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C:\Users\rj_ma\Desktop\"/>
    </mc:Choice>
  </mc:AlternateContent>
  <xr:revisionPtr revIDLastSave="0" documentId="8_{DF6C3C6A-1B33-4BA8-998E-71C0FE443AFB}" xr6:coauthVersionLast="47" xr6:coauthVersionMax="47" xr10:uidLastSave="{00000000-0000-0000-0000-000000000000}"/>
  <bookViews>
    <workbookView xWindow="-110" yWindow="-110" windowWidth="19420" windowHeight="10300" tabRatio="884" xr2:uid="{00000000-000D-0000-FFFF-FFFF00000000}"/>
  </bookViews>
  <sheets>
    <sheet name="2022" sheetId="31" r:id="rId1"/>
    <sheet name="2022 Avg." sheetId="32" r:id="rId2"/>
    <sheet name="2021" sheetId="28" r:id="rId3"/>
    <sheet name="Throat" sheetId="30" r:id="rId4"/>
    <sheet name="2020" sheetId="26" r:id="rId5"/>
    <sheet name="2019" sheetId="24" state="hidden" r:id="rId6"/>
    <sheet name="2018" sheetId="22" state="hidden" r:id="rId7"/>
    <sheet name="2017" sheetId="20" state="hidden" r:id="rId8"/>
    <sheet name="2016" sheetId="18" state="hidden" r:id="rId9"/>
    <sheet name="2015" sheetId="16" state="hidden" r:id="rId10"/>
    <sheet name="2014" sheetId="14" state="hidden" r:id="rId11"/>
    <sheet name="2013" sheetId="2" state="hidden" r:id="rId12"/>
    <sheet name="2012" sheetId="3" state="hidden" r:id="rId13"/>
    <sheet name="2011" sheetId="4" state="hidden" r:id="rId14"/>
    <sheet name="2010" sheetId="5" state="hidden" r:id="rId15"/>
    <sheet name="2009" sheetId="6" state="hidden" r:id="rId16"/>
    <sheet name="2006-2008" sheetId="7" state="hidden" r:id="rId17"/>
    <sheet name="06-08 Avg." sheetId="8" state="hidden" r:id="rId18"/>
    <sheet name="2009 Avg." sheetId="9" state="hidden" r:id="rId19"/>
    <sheet name="2010 Avg." sheetId="10" state="hidden" r:id="rId20"/>
    <sheet name="2011 Avg." sheetId="11" state="hidden" r:id="rId21"/>
    <sheet name="2012 Avg." sheetId="12" state="hidden" r:id="rId22"/>
    <sheet name="2013 Avg." sheetId="13" state="hidden" r:id="rId23"/>
    <sheet name="2014 Avg." sheetId="15" state="hidden" r:id="rId24"/>
    <sheet name="2015 Avg." sheetId="17" state="hidden" r:id="rId25"/>
    <sheet name="2016 Avg." sheetId="19" state="hidden" r:id="rId26"/>
    <sheet name="2017 Avg." sheetId="21" state="hidden" r:id="rId27"/>
    <sheet name="2018 Avg." sheetId="23" state="hidden" r:id="rId28"/>
    <sheet name="2019 Avg." sheetId="25" state="hidden" r:id="rId29"/>
    <sheet name="2020 Avg." sheetId="27" r:id="rId30"/>
    <sheet name="2021 Avg." sheetId="29" r:id="rId31"/>
  </sheets>
  <definedNames>
    <definedName name="_xlnm.Print_Area" localSheetId="16">'2006-2008'!$A$1:$P$147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2" l="1"/>
  <c r="B11" i="32"/>
  <c r="B10" i="32"/>
  <c r="B9" i="32"/>
  <c r="B8" i="32"/>
  <c r="B7" i="32"/>
  <c r="B6" i="32"/>
  <c r="B5" i="32"/>
  <c r="B4" i="32"/>
  <c r="O248" i="31"/>
  <c r="O249" i="31" s="1"/>
  <c r="L248" i="31"/>
  <c r="I248" i="31"/>
  <c r="I249" i="31" s="1"/>
  <c r="F248" i="31"/>
  <c r="F249" i="31" s="1"/>
  <c r="C248" i="31"/>
  <c r="C251" i="31" s="1"/>
  <c r="M246" i="31"/>
  <c r="J246" i="31"/>
  <c r="G246" i="31"/>
  <c r="D246" i="31"/>
  <c r="A246" i="31"/>
  <c r="M244" i="31"/>
  <c r="J244" i="31"/>
  <c r="G244" i="31"/>
  <c r="D244" i="31"/>
  <c r="A244" i="31"/>
  <c r="M242" i="31"/>
  <c r="J242" i="31"/>
  <c r="G242" i="31"/>
  <c r="D242" i="31"/>
  <c r="A242" i="31"/>
  <c r="M240" i="31"/>
  <c r="J240" i="31"/>
  <c r="G240" i="31"/>
  <c r="D240" i="31"/>
  <c r="A240" i="31"/>
  <c r="M238" i="31"/>
  <c r="J238" i="31"/>
  <c r="G238" i="31"/>
  <c r="D238" i="31"/>
  <c r="A238" i="31"/>
  <c r="M236" i="31"/>
  <c r="J236" i="31"/>
  <c r="G236" i="31"/>
  <c r="D236" i="31"/>
  <c r="A236" i="31"/>
  <c r="M234" i="31"/>
  <c r="J234" i="31"/>
  <c r="L249" i="31" s="1"/>
  <c r="G234" i="31"/>
  <c r="D234" i="31"/>
  <c r="A234" i="31"/>
  <c r="C232" i="31"/>
  <c r="L227" i="31"/>
  <c r="I227" i="31"/>
  <c r="F227" i="31"/>
  <c r="F228" i="31" s="1"/>
  <c r="C227" i="31"/>
  <c r="C228" i="31" s="1"/>
  <c r="J225" i="31"/>
  <c r="G225" i="31"/>
  <c r="D225" i="31"/>
  <c r="A225" i="31"/>
  <c r="J223" i="31"/>
  <c r="G223" i="31"/>
  <c r="D223" i="31"/>
  <c r="A223" i="31"/>
  <c r="J221" i="31"/>
  <c r="G221" i="31"/>
  <c r="D221" i="31"/>
  <c r="A221" i="31"/>
  <c r="J219" i="31"/>
  <c r="G219" i="31"/>
  <c r="D219" i="31"/>
  <c r="A219" i="31"/>
  <c r="J217" i="31"/>
  <c r="G217" i="31"/>
  <c r="D217" i="31"/>
  <c r="A217" i="31"/>
  <c r="J215" i="31"/>
  <c r="G215" i="31"/>
  <c r="D215" i="31"/>
  <c r="A215" i="31"/>
  <c r="J213" i="31"/>
  <c r="L228" i="31" s="1"/>
  <c r="G213" i="31"/>
  <c r="I228" i="31" s="1"/>
  <c r="D213" i="31"/>
  <c r="A213" i="31"/>
  <c r="C211" i="31"/>
  <c r="L207" i="31"/>
  <c r="L206" i="31"/>
  <c r="I206" i="31"/>
  <c r="F206" i="31"/>
  <c r="C206" i="31"/>
  <c r="C209" i="31" s="1"/>
  <c r="J204" i="31"/>
  <c r="G204" i="31"/>
  <c r="D204" i="31"/>
  <c r="A204" i="31"/>
  <c r="J202" i="31"/>
  <c r="G202" i="31"/>
  <c r="D202" i="31"/>
  <c r="A202" i="31"/>
  <c r="J200" i="31"/>
  <c r="G200" i="31"/>
  <c r="D200" i="31"/>
  <c r="A200" i="31"/>
  <c r="J198" i="31"/>
  <c r="G198" i="31"/>
  <c r="D198" i="31"/>
  <c r="A198" i="31"/>
  <c r="J196" i="31"/>
  <c r="G196" i="31"/>
  <c r="D196" i="31"/>
  <c r="A196" i="31"/>
  <c r="J194" i="31"/>
  <c r="G194" i="31"/>
  <c r="D194" i="31"/>
  <c r="A194" i="31"/>
  <c r="J192" i="31"/>
  <c r="G192" i="31"/>
  <c r="I207" i="31" s="1"/>
  <c r="D192" i="31"/>
  <c r="F207" i="31" s="1"/>
  <c r="A192" i="31"/>
  <c r="C207" i="31" s="1"/>
  <c r="C190" i="31"/>
  <c r="I186" i="31"/>
  <c r="O185" i="31"/>
  <c r="O186" i="31" s="1"/>
  <c r="L185" i="31"/>
  <c r="L186" i="31" s="1"/>
  <c r="I185" i="31"/>
  <c r="F185" i="31"/>
  <c r="C185" i="31"/>
  <c r="C186" i="31" s="1"/>
  <c r="M183" i="31"/>
  <c r="J183" i="31"/>
  <c r="G183" i="31"/>
  <c r="D183" i="31"/>
  <c r="A183" i="31"/>
  <c r="M181" i="31"/>
  <c r="J181" i="31"/>
  <c r="G181" i="31"/>
  <c r="D181" i="31"/>
  <c r="A181" i="31"/>
  <c r="M179" i="31"/>
  <c r="J179" i="31"/>
  <c r="G179" i="31"/>
  <c r="D179" i="31"/>
  <c r="A179" i="31"/>
  <c r="M177" i="31"/>
  <c r="J177" i="31"/>
  <c r="G177" i="31"/>
  <c r="D177" i="31"/>
  <c r="A177" i="31"/>
  <c r="M175" i="31"/>
  <c r="J175" i="31"/>
  <c r="G175" i="31"/>
  <c r="D175" i="31"/>
  <c r="A175" i="31"/>
  <c r="M173" i="31"/>
  <c r="J173" i="31"/>
  <c r="G173" i="31"/>
  <c r="D173" i="31"/>
  <c r="A173" i="31"/>
  <c r="M171" i="31"/>
  <c r="J171" i="31"/>
  <c r="G171" i="31"/>
  <c r="D171" i="31"/>
  <c r="F186" i="31" s="1"/>
  <c r="A171" i="31"/>
  <c r="C169" i="31"/>
  <c r="L164" i="31"/>
  <c r="L165" i="31" s="1"/>
  <c r="I164" i="31"/>
  <c r="F164" i="31"/>
  <c r="F165" i="31" s="1"/>
  <c r="C164" i="31"/>
  <c r="C167" i="31" s="1"/>
  <c r="J162" i="31"/>
  <c r="G162" i="31"/>
  <c r="D162" i="31"/>
  <c r="A162" i="31"/>
  <c r="J160" i="31"/>
  <c r="G160" i="31"/>
  <c r="D160" i="31"/>
  <c r="A160" i="31"/>
  <c r="J158" i="31"/>
  <c r="G158" i="31"/>
  <c r="D158" i="31"/>
  <c r="A158" i="31"/>
  <c r="J156" i="31"/>
  <c r="G156" i="31"/>
  <c r="D156" i="31"/>
  <c r="A156" i="31"/>
  <c r="J154" i="31"/>
  <c r="G154" i="31"/>
  <c r="D154" i="31"/>
  <c r="A154" i="31"/>
  <c r="J152" i="31"/>
  <c r="G152" i="31"/>
  <c r="D152" i="31"/>
  <c r="A152" i="31"/>
  <c r="J150" i="31"/>
  <c r="G150" i="31"/>
  <c r="I165" i="31" s="1"/>
  <c r="D150" i="31"/>
  <c r="A150" i="31"/>
  <c r="C165" i="31" s="1"/>
  <c r="C148" i="31"/>
  <c r="L143" i="31"/>
  <c r="I143" i="31"/>
  <c r="I144" i="31" s="1"/>
  <c r="F143" i="31"/>
  <c r="F144" i="31" s="1"/>
  <c r="C143" i="31"/>
  <c r="C146" i="31" s="1"/>
  <c r="J141" i="31"/>
  <c r="G141" i="31"/>
  <c r="D141" i="31"/>
  <c r="A141" i="31"/>
  <c r="J139" i="31"/>
  <c r="G139" i="31"/>
  <c r="D139" i="31"/>
  <c r="A139" i="31"/>
  <c r="J137" i="31"/>
  <c r="G137" i="31"/>
  <c r="D137" i="31"/>
  <c r="A137" i="31"/>
  <c r="J135" i="31"/>
  <c r="G135" i="31"/>
  <c r="D135" i="31"/>
  <c r="A135" i="31"/>
  <c r="J133" i="31"/>
  <c r="G133" i="31"/>
  <c r="D133" i="31"/>
  <c r="A133" i="31"/>
  <c r="J131" i="31"/>
  <c r="G131" i="31"/>
  <c r="D131" i="31"/>
  <c r="A131" i="31"/>
  <c r="J129" i="31"/>
  <c r="L144" i="31" s="1"/>
  <c r="G129" i="31"/>
  <c r="D129" i="31"/>
  <c r="A129" i="31"/>
  <c r="C144" i="31" s="1"/>
  <c r="C127" i="31"/>
  <c r="C125" i="31"/>
  <c r="O122" i="31"/>
  <c r="O123" i="31" s="1"/>
  <c r="L122" i="31"/>
  <c r="L123" i="31" s="1"/>
  <c r="I122" i="31"/>
  <c r="I123" i="31" s="1"/>
  <c r="F122" i="31"/>
  <c r="C122" i="31"/>
  <c r="C123" i="31" s="1"/>
  <c r="M120" i="31"/>
  <c r="J120" i="31"/>
  <c r="G120" i="31"/>
  <c r="D120" i="31"/>
  <c r="A120" i="31"/>
  <c r="M118" i="31"/>
  <c r="J118" i="31"/>
  <c r="G118" i="31"/>
  <c r="D118" i="31"/>
  <c r="A118" i="31"/>
  <c r="M116" i="31"/>
  <c r="J116" i="31"/>
  <c r="G116" i="31"/>
  <c r="D116" i="31"/>
  <c r="A116" i="31"/>
  <c r="M114" i="31"/>
  <c r="J114" i="31"/>
  <c r="G114" i="31"/>
  <c r="D114" i="31"/>
  <c r="A114" i="31"/>
  <c r="M112" i="31"/>
  <c r="J112" i="31"/>
  <c r="G112" i="31"/>
  <c r="D112" i="31"/>
  <c r="A112" i="31"/>
  <c r="M110" i="31"/>
  <c r="J110" i="31"/>
  <c r="G110" i="31"/>
  <c r="D110" i="31"/>
  <c r="A110" i="31"/>
  <c r="M108" i="31"/>
  <c r="J108" i="31"/>
  <c r="G108" i="31"/>
  <c r="D108" i="31"/>
  <c r="F123" i="31" s="1"/>
  <c r="A108" i="31"/>
  <c r="C106" i="31"/>
  <c r="L101" i="31"/>
  <c r="I101" i="31"/>
  <c r="F101" i="31"/>
  <c r="F102" i="31" s="1"/>
  <c r="C101" i="31"/>
  <c r="C104" i="31" s="1"/>
  <c r="J99" i="31"/>
  <c r="G99" i="31"/>
  <c r="D99" i="31"/>
  <c r="A99" i="31"/>
  <c r="J97" i="31"/>
  <c r="G97" i="31"/>
  <c r="D97" i="31"/>
  <c r="A97" i="31"/>
  <c r="J95" i="31"/>
  <c r="G95" i="31"/>
  <c r="D95" i="31"/>
  <c r="A95" i="31"/>
  <c r="J93" i="31"/>
  <c r="G93" i="31"/>
  <c r="D93" i="31"/>
  <c r="A93" i="31"/>
  <c r="J91" i="31"/>
  <c r="G91" i="31"/>
  <c r="D91" i="31"/>
  <c r="A91" i="31"/>
  <c r="J89" i="31"/>
  <c r="G89" i="31"/>
  <c r="D89" i="31"/>
  <c r="A89" i="31"/>
  <c r="J87" i="31"/>
  <c r="L102" i="31" s="1"/>
  <c r="G87" i="31"/>
  <c r="I102" i="31" s="1"/>
  <c r="D87" i="31"/>
  <c r="A87" i="31"/>
  <c r="C102" i="31" s="1"/>
  <c r="C85" i="31"/>
  <c r="L80" i="31"/>
  <c r="I80" i="31"/>
  <c r="I81" i="31" s="1"/>
  <c r="F80" i="31"/>
  <c r="C80" i="31"/>
  <c r="C83" i="31" s="1"/>
  <c r="J78" i="31"/>
  <c r="G78" i="31"/>
  <c r="D78" i="31"/>
  <c r="A78" i="31"/>
  <c r="J76" i="31"/>
  <c r="G76" i="31"/>
  <c r="D76" i="31"/>
  <c r="A76" i="31"/>
  <c r="J74" i="31"/>
  <c r="G74" i="31"/>
  <c r="D74" i="31"/>
  <c r="A74" i="31"/>
  <c r="J72" i="31"/>
  <c r="G72" i="31"/>
  <c r="D72" i="31"/>
  <c r="A72" i="31"/>
  <c r="J70" i="31"/>
  <c r="G70" i="31"/>
  <c r="D70" i="31"/>
  <c r="A70" i="31"/>
  <c r="J68" i="31"/>
  <c r="G68" i="31"/>
  <c r="D68" i="31"/>
  <c r="A68" i="31"/>
  <c r="J66" i="31"/>
  <c r="L81" i="31" s="1"/>
  <c r="G66" i="31"/>
  <c r="D66" i="31"/>
  <c r="F81" i="31" s="1"/>
  <c r="A66" i="31"/>
  <c r="C81" i="31" s="1"/>
  <c r="C64" i="31"/>
  <c r="O59" i="31"/>
  <c r="L59" i="31"/>
  <c r="L60" i="31" s="1"/>
  <c r="I59" i="31"/>
  <c r="F59" i="31"/>
  <c r="C59" i="31"/>
  <c r="M57" i="31"/>
  <c r="J57" i="31"/>
  <c r="G57" i="31"/>
  <c r="D57" i="31"/>
  <c r="A57" i="31"/>
  <c r="M55" i="31"/>
  <c r="J55" i="31"/>
  <c r="G55" i="31"/>
  <c r="D55" i="31"/>
  <c r="A55" i="31"/>
  <c r="M53" i="31"/>
  <c r="J53" i="31"/>
  <c r="G53" i="31"/>
  <c r="D53" i="31"/>
  <c r="A53" i="31"/>
  <c r="M51" i="31"/>
  <c r="J51" i="31"/>
  <c r="G51" i="31"/>
  <c r="D51" i="31"/>
  <c r="A51" i="31"/>
  <c r="M49" i="31"/>
  <c r="J49" i="31"/>
  <c r="G49" i="31"/>
  <c r="D49" i="31"/>
  <c r="A49" i="31"/>
  <c r="M47" i="31"/>
  <c r="J47" i="31"/>
  <c r="G47" i="31"/>
  <c r="D47" i="31"/>
  <c r="A47" i="31"/>
  <c r="M45" i="31"/>
  <c r="J45" i="31"/>
  <c r="G45" i="31"/>
  <c r="D45" i="31"/>
  <c r="A45" i="31"/>
  <c r="C43" i="31"/>
  <c r="L38" i="31"/>
  <c r="I38" i="31"/>
  <c r="F38" i="31"/>
  <c r="C38" i="31"/>
  <c r="J36" i="31"/>
  <c r="G36" i="31"/>
  <c r="D36" i="31"/>
  <c r="A36" i="31"/>
  <c r="J34" i="31"/>
  <c r="G34" i="31"/>
  <c r="D34" i="31"/>
  <c r="A34" i="31"/>
  <c r="J32" i="31"/>
  <c r="G32" i="31"/>
  <c r="D32" i="31"/>
  <c r="A32" i="31"/>
  <c r="J30" i="31"/>
  <c r="G30" i="31"/>
  <c r="D30" i="31"/>
  <c r="A30" i="31"/>
  <c r="J28" i="31"/>
  <c r="G28" i="31"/>
  <c r="D28" i="31"/>
  <c r="A28" i="31"/>
  <c r="J26" i="31"/>
  <c r="G26" i="31"/>
  <c r="D26" i="31"/>
  <c r="A26" i="31"/>
  <c r="J24" i="31"/>
  <c r="G24" i="31"/>
  <c r="D24" i="31"/>
  <c r="A24" i="31"/>
  <c r="C22" i="31"/>
  <c r="L17" i="31"/>
  <c r="I17" i="31"/>
  <c r="F17" i="31"/>
  <c r="C17" i="31"/>
  <c r="M15" i="31"/>
  <c r="J15" i="31"/>
  <c r="G15" i="31"/>
  <c r="D15" i="31"/>
  <c r="A15" i="31"/>
  <c r="M13" i="31"/>
  <c r="J13" i="31"/>
  <c r="G13" i="31"/>
  <c r="D13" i="31"/>
  <c r="A13" i="31"/>
  <c r="M11" i="31"/>
  <c r="J11" i="31"/>
  <c r="G11" i="31"/>
  <c r="D11" i="31"/>
  <c r="A11" i="31"/>
  <c r="M9" i="31"/>
  <c r="J9" i="31"/>
  <c r="G9" i="31"/>
  <c r="D9" i="31"/>
  <c r="A9" i="31"/>
  <c r="M7" i="31"/>
  <c r="J7" i="31"/>
  <c r="G7" i="31"/>
  <c r="D7" i="31"/>
  <c r="A7" i="31"/>
  <c r="M5" i="31"/>
  <c r="J5" i="31"/>
  <c r="G5" i="31"/>
  <c r="D5" i="31"/>
  <c r="A5" i="31"/>
  <c r="M3" i="31"/>
  <c r="J3" i="31"/>
  <c r="G3" i="31"/>
  <c r="D3" i="31"/>
  <c r="A3" i="31"/>
  <c r="L206" i="28"/>
  <c r="I206" i="28"/>
  <c r="F206" i="28"/>
  <c r="C206" i="28"/>
  <c r="O122" i="28"/>
  <c r="M120" i="28"/>
  <c r="M118" i="28"/>
  <c r="M116" i="28"/>
  <c r="M114" i="28"/>
  <c r="M112" i="28"/>
  <c r="M110" i="28"/>
  <c r="M108" i="28"/>
  <c r="O59" i="28"/>
  <c r="M57" i="28"/>
  <c r="M55" i="28"/>
  <c r="M53" i="28"/>
  <c r="M51" i="28"/>
  <c r="M49" i="28"/>
  <c r="M47" i="28"/>
  <c r="M45" i="28"/>
  <c r="M15" i="28"/>
  <c r="M13" i="28"/>
  <c r="M11" i="28"/>
  <c r="M9" i="28"/>
  <c r="M7" i="28"/>
  <c r="M5" i="28"/>
  <c r="M3" i="28"/>
  <c r="M171" i="28"/>
  <c r="M173" i="28"/>
  <c r="M175" i="28"/>
  <c r="M177" i="28"/>
  <c r="M179" i="28"/>
  <c r="M181" i="28"/>
  <c r="M183" i="28"/>
  <c r="M234" i="28"/>
  <c r="M236" i="28"/>
  <c r="M238" i="28"/>
  <c r="M240" i="28"/>
  <c r="M242" i="28"/>
  <c r="M244" i="28"/>
  <c r="M246" i="28"/>
  <c r="O248" i="28"/>
  <c r="L248" i="28"/>
  <c r="I248" i="28"/>
  <c r="F248" i="28"/>
  <c r="C248" i="28"/>
  <c r="J246" i="28"/>
  <c r="G246" i="28"/>
  <c r="D246" i="28"/>
  <c r="A246" i="28"/>
  <c r="J244" i="28"/>
  <c r="G244" i="28"/>
  <c r="D244" i="28"/>
  <c r="A244" i="28"/>
  <c r="J242" i="28"/>
  <c r="G242" i="28"/>
  <c r="D242" i="28"/>
  <c r="A242" i="28"/>
  <c r="J240" i="28"/>
  <c r="G240" i="28"/>
  <c r="D240" i="28"/>
  <c r="A240" i="28"/>
  <c r="J238" i="28"/>
  <c r="G238" i="28"/>
  <c r="D238" i="28"/>
  <c r="A238" i="28"/>
  <c r="J236" i="28"/>
  <c r="G236" i="28"/>
  <c r="D236" i="28"/>
  <c r="A236" i="28"/>
  <c r="J234" i="28"/>
  <c r="G234" i="28"/>
  <c r="D234" i="28"/>
  <c r="A234" i="28"/>
  <c r="C232" i="28"/>
  <c r="L227" i="28"/>
  <c r="I227" i="28"/>
  <c r="F227" i="28"/>
  <c r="C227" i="28"/>
  <c r="J225" i="28"/>
  <c r="G225" i="28"/>
  <c r="D225" i="28"/>
  <c r="A225" i="28"/>
  <c r="J223" i="28"/>
  <c r="G223" i="28"/>
  <c r="D223" i="28"/>
  <c r="A223" i="28"/>
  <c r="J221" i="28"/>
  <c r="G221" i="28"/>
  <c r="D221" i="28"/>
  <c r="A221" i="28"/>
  <c r="J219" i="28"/>
  <c r="G219" i="28"/>
  <c r="D219" i="28"/>
  <c r="A219" i="28"/>
  <c r="J217" i="28"/>
  <c r="G217" i="28"/>
  <c r="D217" i="28"/>
  <c r="A217" i="28"/>
  <c r="J215" i="28"/>
  <c r="G215" i="28"/>
  <c r="D215" i="28"/>
  <c r="A215" i="28"/>
  <c r="J213" i="28"/>
  <c r="G213" i="28"/>
  <c r="D213" i="28"/>
  <c r="A213" i="28"/>
  <c r="C211" i="28"/>
  <c r="J204" i="28"/>
  <c r="G204" i="28"/>
  <c r="D204" i="28"/>
  <c r="A204" i="28"/>
  <c r="J202" i="28"/>
  <c r="G202" i="28"/>
  <c r="D202" i="28"/>
  <c r="A202" i="28"/>
  <c r="J200" i="28"/>
  <c r="G200" i="28"/>
  <c r="D200" i="28"/>
  <c r="A200" i="28"/>
  <c r="J198" i="28"/>
  <c r="G198" i="28"/>
  <c r="D198" i="28"/>
  <c r="A198" i="28"/>
  <c r="J196" i="28"/>
  <c r="G196" i="28"/>
  <c r="D196" i="28"/>
  <c r="A196" i="28"/>
  <c r="J194" i="28"/>
  <c r="G194" i="28"/>
  <c r="D194" i="28"/>
  <c r="A194" i="28"/>
  <c r="J192" i="28"/>
  <c r="G192" i="28"/>
  <c r="D192" i="28"/>
  <c r="A192" i="28"/>
  <c r="C190" i="28"/>
  <c r="O185" i="28"/>
  <c r="L185" i="28"/>
  <c r="I185" i="28"/>
  <c r="F185" i="28"/>
  <c r="C185" i="28"/>
  <c r="J183" i="28"/>
  <c r="G183" i="28"/>
  <c r="D183" i="28"/>
  <c r="A183" i="28"/>
  <c r="J181" i="28"/>
  <c r="G181" i="28"/>
  <c r="D181" i="28"/>
  <c r="A181" i="28"/>
  <c r="J179" i="28"/>
  <c r="G179" i="28"/>
  <c r="D179" i="28"/>
  <c r="A179" i="28"/>
  <c r="J177" i="28"/>
  <c r="G177" i="28"/>
  <c r="D177" i="28"/>
  <c r="A177" i="28"/>
  <c r="J175" i="28"/>
  <c r="G175" i="28"/>
  <c r="D175" i="28"/>
  <c r="A175" i="28"/>
  <c r="J173" i="28"/>
  <c r="G173" i="28"/>
  <c r="D173" i="28"/>
  <c r="A173" i="28"/>
  <c r="J171" i="28"/>
  <c r="G171" i="28"/>
  <c r="D171" i="28"/>
  <c r="A171" i="28"/>
  <c r="C169" i="28"/>
  <c r="L164" i="28"/>
  <c r="I164" i="28"/>
  <c r="F164" i="28"/>
  <c r="C164" i="28"/>
  <c r="J162" i="28"/>
  <c r="G162" i="28"/>
  <c r="D162" i="28"/>
  <c r="A162" i="28"/>
  <c r="J160" i="28"/>
  <c r="G160" i="28"/>
  <c r="D160" i="28"/>
  <c r="A160" i="28"/>
  <c r="J158" i="28"/>
  <c r="G158" i="28"/>
  <c r="D158" i="28"/>
  <c r="A158" i="28"/>
  <c r="J156" i="28"/>
  <c r="G156" i="28"/>
  <c r="D156" i="28"/>
  <c r="A156" i="28"/>
  <c r="J154" i="28"/>
  <c r="G154" i="28"/>
  <c r="D154" i="28"/>
  <c r="A154" i="28"/>
  <c r="J152" i="28"/>
  <c r="G152" i="28"/>
  <c r="D152" i="28"/>
  <c r="A152" i="28"/>
  <c r="J150" i="28"/>
  <c r="G150" i="28"/>
  <c r="D150" i="28"/>
  <c r="A150" i="28"/>
  <c r="C148" i="28"/>
  <c r="L143" i="28"/>
  <c r="I143" i="28"/>
  <c r="F143" i="28"/>
  <c r="C143" i="28"/>
  <c r="J141" i="28"/>
  <c r="G141" i="28"/>
  <c r="D141" i="28"/>
  <c r="A141" i="28"/>
  <c r="J139" i="28"/>
  <c r="G139" i="28"/>
  <c r="D139" i="28"/>
  <c r="A139" i="28"/>
  <c r="J137" i="28"/>
  <c r="G137" i="28"/>
  <c r="D137" i="28"/>
  <c r="A137" i="28"/>
  <c r="J135" i="28"/>
  <c r="G135" i="28"/>
  <c r="D135" i="28"/>
  <c r="A135" i="28"/>
  <c r="J133" i="28"/>
  <c r="G133" i="28"/>
  <c r="D133" i="28"/>
  <c r="A133" i="28"/>
  <c r="J131" i="28"/>
  <c r="G131" i="28"/>
  <c r="D131" i="28"/>
  <c r="A131" i="28"/>
  <c r="J129" i="28"/>
  <c r="G129" i="28"/>
  <c r="D129" i="28"/>
  <c r="A129" i="28"/>
  <c r="C127" i="28"/>
  <c r="L122" i="28"/>
  <c r="I122" i="28"/>
  <c r="F122" i="28"/>
  <c r="C122" i="28"/>
  <c r="J120" i="28"/>
  <c r="G120" i="28"/>
  <c r="D120" i="28"/>
  <c r="A120" i="28"/>
  <c r="J118" i="28"/>
  <c r="G118" i="28"/>
  <c r="D118" i="28"/>
  <c r="A118" i="28"/>
  <c r="J116" i="28"/>
  <c r="G116" i="28"/>
  <c r="D116" i="28"/>
  <c r="A116" i="28"/>
  <c r="J114" i="28"/>
  <c r="G114" i="28"/>
  <c r="D114" i="28"/>
  <c r="A114" i="28"/>
  <c r="J112" i="28"/>
  <c r="G112" i="28"/>
  <c r="D112" i="28"/>
  <c r="A112" i="28"/>
  <c r="J110" i="28"/>
  <c r="G110" i="28"/>
  <c r="D110" i="28"/>
  <c r="A110" i="28"/>
  <c r="J108" i="28"/>
  <c r="G108" i="28"/>
  <c r="D108" i="28"/>
  <c r="A108" i="28"/>
  <c r="C106" i="28"/>
  <c r="L101" i="28"/>
  <c r="I101" i="28"/>
  <c r="F101" i="28"/>
  <c r="C101" i="28"/>
  <c r="J99" i="28"/>
  <c r="G99" i="28"/>
  <c r="D99" i="28"/>
  <c r="A99" i="28"/>
  <c r="J97" i="28"/>
  <c r="G97" i="28"/>
  <c r="D97" i="28"/>
  <c r="A97" i="28"/>
  <c r="J95" i="28"/>
  <c r="G95" i="28"/>
  <c r="D95" i="28"/>
  <c r="A95" i="28"/>
  <c r="J93" i="28"/>
  <c r="G93" i="28"/>
  <c r="D93" i="28"/>
  <c r="A93" i="28"/>
  <c r="J91" i="28"/>
  <c r="G91" i="28"/>
  <c r="D91" i="28"/>
  <c r="A91" i="28"/>
  <c r="J89" i="28"/>
  <c r="G89" i="28"/>
  <c r="D89" i="28"/>
  <c r="A89" i="28"/>
  <c r="J87" i="28"/>
  <c r="G87" i="28"/>
  <c r="D87" i="28"/>
  <c r="A87" i="28"/>
  <c r="C85" i="28"/>
  <c r="L80" i="28"/>
  <c r="I80" i="28"/>
  <c r="F80" i="28"/>
  <c r="C80" i="28"/>
  <c r="J78" i="28"/>
  <c r="G78" i="28"/>
  <c r="D78" i="28"/>
  <c r="A78" i="28"/>
  <c r="J76" i="28"/>
  <c r="G76" i="28"/>
  <c r="D76" i="28"/>
  <c r="A76" i="28"/>
  <c r="J74" i="28"/>
  <c r="G74" i="28"/>
  <c r="D74" i="28"/>
  <c r="A74" i="28"/>
  <c r="J72" i="28"/>
  <c r="G72" i="28"/>
  <c r="D72" i="28"/>
  <c r="A72" i="28"/>
  <c r="J70" i="28"/>
  <c r="G70" i="28"/>
  <c r="D70" i="28"/>
  <c r="A70" i="28"/>
  <c r="J68" i="28"/>
  <c r="G68" i="28"/>
  <c r="D68" i="28"/>
  <c r="A68" i="28"/>
  <c r="J66" i="28"/>
  <c r="G66" i="28"/>
  <c r="D66" i="28"/>
  <c r="A66" i="28"/>
  <c r="C64" i="28"/>
  <c r="L59" i="28"/>
  <c r="I59" i="28"/>
  <c r="F59" i="28"/>
  <c r="C59" i="28"/>
  <c r="J57" i="28"/>
  <c r="G57" i="28"/>
  <c r="D57" i="28"/>
  <c r="A57" i="28"/>
  <c r="J55" i="28"/>
  <c r="G55" i="28"/>
  <c r="D55" i="28"/>
  <c r="A55" i="28"/>
  <c r="J53" i="28"/>
  <c r="G53" i="28"/>
  <c r="D53" i="28"/>
  <c r="A53" i="28"/>
  <c r="J51" i="28"/>
  <c r="G51" i="28"/>
  <c r="D51" i="28"/>
  <c r="A51" i="28"/>
  <c r="J49" i="28"/>
  <c r="G49" i="28"/>
  <c r="D49" i="28"/>
  <c r="A49" i="28"/>
  <c r="J47" i="28"/>
  <c r="G47" i="28"/>
  <c r="D47" i="28"/>
  <c r="A47" i="28"/>
  <c r="J45" i="28"/>
  <c r="G45" i="28"/>
  <c r="D45" i="28"/>
  <c r="A45" i="28"/>
  <c r="C43" i="28"/>
  <c r="L38" i="28"/>
  <c r="I38" i="28"/>
  <c r="F38" i="28"/>
  <c r="C38" i="28"/>
  <c r="J36" i="28"/>
  <c r="G36" i="28"/>
  <c r="D36" i="28"/>
  <c r="A36" i="28"/>
  <c r="J34" i="28"/>
  <c r="G34" i="28"/>
  <c r="D34" i="28"/>
  <c r="A34" i="28"/>
  <c r="J32" i="28"/>
  <c r="G32" i="28"/>
  <c r="D32" i="28"/>
  <c r="A32" i="28"/>
  <c r="J30" i="28"/>
  <c r="G30" i="28"/>
  <c r="D30" i="28"/>
  <c r="A30" i="28"/>
  <c r="J28" i="28"/>
  <c r="G28" i="28"/>
  <c r="D28" i="28"/>
  <c r="A28" i="28"/>
  <c r="J26" i="28"/>
  <c r="G26" i="28"/>
  <c r="D26" i="28"/>
  <c r="A26" i="28"/>
  <c r="J24" i="28"/>
  <c r="G24" i="28"/>
  <c r="D24" i="28"/>
  <c r="A24" i="28"/>
  <c r="C22" i="28"/>
  <c r="L17" i="28"/>
  <c r="I17" i="28"/>
  <c r="F17" i="28"/>
  <c r="C17" i="28"/>
  <c r="J15" i="28"/>
  <c r="G15" i="28"/>
  <c r="D15" i="28"/>
  <c r="A15" i="28"/>
  <c r="J13" i="28"/>
  <c r="G13" i="28"/>
  <c r="D13" i="28"/>
  <c r="A13" i="28"/>
  <c r="J11" i="28"/>
  <c r="G11" i="28"/>
  <c r="D11" i="28"/>
  <c r="A11" i="28"/>
  <c r="J9" i="28"/>
  <c r="G9" i="28"/>
  <c r="D9" i="28"/>
  <c r="A9" i="28"/>
  <c r="J7" i="28"/>
  <c r="G7" i="28"/>
  <c r="D7" i="28"/>
  <c r="A7" i="28"/>
  <c r="J5" i="28"/>
  <c r="G5" i="28"/>
  <c r="D5" i="28"/>
  <c r="A5" i="28"/>
  <c r="J3" i="28"/>
  <c r="G3" i="28"/>
  <c r="D3" i="28"/>
  <c r="A3" i="28"/>
  <c r="O60" i="31" l="1"/>
  <c r="F60" i="31"/>
  <c r="C62" i="31"/>
  <c r="B3" i="32" s="1"/>
  <c r="C60" i="31"/>
  <c r="I39" i="31"/>
  <c r="L39" i="31"/>
  <c r="F39" i="31"/>
  <c r="C41" i="31"/>
  <c r="B2" i="32" s="1"/>
  <c r="C39" i="31"/>
  <c r="C18" i="31"/>
  <c r="L18" i="31"/>
  <c r="I18" i="31"/>
  <c r="F18" i="31"/>
  <c r="C20" i="31"/>
  <c r="B1" i="32" s="1"/>
  <c r="I249" i="28"/>
  <c r="L249" i="28"/>
  <c r="I228" i="28"/>
  <c r="F249" i="28"/>
  <c r="C230" i="31"/>
  <c r="C249" i="31"/>
  <c r="I60" i="31"/>
  <c r="C188" i="31"/>
  <c r="C209" i="28"/>
  <c r="B10" i="29" s="1"/>
  <c r="L228" i="28"/>
  <c r="C230" i="28"/>
  <c r="B11" i="29" s="1"/>
  <c r="F228" i="28"/>
  <c r="C228" i="28"/>
  <c r="C249" i="28"/>
  <c r="O249" i="28"/>
  <c r="C251" i="28"/>
  <c r="B12" i="29" s="1"/>
  <c r="L207" i="28"/>
  <c r="I207" i="28"/>
  <c r="F207" i="28"/>
  <c r="C207" i="28"/>
  <c r="L186" i="28"/>
  <c r="C186" i="28"/>
  <c r="F186" i="28"/>
  <c r="C188" i="28"/>
  <c r="B9" i="29" s="1"/>
  <c r="I165" i="28"/>
  <c r="L165" i="28"/>
  <c r="C167" i="28"/>
  <c r="B8" i="29" s="1"/>
  <c r="F165" i="28"/>
  <c r="F144" i="28"/>
  <c r="C146" i="28"/>
  <c r="B7" i="29" s="1"/>
  <c r="I144" i="28"/>
  <c r="L144" i="28"/>
  <c r="L123" i="28"/>
  <c r="I123" i="28"/>
  <c r="O123" i="28"/>
  <c r="F123" i="28"/>
  <c r="C125" i="28"/>
  <c r="B6" i="29" s="1"/>
  <c r="C123" i="28"/>
  <c r="I102" i="28"/>
  <c r="F102" i="28"/>
  <c r="C102" i="28"/>
  <c r="C104" i="28"/>
  <c r="B5" i="29" s="1"/>
  <c r="F81" i="28"/>
  <c r="L81" i="28"/>
  <c r="I81" i="28"/>
  <c r="C81" i="28"/>
  <c r="C83" i="28"/>
  <c r="B4" i="29" s="1"/>
  <c r="O60" i="28"/>
  <c r="L60" i="28"/>
  <c r="I60" i="28"/>
  <c r="F60" i="28"/>
  <c r="C62" i="28"/>
  <c r="B3" i="29" s="1"/>
  <c r="C60" i="28"/>
  <c r="F39" i="28"/>
  <c r="C39" i="28"/>
  <c r="C41" i="28"/>
  <c r="B2" i="29" s="1"/>
  <c r="L39" i="28"/>
  <c r="I39" i="28"/>
  <c r="L18" i="28"/>
  <c r="I18" i="28"/>
  <c r="F18" i="28"/>
  <c r="C20" i="28"/>
  <c r="B1" i="29" s="1"/>
  <c r="C18" i="28"/>
  <c r="O186" i="28"/>
  <c r="L102" i="28"/>
  <c r="C165" i="28"/>
  <c r="I186" i="28"/>
  <c r="C144" i="28"/>
  <c r="O248" i="26"/>
  <c r="M246" i="26"/>
  <c r="M244" i="26"/>
  <c r="M242" i="26"/>
  <c r="M240" i="26"/>
  <c r="M238" i="26"/>
  <c r="M236" i="26"/>
  <c r="M234" i="26"/>
  <c r="O185" i="26"/>
  <c r="M183" i="26"/>
  <c r="M181" i="26"/>
  <c r="M179" i="26"/>
  <c r="M177" i="26"/>
  <c r="M175" i="26"/>
  <c r="M173" i="26"/>
  <c r="M171" i="26"/>
  <c r="O80" i="26"/>
  <c r="M78" i="26"/>
  <c r="M76" i="26"/>
  <c r="M74" i="26"/>
  <c r="M72" i="26"/>
  <c r="M70" i="26"/>
  <c r="M68" i="26"/>
  <c r="M66" i="26"/>
  <c r="L38" i="26"/>
  <c r="B18" i="32" l="1"/>
  <c r="B18" i="29"/>
  <c r="O249" i="26"/>
  <c r="O186" i="26"/>
  <c r="O81" i="26"/>
  <c r="L248" i="26"/>
  <c r="I248" i="26"/>
  <c r="F248" i="26"/>
  <c r="C248" i="26"/>
  <c r="J246" i="26"/>
  <c r="G246" i="26"/>
  <c r="D246" i="26"/>
  <c r="A246" i="26"/>
  <c r="J244" i="26"/>
  <c r="G244" i="26"/>
  <c r="D244" i="26"/>
  <c r="A244" i="26"/>
  <c r="J242" i="26"/>
  <c r="G242" i="26"/>
  <c r="D242" i="26"/>
  <c r="A242" i="26"/>
  <c r="J240" i="26"/>
  <c r="G240" i="26"/>
  <c r="D240" i="26"/>
  <c r="A240" i="26"/>
  <c r="J238" i="26"/>
  <c r="G238" i="26"/>
  <c r="D238" i="26"/>
  <c r="A238" i="26"/>
  <c r="J236" i="26"/>
  <c r="G236" i="26"/>
  <c r="D236" i="26"/>
  <c r="A236" i="26"/>
  <c r="J234" i="26"/>
  <c r="G234" i="26"/>
  <c r="D234" i="26"/>
  <c r="A234" i="26"/>
  <c r="C232" i="26"/>
  <c r="L227" i="26"/>
  <c r="I227" i="26"/>
  <c r="F227" i="26"/>
  <c r="C227" i="26"/>
  <c r="J225" i="26"/>
  <c r="G225" i="26"/>
  <c r="D225" i="26"/>
  <c r="A225" i="26"/>
  <c r="J223" i="26"/>
  <c r="G223" i="26"/>
  <c r="D223" i="26"/>
  <c r="A223" i="26"/>
  <c r="J221" i="26"/>
  <c r="G221" i="26"/>
  <c r="D221" i="26"/>
  <c r="A221" i="26"/>
  <c r="J219" i="26"/>
  <c r="G219" i="26"/>
  <c r="D219" i="26"/>
  <c r="A219" i="26"/>
  <c r="J217" i="26"/>
  <c r="G217" i="26"/>
  <c r="D217" i="26"/>
  <c r="A217" i="26"/>
  <c r="J215" i="26"/>
  <c r="G215" i="26"/>
  <c r="D215" i="26"/>
  <c r="A215" i="26"/>
  <c r="J213" i="26"/>
  <c r="G213" i="26"/>
  <c r="D213" i="26"/>
  <c r="A213" i="26"/>
  <c r="C211" i="26"/>
  <c r="L206" i="26"/>
  <c r="I206" i="26"/>
  <c r="F206" i="26"/>
  <c r="C206" i="26"/>
  <c r="J204" i="26"/>
  <c r="G204" i="26"/>
  <c r="D204" i="26"/>
  <c r="A204" i="26"/>
  <c r="J202" i="26"/>
  <c r="G202" i="26"/>
  <c r="D202" i="26"/>
  <c r="A202" i="26"/>
  <c r="J200" i="26"/>
  <c r="G200" i="26"/>
  <c r="D200" i="26"/>
  <c r="A200" i="26"/>
  <c r="J198" i="26"/>
  <c r="G198" i="26"/>
  <c r="D198" i="26"/>
  <c r="A198" i="26"/>
  <c r="J196" i="26"/>
  <c r="G196" i="26"/>
  <c r="D196" i="26"/>
  <c r="A196" i="26"/>
  <c r="J194" i="26"/>
  <c r="G194" i="26"/>
  <c r="D194" i="26"/>
  <c r="A194" i="26"/>
  <c r="J192" i="26"/>
  <c r="G192" i="26"/>
  <c r="D192" i="26"/>
  <c r="A192" i="26"/>
  <c r="C190" i="26"/>
  <c r="L185" i="26"/>
  <c r="I185" i="26"/>
  <c r="F185" i="26"/>
  <c r="C185" i="26"/>
  <c r="J183" i="26"/>
  <c r="G183" i="26"/>
  <c r="D183" i="26"/>
  <c r="A183" i="26"/>
  <c r="J181" i="26"/>
  <c r="G181" i="26"/>
  <c r="D181" i="26"/>
  <c r="A181" i="26"/>
  <c r="J179" i="26"/>
  <c r="G179" i="26"/>
  <c r="D179" i="26"/>
  <c r="A179" i="26"/>
  <c r="J177" i="26"/>
  <c r="G177" i="26"/>
  <c r="D177" i="26"/>
  <c r="A177" i="26"/>
  <c r="J175" i="26"/>
  <c r="G175" i="26"/>
  <c r="D175" i="26"/>
  <c r="A175" i="26"/>
  <c r="J173" i="26"/>
  <c r="G173" i="26"/>
  <c r="D173" i="26"/>
  <c r="A173" i="26"/>
  <c r="J171" i="26"/>
  <c r="G171" i="26"/>
  <c r="D171" i="26"/>
  <c r="A171" i="26"/>
  <c r="C169" i="26"/>
  <c r="L164" i="26"/>
  <c r="I164" i="26"/>
  <c r="F164" i="26"/>
  <c r="C164" i="26"/>
  <c r="J162" i="26"/>
  <c r="G162" i="26"/>
  <c r="D162" i="26"/>
  <c r="A162" i="26"/>
  <c r="J160" i="26"/>
  <c r="G160" i="26"/>
  <c r="D160" i="26"/>
  <c r="A160" i="26"/>
  <c r="J158" i="26"/>
  <c r="G158" i="26"/>
  <c r="D158" i="26"/>
  <c r="A158" i="26"/>
  <c r="J156" i="26"/>
  <c r="G156" i="26"/>
  <c r="D156" i="26"/>
  <c r="A156" i="26"/>
  <c r="J154" i="26"/>
  <c r="G154" i="26"/>
  <c r="D154" i="26"/>
  <c r="A154" i="26"/>
  <c r="J152" i="26"/>
  <c r="G152" i="26"/>
  <c r="D152" i="26"/>
  <c r="A152" i="26"/>
  <c r="J150" i="26"/>
  <c r="G150" i="26"/>
  <c r="D150" i="26"/>
  <c r="A150" i="26"/>
  <c r="C148" i="26"/>
  <c r="O143" i="26"/>
  <c r="L143" i="26"/>
  <c r="I143" i="26"/>
  <c r="F143" i="26"/>
  <c r="C143" i="26"/>
  <c r="M141" i="26"/>
  <c r="J141" i="26"/>
  <c r="G141" i="26"/>
  <c r="D141" i="26"/>
  <c r="A141" i="26"/>
  <c r="M139" i="26"/>
  <c r="J139" i="26"/>
  <c r="G139" i="26"/>
  <c r="D139" i="26"/>
  <c r="A139" i="26"/>
  <c r="M137" i="26"/>
  <c r="J137" i="26"/>
  <c r="G137" i="26"/>
  <c r="D137" i="26"/>
  <c r="A137" i="26"/>
  <c r="M135" i="26"/>
  <c r="J135" i="26"/>
  <c r="G135" i="26"/>
  <c r="D135" i="26"/>
  <c r="A135" i="26"/>
  <c r="M133" i="26"/>
  <c r="J133" i="26"/>
  <c r="G133" i="26"/>
  <c r="D133" i="26"/>
  <c r="A133" i="26"/>
  <c r="M131" i="26"/>
  <c r="J131" i="26"/>
  <c r="G131" i="26"/>
  <c r="D131" i="26"/>
  <c r="A131" i="26"/>
  <c r="M129" i="26"/>
  <c r="J129" i="26"/>
  <c r="G129" i="26"/>
  <c r="D129" i="26"/>
  <c r="A129" i="26"/>
  <c r="C127" i="26"/>
  <c r="L122" i="26"/>
  <c r="I122" i="26"/>
  <c r="F122" i="26"/>
  <c r="C122" i="26"/>
  <c r="J120" i="26"/>
  <c r="G120" i="26"/>
  <c r="D120" i="26"/>
  <c r="A120" i="26"/>
  <c r="J118" i="26"/>
  <c r="G118" i="26"/>
  <c r="D118" i="26"/>
  <c r="A118" i="26"/>
  <c r="J116" i="26"/>
  <c r="G116" i="26"/>
  <c r="D116" i="26"/>
  <c r="A116" i="26"/>
  <c r="J114" i="26"/>
  <c r="G114" i="26"/>
  <c r="D114" i="26"/>
  <c r="A114" i="26"/>
  <c r="J112" i="26"/>
  <c r="G112" i="26"/>
  <c r="D112" i="26"/>
  <c r="A112" i="26"/>
  <c r="J110" i="26"/>
  <c r="G110" i="26"/>
  <c r="D110" i="26"/>
  <c r="A110" i="26"/>
  <c r="J108" i="26"/>
  <c r="G108" i="26"/>
  <c r="D108" i="26"/>
  <c r="A108" i="26"/>
  <c r="C106" i="26"/>
  <c r="L101" i="26"/>
  <c r="I101" i="26"/>
  <c r="F101" i="26"/>
  <c r="C101" i="26"/>
  <c r="J99" i="26"/>
  <c r="G99" i="26"/>
  <c r="D99" i="26"/>
  <c r="A99" i="26"/>
  <c r="J97" i="26"/>
  <c r="G97" i="26"/>
  <c r="D97" i="26"/>
  <c r="A97" i="26"/>
  <c r="J95" i="26"/>
  <c r="G95" i="26"/>
  <c r="D95" i="26"/>
  <c r="A95" i="26"/>
  <c r="J93" i="26"/>
  <c r="G93" i="26"/>
  <c r="D93" i="26"/>
  <c r="A93" i="26"/>
  <c r="J91" i="26"/>
  <c r="G91" i="26"/>
  <c r="D91" i="26"/>
  <c r="A91" i="26"/>
  <c r="J89" i="26"/>
  <c r="G89" i="26"/>
  <c r="D89" i="26"/>
  <c r="A89" i="26"/>
  <c r="J87" i="26"/>
  <c r="G87" i="26"/>
  <c r="D87" i="26"/>
  <c r="A87" i="26"/>
  <c r="C85" i="26"/>
  <c r="L80" i="26"/>
  <c r="I80" i="26"/>
  <c r="F80" i="26"/>
  <c r="C80" i="26"/>
  <c r="J78" i="26"/>
  <c r="G78" i="26"/>
  <c r="D78" i="26"/>
  <c r="A78" i="26"/>
  <c r="J76" i="26"/>
  <c r="G76" i="26"/>
  <c r="D76" i="26"/>
  <c r="A76" i="26"/>
  <c r="J74" i="26"/>
  <c r="G74" i="26"/>
  <c r="D74" i="26"/>
  <c r="A74" i="26"/>
  <c r="J72" i="26"/>
  <c r="G72" i="26"/>
  <c r="D72" i="26"/>
  <c r="A72" i="26"/>
  <c r="J70" i="26"/>
  <c r="G70" i="26"/>
  <c r="D70" i="26"/>
  <c r="A70" i="26"/>
  <c r="J68" i="26"/>
  <c r="G68" i="26"/>
  <c r="D68" i="26"/>
  <c r="A68" i="26"/>
  <c r="J66" i="26"/>
  <c r="G66" i="26"/>
  <c r="D66" i="26"/>
  <c r="A66" i="26"/>
  <c r="C64" i="26"/>
  <c r="L59" i="26"/>
  <c r="I59" i="26"/>
  <c r="F59" i="26"/>
  <c r="C59" i="26"/>
  <c r="J57" i="26"/>
  <c r="G57" i="26"/>
  <c r="D57" i="26"/>
  <c r="A57" i="26"/>
  <c r="J55" i="26"/>
  <c r="G55" i="26"/>
  <c r="D55" i="26"/>
  <c r="A55" i="26"/>
  <c r="J53" i="26"/>
  <c r="G53" i="26"/>
  <c r="D53" i="26"/>
  <c r="A53" i="26"/>
  <c r="J51" i="26"/>
  <c r="G51" i="26"/>
  <c r="D51" i="26"/>
  <c r="A51" i="26"/>
  <c r="J49" i="26"/>
  <c r="G49" i="26"/>
  <c r="D49" i="26"/>
  <c r="A49" i="26"/>
  <c r="J47" i="26"/>
  <c r="G47" i="26"/>
  <c r="D47" i="26"/>
  <c r="A47" i="26"/>
  <c r="J45" i="26"/>
  <c r="G45" i="26"/>
  <c r="D45" i="26"/>
  <c r="A45" i="26"/>
  <c r="C43" i="26"/>
  <c r="I38" i="26"/>
  <c r="F38" i="26"/>
  <c r="C38" i="26"/>
  <c r="J36" i="26"/>
  <c r="G36" i="26"/>
  <c r="D36" i="26"/>
  <c r="A36" i="26"/>
  <c r="J34" i="26"/>
  <c r="G34" i="26"/>
  <c r="D34" i="26"/>
  <c r="A34" i="26"/>
  <c r="J32" i="26"/>
  <c r="G32" i="26"/>
  <c r="D32" i="26"/>
  <c r="A32" i="26"/>
  <c r="J30" i="26"/>
  <c r="G30" i="26"/>
  <c r="D30" i="26"/>
  <c r="A30" i="26"/>
  <c r="J28" i="26"/>
  <c r="G28" i="26"/>
  <c r="D28" i="26"/>
  <c r="A28" i="26"/>
  <c r="J26" i="26"/>
  <c r="G26" i="26"/>
  <c r="D26" i="26"/>
  <c r="A26" i="26"/>
  <c r="J24" i="26"/>
  <c r="G24" i="26"/>
  <c r="D24" i="26"/>
  <c r="A24" i="26"/>
  <c r="C22" i="26"/>
  <c r="O17" i="26"/>
  <c r="L17" i="26"/>
  <c r="I17" i="26"/>
  <c r="F17" i="26"/>
  <c r="C17" i="26"/>
  <c r="P15" i="26"/>
  <c r="M15" i="26"/>
  <c r="J15" i="26"/>
  <c r="G15" i="26"/>
  <c r="D15" i="26"/>
  <c r="A15" i="26"/>
  <c r="P13" i="26"/>
  <c r="M13" i="26"/>
  <c r="J13" i="26"/>
  <c r="G13" i="26"/>
  <c r="D13" i="26"/>
  <c r="A13" i="26"/>
  <c r="P11" i="26"/>
  <c r="M11" i="26"/>
  <c r="J11" i="26"/>
  <c r="G11" i="26"/>
  <c r="D11" i="26"/>
  <c r="A11" i="26"/>
  <c r="P9" i="26"/>
  <c r="M9" i="26"/>
  <c r="J9" i="26"/>
  <c r="G9" i="26"/>
  <c r="D9" i="26"/>
  <c r="A9" i="26"/>
  <c r="P7" i="26"/>
  <c r="M7" i="26"/>
  <c r="J7" i="26"/>
  <c r="G7" i="26"/>
  <c r="D7" i="26"/>
  <c r="A7" i="26"/>
  <c r="P5" i="26"/>
  <c r="M5" i="26"/>
  <c r="J5" i="26"/>
  <c r="G5" i="26"/>
  <c r="D5" i="26"/>
  <c r="A5" i="26"/>
  <c r="P3" i="26"/>
  <c r="M3" i="26"/>
  <c r="J3" i="26"/>
  <c r="G3" i="26"/>
  <c r="D3" i="26"/>
  <c r="A3" i="26"/>
  <c r="C230" i="26" l="1"/>
  <c r="B11" i="27" s="1"/>
  <c r="I186" i="26"/>
  <c r="C188" i="26"/>
  <c r="B9" i="27" s="1"/>
  <c r="F186" i="26"/>
  <c r="L207" i="26"/>
  <c r="I228" i="26"/>
  <c r="I207" i="26"/>
  <c r="I165" i="26"/>
  <c r="L228" i="26"/>
  <c r="I249" i="26"/>
  <c r="L165" i="26"/>
  <c r="C228" i="26"/>
  <c r="L249" i="26"/>
  <c r="C165" i="26"/>
  <c r="L186" i="26"/>
  <c r="F228" i="26"/>
  <c r="F165" i="26"/>
  <c r="O144" i="26"/>
  <c r="I144" i="26"/>
  <c r="F144" i="26"/>
  <c r="F249" i="26"/>
  <c r="C251" i="26"/>
  <c r="B12" i="27" s="1"/>
  <c r="I123" i="26"/>
  <c r="L123" i="26"/>
  <c r="L144" i="26"/>
  <c r="C144" i="26"/>
  <c r="C146" i="26"/>
  <c r="B7" i="27" s="1"/>
  <c r="C125" i="26"/>
  <c r="B6" i="27" s="1"/>
  <c r="F123" i="26"/>
  <c r="C123" i="26"/>
  <c r="L102" i="26"/>
  <c r="C207" i="26"/>
  <c r="C209" i="26"/>
  <c r="B10" i="27" s="1"/>
  <c r="F207" i="26"/>
  <c r="F102" i="26"/>
  <c r="C102" i="26"/>
  <c r="C104" i="26"/>
  <c r="B5" i="27" s="1"/>
  <c r="L81" i="26"/>
  <c r="I81" i="26"/>
  <c r="F81" i="26"/>
  <c r="C83" i="26"/>
  <c r="B4" i="27" s="1"/>
  <c r="F60" i="26"/>
  <c r="C60" i="26"/>
  <c r="I60" i="26"/>
  <c r="L60" i="26"/>
  <c r="C62" i="26"/>
  <c r="B3" i="27" s="1"/>
  <c r="I39" i="26"/>
  <c r="L39" i="26"/>
  <c r="F39" i="26"/>
  <c r="C39" i="26"/>
  <c r="C41" i="26"/>
  <c r="B2" i="27" s="1"/>
  <c r="L18" i="26"/>
  <c r="O18" i="26"/>
  <c r="I18" i="26"/>
  <c r="C20" i="26"/>
  <c r="B1" i="27" s="1"/>
  <c r="F18" i="26"/>
  <c r="C18" i="26"/>
  <c r="C167" i="26"/>
  <c r="B8" i="27" s="1"/>
  <c r="C81" i="26"/>
  <c r="I102" i="26"/>
  <c r="C186" i="26"/>
  <c r="C249" i="26"/>
  <c r="B18" i="27" l="1"/>
  <c r="O143" i="24"/>
  <c r="M141" i="24"/>
  <c r="M139" i="24"/>
  <c r="M137" i="24"/>
  <c r="M135" i="24"/>
  <c r="M133" i="24"/>
  <c r="M131" i="24"/>
  <c r="M129" i="24"/>
  <c r="O101" i="24"/>
  <c r="M99" i="24"/>
  <c r="M97" i="24"/>
  <c r="M95" i="24"/>
  <c r="M93" i="24"/>
  <c r="M91" i="24"/>
  <c r="M89" i="24"/>
  <c r="M87" i="24"/>
  <c r="L248" i="24"/>
  <c r="I248" i="24"/>
  <c r="F248" i="24"/>
  <c r="C248" i="24"/>
  <c r="J246" i="24"/>
  <c r="G246" i="24"/>
  <c r="D246" i="24"/>
  <c r="A246" i="24"/>
  <c r="J244" i="24"/>
  <c r="G244" i="24"/>
  <c r="D244" i="24"/>
  <c r="A244" i="24"/>
  <c r="J242" i="24"/>
  <c r="G242" i="24"/>
  <c r="D242" i="24"/>
  <c r="A242" i="24"/>
  <c r="J240" i="24"/>
  <c r="G240" i="24"/>
  <c r="D240" i="24"/>
  <c r="A240" i="24"/>
  <c r="J238" i="24"/>
  <c r="G238" i="24"/>
  <c r="D238" i="24"/>
  <c r="A238" i="24"/>
  <c r="J236" i="24"/>
  <c r="G236" i="24"/>
  <c r="D236" i="24"/>
  <c r="A236" i="24"/>
  <c r="J234" i="24"/>
  <c r="G234" i="24"/>
  <c r="D234" i="24"/>
  <c r="A234" i="24"/>
  <c r="C232" i="24"/>
  <c r="L227" i="24"/>
  <c r="I227" i="24"/>
  <c r="F227" i="24"/>
  <c r="C227" i="24"/>
  <c r="J225" i="24"/>
  <c r="G225" i="24"/>
  <c r="D225" i="24"/>
  <c r="A225" i="24"/>
  <c r="J223" i="24"/>
  <c r="G223" i="24"/>
  <c r="D223" i="24"/>
  <c r="A223" i="24"/>
  <c r="J221" i="24"/>
  <c r="G221" i="24"/>
  <c r="D221" i="24"/>
  <c r="A221" i="24"/>
  <c r="J219" i="24"/>
  <c r="G219" i="24"/>
  <c r="D219" i="24"/>
  <c r="A219" i="24"/>
  <c r="J217" i="24"/>
  <c r="G217" i="24"/>
  <c r="D217" i="24"/>
  <c r="A217" i="24"/>
  <c r="J215" i="24"/>
  <c r="G215" i="24"/>
  <c r="D215" i="24"/>
  <c r="A215" i="24"/>
  <c r="J213" i="24"/>
  <c r="G213" i="24"/>
  <c r="D213" i="24"/>
  <c r="A213" i="24"/>
  <c r="C211" i="24"/>
  <c r="O206" i="24"/>
  <c r="L206" i="24"/>
  <c r="I206" i="24"/>
  <c r="F206" i="24"/>
  <c r="C206" i="24"/>
  <c r="M204" i="24"/>
  <c r="J204" i="24"/>
  <c r="G204" i="24"/>
  <c r="D204" i="24"/>
  <c r="A204" i="24"/>
  <c r="M202" i="24"/>
  <c r="J202" i="24"/>
  <c r="G202" i="24"/>
  <c r="D202" i="24"/>
  <c r="A202" i="24"/>
  <c r="M200" i="24"/>
  <c r="J200" i="24"/>
  <c r="G200" i="24"/>
  <c r="D200" i="24"/>
  <c r="A200" i="24"/>
  <c r="M198" i="24"/>
  <c r="J198" i="24"/>
  <c r="G198" i="24"/>
  <c r="D198" i="24"/>
  <c r="A198" i="24"/>
  <c r="M196" i="24"/>
  <c r="J196" i="24"/>
  <c r="G196" i="24"/>
  <c r="D196" i="24"/>
  <c r="A196" i="24"/>
  <c r="M194" i="24"/>
  <c r="J194" i="24"/>
  <c r="G194" i="24"/>
  <c r="D194" i="24"/>
  <c r="A194" i="24"/>
  <c r="M192" i="24"/>
  <c r="J192" i="24"/>
  <c r="G192" i="24"/>
  <c r="D192" i="24"/>
  <c r="A192" i="24"/>
  <c r="C190" i="24"/>
  <c r="L185" i="24"/>
  <c r="I185" i="24"/>
  <c r="F185" i="24"/>
  <c r="C185" i="24"/>
  <c r="J183" i="24"/>
  <c r="G183" i="24"/>
  <c r="D183" i="24"/>
  <c r="A183" i="24"/>
  <c r="J181" i="24"/>
  <c r="G181" i="24"/>
  <c r="D181" i="24"/>
  <c r="A181" i="24"/>
  <c r="J179" i="24"/>
  <c r="G179" i="24"/>
  <c r="D179" i="24"/>
  <c r="A179" i="24"/>
  <c r="J177" i="24"/>
  <c r="G177" i="24"/>
  <c r="D177" i="24"/>
  <c r="A177" i="24"/>
  <c r="J175" i="24"/>
  <c r="G175" i="24"/>
  <c r="D175" i="24"/>
  <c r="A175" i="24"/>
  <c r="J173" i="24"/>
  <c r="G173" i="24"/>
  <c r="D173" i="24"/>
  <c r="A173" i="24"/>
  <c r="J171" i="24"/>
  <c r="G171" i="24"/>
  <c r="D171" i="24"/>
  <c r="A171" i="24"/>
  <c r="C169" i="24"/>
  <c r="L164" i="24"/>
  <c r="I164" i="24"/>
  <c r="F164" i="24"/>
  <c r="C164" i="24"/>
  <c r="J162" i="24"/>
  <c r="G162" i="24"/>
  <c r="D162" i="24"/>
  <c r="A162" i="24"/>
  <c r="J160" i="24"/>
  <c r="G160" i="24"/>
  <c r="D160" i="24"/>
  <c r="A160" i="24"/>
  <c r="J158" i="24"/>
  <c r="G158" i="24"/>
  <c r="D158" i="24"/>
  <c r="A158" i="24"/>
  <c r="J156" i="24"/>
  <c r="G156" i="24"/>
  <c r="D156" i="24"/>
  <c r="A156" i="24"/>
  <c r="J154" i="24"/>
  <c r="G154" i="24"/>
  <c r="D154" i="24"/>
  <c r="A154" i="24"/>
  <c r="J152" i="24"/>
  <c r="G152" i="24"/>
  <c r="D152" i="24"/>
  <c r="A152" i="24"/>
  <c r="J150" i="24"/>
  <c r="G150" i="24"/>
  <c r="D150" i="24"/>
  <c r="A150" i="24"/>
  <c r="C148" i="24"/>
  <c r="L143" i="24"/>
  <c r="I143" i="24"/>
  <c r="F143" i="24"/>
  <c r="C143" i="24"/>
  <c r="J141" i="24"/>
  <c r="G141" i="24"/>
  <c r="D141" i="24"/>
  <c r="A141" i="24"/>
  <c r="J139" i="24"/>
  <c r="G139" i="24"/>
  <c r="D139" i="24"/>
  <c r="A139" i="24"/>
  <c r="J137" i="24"/>
  <c r="G137" i="24"/>
  <c r="D137" i="24"/>
  <c r="A137" i="24"/>
  <c r="J135" i="24"/>
  <c r="G135" i="24"/>
  <c r="D135" i="24"/>
  <c r="A135" i="24"/>
  <c r="J133" i="24"/>
  <c r="G133" i="24"/>
  <c r="D133" i="24"/>
  <c r="A133" i="24"/>
  <c r="J131" i="24"/>
  <c r="G131" i="24"/>
  <c r="D131" i="24"/>
  <c r="A131" i="24"/>
  <c r="J129" i="24"/>
  <c r="G129" i="24"/>
  <c r="D129" i="24"/>
  <c r="A129" i="24"/>
  <c r="C127" i="24"/>
  <c r="L122" i="24"/>
  <c r="I122" i="24"/>
  <c r="F122" i="24"/>
  <c r="C122" i="24"/>
  <c r="J120" i="24"/>
  <c r="G120" i="24"/>
  <c r="D120" i="24"/>
  <c r="A120" i="24"/>
  <c r="J118" i="24"/>
  <c r="G118" i="24"/>
  <c r="D118" i="24"/>
  <c r="A118" i="24"/>
  <c r="J116" i="24"/>
  <c r="G116" i="24"/>
  <c r="D116" i="24"/>
  <c r="A116" i="24"/>
  <c r="J114" i="24"/>
  <c r="G114" i="24"/>
  <c r="D114" i="24"/>
  <c r="A114" i="24"/>
  <c r="J112" i="24"/>
  <c r="G112" i="24"/>
  <c r="D112" i="24"/>
  <c r="A112" i="24"/>
  <c r="J110" i="24"/>
  <c r="G110" i="24"/>
  <c r="D110" i="24"/>
  <c r="A110" i="24"/>
  <c r="J108" i="24"/>
  <c r="G108" i="24"/>
  <c r="D108" i="24"/>
  <c r="A108" i="24"/>
  <c r="C106" i="24"/>
  <c r="L101" i="24"/>
  <c r="I101" i="24"/>
  <c r="F101" i="24"/>
  <c r="C101" i="24"/>
  <c r="J99" i="24"/>
  <c r="G99" i="24"/>
  <c r="D99" i="24"/>
  <c r="A99" i="24"/>
  <c r="J97" i="24"/>
  <c r="G97" i="24"/>
  <c r="D97" i="24"/>
  <c r="A97" i="24"/>
  <c r="J95" i="24"/>
  <c r="G95" i="24"/>
  <c r="D95" i="24"/>
  <c r="A95" i="24"/>
  <c r="J93" i="24"/>
  <c r="G93" i="24"/>
  <c r="D93" i="24"/>
  <c r="A93" i="24"/>
  <c r="J91" i="24"/>
  <c r="G91" i="24"/>
  <c r="D91" i="24"/>
  <c r="A91" i="24"/>
  <c r="J89" i="24"/>
  <c r="G89" i="24"/>
  <c r="D89" i="24"/>
  <c r="A89" i="24"/>
  <c r="J87" i="24"/>
  <c r="G87" i="24"/>
  <c r="D87" i="24"/>
  <c r="A87" i="24"/>
  <c r="C85" i="24"/>
  <c r="L80" i="24"/>
  <c r="I80" i="24"/>
  <c r="F80" i="24"/>
  <c r="C80" i="24"/>
  <c r="J78" i="24"/>
  <c r="G78" i="24"/>
  <c r="D78" i="24"/>
  <c r="A78" i="24"/>
  <c r="J76" i="24"/>
  <c r="G76" i="24"/>
  <c r="D76" i="24"/>
  <c r="A76" i="24"/>
  <c r="J74" i="24"/>
  <c r="G74" i="24"/>
  <c r="D74" i="24"/>
  <c r="A74" i="24"/>
  <c r="J72" i="24"/>
  <c r="G72" i="24"/>
  <c r="D72" i="24"/>
  <c r="A72" i="24"/>
  <c r="J70" i="24"/>
  <c r="G70" i="24"/>
  <c r="D70" i="24"/>
  <c r="A70" i="24"/>
  <c r="J68" i="24"/>
  <c r="G68" i="24"/>
  <c r="D68" i="24"/>
  <c r="A68" i="24"/>
  <c r="J66" i="24"/>
  <c r="G66" i="24"/>
  <c r="D66" i="24"/>
  <c r="A66" i="24"/>
  <c r="C64" i="24"/>
  <c r="L59" i="24"/>
  <c r="I59" i="24"/>
  <c r="F59" i="24"/>
  <c r="C59" i="24"/>
  <c r="J57" i="24"/>
  <c r="G57" i="24"/>
  <c r="D57" i="24"/>
  <c r="A57" i="24"/>
  <c r="J55" i="24"/>
  <c r="G55" i="24"/>
  <c r="D55" i="24"/>
  <c r="A55" i="24"/>
  <c r="J53" i="24"/>
  <c r="G53" i="24"/>
  <c r="D53" i="24"/>
  <c r="A53" i="24"/>
  <c r="J51" i="24"/>
  <c r="G51" i="24"/>
  <c r="D51" i="24"/>
  <c r="A51" i="24"/>
  <c r="J49" i="24"/>
  <c r="G49" i="24"/>
  <c r="D49" i="24"/>
  <c r="A49" i="24"/>
  <c r="J47" i="24"/>
  <c r="G47" i="24"/>
  <c r="D47" i="24"/>
  <c r="A47" i="24"/>
  <c r="J45" i="24"/>
  <c r="G45" i="24"/>
  <c r="D45" i="24"/>
  <c r="A45" i="24"/>
  <c r="C43" i="24"/>
  <c r="L38" i="24"/>
  <c r="I38" i="24"/>
  <c r="F38" i="24"/>
  <c r="C38" i="24"/>
  <c r="J36" i="24"/>
  <c r="G36" i="24"/>
  <c r="D36" i="24"/>
  <c r="A36" i="24"/>
  <c r="J34" i="24"/>
  <c r="G34" i="24"/>
  <c r="D34" i="24"/>
  <c r="A34" i="24"/>
  <c r="J32" i="24"/>
  <c r="G32" i="24"/>
  <c r="D32" i="24"/>
  <c r="A32" i="24"/>
  <c r="J30" i="24"/>
  <c r="G30" i="24"/>
  <c r="D30" i="24"/>
  <c r="A30" i="24"/>
  <c r="J28" i="24"/>
  <c r="G28" i="24"/>
  <c r="D28" i="24"/>
  <c r="A28" i="24"/>
  <c r="J26" i="24"/>
  <c r="G26" i="24"/>
  <c r="D26" i="24"/>
  <c r="A26" i="24"/>
  <c r="J24" i="24"/>
  <c r="G24" i="24"/>
  <c r="D24" i="24"/>
  <c r="A24" i="24"/>
  <c r="C22" i="24"/>
  <c r="O17" i="24"/>
  <c r="L17" i="24"/>
  <c r="I17" i="24"/>
  <c r="F17" i="24"/>
  <c r="C17" i="24"/>
  <c r="P15" i="24"/>
  <c r="M15" i="24"/>
  <c r="J15" i="24"/>
  <c r="G15" i="24"/>
  <c r="D15" i="24"/>
  <c r="A15" i="24"/>
  <c r="P13" i="24"/>
  <c r="M13" i="24"/>
  <c r="J13" i="24"/>
  <c r="G13" i="24"/>
  <c r="D13" i="24"/>
  <c r="A13" i="24"/>
  <c r="P11" i="24"/>
  <c r="M11" i="24"/>
  <c r="J11" i="24"/>
  <c r="G11" i="24"/>
  <c r="D11" i="24"/>
  <c r="A11" i="24"/>
  <c r="P9" i="24"/>
  <c r="M9" i="24"/>
  <c r="J9" i="24"/>
  <c r="G9" i="24"/>
  <c r="D9" i="24"/>
  <c r="A9" i="24"/>
  <c r="P7" i="24"/>
  <c r="M7" i="24"/>
  <c r="J7" i="24"/>
  <c r="G7" i="24"/>
  <c r="D7" i="24"/>
  <c r="A7" i="24"/>
  <c r="P5" i="24"/>
  <c r="M5" i="24"/>
  <c r="J5" i="24"/>
  <c r="G5" i="24"/>
  <c r="D5" i="24"/>
  <c r="A5" i="24"/>
  <c r="P3" i="24"/>
  <c r="M3" i="24"/>
  <c r="J3" i="24"/>
  <c r="G3" i="24"/>
  <c r="D3" i="24"/>
  <c r="A3" i="24"/>
  <c r="F228" i="24" l="1"/>
  <c r="C209" i="24"/>
  <c r="B10" i="25" s="1"/>
  <c r="F165" i="24"/>
  <c r="C167" i="24"/>
  <c r="B8" i="25" s="1"/>
  <c r="I144" i="24"/>
  <c r="C146" i="24"/>
  <c r="B7" i="25" s="1"/>
  <c r="L207" i="24"/>
  <c r="O207" i="24"/>
  <c r="I228" i="24"/>
  <c r="L228" i="24"/>
  <c r="I249" i="24"/>
  <c r="L186" i="24"/>
  <c r="L165" i="24"/>
  <c r="L249" i="24"/>
  <c r="F144" i="24"/>
  <c r="I207" i="24"/>
  <c r="F207" i="24"/>
  <c r="O144" i="24"/>
  <c r="L144" i="24"/>
  <c r="I165" i="24"/>
  <c r="C62" i="24"/>
  <c r="B3" i="25" s="1"/>
  <c r="C230" i="24"/>
  <c r="B11" i="25" s="1"/>
  <c r="L123" i="24"/>
  <c r="I123" i="24"/>
  <c r="F123" i="24"/>
  <c r="C125" i="24"/>
  <c r="B6" i="25" s="1"/>
  <c r="O102" i="24"/>
  <c r="I186" i="24"/>
  <c r="F186" i="24"/>
  <c r="C188" i="24"/>
  <c r="B9" i="25" s="1"/>
  <c r="F249" i="24"/>
  <c r="C251" i="24"/>
  <c r="B12" i="25" s="1"/>
  <c r="I102" i="24"/>
  <c r="L102" i="24"/>
  <c r="F102" i="24"/>
  <c r="C104" i="24"/>
  <c r="B5" i="25" s="1"/>
  <c r="I81" i="24"/>
  <c r="L81" i="24"/>
  <c r="C81" i="24"/>
  <c r="C83" i="24"/>
  <c r="B4" i="25" s="1"/>
  <c r="I60" i="24"/>
  <c r="L60" i="24"/>
  <c r="F60" i="24"/>
  <c r="I39" i="24"/>
  <c r="L39" i="24"/>
  <c r="F39" i="24"/>
  <c r="C41" i="24"/>
  <c r="B2" i="25" s="1"/>
  <c r="O18" i="24"/>
  <c r="C18" i="24"/>
  <c r="I18" i="24"/>
  <c r="L18" i="24"/>
  <c r="C20" i="24"/>
  <c r="B1" i="25" s="1"/>
  <c r="C186" i="24"/>
  <c r="F18" i="24"/>
  <c r="C60" i="24"/>
  <c r="F81" i="24"/>
  <c r="C123" i="24"/>
  <c r="C165" i="24"/>
  <c r="C228" i="24"/>
  <c r="C207" i="24"/>
  <c r="C39" i="24"/>
  <c r="C102" i="24"/>
  <c r="C144" i="24"/>
  <c r="C249" i="24"/>
  <c r="O206" i="22"/>
  <c r="M204" i="22"/>
  <c r="M202" i="22"/>
  <c r="M200" i="22"/>
  <c r="M198" i="22"/>
  <c r="M196" i="22"/>
  <c r="M194" i="22"/>
  <c r="M192" i="22"/>
  <c r="O80" i="22"/>
  <c r="M78" i="22"/>
  <c r="M76" i="22"/>
  <c r="M74" i="22"/>
  <c r="M72" i="22"/>
  <c r="M70" i="22"/>
  <c r="M68" i="22"/>
  <c r="M66" i="22"/>
  <c r="B18" i="25" l="1"/>
  <c r="O207" i="22"/>
  <c r="O81" i="22"/>
  <c r="G45" i="22"/>
  <c r="I59" i="22"/>
  <c r="O17" i="22" l="1"/>
  <c r="P15" i="22"/>
  <c r="P13" i="22"/>
  <c r="P11" i="22"/>
  <c r="P9" i="22"/>
  <c r="P7" i="22"/>
  <c r="P5" i="22"/>
  <c r="P3" i="22"/>
  <c r="L248" i="22" l="1"/>
  <c r="I248" i="22"/>
  <c r="F248" i="22"/>
  <c r="C248" i="22"/>
  <c r="J246" i="22"/>
  <c r="G246" i="22"/>
  <c r="D246" i="22"/>
  <c r="A246" i="22"/>
  <c r="J244" i="22"/>
  <c r="G244" i="22"/>
  <c r="D244" i="22"/>
  <c r="A244" i="22"/>
  <c r="J242" i="22"/>
  <c r="G242" i="22"/>
  <c r="D242" i="22"/>
  <c r="A242" i="22"/>
  <c r="J240" i="22"/>
  <c r="G240" i="22"/>
  <c r="D240" i="22"/>
  <c r="A240" i="22"/>
  <c r="J238" i="22"/>
  <c r="G238" i="22"/>
  <c r="D238" i="22"/>
  <c r="A238" i="22"/>
  <c r="J236" i="22"/>
  <c r="G236" i="22"/>
  <c r="D236" i="22"/>
  <c r="A236" i="22"/>
  <c r="J234" i="22"/>
  <c r="G234" i="22"/>
  <c r="D234" i="22"/>
  <c r="A234" i="22"/>
  <c r="C232" i="22"/>
  <c r="L227" i="22"/>
  <c r="I227" i="22"/>
  <c r="F227" i="22"/>
  <c r="C227" i="22"/>
  <c r="J225" i="22"/>
  <c r="G225" i="22"/>
  <c r="D225" i="22"/>
  <c r="A225" i="22"/>
  <c r="J223" i="22"/>
  <c r="G223" i="22"/>
  <c r="D223" i="22"/>
  <c r="A223" i="22"/>
  <c r="J221" i="22"/>
  <c r="G221" i="22"/>
  <c r="D221" i="22"/>
  <c r="A221" i="22"/>
  <c r="J219" i="22"/>
  <c r="G219" i="22"/>
  <c r="D219" i="22"/>
  <c r="A219" i="22"/>
  <c r="J217" i="22"/>
  <c r="G217" i="22"/>
  <c r="D217" i="22"/>
  <c r="A217" i="22"/>
  <c r="J215" i="22"/>
  <c r="G215" i="22"/>
  <c r="D215" i="22"/>
  <c r="A215" i="22"/>
  <c r="J213" i="22"/>
  <c r="G213" i="22"/>
  <c r="D213" i="22"/>
  <c r="A213" i="22"/>
  <c r="C211" i="22"/>
  <c r="L206" i="22"/>
  <c r="I206" i="22"/>
  <c r="F206" i="22"/>
  <c r="C206" i="22"/>
  <c r="J204" i="22"/>
  <c r="G204" i="22"/>
  <c r="D204" i="22"/>
  <c r="A204" i="22"/>
  <c r="J202" i="22"/>
  <c r="G202" i="22"/>
  <c r="D202" i="22"/>
  <c r="A202" i="22"/>
  <c r="J200" i="22"/>
  <c r="G200" i="22"/>
  <c r="D200" i="22"/>
  <c r="A200" i="22"/>
  <c r="J198" i="22"/>
  <c r="G198" i="22"/>
  <c r="D198" i="22"/>
  <c r="A198" i="22"/>
  <c r="J196" i="22"/>
  <c r="G196" i="22"/>
  <c r="D196" i="22"/>
  <c r="A196" i="22"/>
  <c r="J194" i="22"/>
  <c r="G194" i="22"/>
  <c r="D194" i="22"/>
  <c r="A194" i="22"/>
  <c r="J192" i="22"/>
  <c r="G192" i="22"/>
  <c r="D192" i="22"/>
  <c r="A192" i="22"/>
  <c r="C190" i="22"/>
  <c r="L185" i="22"/>
  <c r="I185" i="22"/>
  <c r="F185" i="22"/>
  <c r="C185" i="22"/>
  <c r="J183" i="22"/>
  <c r="G183" i="22"/>
  <c r="D183" i="22"/>
  <c r="A183" i="22"/>
  <c r="J181" i="22"/>
  <c r="G181" i="22"/>
  <c r="D181" i="22"/>
  <c r="A181" i="22"/>
  <c r="J179" i="22"/>
  <c r="G179" i="22"/>
  <c r="D179" i="22"/>
  <c r="A179" i="22"/>
  <c r="J177" i="22"/>
  <c r="G177" i="22"/>
  <c r="D177" i="22"/>
  <c r="A177" i="22"/>
  <c r="J175" i="22"/>
  <c r="G175" i="22"/>
  <c r="D175" i="22"/>
  <c r="A175" i="22"/>
  <c r="J173" i="22"/>
  <c r="G173" i="22"/>
  <c r="D173" i="22"/>
  <c r="A173" i="22"/>
  <c r="J171" i="22"/>
  <c r="G171" i="22"/>
  <c r="D171" i="22"/>
  <c r="A171" i="22"/>
  <c r="C169" i="22"/>
  <c r="O164" i="22"/>
  <c r="L164" i="22"/>
  <c r="I164" i="22"/>
  <c r="F164" i="22"/>
  <c r="C164" i="22"/>
  <c r="M162" i="22"/>
  <c r="J162" i="22"/>
  <c r="G162" i="22"/>
  <c r="D162" i="22"/>
  <c r="A162" i="22"/>
  <c r="M160" i="22"/>
  <c r="J160" i="22"/>
  <c r="G160" i="22"/>
  <c r="D160" i="22"/>
  <c r="A160" i="22"/>
  <c r="M158" i="22"/>
  <c r="J158" i="22"/>
  <c r="G158" i="22"/>
  <c r="D158" i="22"/>
  <c r="A158" i="22"/>
  <c r="M156" i="22"/>
  <c r="J156" i="22"/>
  <c r="G156" i="22"/>
  <c r="D156" i="22"/>
  <c r="A156" i="22"/>
  <c r="M154" i="22"/>
  <c r="J154" i="22"/>
  <c r="G154" i="22"/>
  <c r="D154" i="22"/>
  <c r="A154" i="22"/>
  <c r="M152" i="22"/>
  <c r="J152" i="22"/>
  <c r="G152" i="22"/>
  <c r="D152" i="22"/>
  <c r="A152" i="22"/>
  <c r="M150" i="22"/>
  <c r="J150" i="22"/>
  <c r="G150" i="22"/>
  <c r="D150" i="22"/>
  <c r="A150" i="22"/>
  <c r="C148" i="22"/>
  <c r="L143" i="22"/>
  <c r="I143" i="22"/>
  <c r="F143" i="22"/>
  <c r="C143" i="22"/>
  <c r="J141" i="22"/>
  <c r="G141" i="22"/>
  <c r="D141" i="22"/>
  <c r="A141" i="22"/>
  <c r="J139" i="22"/>
  <c r="G139" i="22"/>
  <c r="D139" i="22"/>
  <c r="A139" i="22"/>
  <c r="J137" i="22"/>
  <c r="G137" i="22"/>
  <c r="D137" i="22"/>
  <c r="A137" i="22"/>
  <c r="J135" i="22"/>
  <c r="G135" i="22"/>
  <c r="D135" i="22"/>
  <c r="A135" i="22"/>
  <c r="J133" i="22"/>
  <c r="G133" i="22"/>
  <c r="D133" i="22"/>
  <c r="A133" i="22"/>
  <c r="J131" i="22"/>
  <c r="G131" i="22"/>
  <c r="D131" i="22"/>
  <c r="A131" i="22"/>
  <c r="J129" i="22"/>
  <c r="G129" i="22"/>
  <c r="D129" i="22"/>
  <c r="A129" i="22"/>
  <c r="C127" i="22"/>
  <c r="L122" i="22"/>
  <c r="I122" i="22"/>
  <c r="F122" i="22"/>
  <c r="C122" i="22"/>
  <c r="J120" i="22"/>
  <c r="G120" i="22"/>
  <c r="D120" i="22"/>
  <c r="A120" i="22"/>
  <c r="J118" i="22"/>
  <c r="G118" i="22"/>
  <c r="D118" i="22"/>
  <c r="A118" i="22"/>
  <c r="J116" i="22"/>
  <c r="G116" i="22"/>
  <c r="D116" i="22"/>
  <c r="A116" i="22"/>
  <c r="J114" i="22"/>
  <c r="G114" i="22"/>
  <c r="D114" i="22"/>
  <c r="A114" i="22"/>
  <c r="J112" i="22"/>
  <c r="G112" i="22"/>
  <c r="D112" i="22"/>
  <c r="A112" i="22"/>
  <c r="J110" i="22"/>
  <c r="G110" i="22"/>
  <c r="D110" i="22"/>
  <c r="A110" i="22"/>
  <c r="J108" i="22"/>
  <c r="G108" i="22"/>
  <c r="D108" i="22"/>
  <c r="A108" i="22"/>
  <c r="C106" i="22"/>
  <c r="L101" i="22"/>
  <c r="I101" i="22"/>
  <c r="F101" i="22"/>
  <c r="C101" i="22"/>
  <c r="J99" i="22"/>
  <c r="G99" i="22"/>
  <c r="D99" i="22"/>
  <c r="A99" i="22"/>
  <c r="J97" i="22"/>
  <c r="G97" i="22"/>
  <c r="D97" i="22"/>
  <c r="A97" i="22"/>
  <c r="J95" i="22"/>
  <c r="G95" i="22"/>
  <c r="D95" i="22"/>
  <c r="A95" i="22"/>
  <c r="J93" i="22"/>
  <c r="G93" i="22"/>
  <c r="D93" i="22"/>
  <c r="A93" i="22"/>
  <c r="J91" i="22"/>
  <c r="G91" i="22"/>
  <c r="D91" i="22"/>
  <c r="A91" i="22"/>
  <c r="J89" i="22"/>
  <c r="G89" i="22"/>
  <c r="D89" i="22"/>
  <c r="A89" i="22"/>
  <c r="J87" i="22"/>
  <c r="G87" i="22"/>
  <c r="I102" i="22" s="1"/>
  <c r="D87" i="22"/>
  <c r="A87" i="22"/>
  <c r="C85" i="22"/>
  <c r="L80" i="22"/>
  <c r="I80" i="22"/>
  <c r="F80" i="22"/>
  <c r="C80" i="22"/>
  <c r="J78" i="22"/>
  <c r="G78" i="22"/>
  <c r="D78" i="22"/>
  <c r="A78" i="22"/>
  <c r="J76" i="22"/>
  <c r="G76" i="22"/>
  <c r="D76" i="22"/>
  <c r="A76" i="22"/>
  <c r="J74" i="22"/>
  <c r="G74" i="22"/>
  <c r="D74" i="22"/>
  <c r="A74" i="22"/>
  <c r="J72" i="22"/>
  <c r="G72" i="22"/>
  <c r="D72" i="22"/>
  <c r="A72" i="22"/>
  <c r="J70" i="22"/>
  <c r="G70" i="22"/>
  <c r="D70" i="22"/>
  <c r="A70" i="22"/>
  <c r="J68" i="22"/>
  <c r="G68" i="22"/>
  <c r="D68" i="22"/>
  <c r="A68" i="22"/>
  <c r="J66" i="22"/>
  <c r="G66" i="22"/>
  <c r="D66" i="22"/>
  <c r="A66" i="22"/>
  <c r="C64" i="22"/>
  <c r="O59" i="22"/>
  <c r="L59" i="22"/>
  <c r="F59" i="22"/>
  <c r="C59" i="22"/>
  <c r="M57" i="22"/>
  <c r="J57" i="22"/>
  <c r="G57" i="22"/>
  <c r="D57" i="22"/>
  <c r="A57" i="22"/>
  <c r="M55" i="22"/>
  <c r="J55" i="22"/>
  <c r="G55" i="22"/>
  <c r="D55" i="22"/>
  <c r="A55" i="22"/>
  <c r="M53" i="22"/>
  <c r="J53" i="22"/>
  <c r="G53" i="22"/>
  <c r="D53" i="22"/>
  <c r="A53" i="22"/>
  <c r="M51" i="22"/>
  <c r="J51" i="22"/>
  <c r="G51" i="22"/>
  <c r="D51" i="22"/>
  <c r="A51" i="22"/>
  <c r="M49" i="22"/>
  <c r="J49" i="22"/>
  <c r="G49" i="22"/>
  <c r="D49" i="22"/>
  <c r="A49" i="22"/>
  <c r="M47" i="22"/>
  <c r="J47" i="22"/>
  <c r="G47" i="22"/>
  <c r="D47" i="22"/>
  <c r="A47" i="22"/>
  <c r="M45" i="22"/>
  <c r="J45" i="22"/>
  <c r="D45" i="22"/>
  <c r="A45" i="22"/>
  <c r="C43" i="22"/>
  <c r="L38" i="22"/>
  <c r="I38" i="22"/>
  <c r="F38" i="22"/>
  <c r="C38" i="22"/>
  <c r="J36" i="22"/>
  <c r="G36" i="22"/>
  <c r="D36" i="22"/>
  <c r="A36" i="22"/>
  <c r="J34" i="22"/>
  <c r="G34" i="22"/>
  <c r="D34" i="22"/>
  <c r="A34" i="22"/>
  <c r="J32" i="22"/>
  <c r="G32" i="22"/>
  <c r="D32" i="22"/>
  <c r="A32" i="22"/>
  <c r="J30" i="22"/>
  <c r="G30" i="22"/>
  <c r="D30" i="22"/>
  <c r="A30" i="22"/>
  <c r="J28" i="22"/>
  <c r="G28" i="22"/>
  <c r="D28" i="22"/>
  <c r="A28" i="22"/>
  <c r="J26" i="22"/>
  <c r="G26" i="22"/>
  <c r="D26" i="22"/>
  <c r="A26" i="22"/>
  <c r="J24" i="22"/>
  <c r="G24" i="22"/>
  <c r="D24" i="22"/>
  <c r="A24" i="22"/>
  <c r="C22" i="22"/>
  <c r="L17" i="22"/>
  <c r="I17" i="22"/>
  <c r="F17" i="22"/>
  <c r="C17" i="22"/>
  <c r="M15" i="22"/>
  <c r="J15" i="22"/>
  <c r="G15" i="22"/>
  <c r="D15" i="22"/>
  <c r="A15" i="22"/>
  <c r="M13" i="22"/>
  <c r="J13" i="22"/>
  <c r="G13" i="22"/>
  <c r="D13" i="22"/>
  <c r="A13" i="22"/>
  <c r="M11" i="22"/>
  <c r="J11" i="22"/>
  <c r="G11" i="22"/>
  <c r="D11" i="22"/>
  <c r="A11" i="22"/>
  <c r="M9" i="22"/>
  <c r="J9" i="22"/>
  <c r="G9" i="22"/>
  <c r="D9" i="22"/>
  <c r="A9" i="22"/>
  <c r="M7" i="22"/>
  <c r="J7" i="22"/>
  <c r="G7" i="22"/>
  <c r="D7" i="22"/>
  <c r="A7" i="22"/>
  <c r="M5" i="22"/>
  <c r="J5" i="22"/>
  <c r="G5" i="22"/>
  <c r="D5" i="22"/>
  <c r="A5" i="22"/>
  <c r="M3" i="22"/>
  <c r="J3" i="22"/>
  <c r="G3" i="22"/>
  <c r="D3" i="22"/>
  <c r="A3" i="22"/>
  <c r="F186" i="22" l="1"/>
  <c r="F144" i="22"/>
  <c r="C209" i="22"/>
  <c r="B10" i="23" s="1"/>
  <c r="C188" i="22"/>
  <c r="B9" i="23" s="1"/>
  <c r="C230" i="22"/>
  <c r="B11" i="23" s="1"/>
  <c r="C83" i="22"/>
  <c r="B4" i="23" s="1"/>
  <c r="C104" i="22"/>
  <c r="B5" i="23" s="1"/>
  <c r="L123" i="22"/>
  <c r="I144" i="22"/>
  <c r="I165" i="22"/>
  <c r="L207" i="22"/>
  <c r="L228" i="22"/>
  <c r="F249" i="22"/>
  <c r="C123" i="22"/>
  <c r="L144" i="22"/>
  <c r="I249" i="22"/>
  <c r="F123" i="22"/>
  <c r="C146" i="22"/>
  <c r="B7" i="23" s="1"/>
  <c r="L165" i="22"/>
  <c r="C167" i="22"/>
  <c r="B8" i="23" s="1"/>
  <c r="O165" i="22"/>
  <c r="I186" i="22"/>
  <c r="F207" i="22"/>
  <c r="C228" i="22"/>
  <c r="F228" i="22"/>
  <c r="L249" i="22"/>
  <c r="I123" i="22"/>
  <c r="F165" i="22"/>
  <c r="L186" i="22"/>
  <c r="I207" i="22"/>
  <c r="I228" i="22"/>
  <c r="C251" i="22"/>
  <c r="B12" i="23" s="1"/>
  <c r="L102" i="22"/>
  <c r="F102" i="22"/>
  <c r="L81" i="22"/>
  <c r="I81" i="22"/>
  <c r="F81" i="22"/>
  <c r="O60" i="22"/>
  <c r="C62" i="22"/>
  <c r="B3" i="23" s="1"/>
  <c r="I60" i="22"/>
  <c r="F60" i="22"/>
  <c r="L60" i="22"/>
  <c r="L39" i="22"/>
  <c r="I39" i="22"/>
  <c r="F39" i="22"/>
  <c r="C41" i="22"/>
  <c r="B2" i="23" s="1"/>
  <c r="C20" i="22"/>
  <c r="B1" i="23" s="1"/>
  <c r="F18" i="22"/>
  <c r="O18" i="22"/>
  <c r="L18" i="22"/>
  <c r="I18" i="22"/>
  <c r="C81" i="22"/>
  <c r="C186" i="22"/>
  <c r="C18" i="22"/>
  <c r="C125" i="22"/>
  <c r="B6" i="23" s="1"/>
  <c r="C165" i="22"/>
  <c r="C102" i="22"/>
  <c r="C207" i="22"/>
  <c r="C60" i="22"/>
  <c r="C39" i="22"/>
  <c r="C144" i="22"/>
  <c r="C249" i="22"/>
  <c r="B18" i="23" l="1"/>
  <c r="L80" i="20"/>
  <c r="O59" i="20" l="1"/>
  <c r="M57" i="20"/>
  <c r="M55" i="20"/>
  <c r="M53" i="20"/>
  <c r="M51" i="20"/>
  <c r="M49" i="20"/>
  <c r="M47" i="20"/>
  <c r="M45" i="20"/>
  <c r="O60" i="20" l="1"/>
  <c r="O101" i="20" l="1"/>
  <c r="M99" i="20"/>
  <c r="M97" i="20"/>
  <c r="M95" i="20"/>
  <c r="M93" i="20"/>
  <c r="M91" i="20"/>
  <c r="M89" i="20"/>
  <c r="M87" i="20"/>
  <c r="L248" i="20"/>
  <c r="I248" i="20"/>
  <c r="F248" i="20"/>
  <c r="C248" i="20"/>
  <c r="J246" i="20"/>
  <c r="G246" i="20"/>
  <c r="D246" i="20"/>
  <c r="A246" i="20"/>
  <c r="J244" i="20"/>
  <c r="G244" i="20"/>
  <c r="D244" i="20"/>
  <c r="A244" i="20"/>
  <c r="J242" i="20"/>
  <c r="G242" i="20"/>
  <c r="D242" i="20"/>
  <c r="A242" i="20"/>
  <c r="J240" i="20"/>
  <c r="G240" i="20"/>
  <c r="D240" i="20"/>
  <c r="A240" i="20"/>
  <c r="J238" i="20"/>
  <c r="G238" i="20"/>
  <c r="D238" i="20"/>
  <c r="A238" i="20"/>
  <c r="J236" i="20"/>
  <c r="G236" i="20"/>
  <c r="D236" i="20"/>
  <c r="A236" i="20"/>
  <c r="J234" i="20"/>
  <c r="G234" i="20"/>
  <c r="D234" i="20"/>
  <c r="A234" i="20"/>
  <c r="C232" i="20"/>
  <c r="O227" i="20"/>
  <c r="L227" i="20"/>
  <c r="I227" i="20"/>
  <c r="F227" i="20"/>
  <c r="C227" i="20"/>
  <c r="M225" i="20"/>
  <c r="J225" i="20"/>
  <c r="G225" i="20"/>
  <c r="D225" i="20"/>
  <c r="A225" i="20"/>
  <c r="M223" i="20"/>
  <c r="J223" i="20"/>
  <c r="G223" i="20"/>
  <c r="D223" i="20"/>
  <c r="A223" i="20"/>
  <c r="M221" i="20"/>
  <c r="J221" i="20"/>
  <c r="G221" i="20"/>
  <c r="D221" i="20"/>
  <c r="A221" i="20"/>
  <c r="M219" i="20"/>
  <c r="J219" i="20"/>
  <c r="G219" i="20"/>
  <c r="D219" i="20"/>
  <c r="A219" i="20"/>
  <c r="M217" i="20"/>
  <c r="J217" i="20"/>
  <c r="G217" i="20"/>
  <c r="D217" i="20"/>
  <c r="A217" i="20"/>
  <c r="M215" i="20"/>
  <c r="J215" i="20"/>
  <c r="G215" i="20"/>
  <c r="D215" i="20"/>
  <c r="A215" i="20"/>
  <c r="M213" i="20"/>
  <c r="J213" i="20"/>
  <c r="G213" i="20"/>
  <c r="D213" i="20"/>
  <c r="A213" i="20"/>
  <c r="C211" i="20"/>
  <c r="L206" i="20"/>
  <c r="I206" i="20"/>
  <c r="F206" i="20"/>
  <c r="C206" i="20"/>
  <c r="J204" i="20"/>
  <c r="G204" i="20"/>
  <c r="D204" i="20"/>
  <c r="A204" i="20"/>
  <c r="J202" i="20"/>
  <c r="G202" i="20"/>
  <c r="D202" i="20"/>
  <c r="A202" i="20"/>
  <c r="J200" i="20"/>
  <c r="G200" i="20"/>
  <c r="D200" i="20"/>
  <c r="A200" i="20"/>
  <c r="J198" i="20"/>
  <c r="G198" i="20"/>
  <c r="D198" i="20"/>
  <c r="A198" i="20"/>
  <c r="J196" i="20"/>
  <c r="G196" i="20"/>
  <c r="D196" i="20"/>
  <c r="A196" i="20"/>
  <c r="J194" i="20"/>
  <c r="G194" i="20"/>
  <c r="D194" i="20"/>
  <c r="A194" i="20"/>
  <c r="J192" i="20"/>
  <c r="G192" i="20"/>
  <c r="D192" i="20"/>
  <c r="A192" i="20"/>
  <c r="C190" i="20"/>
  <c r="L185" i="20"/>
  <c r="I185" i="20"/>
  <c r="F185" i="20"/>
  <c r="C185" i="20"/>
  <c r="J183" i="20"/>
  <c r="G183" i="20"/>
  <c r="D183" i="20"/>
  <c r="A183" i="20"/>
  <c r="J181" i="20"/>
  <c r="G181" i="20"/>
  <c r="D181" i="20"/>
  <c r="A181" i="20"/>
  <c r="J179" i="20"/>
  <c r="G179" i="20"/>
  <c r="D179" i="20"/>
  <c r="A179" i="20"/>
  <c r="J177" i="20"/>
  <c r="G177" i="20"/>
  <c r="D177" i="20"/>
  <c r="A177" i="20"/>
  <c r="J175" i="20"/>
  <c r="G175" i="20"/>
  <c r="D175" i="20"/>
  <c r="A175" i="20"/>
  <c r="J173" i="20"/>
  <c r="G173" i="20"/>
  <c r="D173" i="20"/>
  <c r="A173" i="20"/>
  <c r="J171" i="20"/>
  <c r="G171" i="20"/>
  <c r="D171" i="20"/>
  <c r="A171" i="20"/>
  <c r="C169" i="20"/>
  <c r="O164" i="20"/>
  <c r="L164" i="20"/>
  <c r="I164" i="20"/>
  <c r="F164" i="20"/>
  <c r="C164" i="20"/>
  <c r="M162" i="20"/>
  <c r="J162" i="20"/>
  <c r="G162" i="20"/>
  <c r="D162" i="20"/>
  <c r="A162" i="20"/>
  <c r="M160" i="20"/>
  <c r="J160" i="20"/>
  <c r="G160" i="20"/>
  <c r="D160" i="20"/>
  <c r="A160" i="20"/>
  <c r="M158" i="20"/>
  <c r="J158" i="20"/>
  <c r="G158" i="20"/>
  <c r="D158" i="20"/>
  <c r="A158" i="20"/>
  <c r="M156" i="20"/>
  <c r="J156" i="20"/>
  <c r="G156" i="20"/>
  <c r="D156" i="20"/>
  <c r="A156" i="20"/>
  <c r="M154" i="20"/>
  <c r="J154" i="20"/>
  <c r="G154" i="20"/>
  <c r="D154" i="20"/>
  <c r="A154" i="20"/>
  <c r="M152" i="20"/>
  <c r="J152" i="20"/>
  <c r="G152" i="20"/>
  <c r="D152" i="20"/>
  <c r="A152" i="20"/>
  <c r="M150" i="20"/>
  <c r="J150" i="20"/>
  <c r="G150" i="20"/>
  <c r="D150" i="20"/>
  <c r="A150" i="20"/>
  <c r="C148" i="20"/>
  <c r="L143" i="20"/>
  <c r="I143" i="20"/>
  <c r="F143" i="20"/>
  <c r="C143" i="20"/>
  <c r="J141" i="20"/>
  <c r="G141" i="20"/>
  <c r="D141" i="20"/>
  <c r="A141" i="20"/>
  <c r="J139" i="20"/>
  <c r="G139" i="20"/>
  <c r="D139" i="20"/>
  <c r="A139" i="20"/>
  <c r="J137" i="20"/>
  <c r="G137" i="20"/>
  <c r="D137" i="20"/>
  <c r="A137" i="20"/>
  <c r="J135" i="20"/>
  <c r="G135" i="20"/>
  <c r="D135" i="20"/>
  <c r="A135" i="20"/>
  <c r="J133" i="20"/>
  <c r="G133" i="20"/>
  <c r="D133" i="20"/>
  <c r="A133" i="20"/>
  <c r="J131" i="20"/>
  <c r="G131" i="20"/>
  <c r="D131" i="20"/>
  <c r="A131" i="20"/>
  <c r="J129" i="20"/>
  <c r="G129" i="20"/>
  <c r="D129" i="20"/>
  <c r="A129" i="20"/>
  <c r="C127" i="20"/>
  <c r="L122" i="20"/>
  <c r="I122" i="20"/>
  <c r="F122" i="20"/>
  <c r="C122" i="20"/>
  <c r="J120" i="20"/>
  <c r="G120" i="20"/>
  <c r="D120" i="20"/>
  <c r="A120" i="20"/>
  <c r="J118" i="20"/>
  <c r="G118" i="20"/>
  <c r="D118" i="20"/>
  <c r="A118" i="20"/>
  <c r="J116" i="20"/>
  <c r="G116" i="20"/>
  <c r="D116" i="20"/>
  <c r="A116" i="20"/>
  <c r="J114" i="20"/>
  <c r="G114" i="20"/>
  <c r="D114" i="20"/>
  <c r="A114" i="20"/>
  <c r="J112" i="20"/>
  <c r="G112" i="20"/>
  <c r="D112" i="20"/>
  <c r="A112" i="20"/>
  <c r="J110" i="20"/>
  <c r="G110" i="20"/>
  <c r="D110" i="20"/>
  <c r="A110" i="20"/>
  <c r="J108" i="20"/>
  <c r="G108" i="20"/>
  <c r="D108" i="20"/>
  <c r="A108" i="20"/>
  <c r="C106" i="20"/>
  <c r="L101" i="20"/>
  <c r="I101" i="20"/>
  <c r="F101" i="20"/>
  <c r="C101" i="20"/>
  <c r="J99" i="20"/>
  <c r="G99" i="20"/>
  <c r="D99" i="20"/>
  <c r="A99" i="20"/>
  <c r="J97" i="20"/>
  <c r="G97" i="20"/>
  <c r="D97" i="20"/>
  <c r="A97" i="20"/>
  <c r="J95" i="20"/>
  <c r="G95" i="20"/>
  <c r="D95" i="20"/>
  <c r="A95" i="20"/>
  <c r="J93" i="20"/>
  <c r="G93" i="20"/>
  <c r="D93" i="20"/>
  <c r="A93" i="20"/>
  <c r="J91" i="20"/>
  <c r="G91" i="20"/>
  <c r="D91" i="20"/>
  <c r="A91" i="20"/>
  <c r="J89" i="20"/>
  <c r="G89" i="20"/>
  <c r="D89" i="20"/>
  <c r="A89" i="20"/>
  <c r="J87" i="20"/>
  <c r="G87" i="20"/>
  <c r="D87" i="20"/>
  <c r="A87" i="20"/>
  <c r="C85" i="20"/>
  <c r="I80" i="20"/>
  <c r="F80" i="20"/>
  <c r="C80" i="20"/>
  <c r="J78" i="20"/>
  <c r="G78" i="20"/>
  <c r="D78" i="20"/>
  <c r="A78" i="20"/>
  <c r="J76" i="20"/>
  <c r="G76" i="20"/>
  <c r="D76" i="20"/>
  <c r="A76" i="20"/>
  <c r="J74" i="20"/>
  <c r="G74" i="20"/>
  <c r="D74" i="20"/>
  <c r="A74" i="20"/>
  <c r="J72" i="20"/>
  <c r="G72" i="20"/>
  <c r="D72" i="20"/>
  <c r="A72" i="20"/>
  <c r="J70" i="20"/>
  <c r="G70" i="20"/>
  <c r="D70" i="20"/>
  <c r="A70" i="20"/>
  <c r="J68" i="20"/>
  <c r="G68" i="20"/>
  <c r="D68" i="20"/>
  <c r="A68" i="20"/>
  <c r="J66" i="20"/>
  <c r="G66" i="20"/>
  <c r="D66" i="20"/>
  <c r="A66" i="20"/>
  <c r="C64" i="20"/>
  <c r="L59" i="20"/>
  <c r="I59" i="20"/>
  <c r="F59" i="20"/>
  <c r="C59" i="20"/>
  <c r="J57" i="20"/>
  <c r="G57" i="20"/>
  <c r="D57" i="20"/>
  <c r="A57" i="20"/>
  <c r="J55" i="20"/>
  <c r="G55" i="20"/>
  <c r="D55" i="20"/>
  <c r="A55" i="20"/>
  <c r="J53" i="20"/>
  <c r="G53" i="20"/>
  <c r="D53" i="20"/>
  <c r="A53" i="20"/>
  <c r="J51" i="20"/>
  <c r="G51" i="20"/>
  <c r="D51" i="20"/>
  <c r="A51" i="20"/>
  <c r="J49" i="20"/>
  <c r="G49" i="20"/>
  <c r="D49" i="20"/>
  <c r="A49" i="20"/>
  <c r="J47" i="20"/>
  <c r="G47" i="20"/>
  <c r="D47" i="20"/>
  <c r="A47" i="20"/>
  <c r="J45" i="20"/>
  <c r="G45" i="20"/>
  <c r="D45" i="20"/>
  <c r="A45" i="20"/>
  <c r="C43" i="20"/>
  <c r="L38" i="20"/>
  <c r="I38" i="20"/>
  <c r="F38" i="20"/>
  <c r="C38" i="20"/>
  <c r="J36" i="20"/>
  <c r="G36" i="20"/>
  <c r="D36" i="20"/>
  <c r="A36" i="20"/>
  <c r="J34" i="20"/>
  <c r="G34" i="20"/>
  <c r="D34" i="20"/>
  <c r="A34" i="20"/>
  <c r="J32" i="20"/>
  <c r="G32" i="20"/>
  <c r="D32" i="20"/>
  <c r="A32" i="20"/>
  <c r="J30" i="20"/>
  <c r="G30" i="20"/>
  <c r="D30" i="20"/>
  <c r="A30" i="20"/>
  <c r="J28" i="20"/>
  <c r="G28" i="20"/>
  <c r="D28" i="20"/>
  <c r="A28" i="20"/>
  <c r="J26" i="20"/>
  <c r="G26" i="20"/>
  <c r="D26" i="20"/>
  <c r="A26" i="20"/>
  <c r="J24" i="20"/>
  <c r="G24" i="20"/>
  <c r="D24" i="20"/>
  <c r="A24" i="20"/>
  <c r="C22" i="20"/>
  <c r="L17" i="20"/>
  <c r="I17" i="20"/>
  <c r="F17" i="20"/>
  <c r="C17" i="20"/>
  <c r="M15" i="20"/>
  <c r="J15" i="20"/>
  <c r="G15" i="20"/>
  <c r="D15" i="20"/>
  <c r="A15" i="20"/>
  <c r="M13" i="20"/>
  <c r="J13" i="20"/>
  <c r="G13" i="20"/>
  <c r="D13" i="20"/>
  <c r="A13" i="20"/>
  <c r="M11" i="20"/>
  <c r="J11" i="20"/>
  <c r="G11" i="20"/>
  <c r="D11" i="20"/>
  <c r="A11" i="20"/>
  <c r="M9" i="20"/>
  <c r="J9" i="20"/>
  <c r="G9" i="20"/>
  <c r="D9" i="20"/>
  <c r="A9" i="20"/>
  <c r="M7" i="20"/>
  <c r="J7" i="20"/>
  <c r="G7" i="20"/>
  <c r="D7" i="20"/>
  <c r="A7" i="20"/>
  <c r="M5" i="20"/>
  <c r="J5" i="20"/>
  <c r="G5" i="20"/>
  <c r="D5" i="20"/>
  <c r="A5" i="20"/>
  <c r="M3" i="20"/>
  <c r="J3" i="20"/>
  <c r="G3" i="20"/>
  <c r="D3" i="20"/>
  <c r="A3" i="20"/>
  <c r="L249" i="20" l="1"/>
  <c r="F249" i="20"/>
  <c r="I249" i="20"/>
  <c r="C251" i="20"/>
  <c r="B12" i="21" s="1"/>
  <c r="C249" i="20"/>
  <c r="C230" i="20"/>
  <c r="B11" i="21" s="1"/>
  <c r="C186" i="20"/>
  <c r="C83" i="20"/>
  <c r="B4" i="21" s="1"/>
  <c r="C104" i="20"/>
  <c r="B5" i="21" s="1"/>
  <c r="C125" i="20"/>
  <c r="B6" i="21" s="1"/>
  <c r="C62" i="20"/>
  <c r="B3" i="21" s="1"/>
  <c r="L60" i="20"/>
  <c r="O102" i="20"/>
  <c r="L18" i="20"/>
  <c r="I39" i="20"/>
  <c r="F60" i="20"/>
  <c r="L102" i="20"/>
  <c r="L123" i="20"/>
  <c r="F144" i="20"/>
  <c r="F165" i="20"/>
  <c r="L186" i="20"/>
  <c r="I207" i="20"/>
  <c r="I228" i="20"/>
  <c r="C20" i="20"/>
  <c r="B1" i="21" s="1"/>
  <c r="L39" i="20"/>
  <c r="I60" i="20"/>
  <c r="F81" i="20"/>
  <c r="I144" i="20"/>
  <c r="I165" i="20"/>
  <c r="C188" i="20"/>
  <c r="B9" i="21" s="1"/>
  <c r="L207" i="20"/>
  <c r="L228" i="20"/>
  <c r="F18" i="20"/>
  <c r="C41" i="20"/>
  <c r="B2" i="21" s="1"/>
  <c r="I81" i="20"/>
  <c r="F102" i="20"/>
  <c r="C123" i="20"/>
  <c r="L144" i="20"/>
  <c r="F186" i="20"/>
  <c r="C209" i="20"/>
  <c r="B10" i="21" s="1"/>
  <c r="I18" i="20"/>
  <c r="F39" i="20"/>
  <c r="L81" i="20"/>
  <c r="I102" i="20"/>
  <c r="I123" i="20"/>
  <c r="C146" i="20"/>
  <c r="B7" i="21" s="1"/>
  <c r="L165" i="20"/>
  <c r="C165" i="20"/>
  <c r="O165" i="20"/>
  <c r="I186" i="20"/>
  <c r="F207" i="20"/>
  <c r="C228" i="20"/>
  <c r="O228" i="20"/>
  <c r="F228" i="20"/>
  <c r="C81" i="20"/>
  <c r="C18" i="20"/>
  <c r="C60" i="20"/>
  <c r="F123" i="20"/>
  <c r="C102" i="20"/>
  <c r="C167" i="20"/>
  <c r="B8" i="21" s="1"/>
  <c r="C207" i="20"/>
  <c r="C39" i="20"/>
  <c r="C144" i="20"/>
  <c r="O227" i="18"/>
  <c r="M225" i="18"/>
  <c r="M223" i="18"/>
  <c r="M221" i="18"/>
  <c r="M219" i="18"/>
  <c r="M217" i="18"/>
  <c r="M215" i="18"/>
  <c r="M213" i="18"/>
  <c r="O164" i="18"/>
  <c r="M162" i="18"/>
  <c r="M160" i="18"/>
  <c r="M158" i="18"/>
  <c r="M156" i="18"/>
  <c r="M154" i="18"/>
  <c r="M152" i="18"/>
  <c r="M150" i="18"/>
  <c r="O122" i="18"/>
  <c r="M120" i="18"/>
  <c r="M118" i="18"/>
  <c r="M116" i="18"/>
  <c r="M114" i="18"/>
  <c r="M112" i="18"/>
  <c r="M110" i="18"/>
  <c r="M108" i="18"/>
  <c r="O59" i="18"/>
  <c r="M57" i="18"/>
  <c r="M55" i="18"/>
  <c r="M53" i="18"/>
  <c r="M51" i="18"/>
  <c r="M49" i="18"/>
  <c r="M47" i="18"/>
  <c r="M45" i="18"/>
  <c r="L248" i="18"/>
  <c r="I248" i="18"/>
  <c r="F248" i="18"/>
  <c r="C248" i="18"/>
  <c r="J246" i="18"/>
  <c r="G246" i="18"/>
  <c r="D246" i="18"/>
  <c r="A246" i="18"/>
  <c r="J244" i="18"/>
  <c r="G244" i="18"/>
  <c r="D244" i="18"/>
  <c r="A244" i="18"/>
  <c r="J242" i="18"/>
  <c r="G242" i="18"/>
  <c r="D242" i="18"/>
  <c r="A242" i="18"/>
  <c r="J240" i="18"/>
  <c r="G240" i="18"/>
  <c r="D240" i="18"/>
  <c r="A240" i="18"/>
  <c r="J238" i="18"/>
  <c r="G238" i="18"/>
  <c r="D238" i="18"/>
  <c r="A238" i="18"/>
  <c r="J236" i="18"/>
  <c r="G236" i="18"/>
  <c r="D236" i="18"/>
  <c r="A236" i="18"/>
  <c r="J234" i="18"/>
  <c r="G234" i="18"/>
  <c r="D234" i="18"/>
  <c r="A234" i="18"/>
  <c r="C232" i="18"/>
  <c r="L227" i="18"/>
  <c r="I227" i="18"/>
  <c r="F227" i="18"/>
  <c r="C227" i="18"/>
  <c r="J225" i="18"/>
  <c r="G225" i="18"/>
  <c r="D225" i="18"/>
  <c r="A225" i="18"/>
  <c r="J223" i="18"/>
  <c r="G223" i="18"/>
  <c r="D223" i="18"/>
  <c r="A223" i="18"/>
  <c r="J221" i="18"/>
  <c r="G221" i="18"/>
  <c r="D221" i="18"/>
  <c r="A221" i="18"/>
  <c r="J219" i="18"/>
  <c r="G219" i="18"/>
  <c r="D219" i="18"/>
  <c r="A219" i="18"/>
  <c r="J217" i="18"/>
  <c r="G217" i="18"/>
  <c r="D217" i="18"/>
  <c r="A217" i="18"/>
  <c r="J215" i="18"/>
  <c r="G215" i="18"/>
  <c r="D215" i="18"/>
  <c r="A215" i="18"/>
  <c r="J213" i="18"/>
  <c r="G213" i="18"/>
  <c r="D213" i="18"/>
  <c r="A213" i="18"/>
  <c r="C211" i="18"/>
  <c r="L206" i="18"/>
  <c r="I206" i="18"/>
  <c r="F206" i="18"/>
  <c r="C206" i="18"/>
  <c r="J204" i="18"/>
  <c r="G204" i="18"/>
  <c r="D204" i="18"/>
  <c r="A204" i="18"/>
  <c r="J202" i="18"/>
  <c r="G202" i="18"/>
  <c r="D202" i="18"/>
  <c r="A202" i="18"/>
  <c r="J200" i="18"/>
  <c r="G200" i="18"/>
  <c r="D200" i="18"/>
  <c r="A200" i="18"/>
  <c r="J198" i="18"/>
  <c r="G198" i="18"/>
  <c r="D198" i="18"/>
  <c r="A198" i="18"/>
  <c r="J196" i="18"/>
  <c r="G196" i="18"/>
  <c r="D196" i="18"/>
  <c r="A196" i="18"/>
  <c r="J194" i="18"/>
  <c r="G194" i="18"/>
  <c r="D194" i="18"/>
  <c r="A194" i="18"/>
  <c r="J192" i="18"/>
  <c r="G192" i="18"/>
  <c r="D192" i="18"/>
  <c r="A192" i="18"/>
  <c r="C190" i="18"/>
  <c r="L185" i="18"/>
  <c r="I185" i="18"/>
  <c r="F185" i="18"/>
  <c r="C185" i="18"/>
  <c r="J183" i="18"/>
  <c r="G183" i="18"/>
  <c r="D183" i="18"/>
  <c r="A183" i="18"/>
  <c r="J181" i="18"/>
  <c r="G181" i="18"/>
  <c r="D181" i="18"/>
  <c r="A181" i="18"/>
  <c r="J179" i="18"/>
  <c r="G179" i="18"/>
  <c r="D179" i="18"/>
  <c r="A179" i="18"/>
  <c r="J177" i="18"/>
  <c r="G177" i="18"/>
  <c r="D177" i="18"/>
  <c r="A177" i="18"/>
  <c r="J175" i="18"/>
  <c r="G175" i="18"/>
  <c r="D175" i="18"/>
  <c r="A175" i="18"/>
  <c r="J173" i="18"/>
  <c r="G173" i="18"/>
  <c r="D173" i="18"/>
  <c r="A173" i="18"/>
  <c r="J171" i="18"/>
  <c r="G171" i="18"/>
  <c r="D171" i="18"/>
  <c r="A171" i="18"/>
  <c r="C169" i="18"/>
  <c r="L164" i="18"/>
  <c r="I164" i="18"/>
  <c r="F164" i="18"/>
  <c r="C164" i="18"/>
  <c r="J162" i="18"/>
  <c r="G162" i="18"/>
  <c r="D162" i="18"/>
  <c r="A162" i="18"/>
  <c r="J160" i="18"/>
  <c r="G160" i="18"/>
  <c r="D160" i="18"/>
  <c r="A160" i="18"/>
  <c r="J158" i="18"/>
  <c r="G158" i="18"/>
  <c r="D158" i="18"/>
  <c r="A158" i="18"/>
  <c r="J156" i="18"/>
  <c r="G156" i="18"/>
  <c r="D156" i="18"/>
  <c r="A156" i="18"/>
  <c r="J154" i="18"/>
  <c r="G154" i="18"/>
  <c r="D154" i="18"/>
  <c r="A154" i="18"/>
  <c r="J152" i="18"/>
  <c r="G152" i="18"/>
  <c r="D152" i="18"/>
  <c r="A152" i="18"/>
  <c r="J150" i="18"/>
  <c r="G150" i="18"/>
  <c r="D150" i="18"/>
  <c r="A150" i="18"/>
  <c r="C148" i="18"/>
  <c r="L143" i="18"/>
  <c r="I143" i="18"/>
  <c r="F143" i="18"/>
  <c r="C143" i="18"/>
  <c r="J141" i="18"/>
  <c r="G141" i="18"/>
  <c r="D141" i="18"/>
  <c r="A141" i="18"/>
  <c r="J139" i="18"/>
  <c r="G139" i="18"/>
  <c r="D139" i="18"/>
  <c r="A139" i="18"/>
  <c r="J137" i="18"/>
  <c r="G137" i="18"/>
  <c r="D137" i="18"/>
  <c r="A137" i="18"/>
  <c r="J135" i="18"/>
  <c r="G135" i="18"/>
  <c r="D135" i="18"/>
  <c r="A135" i="18"/>
  <c r="J133" i="18"/>
  <c r="G133" i="18"/>
  <c r="D133" i="18"/>
  <c r="A133" i="18"/>
  <c r="J131" i="18"/>
  <c r="G131" i="18"/>
  <c r="D131" i="18"/>
  <c r="A131" i="18"/>
  <c r="J129" i="18"/>
  <c r="G129" i="18"/>
  <c r="D129" i="18"/>
  <c r="A129" i="18"/>
  <c r="C127" i="18"/>
  <c r="L122" i="18"/>
  <c r="I122" i="18"/>
  <c r="F122" i="18"/>
  <c r="C122" i="18"/>
  <c r="J120" i="18"/>
  <c r="G120" i="18"/>
  <c r="D120" i="18"/>
  <c r="A120" i="18"/>
  <c r="J118" i="18"/>
  <c r="G118" i="18"/>
  <c r="D118" i="18"/>
  <c r="A118" i="18"/>
  <c r="J116" i="18"/>
  <c r="G116" i="18"/>
  <c r="D116" i="18"/>
  <c r="A116" i="18"/>
  <c r="J114" i="18"/>
  <c r="G114" i="18"/>
  <c r="D114" i="18"/>
  <c r="A114" i="18"/>
  <c r="J112" i="18"/>
  <c r="G112" i="18"/>
  <c r="D112" i="18"/>
  <c r="A112" i="18"/>
  <c r="J110" i="18"/>
  <c r="G110" i="18"/>
  <c r="D110" i="18"/>
  <c r="A110" i="18"/>
  <c r="J108" i="18"/>
  <c r="G108" i="18"/>
  <c r="D108" i="18"/>
  <c r="A108" i="18"/>
  <c r="C106" i="18"/>
  <c r="L101" i="18"/>
  <c r="I101" i="18"/>
  <c r="F101" i="18"/>
  <c r="C101" i="18"/>
  <c r="J99" i="18"/>
  <c r="G99" i="18"/>
  <c r="D99" i="18"/>
  <c r="A99" i="18"/>
  <c r="J97" i="18"/>
  <c r="G97" i="18"/>
  <c r="D97" i="18"/>
  <c r="A97" i="18"/>
  <c r="J95" i="18"/>
  <c r="G95" i="18"/>
  <c r="D95" i="18"/>
  <c r="A95" i="18"/>
  <c r="J93" i="18"/>
  <c r="G93" i="18"/>
  <c r="D93" i="18"/>
  <c r="A93" i="18"/>
  <c r="J91" i="18"/>
  <c r="G91" i="18"/>
  <c r="D91" i="18"/>
  <c r="A91" i="18"/>
  <c r="J89" i="18"/>
  <c r="G89" i="18"/>
  <c r="D89" i="18"/>
  <c r="A89" i="18"/>
  <c r="J87" i="18"/>
  <c r="G87" i="18"/>
  <c r="D87" i="18"/>
  <c r="A87" i="18"/>
  <c r="C85" i="18"/>
  <c r="L80" i="18"/>
  <c r="I80" i="18"/>
  <c r="F80" i="18"/>
  <c r="C80" i="18"/>
  <c r="J78" i="18"/>
  <c r="G78" i="18"/>
  <c r="D78" i="18"/>
  <c r="A78" i="18"/>
  <c r="J76" i="18"/>
  <c r="G76" i="18"/>
  <c r="D76" i="18"/>
  <c r="A76" i="18"/>
  <c r="J74" i="18"/>
  <c r="G74" i="18"/>
  <c r="D74" i="18"/>
  <c r="A74" i="18"/>
  <c r="J72" i="18"/>
  <c r="G72" i="18"/>
  <c r="D72" i="18"/>
  <c r="A72" i="18"/>
  <c r="J70" i="18"/>
  <c r="G70" i="18"/>
  <c r="D70" i="18"/>
  <c r="A70" i="18"/>
  <c r="J68" i="18"/>
  <c r="G68" i="18"/>
  <c r="D68" i="18"/>
  <c r="A68" i="18"/>
  <c r="J66" i="18"/>
  <c r="G66" i="18"/>
  <c r="D66" i="18"/>
  <c r="A66" i="18"/>
  <c r="C64" i="18"/>
  <c r="L59" i="18"/>
  <c r="I59" i="18"/>
  <c r="F59" i="18"/>
  <c r="C59" i="18"/>
  <c r="J57" i="18"/>
  <c r="G57" i="18"/>
  <c r="D57" i="18"/>
  <c r="A57" i="18"/>
  <c r="J55" i="18"/>
  <c r="G55" i="18"/>
  <c r="D55" i="18"/>
  <c r="A55" i="18"/>
  <c r="J53" i="18"/>
  <c r="G53" i="18"/>
  <c r="D53" i="18"/>
  <c r="A53" i="18"/>
  <c r="J51" i="18"/>
  <c r="G51" i="18"/>
  <c r="D51" i="18"/>
  <c r="A51" i="18"/>
  <c r="J49" i="18"/>
  <c r="G49" i="18"/>
  <c r="D49" i="18"/>
  <c r="A49" i="18"/>
  <c r="J47" i="18"/>
  <c r="G47" i="18"/>
  <c r="D47" i="18"/>
  <c r="A47" i="18"/>
  <c r="J45" i="18"/>
  <c r="G45" i="18"/>
  <c r="D45" i="18"/>
  <c r="A45" i="18"/>
  <c r="C43" i="18"/>
  <c r="L38" i="18"/>
  <c r="I38" i="18"/>
  <c r="F38" i="18"/>
  <c r="C38" i="18"/>
  <c r="J36" i="18"/>
  <c r="G36" i="18"/>
  <c r="D36" i="18"/>
  <c r="A36" i="18"/>
  <c r="J34" i="18"/>
  <c r="G34" i="18"/>
  <c r="D34" i="18"/>
  <c r="A34" i="18"/>
  <c r="J32" i="18"/>
  <c r="G32" i="18"/>
  <c r="D32" i="18"/>
  <c r="A32" i="18"/>
  <c r="J30" i="18"/>
  <c r="G30" i="18"/>
  <c r="D30" i="18"/>
  <c r="A30" i="18"/>
  <c r="J28" i="18"/>
  <c r="G28" i="18"/>
  <c r="D28" i="18"/>
  <c r="A28" i="18"/>
  <c r="J26" i="18"/>
  <c r="G26" i="18"/>
  <c r="D26" i="18"/>
  <c r="A26" i="18"/>
  <c r="J24" i="18"/>
  <c r="G24" i="18"/>
  <c r="D24" i="18"/>
  <c r="A24" i="18"/>
  <c r="C22" i="18"/>
  <c r="L17" i="18"/>
  <c r="I17" i="18"/>
  <c r="F17" i="18"/>
  <c r="C17" i="18"/>
  <c r="M15" i="18"/>
  <c r="J15" i="18"/>
  <c r="G15" i="18"/>
  <c r="D15" i="18"/>
  <c r="A15" i="18"/>
  <c r="M13" i="18"/>
  <c r="J13" i="18"/>
  <c r="G13" i="18"/>
  <c r="D13" i="18"/>
  <c r="A13" i="18"/>
  <c r="M11" i="18"/>
  <c r="J11" i="18"/>
  <c r="G11" i="18"/>
  <c r="D11" i="18"/>
  <c r="A11" i="18"/>
  <c r="M9" i="18"/>
  <c r="J9" i="18"/>
  <c r="G9" i="18"/>
  <c r="D9" i="18"/>
  <c r="A9" i="18"/>
  <c r="M7" i="18"/>
  <c r="J7" i="18"/>
  <c r="G7" i="18"/>
  <c r="D7" i="18"/>
  <c r="A7" i="18"/>
  <c r="M5" i="18"/>
  <c r="J5" i="18"/>
  <c r="G5" i="18"/>
  <c r="D5" i="18"/>
  <c r="A5" i="18"/>
  <c r="M3" i="18"/>
  <c r="J3" i="18"/>
  <c r="G3" i="18"/>
  <c r="D3" i="18"/>
  <c r="A3" i="18"/>
  <c r="M15" i="16"/>
  <c r="M13" i="16"/>
  <c r="M11" i="16"/>
  <c r="M9" i="16"/>
  <c r="M7" i="16"/>
  <c r="M5" i="16"/>
  <c r="M3" i="16"/>
  <c r="O248" i="16"/>
  <c r="L248" i="16"/>
  <c r="I248" i="16"/>
  <c r="F248" i="16"/>
  <c r="C248" i="16"/>
  <c r="M246" i="16"/>
  <c r="J246" i="16"/>
  <c r="G246" i="16"/>
  <c r="D246" i="16"/>
  <c r="A246" i="16"/>
  <c r="M244" i="16"/>
  <c r="J244" i="16"/>
  <c r="G244" i="16"/>
  <c r="D244" i="16"/>
  <c r="A244" i="16"/>
  <c r="M242" i="16"/>
  <c r="J242" i="16"/>
  <c r="G242" i="16"/>
  <c r="D242" i="16"/>
  <c r="A242" i="16"/>
  <c r="M240" i="16"/>
  <c r="J240" i="16"/>
  <c r="G240" i="16"/>
  <c r="D240" i="16"/>
  <c r="A240" i="16"/>
  <c r="M238" i="16"/>
  <c r="J238" i="16"/>
  <c r="G238" i="16"/>
  <c r="D238" i="16"/>
  <c r="A238" i="16"/>
  <c r="M236" i="16"/>
  <c r="J236" i="16"/>
  <c r="G236" i="16"/>
  <c r="D236" i="16"/>
  <c r="A236" i="16"/>
  <c r="M234" i="16"/>
  <c r="J234" i="16"/>
  <c r="G234" i="16"/>
  <c r="D234" i="16"/>
  <c r="A234" i="16"/>
  <c r="C232" i="16"/>
  <c r="L227" i="16"/>
  <c r="I227" i="16"/>
  <c r="F227" i="16"/>
  <c r="C227" i="16"/>
  <c r="J225" i="16"/>
  <c r="G225" i="16"/>
  <c r="D225" i="16"/>
  <c r="A225" i="16"/>
  <c r="J223" i="16"/>
  <c r="G223" i="16"/>
  <c r="D223" i="16"/>
  <c r="A223" i="16"/>
  <c r="J221" i="16"/>
  <c r="G221" i="16"/>
  <c r="D221" i="16"/>
  <c r="A221" i="16"/>
  <c r="J219" i="16"/>
  <c r="G219" i="16"/>
  <c r="D219" i="16"/>
  <c r="A219" i="16"/>
  <c r="J217" i="16"/>
  <c r="G217" i="16"/>
  <c r="D217" i="16"/>
  <c r="A217" i="16"/>
  <c r="J215" i="16"/>
  <c r="G215" i="16"/>
  <c r="D215" i="16"/>
  <c r="A215" i="16"/>
  <c r="J213" i="16"/>
  <c r="G213" i="16"/>
  <c r="D213" i="16"/>
  <c r="A213" i="16"/>
  <c r="C211" i="16"/>
  <c r="O206" i="16"/>
  <c r="L206" i="16"/>
  <c r="I206" i="16"/>
  <c r="F206" i="16"/>
  <c r="C206" i="16"/>
  <c r="M204" i="16"/>
  <c r="J204" i="16"/>
  <c r="G204" i="16"/>
  <c r="D204" i="16"/>
  <c r="A204" i="16"/>
  <c r="M202" i="16"/>
  <c r="J202" i="16"/>
  <c r="G202" i="16"/>
  <c r="D202" i="16"/>
  <c r="A202" i="16"/>
  <c r="M200" i="16"/>
  <c r="J200" i="16"/>
  <c r="G200" i="16"/>
  <c r="D200" i="16"/>
  <c r="A200" i="16"/>
  <c r="M198" i="16"/>
  <c r="J198" i="16"/>
  <c r="G198" i="16"/>
  <c r="D198" i="16"/>
  <c r="A198" i="16"/>
  <c r="M196" i="16"/>
  <c r="J196" i="16"/>
  <c r="G196" i="16"/>
  <c r="D196" i="16"/>
  <c r="A196" i="16"/>
  <c r="M194" i="16"/>
  <c r="J194" i="16"/>
  <c r="G194" i="16"/>
  <c r="D194" i="16"/>
  <c r="A194" i="16"/>
  <c r="M192" i="16"/>
  <c r="J192" i="16"/>
  <c r="G192" i="16"/>
  <c r="D192" i="16"/>
  <c r="A192" i="16"/>
  <c r="C190" i="16"/>
  <c r="L185" i="16"/>
  <c r="I185" i="16"/>
  <c r="F185" i="16"/>
  <c r="C185" i="16"/>
  <c r="J183" i="16"/>
  <c r="G183" i="16"/>
  <c r="D183" i="16"/>
  <c r="A183" i="16"/>
  <c r="J181" i="16"/>
  <c r="G181" i="16"/>
  <c r="D181" i="16"/>
  <c r="A181" i="16"/>
  <c r="J179" i="16"/>
  <c r="G179" i="16"/>
  <c r="D179" i="16"/>
  <c r="A179" i="16"/>
  <c r="J177" i="16"/>
  <c r="G177" i="16"/>
  <c r="D177" i="16"/>
  <c r="A177" i="16"/>
  <c r="J175" i="16"/>
  <c r="G175" i="16"/>
  <c r="D175" i="16"/>
  <c r="A175" i="16"/>
  <c r="J173" i="16"/>
  <c r="G173" i="16"/>
  <c r="D173" i="16"/>
  <c r="A173" i="16"/>
  <c r="J171" i="16"/>
  <c r="G171" i="16"/>
  <c r="D171" i="16"/>
  <c r="A171" i="16"/>
  <c r="C169" i="16"/>
  <c r="L164" i="16"/>
  <c r="I164" i="16"/>
  <c r="F164" i="16"/>
  <c r="C164" i="16"/>
  <c r="J162" i="16"/>
  <c r="G162" i="16"/>
  <c r="D162" i="16"/>
  <c r="A162" i="16"/>
  <c r="J160" i="16"/>
  <c r="G160" i="16"/>
  <c r="D160" i="16"/>
  <c r="A160" i="16"/>
  <c r="J158" i="16"/>
  <c r="G158" i="16"/>
  <c r="D158" i="16"/>
  <c r="A158" i="16"/>
  <c r="J156" i="16"/>
  <c r="G156" i="16"/>
  <c r="D156" i="16"/>
  <c r="A156" i="16"/>
  <c r="J154" i="16"/>
  <c r="G154" i="16"/>
  <c r="D154" i="16"/>
  <c r="A154" i="16"/>
  <c r="J152" i="16"/>
  <c r="G152" i="16"/>
  <c r="D152" i="16"/>
  <c r="A152" i="16"/>
  <c r="J150" i="16"/>
  <c r="G150" i="16"/>
  <c r="D150" i="16"/>
  <c r="A150" i="16"/>
  <c r="C148" i="16"/>
  <c r="O143" i="16"/>
  <c r="L143" i="16"/>
  <c r="I143" i="16"/>
  <c r="F143" i="16"/>
  <c r="C143" i="16"/>
  <c r="M141" i="16"/>
  <c r="J141" i="16"/>
  <c r="G141" i="16"/>
  <c r="D141" i="16"/>
  <c r="A141" i="16"/>
  <c r="M139" i="16"/>
  <c r="J139" i="16"/>
  <c r="G139" i="16"/>
  <c r="D139" i="16"/>
  <c r="A139" i="16"/>
  <c r="M137" i="16"/>
  <c r="J137" i="16"/>
  <c r="G137" i="16"/>
  <c r="D137" i="16"/>
  <c r="A137" i="16"/>
  <c r="M135" i="16"/>
  <c r="J135" i="16"/>
  <c r="G135" i="16"/>
  <c r="D135" i="16"/>
  <c r="A135" i="16"/>
  <c r="M133" i="16"/>
  <c r="J133" i="16"/>
  <c r="G133" i="16"/>
  <c r="D133" i="16"/>
  <c r="A133" i="16"/>
  <c r="M131" i="16"/>
  <c r="J131" i="16"/>
  <c r="G131" i="16"/>
  <c r="D131" i="16"/>
  <c r="A131" i="16"/>
  <c r="M129" i="16"/>
  <c r="J129" i="16"/>
  <c r="G129" i="16"/>
  <c r="D129" i="16"/>
  <c r="A129" i="16"/>
  <c r="C127" i="16"/>
  <c r="L122" i="16"/>
  <c r="I122" i="16"/>
  <c r="F122" i="16"/>
  <c r="C122" i="16"/>
  <c r="J120" i="16"/>
  <c r="G120" i="16"/>
  <c r="D120" i="16"/>
  <c r="A120" i="16"/>
  <c r="J118" i="16"/>
  <c r="G118" i="16"/>
  <c r="D118" i="16"/>
  <c r="A118" i="16"/>
  <c r="J116" i="16"/>
  <c r="G116" i="16"/>
  <c r="D116" i="16"/>
  <c r="A116" i="16"/>
  <c r="J114" i="16"/>
  <c r="G114" i="16"/>
  <c r="D114" i="16"/>
  <c r="A114" i="16"/>
  <c r="J112" i="16"/>
  <c r="G112" i="16"/>
  <c r="D112" i="16"/>
  <c r="A112" i="16"/>
  <c r="J110" i="16"/>
  <c r="G110" i="16"/>
  <c r="D110" i="16"/>
  <c r="A110" i="16"/>
  <c r="J108" i="16"/>
  <c r="G108" i="16"/>
  <c r="D108" i="16"/>
  <c r="A108" i="16"/>
  <c r="C106" i="16"/>
  <c r="L101" i="16"/>
  <c r="I101" i="16"/>
  <c r="F101" i="16"/>
  <c r="C101" i="16"/>
  <c r="J99" i="16"/>
  <c r="G99" i="16"/>
  <c r="D99" i="16"/>
  <c r="A99" i="16"/>
  <c r="J97" i="16"/>
  <c r="G97" i="16"/>
  <c r="D97" i="16"/>
  <c r="A97" i="16"/>
  <c r="J95" i="16"/>
  <c r="G95" i="16"/>
  <c r="D95" i="16"/>
  <c r="A95" i="16"/>
  <c r="J93" i="16"/>
  <c r="G93" i="16"/>
  <c r="D93" i="16"/>
  <c r="A93" i="16"/>
  <c r="J91" i="16"/>
  <c r="G91" i="16"/>
  <c r="D91" i="16"/>
  <c r="A91" i="16"/>
  <c r="J89" i="16"/>
  <c r="G89" i="16"/>
  <c r="D89" i="16"/>
  <c r="A89" i="16"/>
  <c r="J87" i="16"/>
  <c r="G87" i="16"/>
  <c r="D87" i="16"/>
  <c r="A87" i="16"/>
  <c r="C85" i="16"/>
  <c r="O80" i="16"/>
  <c r="L80" i="16"/>
  <c r="I80" i="16"/>
  <c r="F80" i="16"/>
  <c r="C80" i="16"/>
  <c r="M78" i="16"/>
  <c r="J78" i="16"/>
  <c r="G78" i="16"/>
  <c r="D78" i="16"/>
  <c r="A78" i="16"/>
  <c r="M76" i="16"/>
  <c r="J76" i="16"/>
  <c r="G76" i="16"/>
  <c r="D76" i="16"/>
  <c r="A76" i="16"/>
  <c r="M74" i="16"/>
  <c r="J74" i="16"/>
  <c r="G74" i="16"/>
  <c r="D74" i="16"/>
  <c r="A74" i="16"/>
  <c r="M72" i="16"/>
  <c r="J72" i="16"/>
  <c r="G72" i="16"/>
  <c r="D72" i="16"/>
  <c r="A72" i="16"/>
  <c r="M70" i="16"/>
  <c r="J70" i="16"/>
  <c r="G70" i="16"/>
  <c r="D70" i="16"/>
  <c r="A70" i="16"/>
  <c r="M68" i="16"/>
  <c r="J68" i="16"/>
  <c r="G68" i="16"/>
  <c r="D68" i="16"/>
  <c r="A68" i="16"/>
  <c r="M66" i="16"/>
  <c r="J66" i="16"/>
  <c r="G66" i="16"/>
  <c r="D66" i="16"/>
  <c r="A66" i="16"/>
  <c r="C64" i="16"/>
  <c r="L59" i="16"/>
  <c r="I59" i="16"/>
  <c r="F59" i="16"/>
  <c r="C59" i="16"/>
  <c r="J57" i="16"/>
  <c r="G57" i="16"/>
  <c r="D57" i="16"/>
  <c r="A57" i="16"/>
  <c r="J55" i="16"/>
  <c r="G55" i="16"/>
  <c r="D55" i="16"/>
  <c r="A55" i="16"/>
  <c r="J53" i="16"/>
  <c r="G53" i="16"/>
  <c r="D53" i="16"/>
  <c r="A53" i="16"/>
  <c r="J51" i="16"/>
  <c r="G51" i="16"/>
  <c r="D51" i="16"/>
  <c r="A51" i="16"/>
  <c r="J49" i="16"/>
  <c r="G49" i="16"/>
  <c r="D49" i="16"/>
  <c r="A49" i="16"/>
  <c r="J47" i="16"/>
  <c r="G47" i="16"/>
  <c r="D47" i="16"/>
  <c r="A47" i="16"/>
  <c r="J45" i="16"/>
  <c r="G45" i="16"/>
  <c r="D45" i="16"/>
  <c r="A45" i="16"/>
  <c r="C43" i="16"/>
  <c r="L38" i="16"/>
  <c r="I38" i="16"/>
  <c r="F38" i="16"/>
  <c r="C38" i="16"/>
  <c r="J36" i="16"/>
  <c r="G36" i="16"/>
  <c r="D36" i="16"/>
  <c r="A36" i="16"/>
  <c r="J34" i="16"/>
  <c r="G34" i="16"/>
  <c r="D34" i="16"/>
  <c r="A34" i="16"/>
  <c r="J32" i="16"/>
  <c r="G32" i="16"/>
  <c r="D32" i="16"/>
  <c r="A32" i="16"/>
  <c r="J30" i="16"/>
  <c r="G30" i="16"/>
  <c r="D30" i="16"/>
  <c r="A30" i="16"/>
  <c r="J28" i="16"/>
  <c r="G28" i="16"/>
  <c r="D28" i="16"/>
  <c r="A28" i="16"/>
  <c r="J26" i="16"/>
  <c r="G26" i="16"/>
  <c r="D26" i="16"/>
  <c r="A26" i="16"/>
  <c r="J24" i="16"/>
  <c r="G24" i="16"/>
  <c r="D24" i="16"/>
  <c r="A24" i="16"/>
  <c r="C22" i="16"/>
  <c r="L17" i="16"/>
  <c r="I17" i="16"/>
  <c r="F17" i="16"/>
  <c r="C17" i="16"/>
  <c r="J15" i="16"/>
  <c r="G15" i="16"/>
  <c r="D15" i="16"/>
  <c r="A15" i="16"/>
  <c r="J13" i="16"/>
  <c r="G13" i="16"/>
  <c r="D13" i="16"/>
  <c r="A13" i="16"/>
  <c r="J11" i="16"/>
  <c r="G11" i="16"/>
  <c r="D11" i="16"/>
  <c r="A11" i="16"/>
  <c r="J9" i="16"/>
  <c r="G9" i="16"/>
  <c r="D9" i="16"/>
  <c r="A9" i="16"/>
  <c r="J7" i="16"/>
  <c r="G7" i="16"/>
  <c r="D7" i="16"/>
  <c r="A7" i="16"/>
  <c r="J5" i="16"/>
  <c r="G5" i="16"/>
  <c r="D5" i="16"/>
  <c r="A5" i="16"/>
  <c r="J3" i="16"/>
  <c r="G3" i="16"/>
  <c r="D3" i="16"/>
  <c r="A3" i="16"/>
  <c r="L164" i="14"/>
  <c r="O248" i="14"/>
  <c r="M246" i="14"/>
  <c r="M244" i="14"/>
  <c r="M242" i="14"/>
  <c r="M240" i="14"/>
  <c r="M238" i="14"/>
  <c r="M236" i="14"/>
  <c r="M234" i="14"/>
  <c r="M66" i="14"/>
  <c r="O80" i="14"/>
  <c r="M78" i="14"/>
  <c r="M76" i="14"/>
  <c r="M74" i="14"/>
  <c r="M72" i="14"/>
  <c r="M70" i="14"/>
  <c r="M68" i="14"/>
  <c r="L248" i="14"/>
  <c r="I248" i="14"/>
  <c r="F248" i="14"/>
  <c r="C248" i="14"/>
  <c r="J246" i="14"/>
  <c r="G246" i="14"/>
  <c r="D246" i="14"/>
  <c r="A246" i="14"/>
  <c r="J244" i="14"/>
  <c r="G244" i="14"/>
  <c r="D244" i="14"/>
  <c r="A244" i="14"/>
  <c r="J242" i="14"/>
  <c r="G242" i="14"/>
  <c r="D242" i="14"/>
  <c r="A242" i="14"/>
  <c r="J240" i="14"/>
  <c r="G240" i="14"/>
  <c r="D240" i="14"/>
  <c r="A240" i="14"/>
  <c r="J238" i="14"/>
  <c r="G238" i="14"/>
  <c r="D238" i="14"/>
  <c r="A238" i="14"/>
  <c r="J236" i="14"/>
  <c r="G236" i="14"/>
  <c r="D236" i="14"/>
  <c r="A236" i="14"/>
  <c r="J234" i="14"/>
  <c r="G234" i="14"/>
  <c r="D234" i="14"/>
  <c r="A234" i="14"/>
  <c r="C232" i="14"/>
  <c r="L227" i="14"/>
  <c r="I227" i="14"/>
  <c r="F227" i="14"/>
  <c r="C227" i="14"/>
  <c r="J225" i="14"/>
  <c r="G225" i="14"/>
  <c r="D225" i="14"/>
  <c r="A225" i="14"/>
  <c r="J223" i="14"/>
  <c r="G223" i="14"/>
  <c r="D223" i="14"/>
  <c r="A223" i="14"/>
  <c r="J221" i="14"/>
  <c r="G221" i="14"/>
  <c r="D221" i="14"/>
  <c r="A221" i="14"/>
  <c r="J219" i="14"/>
  <c r="G219" i="14"/>
  <c r="D219" i="14"/>
  <c r="A219" i="14"/>
  <c r="J217" i="14"/>
  <c r="G217" i="14"/>
  <c r="D217" i="14"/>
  <c r="A217" i="14"/>
  <c r="J215" i="14"/>
  <c r="G215" i="14"/>
  <c r="D215" i="14"/>
  <c r="A215" i="14"/>
  <c r="J213" i="14"/>
  <c r="G213" i="14"/>
  <c r="D213" i="14"/>
  <c r="A213" i="14"/>
  <c r="C211" i="14"/>
  <c r="O206" i="14"/>
  <c r="L206" i="14"/>
  <c r="I206" i="14"/>
  <c r="F206" i="14"/>
  <c r="C206" i="14"/>
  <c r="M204" i="14"/>
  <c r="J204" i="14"/>
  <c r="G204" i="14"/>
  <c r="D204" i="14"/>
  <c r="A204" i="14"/>
  <c r="M202" i="14"/>
  <c r="J202" i="14"/>
  <c r="G202" i="14"/>
  <c r="D202" i="14"/>
  <c r="A202" i="14"/>
  <c r="M200" i="14"/>
  <c r="J200" i="14"/>
  <c r="G200" i="14"/>
  <c r="D200" i="14"/>
  <c r="A200" i="14"/>
  <c r="M198" i="14"/>
  <c r="J198" i="14"/>
  <c r="G198" i="14"/>
  <c r="D198" i="14"/>
  <c r="A198" i="14"/>
  <c r="M196" i="14"/>
  <c r="J196" i="14"/>
  <c r="G196" i="14"/>
  <c r="D196" i="14"/>
  <c r="A196" i="14"/>
  <c r="M194" i="14"/>
  <c r="J194" i="14"/>
  <c r="G194" i="14"/>
  <c r="D194" i="14"/>
  <c r="A194" i="14"/>
  <c r="M192" i="14"/>
  <c r="J192" i="14"/>
  <c r="G192" i="14"/>
  <c r="D192" i="14"/>
  <c r="A192" i="14"/>
  <c r="C190" i="14"/>
  <c r="L185" i="14"/>
  <c r="I185" i="14"/>
  <c r="F185" i="14"/>
  <c r="C185" i="14"/>
  <c r="J183" i="14"/>
  <c r="G183" i="14"/>
  <c r="D183" i="14"/>
  <c r="A183" i="14"/>
  <c r="J181" i="14"/>
  <c r="G181" i="14"/>
  <c r="D181" i="14"/>
  <c r="A181" i="14"/>
  <c r="J179" i="14"/>
  <c r="G179" i="14"/>
  <c r="D179" i="14"/>
  <c r="A179" i="14"/>
  <c r="J177" i="14"/>
  <c r="G177" i="14"/>
  <c r="D177" i="14"/>
  <c r="A177" i="14"/>
  <c r="J175" i="14"/>
  <c r="G175" i="14"/>
  <c r="D175" i="14"/>
  <c r="A175" i="14"/>
  <c r="J173" i="14"/>
  <c r="G173" i="14"/>
  <c r="D173" i="14"/>
  <c r="A173" i="14"/>
  <c r="J171" i="14"/>
  <c r="G171" i="14"/>
  <c r="D171" i="14"/>
  <c r="A171" i="14"/>
  <c r="C169" i="14"/>
  <c r="I164" i="14"/>
  <c r="F164" i="14"/>
  <c r="C164" i="14"/>
  <c r="J162" i="14"/>
  <c r="G162" i="14"/>
  <c r="D162" i="14"/>
  <c r="A162" i="14"/>
  <c r="J160" i="14"/>
  <c r="G160" i="14"/>
  <c r="D160" i="14"/>
  <c r="A160" i="14"/>
  <c r="J158" i="14"/>
  <c r="G158" i="14"/>
  <c r="D158" i="14"/>
  <c r="A158" i="14"/>
  <c r="J156" i="14"/>
  <c r="G156" i="14"/>
  <c r="D156" i="14"/>
  <c r="A156" i="14"/>
  <c r="J154" i="14"/>
  <c r="G154" i="14"/>
  <c r="D154" i="14"/>
  <c r="A154" i="14"/>
  <c r="J152" i="14"/>
  <c r="G152" i="14"/>
  <c r="D152" i="14"/>
  <c r="A152" i="14"/>
  <c r="J150" i="14"/>
  <c r="G150" i="14"/>
  <c r="D150" i="14"/>
  <c r="A150" i="14"/>
  <c r="C148" i="14"/>
  <c r="L143" i="14"/>
  <c r="I143" i="14"/>
  <c r="F143" i="14"/>
  <c r="C143" i="14"/>
  <c r="M141" i="14"/>
  <c r="J141" i="14"/>
  <c r="G141" i="14"/>
  <c r="D141" i="14"/>
  <c r="A141" i="14"/>
  <c r="M139" i="14"/>
  <c r="J139" i="14"/>
  <c r="G139" i="14"/>
  <c r="D139" i="14"/>
  <c r="A139" i="14"/>
  <c r="M137" i="14"/>
  <c r="J137" i="14"/>
  <c r="G137" i="14"/>
  <c r="D137" i="14"/>
  <c r="A137" i="14"/>
  <c r="J135" i="14"/>
  <c r="G135" i="14"/>
  <c r="D135" i="14"/>
  <c r="A135" i="14"/>
  <c r="M133" i="14"/>
  <c r="J133" i="14"/>
  <c r="G133" i="14"/>
  <c r="D133" i="14"/>
  <c r="A133" i="14"/>
  <c r="M131" i="14"/>
  <c r="J131" i="14"/>
  <c r="G131" i="14"/>
  <c r="D131" i="14"/>
  <c r="A131" i="14"/>
  <c r="M129" i="14"/>
  <c r="J129" i="14"/>
  <c r="G129" i="14"/>
  <c r="D129" i="14"/>
  <c r="A129" i="14"/>
  <c r="C127" i="14"/>
  <c r="L122" i="14"/>
  <c r="I122" i="14"/>
  <c r="F122" i="14"/>
  <c r="C122" i="14"/>
  <c r="J120" i="14"/>
  <c r="G120" i="14"/>
  <c r="D120" i="14"/>
  <c r="A120" i="14"/>
  <c r="J118" i="14"/>
  <c r="G118" i="14"/>
  <c r="D118" i="14"/>
  <c r="A118" i="14"/>
  <c r="J116" i="14"/>
  <c r="G116" i="14"/>
  <c r="D116" i="14"/>
  <c r="A116" i="14"/>
  <c r="J114" i="14"/>
  <c r="G114" i="14"/>
  <c r="D114" i="14"/>
  <c r="A114" i="14"/>
  <c r="J112" i="14"/>
  <c r="G112" i="14"/>
  <c r="D112" i="14"/>
  <c r="A112" i="14"/>
  <c r="J110" i="14"/>
  <c r="G110" i="14"/>
  <c r="D110" i="14"/>
  <c r="A110" i="14"/>
  <c r="J108" i="14"/>
  <c r="G108" i="14"/>
  <c r="D108" i="14"/>
  <c r="F123" i="14" s="1"/>
  <c r="A108" i="14"/>
  <c r="C106" i="14"/>
  <c r="L101" i="14"/>
  <c r="I101" i="14"/>
  <c r="F101" i="14"/>
  <c r="C101" i="14"/>
  <c r="J99" i="14"/>
  <c r="G99" i="14"/>
  <c r="D99" i="14"/>
  <c r="A99" i="14"/>
  <c r="J97" i="14"/>
  <c r="G97" i="14"/>
  <c r="D97" i="14"/>
  <c r="A97" i="14"/>
  <c r="J95" i="14"/>
  <c r="G95" i="14"/>
  <c r="D95" i="14"/>
  <c r="A95" i="14"/>
  <c r="J93" i="14"/>
  <c r="G93" i="14"/>
  <c r="D93" i="14"/>
  <c r="A93" i="14"/>
  <c r="J91" i="14"/>
  <c r="G91" i="14"/>
  <c r="D91" i="14"/>
  <c r="A91" i="14"/>
  <c r="J89" i="14"/>
  <c r="G89" i="14"/>
  <c r="D89" i="14"/>
  <c r="A89" i="14"/>
  <c r="J87" i="14"/>
  <c r="G87" i="14"/>
  <c r="D87" i="14"/>
  <c r="A87" i="14"/>
  <c r="C85" i="14"/>
  <c r="L80" i="14"/>
  <c r="I80" i="14"/>
  <c r="F80" i="14"/>
  <c r="C80" i="14"/>
  <c r="J78" i="14"/>
  <c r="G78" i="14"/>
  <c r="D78" i="14"/>
  <c r="A78" i="14"/>
  <c r="J76" i="14"/>
  <c r="G76" i="14"/>
  <c r="D76" i="14"/>
  <c r="A76" i="14"/>
  <c r="J74" i="14"/>
  <c r="G74" i="14"/>
  <c r="D74" i="14"/>
  <c r="A74" i="14"/>
  <c r="J72" i="14"/>
  <c r="G72" i="14"/>
  <c r="D72" i="14"/>
  <c r="A72" i="14"/>
  <c r="J70" i="14"/>
  <c r="G70" i="14"/>
  <c r="D70" i="14"/>
  <c r="A70" i="14"/>
  <c r="J68" i="14"/>
  <c r="G68" i="14"/>
  <c r="D68" i="14"/>
  <c r="A68" i="14"/>
  <c r="J66" i="14"/>
  <c r="G66" i="14"/>
  <c r="D66" i="14"/>
  <c r="A66" i="14"/>
  <c r="C64" i="14"/>
  <c r="L59" i="14"/>
  <c r="I59" i="14"/>
  <c r="F59" i="14"/>
  <c r="C59" i="14"/>
  <c r="J57" i="14"/>
  <c r="G57" i="14"/>
  <c r="D57" i="14"/>
  <c r="A57" i="14"/>
  <c r="J55" i="14"/>
  <c r="G55" i="14"/>
  <c r="D55" i="14"/>
  <c r="A55" i="14"/>
  <c r="J53" i="14"/>
  <c r="G53" i="14"/>
  <c r="D53" i="14"/>
  <c r="A53" i="14"/>
  <c r="J51" i="14"/>
  <c r="G51" i="14"/>
  <c r="D51" i="14"/>
  <c r="A51" i="14"/>
  <c r="J49" i="14"/>
  <c r="G49" i="14"/>
  <c r="D49" i="14"/>
  <c r="A49" i="14"/>
  <c r="J47" i="14"/>
  <c r="G47" i="14"/>
  <c r="D47" i="14"/>
  <c r="A47" i="14"/>
  <c r="J45" i="14"/>
  <c r="G45" i="14"/>
  <c r="D45" i="14"/>
  <c r="A45" i="14"/>
  <c r="C43" i="14"/>
  <c r="L38" i="14"/>
  <c r="I38" i="14"/>
  <c r="F38" i="14"/>
  <c r="C38" i="14"/>
  <c r="J36" i="14"/>
  <c r="G36" i="14"/>
  <c r="D36" i="14"/>
  <c r="A36" i="14"/>
  <c r="J34" i="14"/>
  <c r="G34" i="14"/>
  <c r="D34" i="14"/>
  <c r="A34" i="14"/>
  <c r="J32" i="14"/>
  <c r="G32" i="14"/>
  <c r="D32" i="14"/>
  <c r="A32" i="14"/>
  <c r="J30" i="14"/>
  <c r="G30" i="14"/>
  <c r="D30" i="14"/>
  <c r="A30" i="14"/>
  <c r="J28" i="14"/>
  <c r="G28" i="14"/>
  <c r="D28" i="14"/>
  <c r="A28" i="14"/>
  <c r="J26" i="14"/>
  <c r="G26" i="14"/>
  <c r="D26" i="14"/>
  <c r="A26" i="14"/>
  <c r="J24" i="14"/>
  <c r="G24" i="14"/>
  <c r="D24" i="14"/>
  <c r="A24" i="14"/>
  <c r="C22" i="14"/>
  <c r="O17" i="14"/>
  <c r="L17" i="14"/>
  <c r="I17" i="14"/>
  <c r="F17" i="14"/>
  <c r="C17" i="14"/>
  <c r="M15" i="14"/>
  <c r="J15" i="14"/>
  <c r="G15" i="14"/>
  <c r="D15" i="14"/>
  <c r="A15" i="14"/>
  <c r="M13" i="14"/>
  <c r="J13" i="14"/>
  <c r="G13" i="14"/>
  <c r="D13" i="14"/>
  <c r="A13" i="14"/>
  <c r="M11" i="14"/>
  <c r="J11" i="14"/>
  <c r="G11" i="14"/>
  <c r="D11" i="14"/>
  <c r="A11" i="14"/>
  <c r="M9" i="14"/>
  <c r="J9" i="14"/>
  <c r="G9" i="14"/>
  <c r="D9" i="14"/>
  <c r="A9" i="14"/>
  <c r="M7" i="14"/>
  <c r="J7" i="14"/>
  <c r="G7" i="14"/>
  <c r="D7" i="14"/>
  <c r="A7" i="14"/>
  <c r="M5" i="14"/>
  <c r="J5" i="14"/>
  <c r="G5" i="14"/>
  <c r="D5" i="14"/>
  <c r="A5" i="14"/>
  <c r="M3" i="14"/>
  <c r="J3" i="14"/>
  <c r="G3" i="14"/>
  <c r="D3" i="14"/>
  <c r="A3" i="14"/>
  <c r="O135" i="2"/>
  <c r="A45" i="2"/>
  <c r="I17" i="7"/>
  <c r="I18" i="7" s="1"/>
  <c r="L17" i="7"/>
  <c r="L18" i="7" s="1"/>
  <c r="O17" i="7"/>
  <c r="O18" i="7" s="1"/>
  <c r="C18" i="7"/>
  <c r="F18" i="7"/>
  <c r="A24" i="7"/>
  <c r="D24" i="7"/>
  <c r="G24" i="7"/>
  <c r="J24" i="7"/>
  <c r="A26" i="7"/>
  <c r="D26" i="7"/>
  <c r="G26" i="7"/>
  <c r="J26" i="7"/>
  <c r="A28" i="7"/>
  <c r="D28" i="7"/>
  <c r="G28" i="7"/>
  <c r="J28" i="7"/>
  <c r="A30" i="7"/>
  <c r="D30" i="7"/>
  <c r="G30" i="7"/>
  <c r="J30" i="7"/>
  <c r="A32" i="7"/>
  <c r="D32" i="7"/>
  <c r="G32" i="7"/>
  <c r="J32" i="7"/>
  <c r="A34" i="7"/>
  <c r="D34" i="7"/>
  <c r="G34" i="7"/>
  <c r="J34" i="7"/>
  <c r="A36" i="7"/>
  <c r="D36" i="7"/>
  <c r="G36" i="7"/>
  <c r="J36" i="7"/>
  <c r="C38" i="7"/>
  <c r="C39" i="7" s="1"/>
  <c r="F38" i="7"/>
  <c r="I38" i="7"/>
  <c r="L38" i="7"/>
  <c r="A45" i="7"/>
  <c r="D45" i="7"/>
  <c r="G45" i="7"/>
  <c r="J45" i="7"/>
  <c r="A47" i="7"/>
  <c r="D47" i="7"/>
  <c r="G47" i="7"/>
  <c r="J47" i="7"/>
  <c r="A49" i="7"/>
  <c r="D49" i="7"/>
  <c r="G49" i="7"/>
  <c r="J49" i="7"/>
  <c r="A51" i="7"/>
  <c r="D51" i="7"/>
  <c r="G51" i="7"/>
  <c r="J51" i="7"/>
  <c r="A53" i="7"/>
  <c r="D53" i="7"/>
  <c r="G53" i="7"/>
  <c r="J53" i="7"/>
  <c r="A55" i="7"/>
  <c r="D55" i="7"/>
  <c r="G55" i="7"/>
  <c r="J55" i="7"/>
  <c r="A57" i="7"/>
  <c r="D57" i="7"/>
  <c r="G57" i="7"/>
  <c r="J57" i="7"/>
  <c r="C59" i="7"/>
  <c r="F59" i="7"/>
  <c r="I59" i="7"/>
  <c r="L59" i="7"/>
  <c r="L60" i="7" s="1"/>
  <c r="A66" i="7"/>
  <c r="D66" i="7"/>
  <c r="G66" i="7"/>
  <c r="J66" i="7"/>
  <c r="A68" i="7"/>
  <c r="D68" i="7"/>
  <c r="G68" i="7"/>
  <c r="J68" i="7"/>
  <c r="A70" i="7"/>
  <c r="D70" i="7"/>
  <c r="G70" i="7"/>
  <c r="J70" i="7"/>
  <c r="A72" i="7"/>
  <c r="D72" i="7"/>
  <c r="G72" i="7"/>
  <c r="J72" i="7"/>
  <c r="A74" i="7"/>
  <c r="D74" i="7"/>
  <c r="G74" i="7"/>
  <c r="J74" i="7"/>
  <c r="A76" i="7"/>
  <c r="D76" i="7"/>
  <c r="G76" i="7"/>
  <c r="J76" i="7"/>
  <c r="A78" i="7"/>
  <c r="D78" i="7"/>
  <c r="G78" i="7"/>
  <c r="J78" i="7"/>
  <c r="C80" i="7"/>
  <c r="F80" i="7"/>
  <c r="I80" i="7"/>
  <c r="L80" i="7"/>
  <c r="A87" i="7"/>
  <c r="D87" i="7"/>
  <c r="G87" i="7"/>
  <c r="J87" i="7"/>
  <c r="A89" i="7"/>
  <c r="D89" i="7"/>
  <c r="G89" i="7"/>
  <c r="J89" i="7"/>
  <c r="A91" i="7"/>
  <c r="D91" i="7"/>
  <c r="G91" i="7"/>
  <c r="J91" i="7"/>
  <c r="A93" i="7"/>
  <c r="D93" i="7"/>
  <c r="G93" i="7"/>
  <c r="J93" i="7"/>
  <c r="A95" i="7"/>
  <c r="D95" i="7"/>
  <c r="G95" i="7"/>
  <c r="J95" i="7"/>
  <c r="A97" i="7"/>
  <c r="D97" i="7"/>
  <c r="G97" i="7"/>
  <c r="J97" i="7"/>
  <c r="A99" i="7"/>
  <c r="D99" i="7"/>
  <c r="G99" i="7"/>
  <c r="J99" i="7"/>
  <c r="C101" i="7"/>
  <c r="F101" i="7"/>
  <c r="I101" i="7"/>
  <c r="I102" i="7" s="1"/>
  <c r="L101" i="7"/>
  <c r="A108" i="7"/>
  <c r="D108" i="7"/>
  <c r="G108" i="7"/>
  <c r="J108" i="7"/>
  <c r="M108" i="7"/>
  <c r="A110" i="7"/>
  <c r="D110" i="7"/>
  <c r="G110" i="7"/>
  <c r="J110" i="7"/>
  <c r="M110" i="7"/>
  <c r="A112" i="7"/>
  <c r="D112" i="7"/>
  <c r="G112" i="7"/>
  <c r="J112" i="7"/>
  <c r="M112" i="7"/>
  <c r="A114" i="7"/>
  <c r="D114" i="7"/>
  <c r="G114" i="7"/>
  <c r="J114" i="7"/>
  <c r="M114" i="7"/>
  <c r="A116" i="7"/>
  <c r="D116" i="7"/>
  <c r="G116" i="7"/>
  <c r="J116" i="7"/>
  <c r="M116" i="7"/>
  <c r="A118" i="7"/>
  <c r="D118" i="7"/>
  <c r="G118" i="7"/>
  <c r="J118" i="7"/>
  <c r="M118" i="7"/>
  <c r="A120" i="7"/>
  <c r="D120" i="7"/>
  <c r="G120" i="7"/>
  <c r="J120" i="7"/>
  <c r="M120" i="7"/>
  <c r="C122" i="7"/>
  <c r="F122" i="7"/>
  <c r="I122" i="7"/>
  <c r="L122" i="7"/>
  <c r="O122" i="7"/>
  <c r="A129" i="7"/>
  <c r="D129" i="7"/>
  <c r="G129" i="7"/>
  <c r="J129" i="7"/>
  <c r="A131" i="7"/>
  <c r="D131" i="7"/>
  <c r="G131" i="7"/>
  <c r="J131" i="7"/>
  <c r="A133" i="7"/>
  <c r="D133" i="7"/>
  <c r="G133" i="7"/>
  <c r="J133" i="7"/>
  <c r="A135" i="7"/>
  <c r="D135" i="7"/>
  <c r="G135" i="7"/>
  <c r="J135" i="7"/>
  <c r="A137" i="7"/>
  <c r="D137" i="7"/>
  <c r="G137" i="7"/>
  <c r="J137" i="7"/>
  <c r="A139" i="7"/>
  <c r="D139" i="7"/>
  <c r="G139" i="7"/>
  <c r="J139" i="7"/>
  <c r="A141" i="7"/>
  <c r="D141" i="7"/>
  <c r="G141" i="7"/>
  <c r="J141" i="7"/>
  <c r="C143" i="7"/>
  <c r="F143" i="7"/>
  <c r="I143" i="7"/>
  <c r="I144" i="7" s="1"/>
  <c r="L143" i="7"/>
  <c r="A150" i="7"/>
  <c r="D150" i="7"/>
  <c r="G150" i="7"/>
  <c r="J150" i="7"/>
  <c r="M150" i="7"/>
  <c r="A152" i="7"/>
  <c r="D152" i="7"/>
  <c r="G152" i="7"/>
  <c r="J152" i="7"/>
  <c r="M152" i="7"/>
  <c r="A154" i="7"/>
  <c r="D154" i="7"/>
  <c r="G154" i="7"/>
  <c r="J154" i="7"/>
  <c r="M154" i="7"/>
  <c r="A156" i="7"/>
  <c r="D156" i="7"/>
  <c r="G156" i="7"/>
  <c r="J156" i="7"/>
  <c r="M156" i="7"/>
  <c r="A158" i="7"/>
  <c r="D158" i="7"/>
  <c r="G158" i="7"/>
  <c r="J158" i="7"/>
  <c r="M158" i="7"/>
  <c r="A160" i="7"/>
  <c r="D160" i="7"/>
  <c r="G160" i="7"/>
  <c r="J160" i="7"/>
  <c r="M160" i="7"/>
  <c r="A162" i="7"/>
  <c r="D162" i="7"/>
  <c r="G162" i="7"/>
  <c r="J162" i="7"/>
  <c r="M162" i="7"/>
  <c r="C164" i="7"/>
  <c r="F164" i="7"/>
  <c r="I164" i="7"/>
  <c r="L164" i="7"/>
  <c r="O164" i="7"/>
  <c r="A171" i="7"/>
  <c r="D171" i="7"/>
  <c r="G171" i="7"/>
  <c r="J171" i="7"/>
  <c r="A173" i="7"/>
  <c r="D173" i="7"/>
  <c r="G173" i="7"/>
  <c r="J173" i="7"/>
  <c r="A175" i="7"/>
  <c r="D175" i="7"/>
  <c r="G175" i="7"/>
  <c r="J175" i="7"/>
  <c r="A177" i="7"/>
  <c r="D177" i="7"/>
  <c r="G177" i="7"/>
  <c r="J177" i="7"/>
  <c r="A179" i="7"/>
  <c r="D179" i="7"/>
  <c r="G179" i="7"/>
  <c r="J179" i="7"/>
  <c r="A181" i="7"/>
  <c r="D181" i="7"/>
  <c r="G181" i="7"/>
  <c r="J181" i="7"/>
  <c r="A183" i="7"/>
  <c r="D183" i="7"/>
  <c r="J183" i="7"/>
  <c r="C185" i="7"/>
  <c r="F185" i="7"/>
  <c r="I185" i="7"/>
  <c r="L185" i="7"/>
  <c r="A192" i="7"/>
  <c r="D192" i="7"/>
  <c r="G192" i="7"/>
  <c r="J192" i="7"/>
  <c r="A194" i="7"/>
  <c r="D194" i="7"/>
  <c r="G194" i="7"/>
  <c r="J194" i="7"/>
  <c r="A196" i="7"/>
  <c r="D196" i="7"/>
  <c r="G196" i="7"/>
  <c r="J196" i="7"/>
  <c r="A198" i="7"/>
  <c r="D198" i="7"/>
  <c r="G198" i="7"/>
  <c r="J198" i="7"/>
  <c r="A200" i="7"/>
  <c r="D200" i="7"/>
  <c r="G200" i="7"/>
  <c r="J200" i="7"/>
  <c r="A202" i="7"/>
  <c r="D202" i="7"/>
  <c r="G202" i="7"/>
  <c r="J202" i="7"/>
  <c r="A204" i="7"/>
  <c r="D204" i="7"/>
  <c r="G204" i="7"/>
  <c r="J204" i="7"/>
  <c r="C206" i="7"/>
  <c r="C207" i="7" s="1"/>
  <c r="F206" i="7"/>
  <c r="F207" i="7" s="1"/>
  <c r="I206" i="7"/>
  <c r="L206" i="7"/>
  <c r="L207" i="7" s="1"/>
  <c r="A213" i="7"/>
  <c r="D213" i="7"/>
  <c r="G213" i="7"/>
  <c r="J213" i="7"/>
  <c r="M213" i="7"/>
  <c r="A215" i="7"/>
  <c r="D215" i="7"/>
  <c r="G215" i="7"/>
  <c r="J215" i="7"/>
  <c r="M215" i="7"/>
  <c r="A217" i="7"/>
  <c r="D217" i="7"/>
  <c r="G217" i="7"/>
  <c r="J217" i="7"/>
  <c r="M217" i="7"/>
  <c r="A219" i="7"/>
  <c r="D219" i="7"/>
  <c r="G219" i="7"/>
  <c r="J219" i="7"/>
  <c r="M219" i="7"/>
  <c r="A221" i="7"/>
  <c r="D221" i="7"/>
  <c r="G221" i="7"/>
  <c r="J221" i="7"/>
  <c r="M221" i="7"/>
  <c r="A223" i="7"/>
  <c r="D223" i="7"/>
  <c r="G223" i="7"/>
  <c r="J223" i="7"/>
  <c r="M223" i="7"/>
  <c r="A225" i="7"/>
  <c r="D225" i="7"/>
  <c r="G225" i="7"/>
  <c r="J225" i="7"/>
  <c r="M225" i="7"/>
  <c r="C227" i="7"/>
  <c r="F227" i="7"/>
  <c r="I227" i="7"/>
  <c r="L227" i="7"/>
  <c r="O227" i="7"/>
  <c r="A234" i="7"/>
  <c r="D234" i="7"/>
  <c r="G234" i="7"/>
  <c r="J234" i="7"/>
  <c r="A236" i="7"/>
  <c r="D236" i="7"/>
  <c r="G236" i="7"/>
  <c r="J236" i="7"/>
  <c r="A238" i="7"/>
  <c r="D238" i="7"/>
  <c r="G238" i="7"/>
  <c r="J238" i="7"/>
  <c r="A240" i="7"/>
  <c r="D240" i="7"/>
  <c r="G240" i="7"/>
  <c r="J240" i="7"/>
  <c r="A242" i="7"/>
  <c r="D242" i="7"/>
  <c r="G242" i="7"/>
  <c r="J242" i="7"/>
  <c r="A244" i="7"/>
  <c r="D244" i="7"/>
  <c r="G244" i="7"/>
  <c r="J244" i="7"/>
  <c r="A246" i="7"/>
  <c r="D246" i="7"/>
  <c r="G246" i="7"/>
  <c r="J246" i="7"/>
  <c r="C248" i="7"/>
  <c r="F248" i="7"/>
  <c r="I248" i="7"/>
  <c r="L248" i="7"/>
  <c r="A255" i="7"/>
  <c r="D255" i="7"/>
  <c r="G255" i="7"/>
  <c r="J255" i="7"/>
  <c r="M255" i="7"/>
  <c r="A257" i="7"/>
  <c r="D257" i="7"/>
  <c r="G257" i="7"/>
  <c r="J257" i="7"/>
  <c r="M257" i="7"/>
  <c r="A259" i="7"/>
  <c r="D259" i="7"/>
  <c r="G259" i="7"/>
  <c r="J259" i="7"/>
  <c r="M259" i="7"/>
  <c r="A261" i="7"/>
  <c r="D261" i="7"/>
  <c r="G261" i="7"/>
  <c r="J261" i="7"/>
  <c r="M261" i="7"/>
  <c r="A263" i="7"/>
  <c r="D263" i="7"/>
  <c r="G263" i="7"/>
  <c r="J263" i="7"/>
  <c r="M263" i="7"/>
  <c r="A265" i="7"/>
  <c r="D265" i="7"/>
  <c r="G265" i="7"/>
  <c r="J265" i="7"/>
  <c r="M265" i="7"/>
  <c r="A267" i="7"/>
  <c r="D267" i="7"/>
  <c r="G267" i="7"/>
  <c r="J267" i="7"/>
  <c r="M267" i="7"/>
  <c r="C269" i="7"/>
  <c r="F269" i="7"/>
  <c r="I269" i="7"/>
  <c r="L269" i="7"/>
  <c r="O269" i="7"/>
  <c r="A276" i="7"/>
  <c r="D276" i="7"/>
  <c r="G276" i="7"/>
  <c r="J276" i="7"/>
  <c r="A278" i="7"/>
  <c r="D278" i="7"/>
  <c r="G278" i="7"/>
  <c r="J278" i="7"/>
  <c r="A280" i="7"/>
  <c r="D280" i="7"/>
  <c r="G280" i="7"/>
  <c r="J280" i="7"/>
  <c r="A282" i="7"/>
  <c r="D282" i="7"/>
  <c r="G282" i="7"/>
  <c r="J282" i="7"/>
  <c r="A284" i="7"/>
  <c r="D284" i="7"/>
  <c r="G284" i="7"/>
  <c r="J284" i="7"/>
  <c r="A286" i="7"/>
  <c r="D286" i="7"/>
  <c r="G286" i="7"/>
  <c r="J286" i="7"/>
  <c r="A288" i="7"/>
  <c r="D288" i="7"/>
  <c r="G288" i="7"/>
  <c r="J288" i="7"/>
  <c r="C290" i="7"/>
  <c r="F290" i="7"/>
  <c r="I290" i="7"/>
  <c r="L290" i="7"/>
  <c r="C291" i="7"/>
  <c r="A297" i="7"/>
  <c r="D297" i="7"/>
  <c r="G297" i="7"/>
  <c r="J297" i="7"/>
  <c r="A299" i="7"/>
  <c r="D299" i="7"/>
  <c r="G299" i="7"/>
  <c r="J299" i="7"/>
  <c r="A301" i="7"/>
  <c r="D301" i="7"/>
  <c r="G301" i="7"/>
  <c r="J301" i="7"/>
  <c r="A303" i="7"/>
  <c r="D303" i="7"/>
  <c r="G303" i="7"/>
  <c r="J303" i="7"/>
  <c r="A305" i="7"/>
  <c r="D305" i="7"/>
  <c r="G305" i="7"/>
  <c r="J305" i="7"/>
  <c r="A307" i="7"/>
  <c r="D307" i="7"/>
  <c r="G307" i="7"/>
  <c r="J307" i="7"/>
  <c r="A309" i="7"/>
  <c r="D309" i="7"/>
  <c r="G309" i="7"/>
  <c r="J309" i="7"/>
  <c r="C311" i="7"/>
  <c r="F311" i="7"/>
  <c r="I311" i="7"/>
  <c r="L311" i="7"/>
  <c r="A318" i="7"/>
  <c r="D318" i="7"/>
  <c r="G318" i="7"/>
  <c r="J318" i="7"/>
  <c r="M318" i="7"/>
  <c r="A320" i="7"/>
  <c r="D320" i="7"/>
  <c r="G320" i="7"/>
  <c r="J320" i="7"/>
  <c r="M320" i="7"/>
  <c r="A322" i="7"/>
  <c r="D322" i="7"/>
  <c r="G322" i="7"/>
  <c r="J322" i="7"/>
  <c r="M322" i="7"/>
  <c r="A324" i="7"/>
  <c r="D324" i="7"/>
  <c r="G324" i="7"/>
  <c r="J324" i="7"/>
  <c r="M324" i="7"/>
  <c r="A326" i="7"/>
  <c r="D326" i="7"/>
  <c r="G326" i="7"/>
  <c r="J326" i="7"/>
  <c r="M326" i="7"/>
  <c r="A328" i="7"/>
  <c r="D328" i="7"/>
  <c r="G328" i="7"/>
  <c r="J328" i="7"/>
  <c r="M328" i="7"/>
  <c r="A330" i="7"/>
  <c r="D330" i="7"/>
  <c r="G330" i="7"/>
  <c r="J330" i="7"/>
  <c r="M330" i="7"/>
  <c r="C332" i="7"/>
  <c r="F332" i="7"/>
  <c r="I332" i="7"/>
  <c r="L332" i="7"/>
  <c r="O332" i="7"/>
  <c r="A339" i="7"/>
  <c r="D339" i="7"/>
  <c r="G339" i="7"/>
  <c r="J339" i="7"/>
  <c r="A341" i="7"/>
  <c r="D341" i="7"/>
  <c r="G341" i="7"/>
  <c r="J341" i="7"/>
  <c r="A343" i="7"/>
  <c r="D343" i="7"/>
  <c r="G343" i="7"/>
  <c r="J343" i="7"/>
  <c r="A345" i="7"/>
  <c r="D345" i="7"/>
  <c r="G345" i="7"/>
  <c r="J345" i="7"/>
  <c r="A347" i="7"/>
  <c r="D347" i="7"/>
  <c r="G347" i="7"/>
  <c r="J347" i="7"/>
  <c r="A349" i="7"/>
  <c r="D349" i="7"/>
  <c r="G349" i="7"/>
  <c r="J349" i="7"/>
  <c r="A351" i="7"/>
  <c r="D351" i="7"/>
  <c r="G351" i="7"/>
  <c r="J351" i="7"/>
  <c r="C353" i="7"/>
  <c r="F353" i="7"/>
  <c r="I353" i="7"/>
  <c r="L353" i="7"/>
  <c r="A360" i="7"/>
  <c r="D360" i="7"/>
  <c r="G360" i="7"/>
  <c r="J360" i="7"/>
  <c r="A362" i="7"/>
  <c r="D362" i="7"/>
  <c r="G362" i="7"/>
  <c r="J362" i="7"/>
  <c r="A364" i="7"/>
  <c r="D364" i="7"/>
  <c r="G364" i="7"/>
  <c r="J364" i="7"/>
  <c r="A366" i="7"/>
  <c r="D366" i="7"/>
  <c r="G366" i="7"/>
  <c r="J366" i="7"/>
  <c r="A368" i="7"/>
  <c r="D368" i="7"/>
  <c r="G368" i="7"/>
  <c r="J368" i="7"/>
  <c r="A370" i="7"/>
  <c r="D370" i="7"/>
  <c r="G370" i="7"/>
  <c r="J370" i="7"/>
  <c r="A372" i="7"/>
  <c r="D372" i="7"/>
  <c r="G372" i="7"/>
  <c r="J372" i="7"/>
  <c r="C374" i="7"/>
  <c r="F374" i="7"/>
  <c r="F375" i="7" s="1"/>
  <c r="I374" i="7"/>
  <c r="L374" i="7"/>
  <c r="A381" i="7"/>
  <c r="D381" i="7"/>
  <c r="G381" i="7"/>
  <c r="J381" i="7"/>
  <c r="M381" i="7"/>
  <c r="A383" i="7"/>
  <c r="D383" i="7"/>
  <c r="G383" i="7"/>
  <c r="J383" i="7"/>
  <c r="M383" i="7"/>
  <c r="A385" i="7"/>
  <c r="D385" i="7"/>
  <c r="G385" i="7"/>
  <c r="J385" i="7"/>
  <c r="M385" i="7"/>
  <c r="A387" i="7"/>
  <c r="D387" i="7"/>
  <c r="G387" i="7"/>
  <c r="J387" i="7"/>
  <c r="M387" i="7"/>
  <c r="A389" i="7"/>
  <c r="D389" i="7"/>
  <c r="G389" i="7"/>
  <c r="J389" i="7"/>
  <c r="M389" i="7"/>
  <c r="A391" i="7"/>
  <c r="D391" i="7"/>
  <c r="G391" i="7"/>
  <c r="J391" i="7"/>
  <c r="M391" i="7"/>
  <c r="A393" i="7"/>
  <c r="D393" i="7"/>
  <c r="G393" i="7"/>
  <c r="J393" i="7"/>
  <c r="M393" i="7"/>
  <c r="C395" i="7"/>
  <c r="F395" i="7"/>
  <c r="I395" i="7"/>
  <c r="L395" i="7"/>
  <c r="O395" i="7"/>
  <c r="A402" i="7"/>
  <c r="D402" i="7"/>
  <c r="G402" i="7"/>
  <c r="J402" i="7"/>
  <c r="A404" i="7"/>
  <c r="D404" i="7"/>
  <c r="G404" i="7"/>
  <c r="J404" i="7"/>
  <c r="A406" i="7"/>
  <c r="D406" i="7"/>
  <c r="G406" i="7"/>
  <c r="J406" i="7"/>
  <c r="A408" i="7"/>
  <c r="D408" i="7"/>
  <c r="G408" i="7"/>
  <c r="J408" i="7"/>
  <c r="A410" i="7"/>
  <c r="D410" i="7"/>
  <c r="G410" i="7"/>
  <c r="J410" i="7"/>
  <c r="A412" i="7"/>
  <c r="D412" i="7"/>
  <c r="G412" i="7"/>
  <c r="J412" i="7"/>
  <c r="A414" i="7"/>
  <c r="D414" i="7"/>
  <c r="G414" i="7"/>
  <c r="J414" i="7"/>
  <c r="C416" i="7"/>
  <c r="F416" i="7"/>
  <c r="F417" i="7" s="1"/>
  <c r="I416" i="7"/>
  <c r="L416" i="7"/>
  <c r="L417" i="7" s="1"/>
  <c r="A423" i="7"/>
  <c r="D423" i="7"/>
  <c r="G423" i="7"/>
  <c r="J423" i="7"/>
  <c r="A425" i="7"/>
  <c r="D425" i="7"/>
  <c r="G425" i="7"/>
  <c r="J425" i="7"/>
  <c r="A427" i="7"/>
  <c r="D427" i="7"/>
  <c r="G427" i="7"/>
  <c r="J427" i="7"/>
  <c r="A429" i="7"/>
  <c r="D429" i="7"/>
  <c r="G429" i="7"/>
  <c r="J429" i="7"/>
  <c r="A431" i="7"/>
  <c r="D431" i="7"/>
  <c r="G431" i="7"/>
  <c r="J431" i="7"/>
  <c r="A433" i="7"/>
  <c r="D433" i="7"/>
  <c r="G433" i="7"/>
  <c r="J433" i="7"/>
  <c r="A435" i="7"/>
  <c r="D435" i="7"/>
  <c r="G435" i="7"/>
  <c r="J435" i="7"/>
  <c r="C437" i="7"/>
  <c r="F437" i="7"/>
  <c r="F438" i="7" s="1"/>
  <c r="I437" i="7"/>
  <c r="L437" i="7"/>
  <c r="A444" i="7"/>
  <c r="D444" i="7"/>
  <c r="G444" i="7"/>
  <c r="J444" i="7"/>
  <c r="M444" i="7"/>
  <c r="A446" i="7"/>
  <c r="D446" i="7"/>
  <c r="G446" i="7"/>
  <c r="J446" i="7"/>
  <c r="M446" i="7"/>
  <c r="A448" i="7"/>
  <c r="D448" i="7"/>
  <c r="G448" i="7"/>
  <c r="J448" i="7"/>
  <c r="M448" i="7"/>
  <c r="A450" i="7"/>
  <c r="D450" i="7"/>
  <c r="G450" i="7"/>
  <c r="J450" i="7"/>
  <c r="M450" i="7"/>
  <c r="A452" i="7"/>
  <c r="D452" i="7"/>
  <c r="G452" i="7"/>
  <c r="J452" i="7"/>
  <c r="M452" i="7"/>
  <c r="A454" i="7"/>
  <c r="D454" i="7"/>
  <c r="G454" i="7"/>
  <c r="J454" i="7"/>
  <c r="M454" i="7"/>
  <c r="A456" i="7"/>
  <c r="D456" i="7"/>
  <c r="G456" i="7"/>
  <c r="J456" i="7"/>
  <c r="M456" i="7"/>
  <c r="C458" i="7"/>
  <c r="F458" i="7"/>
  <c r="I458" i="7"/>
  <c r="L458" i="7"/>
  <c r="O458" i="7"/>
  <c r="A465" i="7"/>
  <c r="D465" i="7"/>
  <c r="G465" i="7"/>
  <c r="J465" i="7"/>
  <c r="A467" i="7"/>
  <c r="D467" i="7"/>
  <c r="G467" i="7"/>
  <c r="J467" i="7"/>
  <c r="A469" i="7"/>
  <c r="D469" i="7"/>
  <c r="G469" i="7"/>
  <c r="J469" i="7"/>
  <c r="A471" i="7"/>
  <c r="D471" i="7"/>
  <c r="G471" i="7"/>
  <c r="J471" i="7"/>
  <c r="A473" i="7"/>
  <c r="D473" i="7"/>
  <c r="G473" i="7"/>
  <c r="J473" i="7"/>
  <c r="A475" i="7"/>
  <c r="D475" i="7"/>
  <c r="G475" i="7"/>
  <c r="J475" i="7"/>
  <c r="A477" i="7"/>
  <c r="D477" i="7"/>
  <c r="G477" i="7"/>
  <c r="J477" i="7"/>
  <c r="C479" i="7"/>
  <c r="F479" i="7"/>
  <c r="F480" i="7" s="1"/>
  <c r="I479" i="7"/>
  <c r="L479" i="7"/>
  <c r="A486" i="7"/>
  <c r="D486" i="7"/>
  <c r="G486" i="7"/>
  <c r="J486" i="7"/>
  <c r="A488" i="7"/>
  <c r="D488" i="7"/>
  <c r="G488" i="7"/>
  <c r="J488" i="7"/>
  <c r="A490" i="7"/>
  <c r="D490" i="7"/>
  <c r="G490" i="7"/>
  <c r="J490" i="7"/>
  <c r="A492" i="7"/>
  <c r="D492" i="7"/>
  <c r="G492" i="7"/>
  <c r="J492" i="7"/>
  <c r="A494" i="7"/>
  <c r="D494" i="7"/>
  <c r="G494" i="7"/>
  <c r="J494" i="7"/>
  <c r="A496" i="7"/>
  <c r="D496" i="7"/>
  <c r="G496" i="7"/>
  <c r="J496" i="7"/>
  <c r="A498" i="7"/>
  <c r="D498" i="7"/>
  <c r="G498" i="7"/>
  <c r="J498" i="7"/>
  <c r="C500" i="7"/>
  <c r="F500" i="7"/>
  <c r="F501" i="7" s="1"/>
  <c r="I500" i="7"/>
  <c r="L500" i="7"/>
  <c r="L501" i="7" s="1"/>
  <c r="A3" i="6"/>
  <c r="D3" i="6"/>
  <c r="G3" i="6"/>
  <c r="J3" i="6"/>
  <c r="A5" i="6"/>
  <c r="D5" i="6"/>
  <c r="G5" i="6"/>
  <c r="J5" i="6"/>
  <c r="A7" i="6"/>
  <c r="D7" i="6"/>
  <c r="G7" i="6"/>
  <c r="J7" i="6"/>
  <c r="A9" i="6"/>
  <c r="D9" i="6"/>
  <c r="G9" i="6"/>
  <c r="J9" i="6"/>
  <c r="A11" i="6"/>
  <c r="D11" i="6"/>
  <c r="G11" i="6"/>
  <c r="J11" i="6"/>
  <c r="A13" i="6"/>
  <c r="D13" i="6"/>
  <c r="G13" i="6"/>
  <c r="J13" i="6"/>
  <c r="A15" i="6"/>
  <c r="D15" i="6"/>
  <c r="G15" i="6"/>
  <c r="J15" i="6"/>
  <c r="C17" i="6"/>
  <c r="F17" i="6"/>
  <c r="I17" i="6"/>
  <c r="L17" i="6"/>
  <c r="L18" i="6" s="1"/>
  <c r="A24" i="6"/>
  <c r="D24" i="6"/>
  <c r="G24" i="6"/>
  <c r="J24" i="6"/>
  <c r="A26" i="6"/>
  <c r="D26" i="6"/>
  <c r="G26" i="6"/>
  <c r="J26" i="6"/>
  <c r="A28" i="6"/>
  <c r="D28" i="6"/>
  <c r="G28" i="6"/>
  <c r="J28" i="6"/>
  <c r="A30" i="6"/>
  <c r="D30" i="6"/>
  <c r="G30" i="6"/>
  <c r="J30" i="6"/>
  <c r="A32" i="6"/>
  <c r="D32" i="6"/>
  <c r="G32" i="6"/>
  <c r="J32" i="6"/>
  <c r="A34" i="6"/>
  <c r="D34" i="6"/>
  <c r="G34" i="6"/>
  <c r="J34" i="6"/>
  <c r="A36" i="6"/>
  <c r="D36" i="6"/>
  <c r="G36" i="6"/>
  <c r="J36" i="6"/>
  <c r="C38" i="6"/>
  <c r="F38" i="6"/>
  <c r="F39" i="6" s="1"/>
  <c r="I38" i="6"/>
  <c r="L38" i="6"/>
  <c r="L39" i="6" s="1"/>
  <c r="C39" i="6"/>
  <c r="A45" i="6"/>
  <c r="D45" i="6"/>
  <c r="G45" i="6"/>
  <c r="J45" i="6"/>
  <c r="A47" i="6"/>
  <c r="D47" i="6"/>
  <c r="G47" i="6"/>
  <c r="J47" i="6"/>
  <c r="A49" i="6"/>
  <c r="D49" i="6"/>
  <c r="G49" i="6"/>
  <c r="J49" i="6"/>
  <c r="A51" i="6"/>
  <c r="D51" i="6"/>
  <c r="G51" i="6"/>
  <c r="J51" i="6"/>
  <c r="A53" i="6"/>
  <c r="D53" i="6"/>
  <c r="G53" i="6"/>
  <c r="J53" i="6"/>
  <c r="A55" i="6"/>
  <c r="D55" i="6"/>
  <c r="G55" i="6"/>
  <c r="J55" i="6"/>
  <c r="A57" i="6"/>
  <c r="D57" i="6"/>
  <c r="G57" i="6"/>
  <c r="J57" i="6"/>
  <c r="C59" i="6"/>
  <c r="F59" i="6"/>
  <c r="I59" i="6"/>
  <c r="I60" i="6" s="1"/>
  <c r="L59" i="6"/>
  <c r="L60" i="6" s="1"/>
  <c r="A66" i="6"/>
  <c r="D66" i="6"/>
  <c r="G66" i="6"/>
  <c r="J66" i="6"/>
  <c r="M66" i="6"/>
  <c r="A68" i="6"/>
  <c r="D68" i="6"/>
  <c r="G68" i="6"/>
  <c r="J68" i="6"/>
  <c r="M68" i="6"/>
  <c r="A70" i="6"/>
  <c r="D70" i="6"/>
  <c r="G70" i="6"/>
  <c r="J70" i="6"/>
  <c r="M70" i="6"/>
  <c r="A72" i="6"/>
  <c r="D72" i="6"/>
  <c r="G72" i="6"/>
  <c r="J72" i="6"/>
  <c r="M72" i="6"/>
  <c r="A74" i="6"/>
  <c r="D74" i="6"/>
  <c r="G74" i="6"/>
  <c r="J74" i="6"/>
  <c r="M74" i="6"/>
  <c r="A76" i="6"/>
  <c r="D76" i="6"/>
  <c r="G76" i="6"/>
  <c r="J76" i="6"/>
  <c r="M76" i="6"/>
  <c r="A78" i="6"/>
  <c r="D78" i="6"/>
  <c r="G78" i="6"/>
  <c r="J78" i="6"/>
  <c r="M78" i="6"/>
  <c r="C80" i="6"/>
  <c r="F80" i="6"/>
  <c r="I80" i="6"/>
  <c r="L80" i="6"/>
  <c r="O80" i="6"/>
  <c r="A87" i="6"/>
  <c r="D87" i="6"/>
  <c r="G87" i="6"/>
  <c r="J87" i="6"/>
  <c r="A89" i="6"/>
  <c r="D89" i="6"/>
  <c r="G89" i="6"/>
  <c r="J89" i="6"/>
  <c r="A91" i="6"/>
  <c r="D91" i="6"/>
  <c r="G91" i="6"/>
  <c r="J91" i="6"/>
  <c r="A93" i="6"/>
  <c r="D93" i="6"/>
  <c r="G93" i="6"/>
  <c r="J93" i="6"/>
  <c r="A95" i="6"/>
  <c r="D95" i="6"/>
  <c r="G95" i="6"/>
  <c r="J95" i="6"/>
  <c r="A97" i="6"/>
  <c r="D97" i="6"/>
  <c r="G97" i="6"/>
  <c r="J97" i="6"/>
  <c r="A99" i="6"/>
  <c r="D99" i="6"/>
  <c r="G99" i="6"/>
  <c r="J99" i="6"/>
  <c r="C101" i="6"/>
  <c r="C102" i="6" s="1"/>
  <c r="F101" i="6"/>
  <c r="I101" i="6"/>
  <c r="I102" i="6" s="1"/>
  <c r="L101" i="6"/>
  <c r="L102" i="6" s="1"/>
  <c r="A108" i="6"/>
  <c r="D108" i="6"/>
  <c r="G108" i="6"/>
  <c r="J108" i="6"/>
  <c r="A110" i="6"/>
  <c r="D110" i="6"/>
  <c r="G110" i="6"/>
  <c r="J110" i="6"/>
  <c r="A112" i="6"/>
  <c r="D112" i="6"/>
  <c r="G112" i="6"/>
  <c r="J112" i="6"/>
  <c r="A114" i="6"/>
  <c r="D114" i="6"/>
  <c r="G114" i="6"/>
  <c r="J114" i="6"/>
  <c r="A116" i="6"/>
  <c r="D116" i="6"/>
  <c r="G116" i="6"/>
  <c r="J116" i="6"/>
  <c r="A118" i="6"/>
  <c r="D118" i="6"/>
  <c r="G118" i="6"/>
  <c r="J118" i="6"/>
  <c r="A120" i="6"/>
  <c r="D120" i="6"/>
  <c r="G120" i="6"/>
  <c r="J120" i="6"/>
  <c r="C122" i="6"/>
  <c r="C123" i="6" s="1"/>
  <c r="F122" i="6"/>
  <c r="I122" i="6"/>
  <c r="I123" i="6" s="1"/>
  <c r="L122" i="6"/>
  <c r="A129" i="6"/>
  <c r="D129" i="6"/>
  <c r="G129" i="6"/>
  <c r="J129" i="6"/>
  <c r="M129" i="6"/>
  <c r="A131" i="6"/>
  <c r="D131" i="6"/>
  <c r="G131" i="6"/>
  <c r="J131" i="6"/>
  <c r="M131" i="6"/>
  <c r="A133" i="6"/>
  <c r="D133" i="6"/>
  <c r="G133" i="6"/>
  <c r="J133" i="6"/>
  <c r="M133" i="6"/>
  <c r="A135" i="6"/>
  <c r="D135" i="6"/>
  <c r="G135" i="6"/>
  <c r="J135" i="6"/>
  <c r="M135" i="6"/>
  <c r="A137" i="6"/>
  <c r="D137" i="6"/>
  <c r="G137" i="6"/>
  <c r="J137" i="6"/>
  <c r="M137" i="6"/>
  <c r="A139" i="6"/>
  <c r="D139" i="6"/>
  <c r="G139" i="6"/>
  <c r="J139" i="6"/>
  <c r="M139" i="6"/>
  <c r="A141" i="6"/>
  <c r="D141" i="6"/>
  <c r="G141" i="6"/>
  <c r="J141" i="6"/>
  <c r="M141" i="6"/>
  <c r="C143" i="6"/>
  <c r="F143" i="6"/>
  <c r="I143" i="6"/>
  <c r="L143" i="6"/>
  <c r="O143" i="6"/>
  <c r="A150" i="6"/>
  <c r="D150" i="6"/>
  <c r="G150" i="6"/>
  <c r="J150" i="6"/>
  <c r="A152" i="6"/>
  <c r="D152" i="6"/>
  <c r="G152" i="6"/>
  <c r="J152" i="6"/>
  <c r="A154" i="6"/>
  <c r="D154" i="6"/>
  <c r="G154" i="6"/>
  <c r="J154" i="6"/>
  <c r="A156" i="6"/>
  <c r="D156" i="6"/>
  <c r="G156" i="6"/>
  <c r="J156" i="6"/>
  <c r="A158" i="6"/>
  <c r="D158" i="6"/>
  <c r="G158" i="6"/>
  <c r="J158" i="6"/>
  <c r="A160" i="6"/>
  <c r="D160" i="6"/>
  <c r="G160" i="6"/>
  <c r="J160" i="6"/>
  <c r="A162" i="6"/>
  <c r="D162" i="6"/>
  <c r="G162" i="6"/>
  <c r="J162" i="6"/>
  <c r="C164" i="6"/>
  <c r="F164" i="6"/>
  <c r="I164" i="6"/>
  <c r="I165" i="6" s="1"/>
  <c r="L164" i="6"/>
  <c r="C165" i="6"/>
  <c r="A171" i="6"/>
  <c r="D171" i="6"/>
  <c r="G171" i="6"/>
  <c r="J171" i="6"/>
  <c r="M171" i="6"/>
  <c r="A173" i="6"/>
  <c r="D173" i="6"/>
  <c r="G173" i="6"/>
  <c r="J173" i="6"/>
  <c r="M173" i="6"/>
  <c r="A175" i="6"/>
  <c r="D175" i="6"/>
  <c r="G175" i="6"/>
  <c r="J175" i="6"/>
  <c r="M175" i="6"/>
  <c r="A177" i="6"/>
  <c r="D177" i="6"/>
  <c r="G177" i="6"/>
  <c r="J177" i="6"/>
  <c r="M177" i="6"/>
  <c r="A179" i="6"/>
  <c r="D179" i="6"/>
  <c r="G179" i="6"/>
  <c r="J179" i="6"/>
  <c r="M179" i="6"/>
  <c r="A181" i="6"/>
  <c r="D181" i="6"/>
  <c r="G181" i="6"/>
  <c r="J181" i="6"/>
  <c r="M181" i="6"/>
  <c r="A183" i="6"/>
  <c r="D183" i="6"/>
  <c r="G183" i="6"/>
  <c r="J183" i="6"/>
  <c r="M183" i="6"/>
  <c r="C185" i="6"/>
  <c r="F185" i="6"/>
  <c r="I185" i="6"/>
  <c r="L185" i="6"/>
  <c r="O185" i="6"/>
  <c r="A192" i="6"/>
  <c r="D192" i="6"/>
  <c r="G192" i="6"/>
  <c r="J192" i="6"/>
  <c r="A194" i="6"/>
  <c r="D194" i="6"/>
  <c r="G194" i="6"/>
  <c r="J194" i="6"/>
  <c r="A196" i="6"/>
  <c r="D196" i="6"/>
  <c r="G196" i="6"/>
  <c r="J196" i="6"/>
  <c r="A198" i="6"/>
  <c r="D198" i="6"/>
  <c r="G198" i="6"/>
  <c r="J198" i="6"/>
  <c r="A200" i="6"/>
  <c r="D200" i="6"/>
  <c r="G200" i="6"/>
  <c r="J200" i="6"/>
  <c r="A202" i="6"/>
  <c r="D202" i="6"/>
  <c r="G202" i="6"/>
  <c r="J202" i="6"/>
  <c r="A204" i="6"/>
  <c r="D204" i="6"/>
  <c r="G204" i="6"/>
  <c r="J204" i="6"/>
  <c r="C206" i="6"/>
  <c r="F206" i="6"/>
  <c r="I206" i="6"/>
  <c r="I207" i="6" s="1"/>
  <c r="L206" i="6"/>
  <c r="L207" i="6" s="1"/>
  <c r="A213" i="6"/>
  <c r="D213" i="6"/>
  <c r="G213" i="6"/>
  <c r="J213" i="6"/>
  <c r="A215" i="6"/>
  <c r="D215" i="6"/>
  <c r="G215" i="6"/>
  <c r="J215" i="6"/>
  <c r="A217" i="6"/>
  <c r="D217" i="6"/>
  <c r="G217" i="6"/>
  <c r="J217" i="6"/>
  <c r="A219" i="6"/>
  <c r="D219" i="6"/>
  <c r="G219" i="6"/>
  <c r="J219" i="6"/>
  <c r="A221" i="6"/>
  <c r="D221" i="6"/>
  <c r="G221" i="6"/>
  <c r="J221" i="6"/>
  <c r="A223" i="6"/>
  <c r="D223" i="6"/>
  <c r="G223" i="6"/>
  <c r="J223" i="6"/>
  <c r="A225" i="6"/>
  <c r="D225" i="6"/>
  <c r="G225" i="6"/>
  <c r="J225" i="6"/>
  <c r="C227" i="6"/>
  <c r="F227" i="6"/>
  <c r="F228" i="6" s="1"/>
  <c r="I227" i="6"/>
  <c r="I228" i="6" s="1"/>
  <c r="L227" i="6"/>
  <c r="C228" i="6"/>
  <c r="A234" i="6"/>
  <c r="D234" i="6"/>
  <c r="G234" i="6"/>
  <c r="J234" i="6"/>
  <c r="M234" i="6"/>
  <c r="A236" i="6"/>
  <c r="D236" i="6"/>
  <c r="G236" i="6"/>
  <c r="J236" i="6"/>
  <c r="M236" i="6"/>
  <c r="A238" i="6"/>
  <c r="D238" i="6"/>
  <c r="G238" i="6"/>
  <c r="J238" i="6"/>
  <c r="M238" i="6"/>
  <c r="A240" i="6"/>
  <c r="D240" i="6"/>
  <c r="G240" i="6"/>
  <c r="J240" i="6"/>
  <c r="M240" i="6"/>
  <c r="A242" i="6"/>
  <c r="D242" i="6"/>
  <c r="G242" i="6"/>
  <c r="J242" i="6"/>
  <c r="M242" i="6"/>
  <c r="A244" i="6"/>
  <c r="D244" i="6"/>
  <c r="G244" i="6"/>
  <c r="J244" i="6"/>
  <c r="M244" i="6"/>
  <c r="A246" i="6"/>
  <c r="D246" i="6"/>
  <c r="G246" i="6"/>
  <c r="J246" i="6"/>
  <c r="M246" i="6"/>
  <c r="C248" i="6"/>
  <c r="F248" i="6"/>
  <c r="I248" i="6"/>
  <c r="L248" i="6"/>
  <c r="O248" i="6"/>
  <c r="A3" i="5"/>
  <c r="D3" i="5"/>
  <c r="G3" i="5"/>
  <c r="J3" i="5"/>
  <c r="A5" i="5"/>
  <c r="D5" i="5"/>
  <c r="G5" i="5"/>
  <c r="J5" i="5"/>
  <c r="A7" i="5"/>
  <c r="D7" i="5"/>
  <c r="G7" i="5"/>
  <c r="J7" i="5"/>
  <c r="A9" i="5"/>
  <c r="D9" i="5"/>
  <c r="G9" i="5"/>
  <c r="J9" i="5"/>
  <c r="A11" i="5"/>
  <c r="D11" i="5"/>
  <c r="G11" i="5"/>
  <c r="J11" i="5"/>
  <c r="A13" i="5"/>
  <c r="D13" i="5"/>
  <c r="G13" i="5"/>
  <c r="J13" i="5"/>
  <c r="A15" i="5"/>
  <c r="D15" i="5"/>
  <c r="G15" i="5"/>
  <c r="J15" i="5"/>
  <c r="C17" i="5"/>
  <c r="C18" i="5" s="1"/>
  <c r="F17" i="5"/>
  <c r="F18" i="5" s="1"/>
  <c r="I17" i="5"/>
  <c r="I18" i="5" s="1"/>
  <c r="L17" i="5"/>
  <c r="A24" i="5"/>
  <c r="D24" i="5"/>
  <c r="G24" i="5"/>
  <c r="J24" i="5"/>
  <c r="A26" i="5"/>
  <c r="D26" i="5"/>
  <c r="G26" i="5"/>
  <c r="J26" i="5"/>
  <c r="A28" i="5"/>
  <c r="D28" i="5"/>
  <c r="G28" i="5"/>
  <c r="J28" i="5"/>
  <c r="A30" i="5"/>
  <c r="D30" i="5"/>
  <c r="G30" i="5"/>
  <c r="J30" i="5"/>
  <c r="A32" i="5"/>
  <c r="D32" i="5"/>
  <c r="G32" i="5"/>
  <c r="J32" i="5"/>
  <c r="A34" i="5"/>
  <c r="D34" i="5"/>
  <c r="G34" i="5"/>
  <c r="J34" i="5"/>
  <c r="A36" i="5"/>
  <c r="D36" i="5"/>
  <c r="G36" i="5"/>
  <c r="J36" i="5"/>
  <c r="C38" i="5"/>
  <c r="C39" i="5" s="1"/>
  <c r="F38" i="5"/>
  <c r="I38" i="5"/>
  <c r="L38" i="5"/>
  <c r="L39" i="5" s="1"/>
  <c r="A45" i="5"/>
  <c r="D45" i="5"/>
  <c r="G45" i="5"/>
  <c r="J45" i="5"/>
  <c r="M45" i="5"/>
  <c r="A47" i="5"/>
  <c r="D47" i="5"/>
  <c r="G47" i="5"/>
  <c r="J47" i="5"/>
  <c r="M47" i="5"/>
  <c r="A49" i="5"/>
  <c r="D49" i="5"/>
  <c r="G49" i="5"/>
  <c r="J49" i="5"/>
  <c r="M49" i="5"/>
  <c r="A51" i="5"/>
  <c r="D51" i="5"/>
  <c r="G51" i="5"/>
  <c r="J51" i="5"/>
  <c r="M51" i="5"/>
  <c r="A53" i="5"/>
  <c r="D53" i="5"/>
  <c r="G53" i="5"/>
  <c r="J53" i="5"/>
  <c r="M53" i="5"/>
  <c r="A55" i="5"/>
  <c r="D55" i="5"/>
  <c r="G55" i="5"/>
  <c r="J55" i="5"/>
  <c r="M55" i="5"/>
  <c r="A57" i="5"/>
  <c r="D57" i="5"/>
  <c r="G57" i="5"/>
  <c r="J57" i="5"/>
  <c r="M57" i="5"/>
  <c r="C59" i="5"/>
  <c r="F59" i="5"/>
  <c r="I59" i="5"/>
  <c r="L59" i="5"/>
  <c r="O59" i="5"/>
  <c r="A66" i="5"/>
  <c r="D66" i="5"/>
  <c r="G66" i="5"/>
  <c r="J66" i="5"/>
  <c r="A68" i="5"/>
  <c r="D68" i="5"/>
  <c r="G68" i="5"/>
  <c r="J68" i="5"/>
  <c r="A70" i="5"/>
  <c r="D70" i="5"/>
  <c r="G70" i="5"/>
  <c r="J70" i="5"/>
  <c r="A72" i="5"/>
  <c r="D72" i="5"/>
  <c r="G72" i="5"/>
  <c r="J72" i="5"/>
  <c r="A74" i="5"/>
  <c r="D74" i="5"/>
  <c r="G74" i="5"/>
  <c r="J74" i="5"/>
  <c r="A76" i="5"/>
  <c r="D76" i="5"/>
  <c r="G76" i="5"/>
  <c r="J76" i="5"/>
  <c r="A78" i="5"/>
  <c r="D78" i="5"/>
  <c r="G78" i="5"/>
  <c r="J78" i="5"/>
  <c r="C80" i="5"/>
  <c r="C81" i="5" s="1"/>
  <c r="F80" i="5"/>
  <c r="F81" i="5" s="1"/>
  <c r="I80" i="5"/>
  <c r="I81" i="5" s="1"/>
  <c r="L80" i="5"/>
  <c r="L81" i="5" s="1"/>
  <c r="A87" i="5"/>
  <c r="D87" i="5"/>
  <c r="G87" i="5"/>
  <c r="J87" i="5"/>
  <c r="A89" i="5"/>
  <c r="D89" i="5"/>
  <c r="G89" i="5"/>
  <c r="J89" i="5"/>
  <c r="A91" i="5"/>
  <c r="D91" i="5"/>
  <c r="G91" i="5"/>
  <c r="J91" i="5"/>
  <c r="A93" i="5"/>
  <c r="D93" i="5"/>
  <c r="G93" i="5"/>
  <c r="J93" i="5"/>
  <c r="A95" i="5"/>
  <c r="D95" i="5"/>
  <c r="G95" i="5"/>
  <c r="J95" i="5"/>
  <c r="A97" i="5"/>
  <c r="D97" i="5"/>
  <c r="G97" i="5"/>
  <c r="J97" i="5"/>
  <c r="A99" i="5"/>
  <c r="D99" i="5"/>
  <c r="G99" i="5"/>
  <c r="J99" i="5"/>
  <c r="C101" i="5"/>
  <c r="C102" i="5" s="1"/>
  <c r="F101" i="5"/>
  <c r="F102" i="5" s="1"/>
  <c r="I101" i="5"/>
  <c r="L101" i="5"/>
  <c r="L102" i="5" s="1"/>
  <c r="A108" i="5"/>
  <c r="D108" i="5"/>
  <c r="G108" i="5"/>
  <c r="J108" i="5"/>
  <c r="M108" i="5"/>
  <c r="A110" i="5"/>
  <c r="D110" i="5"/>
  <c r="G110" i="5"/>
  <c r="J110" i="5"/>
  <c r="M110" i="5"/>
  <c r="A112" i="5"/>
  <c r="D112" i="5"/>
  <c r="G112" i="5"/>
  <c r="J112" i="5"/>
  <c r="M112" i="5"/>
  <c r="A114" i="5"/>
  <c r="D114" i="5"/>
  <c r="G114" i="5"/>
  <c r="J114" i="5"/>
  <c r="M114" i="5"/>
  <c r="A116" i="5"/>
  <c r="D116" i="5"/>
  <c r="G116" i="5"/>
  <c r="J116" i="5"/>
  <c r="M116" i="5"/>
  <c r="A118" i="5"/>
  <c r="D118" i="5"/>
  <c r="G118" i="5"/>
  <c r="J118" i="5"/>
  <c r="M118" i="5"/>
  <c r="A120" i="5"/>
  <c r="D120" i="5"/>
  <c r="G120" i="5"/>
  <c r="J120" i="5"/>
  <c r="M120" i="5"/>
  <c r="C122" i="5"/>
  <c r="F122" i="5"/>
  <c r="I122" i="5"/>
  <c r="L122" i="5"/>
  <c r="O122" i="5"/>
  <c r="A129" i="5"/>
  <c r="D129" i="5"/>
  <c r="G129" i="5"/>
  <c r="J129" i="5"/>
  <c r="A131" i="5"/>
  <c r="D131" i="5"/>
  <c r="G131" i="5"/>
  <c r="J131" i="5"/>
  <c r="A133" i="5"/>
  <c r="D133" i="5"/>
  <c r="G133" i="5"/>
  <c r="J133" i="5"/>
  <c r="A135" i="5"/>
  <c r="D135" i="5"/>
  <c r="G135" i="5"/>
  <c r="J135" i="5"/>
  <c r="A137" i="5"/>
  <c r="D137" i="5"/>
  <c r="G137" i="5"/>
  <c r="J137" i="5"/>
  <c r="A139" i="5"/>
  <c r="D139" i="5"/>
  <c r="G139" i="5"/>
  <c r="J139" i="5"/>
  <c r="A141" i="5"/>
  <c r="D141" i="5"/>
  <c r="G141" i="5"/>
  <c r="J141" i="5"/>
  <c r="C143" i="5"/>
  <c r="C144" i="5" s="1"/>
  <c r="F143" i="5"/>
  <c r="I143" i="5"/>
  <c r="L143" i="5"/>
  <c r="A150" i="5"/>
  <c r="D150" i="5"/>
  <c r="G150" i="5"/>
  <c r="J150" i="5"/>
  <c r="A152" i="5"/>
  <c r="D152" i="5"/>
  <c r="G152" i="5"/>
  <c r="J152" i="5"/>
  <c r="A154" i="5"/>
  <c r="D154" i="5"/>
  <c r="G154" i="5"/>
  <c r="J154" i="5"/>
  <c r="A156" i="5"/>
  <c r="D156" i="5"/>
  <c r="G156" i="5"/>
  <c r="J156" i="5"/>
  <c r="A158" i="5"/>
  <c r="D158" i="5"/>
  <c r="G158" i="5"/>
  <c r="J158" i="5"/>
  <c r="A160" i="5"/>
  <c r="D160" i="5"/>
  <c r="G160" i="5"/>
  <c r="J160" i="5"/>
  <c r="A162" i="5"/>
  <c r="D162" i="5"/>
  <c r="G162" i="5"/>
  <c r="J162" i="5"/>
  <c r="C164" i="5"/>
  <c r="C165" i="5" s="1"/>
  <c r="F164" i="5"/>
  <c r="I164" i="5"/>
  <c r="L164" i="5"/>
  <c r="A171" i="5"/>
  <c r="D171" i="5"/>
  <c r="G171" i="5"/>
  <c r="J171" i="5"/>
  <c r="M171" i="5"/>
  <c r="A173" i="5"/>
  <c r="D173" i="5"/>
  <c r="G173" i="5"/>
  <c r="J173" i="5"/>
  <c r="M173" i="5"/>
  <c r="A175" i="5"/>
  <c r="D175" i="5"/>
  <c r="G175" i="5"/>
  <c r="J175" i="5"/>
  <c r="M175" i="5"/>
  <c r="A177" i="5"/>
  <c r="D177" i="5"/>
  <c r="G177" i="5"/>
  <c r="J177" i="5"/>
  <c r="M177" i="5"/>
  <c r="A179" i="5"/>
  <c r="D179" i="5"/>
  <c r="G179" i="5"/>
  <c r="J179" i="5"/>
  <c r="M179" i="5"/>
  <c r="A181" i="5"/>
  <c r="D181" i="5"/>
  <c r="G181" i="5"/>
  <c r="J181" i="5"/>
  <c r="M181" i="5"/>
  <c r="A183" i="5"/>
  <c r="D183" i="5"/>
  <c r="G183" i="5"/>
  <c r="J183" i="5"/>
  <c r="M183" i="5"/>
  <c r="C185" i="5"/>
  <c r="F185" i="5"/>
  <c r="I185" i="5"/>
  <c r="L185" i="5"/>
  <c r="O185" i="5"/>
  <c r="A192" i="5"/>
  <c r="D192" i="5"/>
  <c r="F207" i="5" s="1"/>
  <c r="G192" i="5"/>
  <c r="J192" i="5"/>
  <c r="A194" i="5"/>
  <c r="D194" i="5"/>
  <c r="G194" i="5"/>
  <c r="J194" i="5"/>
  <c r="A196" i="5"/>
  <c r="D196" i="5"/>
  <c r="G196" i="5"/>
  <c r="J196" i="5"/>
  <c r="A198" i="5"/>
  <c r="D198" i="5"/>
  <c r="G198" i="5"/>
  <c r="J198" i="5"/>
  <c r="A200" i="5"/>
  <c r="D200" i="5"/>
  <c r="G200" i="5"/>
  <c r="J200" i="5"/>
  <c r="A202" i="5"/>
  <c r="D202" i="5"/>
  <c r="G202" i="5"/>
  <c r="J202" i="5"/>
  <c r="A204" i="5"/>
  <c r="D204" i="5"/>
  <c r="G204" i="5"/>
  <c r="J204" i="5"/>
  <c r="C206" i="5"/>
  <c r="C207" i="5" s="1"/>
  <c r="F206" i="5"/>
  <c r="I206" i="5"/>
  <c r="I207" i="5" s="1"/>
  <c r="L206" i="5"/>
  <c r="A213" i="5"/>
  <c r="D213" i="5"/>
  <c r="G213" i="5"/>
  <c r="J213" i="5"/>
  <c r="A215" i="5"/>
  <c r="D215" i="5"/>
  <c r="G215" i="5"/>
  <c r="J215" i="5"/>
  <c r="A217" i="5"/>
  <c r="D217" i="5"/>
  <c r="G217" i="5"/>
  <c r="J217" i="5"/>
  <c r="A219" i="5"/>
  <c r="D219" i="5"/>
  <c r="G219" i="5"/>
  <c r="J219" i="5"/>
  <c r="A221" i="5"/>
  <c r="D221" i="5"/>
  <c r="G221" i="5"/>
  <c r="J221" i="5"/>
  <c r="A223" i="5"/>
  <c r="D223" i="5"/>
  <c r="G223" i="5"/>
  <c r="J223" i="5"/>
  <c r="A225" i="5"/>
  <c r="D225" i="5"/>
  <c r="G225" i="5"/>
  <c r="J225" i="5"/>
  <c r="C227" i="5"/>
  <c r="F227" i="5"/>
  <c r="I227" i="5"/>
  <c r="L227" i="5"/>
  <c r="L228" i="5" s="1"/>
  <c r="A234" i="5"/>
  <c r="D234" i="5"/>
  <c r="G234" i="5"/>
  <c r="J234" i="5"/>
  <c r="M234" i="5"/>
  <c r="A236" i="5"/>
  <c r="D236" i="5"/>
  <c r="G236" i="5"/>
  <c r="J236" i="5"/>
  <c r="M236" i="5"/>
  <c r="A238" i="5"/>
  <c r="D238" i="5"/>
  <c r="G238" i="5"/>
  <c r="J238" i="5"/>
  <c r="M238" i="5"/>
  <c r="A240" i="5"/>
  <c r="D240" i="5"/>
  <c r="G240" i="5"/>
  <c r="J240" i="5"/>
  <c r="M240" i="5"/>
  <c r="A242" i="5"/>
  <c r="D242" i="5"/>
  <c r="G242" i="5"/>
  <c r="J242" i="5"/>
  <c r="M242" i="5"/>
  <c r="A244" i="5"/>
  <c r="D244" i="5"/>
  <c r="G244" i="5"/>
  <c r="J244" i="5"/>
  <c r="M244" i="5"/>
  <c r="A246" i="5"/>
  <c r="D246" i="5"/>
  <c r="G246" i="5"/>
  <c r="J246" i="5"/>
  <c r="M246" i="5"/>
  <c r="C248" i="5"/>
  <c r="F248" i="5"/>
  <c r="I248" i="5"/>
  <c r="L248" i="5"/>
  <c r="O248" i="5"/>
  <c r="A3" i="4"/>
  <c r="D3" i="4"/>
  <c r="G3" i="4"/>
  <c r="J3" i="4"/>
  <c r="A5" i="4"/>
  <c r="D5" i="4"/>
  <c r="G5" i="4"/>
  <c r="J5" i="4"/>
  <c r="A7" i="4"/>
  <c r="D7" i="4"/>
  <c r="G7" i="4"/>
  <c r="J7" i="4"/>
  <c r="A9" i="4"/>
  <c r="D9" i="4"/>
  <c r="G9" i="4"/>
  <c r="J9" i="4"/>
  <c r="A11" i="4"/>
  <c r="D11" i="4"/>
  <c r="G11" i="4"/>
  <c r="J11" i="4"/>
  <c r="A13" i="4"/>
  <c r="D13" i="4"/>
  <c r="G13" i="4"/>
  <c r="J13" i="4"/>
  <c r="A15" i="4"/>
  <c r="D15" i="4"/>
  <c r="G15" i="4"/>
  <c r="J15" i="4"/>
  <c r="C17" i="4"/>
  <c r="F17" i="4"/>
  <c r="I17" i="4"/>
  <c r="L17" i="4"/>
  <c r="L18" i="4" s="1"/>
  <c r="A24" i="4"/>
  <c r="D24" i="4"/>
  <c r="G24" i="4"/>
  <c r="J24" i="4"/>
  <c r="A26" i="4"/>
  <c r="D26" i="4"/>
  <c r="G26" i="4"/>
  <c r="J26" i="4"/>
  <c r="A28" i="4"/>
  <c r="D28" i="4"/>
  <c r="G28" i="4"/>
  <c r="J28" i="4"/>
  <c r="A30" i="4"/>
  <c r="D30" i="4"/>
  <c r="G30" i="4"/>
  <c r="J30" i="4"/>
  <c r="A32" i="4"/>
  <c r="D32" i="4"/>
  <c r="G32" i="4"/>
  <c r="J32" i="4"/>
  <c r="A34" i="4"/>
  <c r="D34" i="4"/>
  <c r="G34" i="4"/>
  <c r="J34" i="4"/>
  <c r="A36" i="4"/>
  <c r="D36" i="4"/>
  <c r="G36" i="4"/>
  <c r="J36" i="4"/>
  <c r="C38" i="4"/>
  <c r="C39" i="4" s="1"/>
  <c r="F38" i="4"/>
  <c r="I38" i="4"/>
  <c r="L38" i="4"/>
  <c r="L39" i="4" s="1"/>
  <c r="A45" i="4"/>
  <c r="D45" i="4"/>
  <c r="G45" i="4"/>
  <c r="J45" i="4"/>
  <c r="M45" i="4"/>
  <c r="A47" i="4"/>
  <c r="D47" i="4"/>
  <c r="G47" i="4"/>
  <c r="J47" i="4"/>
  <c r="M47" i="4"/>
  <c r="A49" i="4"/>
  <c r="D49" i="4"/>
  <c r="G49" i="4"/>
  <c r="J49" i="4"/>
  <c r="M49" i="4"/>
  <c r="A51" i="4"/>
  <c r="D51" i="4"/>
  <c r="G51" i="4"/>
  <c r="J51" i="4"/>
  <c r="M51" i="4"/>
  <c r="A53" i="4"/>
  <c r="D53" i="4"/>
  <c r="G53" i="4"/>
  <c r="J53" i="4"/>
  <c r="M53" i="4"/>
  <c r="A55" i="4"/>
  <c r="D55" i="4"/>
  <c r="G55" i="4"/>
  <c r="J55" i="4"/>
  <c r="M55" i="4"/>
  <c r="A57" i="4"/>
  <c r="D57" i="4"/>
  <c r="G57" i="4"/>
  <c r="J57" i="4"/>
  <c r="M57" i="4"/>
  <c r="C59" i="4"/>
  <c r="F59" i="4"/>
  <c r="I59" i="4"/>
  <c r="L59" i="4"/>
  <c r="O59" i="4"/>
  <c r="A66" i="4"/>
  <c r="D66" i="4"/>
  <c r="G66" i="4"/>
  <c r="J66" i="4"/>
  <c r="A68" i="4"/>
  <c r="D68" i="4"/>
  <c r="G68" i="4"/>
  <c r="J68" i="4"/>
  <c r="A70" i="4"/>
  <c r="D70" i="4"/>
  <c r="G70" i="4"/>
  <c r="J70" i="4"/>
  <c r="A72" i="4"/>
  <c r="D72" i="4"/>
  <c r="G72" i="4"/>
  <c r="J72" i="4"/>
  <c r="A74" i="4"/>
  <c r="D74" i="4"/>
  <c r="G74" i="4"/>
  <c r="J74" i="4"/>
  <c r="A76" i="4"/>
  <c r="D76" i="4"/>
  <c r="G76" i="4"/>
  <c r="J76" i="4"/>
  <c r="A78" i="4"/>
  <c r="D78" i="4"/>
  <c r="G78" i="4"/>
  <c r="J78" i="4"/>
  <c r="C80" i="4"/>
  <c r="F80" i="4"/>
  <c r="I80" i="4"/>
  <c r="L80" i="4"/>
  <c r="L81" i="4" s="1"/>
  <c r="A87" i="4"/>
  <c r="D87" i="4"/>
  <c r="G87" i="4"/>
  <c r="J87" i="4"/>
  <c r="A89" i="4"/>
  <c r="D89" i="4"/>
  <c r="G89" i="4"/>
  <c r="J89" i="4"/>
  <c r="A91" i="4"/>
  <c r="D91" i="4"/>
  <c r="G91" i="4"/>
  <c r="J91" i="4"/>
  <c r="A93" i="4"/>
  <c r="D93" i="4"/>
  <c r="G93" i="4"/>
  <c r="J93" i="4"/>
  <c r="A95" i="4"/>
  <c r="D95" i="4"/>
  <c r="G95" i="4"/>
  <c r="J95" i="4"/>
  <c r="A97" i="4"/>
  <c r="D97" i="4"/>
  <c r="G97" i="4"/>
  <c r="J97" i="4"/>
  <c r="A99" i="4"/>
  <c r="D99" i="4"/>
  <c r="G99" i="4"/>
  <c r="J99" i="4"/>
  <c r="C101" i="4"/>
  <c r="C102" i="4" s="1"/>
  <c r="F101" i="4"/>
  <c r="F102" i="4" s="1"/>
  <c r="I101" i="4"/>
  <c r="L101" i="4"/>
  <c r="L102" i="4" s="1"/>
  <c r="A108" i="4"/>
  <c r="D108" i="4"/>
  <c r="G108" i="4"/>
  <c r="J108" i="4"/>
  <c r="M108" i="4"/>
  <c r="A110" i="4"/>
  <c r="D110" i="4"/>
  <c r="G110" i="4"/>
  <c r="J110" i="4"/>
  <c r="M110" i="4"/>
  <c r="A112" i="4"/>
  <c r="D112" i="4"/>
  <c r="G112" i="4"/>
  <c r="J112" i="4"/>
  <c r="M112" i="4"/>
  <c r="A114" i="4"/>
  <c r="D114" i="4"/>
  <c r="G114" i="4"/>
  <c r="J114" i="4"/>
  <c r="M114" i="4"/>
  <c r="A116" i="4"/>
  <c r="D116" i="4"/>
  <c r="G116" i="4"/>
  <c r="J116" i="4"/>
  <c r="M116" i="4"/>
  <c r="A118" i="4"/>
  <c r="D118" i="4"/>
  <c r="G118" i="4"/>
  <c r="J118" i="4"/>
  <c r="M118" i="4"/>
  <c r="A120" i="4"/>
  <c r="D120" i="4"/>
  <c r="G120" i="4"/>
  <c r="J120" i="4"/>
  <c r="M120" i="4"/>
  <c r="C122" i="4"/>
  <c r="F122" i="4"/>
  <c r="I122" i="4"/>
  <c r="L122" i="4"/>
  <c r="O122" i="4"/>
  <c r="A129" i="4"/>
  <c r="D129" i="4"/>
  <c r="G129" i="4"/>
  <c r="J129" i="4"/>
  <c r="A131" i="4"/>
  <c r="D131" i="4"/>
  <c r="G131" i="4"/>
  <c r="J131" i="4"/>
  <c r="A133" i="4"/>
  <c r="D133" i="4"/>
  <c r="G133" i="4"/>
  <c r="J133" i="4"/>
  <c r="A135" i="4"/>
  <c r="D135" i="4"/>
  <c r="G135" i="4"/>
  <c r="J135" i="4"/>
  <c r="A137" i="4"/>
  <c r="D137" i="4"/>
  <c r="G137" i="4"/>
  <c r="J137" i="4"/>
  <c r="A139" i="4"/>
  <c r="D139" i="4"/>
  <c r="G139" i="4"/>
  <c r="J139" i="4"/>
  <c r="A141" i="4"/>
  <c r="D141" i="4"/>
  <c r="G141" i="4"/>
  <c r="J141" i="4"/>
  <c r="C143" i="4"/>
  <c r="F143" i="4"/>
  <c r="I143" i="4"/>
  <c r="L143" i="4"/>
  <c r="C144" i="4"/>
  <c r="A150" i="4"/>
  <c r="D150" i="4"/>
  <c r="G150" i="4"/>
  <c r="J150" i="4"/>
  <c r="A152" i="4"/>
  <c r="D152" i="4"/>
  <c r="G152" i="4"/>
  <c r="J152" i="4"/>
  <c r="A154" i="4"/>
  <c r="D154" i="4"/>
  <c r="G154" i="4"/>
  <c r="J154" i="4"/>
  <c r="A156" i="4"/>
  <c r="D156" i="4"/>
  <c r="G156" i="4"/>
  <c r="J156" i="4"/>
  <c r="A158" i="4"/>
  <c r="D158" i="4"/>
  <c r="G158" i="4"/>
  <c r="J158" i="4"/>
  <c r="A160" i="4"/>
  <c r="D160" i="4"/>
  <c r="G160" i="4"/>
  <c r="J160" i="4"/>
  <c r="A162" i="4"/>
  <c r="D162" i="4"/>
  <c r="G162" i="4"/>
  <c r="J162" i="4"/>
  <c r="C164" i="4"/>
  <c r="F164" i="4"/>
  <c r="I164" i="4"/>
  <c r="I165" i="4" s="1"/>
  <c r="L164" i="4"/>
  <c r="A171" i="4"/>
  <c r="D171" i="4"/>
  <c r="G171" i="4"/>
  <c r="J171" i="4"/>
  <c r="M171" i="4"/>
  <c r="A173" i="4"/>
  <c r="D173" i="4"/>
  <c r="G173" i="4"/>
  <c r="J173" i="4"/>
  <c r="M173" i="4"/>
  <c r="A175" i="4"/>
  <c r="D175" i="4"/>
  <c r="G175" i="4"/>
  <c r="J175" i="4"/>
  <c r="M175" i="4"/>
  <c r="A177" i="4"/>
  <c r="D177" i="4"/>
  <c r="G177" i="4"/>
  <c r="J177" i="4"/>
  <c r="M177" i="4"/>
  <c r="A179" i="4"/>
  <c r="D179" i="4"/>
  <c r="G179" i="4"/>
  <c r="J179" i="4"/>
  <c r="M179" i="4"/>
  <c r="A181" i="4"/>
  <c r="D181" i="4"/>
  <c r="G181" i="4"/>
  <c r="J181" i="4"/>
  <c r="M181" i="4"/>
  <c r="A183" i="4"/>
  <c r="D183" i="4"/>
  <c r="G183" i="4"/>
  <c r="J183" i="4"/>
  <c r="M183" i="4"/>
  <c r="C185" i="4"/>
  <c r="F185" i="4"/>
  <c r="I185" i="4"/>
  <c r="L185" i="4"/>
  <c r="O185" i="4"/>
  <c r="A192" i="4"/>
  <c r="D192" i="4"/>
  <c r="G192" i="4"/>
  <c r="J192" i="4"/>
  <c r="A194" i="4"/>
  <c r="D194" i="4"/>
  <c r="G194" i="4"/>
  <c r="J194" i="4"/>
  <c r="A196" i="4"/>
  <c r="D196" i="4"/>
  <c r="G196" i="4"/>
  <c r="J196" i="4"/>
  <c r="A198" i="4"/>
  <c r="D198" i="4"/>
  <c r="G198" i="4"/>
  <c r="J198" i="4"/>
  <c r="A200" i="4"/>
  <c r="D200" i="4"/>
  <c r="G200" i="4"/>
  <c r="J200" i="4"/>
  <c r="A202" i="4"/>
  <c r="D202" i="4"/>
  <c r="G202" i="4"/>
  <c r="J202" i="4"/>
  <c r="A204" i="4"/>
  <c r="D204" i="4"/>
  <c r="G204" i="4"/>
  <c r="J204" i="4"/>
  <c r="C206" i="4"/>
  <c r="F206" i="4"/>
  <c r="F207" i="4" s="1"/>
  <c r="I206" i="4"/>
  <c r="L206" i="4"/>
  <c r="L207" i="4" s="1"/>
  <c r="A213" i="4"/>
  <c r="D213" i="4"/>
  <c r="G213" i="4"/>
  <c r="J213" i="4"/>
  <c r="A215" i="4"/>
  <c r="D215" i="4"/>
  <c r="G215" i="4"/>
  <c r="J215" i="4"/>
  <c r="A217" i="4"/>
  <c r="D217" i="4"/>
  <c r="G217" i="4"/>
  <c r="J217" i="4"/>
  <c r="A219" i="4"/>
  <c r="D219" i="4"/>
  <c r="G219" i="4"/>
  <c r="J219" i="4"/>
  <c r="A221" i="4"/>
  <c r="D221" i="4"/>
  <c r="G221" i="4"/>
  <c r="J221" i="4"/>
  <c r="A223" i="4"/>
  <c r="D223" i="4"/>
  <c r="G223" i="4"/>
  <c r="J223" i="4"/>
  <c r="A225" i="4"/>
  <c r="D225" i="4"/>
  <c r="G225" i="4"/>
  <c r="J225" i="4"/>
  <c r="C227" i="4"/>
  <c r="F227" i="4"/>
  <c r="I227" i="4"/>
  <c r="I228" i="4" s="1"/>
  <c r="L227" i="4"/>
  <c r="L228" i="4" s="1"/>
  <c r="A234" i="4"/>
  <c r="D234" i="4"/>
  <c r="G234" i="4"/>
  <c r="J234" i="4"/>
  <c r="M234" i="4"/>
  <c r="A236" i="4"/>
  <c r="D236" i="4"/>
  <c r="G236" i="4"/>
  <c r="J236" i="4"/>
  <c r="M236" i="4"/>
  <c r="A238" i="4"/>
  <c r="D238" i="4"/>
  <c r="G238" i="4"/>
  <c r="J238" i="4"/>
  <c r="M238" i="4"/>
  <c r="A240" i="4"/>
  <c r="D240" i="4"/>
  <c r="G240" i="4"/>
  <c r="J240" i="4"/>
  <c r="M240" i="4"/>
  <c r="A242" i="4"/>
  <c r="D242" i="4"/>
  <c r="G242" i="4"/>
  <c r="J242" i="4"/>
  <c r="M242" i="4"/>
  <c r="A244" i="4"/>
  <c r="D244" i="4"/>
  <c r="G244" i="4"/>
  <c r="J244" i="4"/>
  <c r="M244" i="4"/>
  <c r="A246" i="4"/>
  <c r="D246" i="4"/>
  <c r="G246" i="4"/>
  <c r="J246" i="4"/>
  <c r="M246" i="4"/>
  <c r="C248" i="4"/>
  <c r="F248" i="4"/>
  <c r="I248" i="4"/>
  <c r="L248" i="4"/>
  <c r="O248" i="4"/>
  <c r="A3" i="3"/>
  <c r="C18" i="3" s="1"/>
  <c r="D3" i="3"/>
  <c r="G3" i="3"/>
  <c r="J3" i="3"/>
  <c r="A5" i="3"/>
  <c r="D5" i="3"/>
  <c r="G5" i="3"/>
  <c r="J5" i="3"/>
  <c r="A7" i="3"/>
  <c r="D7" i="3"/>
  <c r="G7" i="3"/>
  <c r="J7" i="3"/>
  <c r="A9" i="3"/>
  <c r="D9" i="3"/>
  <c r="G9" i="3"/>
  <c r="J9" i="3"/>
  <c r="A11" i="3"/>
  <c r="D11" i="3"/>
  <c r="G11" i="3"/>
  <c r="J11" i="3"/>
  <c r="A13" i="3"/>
  <c r="D13" i="3"/>
  <c r="G13" i="3"/>
  <c r="J13" i="3"/>
  <c r="A15" i="3"/>
  <c r="D15" i="3"/>
  <c r="G15" i="3"/>
  <c r="J15" i="3"/>
  <c r="C17" i="3"/>
  <c r="F17" i="3"/>
  <c r="F18" i="3" s="1"/>
  <c r="I17" i="3"/>
  <c r="I18" i="3" s="1"/>
  <c r="L17" i="3"/>
  <c r="C22" i="3"/>
  <c r="A24" i="3"/>
  <c r="D24" i="3"/>
  <c r="G24" i="3"/>
  <c r="J24" i="3"/>
  <c r="A26" i="3"/>
  <c r="D26" i="3"/>
  <c r="G26" i="3"/>
  <c r="J26" i="3"/>
  <c r="A28" i="3"/>
  <c r="D28" i="3"/>
  <c r="G28" i="3"/>
  <c r="J28" i="3"/>
  <c r="A30" i="3"/>
  <c r="D30" i="3"/>
  <c r="G30" i="3"/>
  <c r="J30" i="3"/>
  <c r="A32" i="3"/>
  <c r="D32" i="3"/>
  <c r="G32" i="3"/>
  <c r="J32" i="3"/>
  <c r="A34" i="3"/>
  <c r="D34" i="3"/>
  <c r="G34" i="3"/>
  <c r="J34" i="3"/>
  <c r="A36" i="3"/>
  <c r="D36" i="3"/>
  <c r="G36" i="3"/>
  <c r="J36" i="3"/>
  <c r="C38" i="3"/>
  <c r="F38" i="3"/>
  <c r="F39" i="3" s="1"/>
  <c r="I38" i="3"/>
  <c r="I39" i="3" s="1"/>
  <c r="L38" i="3"/>
  <c r="C43" i="3"/>
  <c r="A45" i="3"/>
  <c r="D45" i="3"/>
  <c r="G45" i="3"/>
  <c r="J45" i="3"/>
  <c r="M45" i="3"/>
  <c r="A47" i="3"/>
  <c r="D47" i="3"/>
  <c r="G47" i="3"/>
  <c r="J47" i="3"/>
  <c r="M47" i="3"/>
  <c r="A49" i="3"/>
  <c r="D49" i="3"/>
  <c r="G49" i="3"/>
  <c r="J49" i="3"/>
  <c r="M49" i="3"/>
  <c r="A51" i="3"/>
  <c r="D51" i="3"/>
  <c r="G51" i="3"/>
  <c r="J51" i="3"/>
  <c r="M51" i="3"/>
  <c r="A53" i="3"/>
  <c r="D53" i="3"/>
  <c r="G53" i="3"/>
  <c r="J53" i="3"/>
  <c r="M53" i="3"/>
  <c r="A55" i="3"/>
  <c r="D55" i="3"/>
  <c r="G55" i="3"/>
  <c r="J55" i="3"/>
  <c r="M55" i="3"/>
  <c r="A57" i="3"/>
  <c r="D57" i="3"/>
  <c r="G57" i="3"/>
  <c r="J57" i="3"/>
  <c r="M57" i="3"/>
  <c r="C59" i="3"/>
  <c r="F59" i="3"/>
  <c r="I59" i="3"/>
  <c r="L59" i="3"/>
  <c r="O59" i="3"/>
  <c r="C64" i="3"/>
  <c r="A66" i="3"/>
  <c r="D66" i="3"/>
  <c r="G66" i="3"/>
  <c r="J66" i="3"/>
  <c r="A68" i="3"/>
  <c r="D68" i="3"/>
  <c r="G68" i="3"/>
  <c r="J68" i="3"/>
  <c r="A70" i="3"/>
  <c r="D70" i="3"/>
  <c r="G70" i="3"/>
  <c r="J70" i="3"/>
  <c r="A72" i="3"/>
  <c r="D72" i="3"/>
  <c r="G72" i="3"/>
  <c r="J72" i="3"/>
  <c r="A74" i="3"/>
  <c r="D74" i="3"/>
  <c r="G74" i="3"/>
  <c r="J74" i="3"/>
  <c r="A76" i="3"/>
  <c r="D76" i="3"/>
  <c r="G76" i="3"/>
  <c r="J76" i="3"/>
  <c r="A78" i="3"/>
  <c r="D78" i="3"/>
  <c r="G78" i="3"/>
  <c r="J78" i="3"/>
  <c r="C80" i="3"/>
  <c r="C81" i="3" s="1"/>
  <c r="F80" i="3"/>
  <c r="F81" i="3" s="1"/>
  <c r="I80" i="3"/>
  <c r="L80" i="3"/>
  <c r="C85" i="3"/>
  <c r="A87" i="3"/>
  <c r="D87" i="3"/>
  <c r="G87" i="3"/>
  <c r="J87" i="3"/>
  <c r="M87" i="3"/>
  <c r="A89" i="3"/>
  <c r="D89" i="3"/>
  <c r="G89" i="3"/>
  <c r="J89" i="3"/>
  <c r="M89" i="3"/>
  <c r="A91" i="3"/>
  <c r="D91" i="3"/>
  <c r="G91" i="3"/>
  <c r="J91" i="3"/>
  <c r="M91" i="3"/>
  <c r="A93" i="3"/>
  <c r="D93" i="3"/>
  <c r="G93" i="3"/>
  <c r="J93" i="3"/>
  <c r="M93" i="3"/>
  <c r="A95" i="3"/>
  <c r="D95" i="3"/>
  <c r="G95" i="3"/>
  <c r="J95" i="3"/>
  <c r="M95" i="3"/>
  <c r="A97" i="3"/>
  <c r="D97" i="3"/>
  <c r="G97" i="3"/>
  <c r="J97" i="3"/>
  <c r="M97" i="3"/>
  <c r="A99" i="3"/>
  <c r="D99" i="3"/>
  <c r="G99" i="3"/>
  <c r="J99" i="3"/>
  <c r="M99" i="3"/>
  <c r="C101" i="3"/>
  <c r="F101" i="3"/>
  <c r="I101" i="3"/>
  <c r="L101" i="3"/>
  <c r="O101" i="3"/>
  <c r="C106" i="3"/>
  <c r="A108" i="3"/>
  <c r="D108" i="3"/>
  <c r="G108" i="3"/>
  <c r="J108" i="3"/>
  <c r="A110" i="3"/>
  <c r="D110" i="3"/>
  <c r="G110" i="3"/>
  <c r="J110" i="3"/>
  <c r="A112" i="3"/>
  <c r="D112" i="3"/>
  <c r="G112" i="3"/>
  <c r="J112" i="3"/>
  <c r="A114" i="3"/>
  <c r="D114" i="3"/>
  <c r="G114" i="3"/>
  <c r="J114" i="3"/>
  <c r="A116" i="3"/>
  <c r="D116" i="3"/>
  <c r="G116" i="3"/>
  <c r="J116" i="3"/>
  <c r="A118" i="3"/>
  <c r="D118" i="3"/>
  <c r="G118" i="3"/>
  <c r="J118" i="3"/>
  <c r="A120" i="3"/>
  <c r="D120" i="3"/>
  <c r="G120" i="3"/>
  <c r="J120" i="3"/>
  <c r="C122" i="3"/>
  <c r="C123" i="3" s="1"/>
  <c r="F122" i="3"/>
  <c r="I122" i="3"/>
  <c r="L122" i="3"/>
  <c r="C127" i="3"/>
  <c r="A129" i="3"/>
  <c r="D129" i="3"/>
  <c r="G129" i="3"/>
  <c r="J129" i="3"/>
  <c r="A131" i="3"/>
  <c r="D131" i="3"/>
  <c r="G131" i="3"/>
  <c r="J131" i="3"/>
  <c r="A133" i="3"/>
  <c r="D133" i="3"/>
  <c r="G133" i="3"/>
  <c r="J133" i="3"/>
  <c r="A135" i="3"/>
  <c r="D135" i="3"/>
  <c r="G135" i="3"/>
  <c r="J135" i="3"/>
  <c r="A137" i="3"/>
  <c r="D137" i="3"/>
  <c r="G137" i="3"/>
  <c r="J137" i="3"/>
  <c r="A139" i="3"/>
  <c r="D139" i="3"/>
  <c r="G139" i="3"/>
  <c r="J139" i="3"/>
  <c r="A141" i="3"/>
  <c r="D141" i="3"/>
  <c r="G141" i="3"/>
  <c r="J141" i="3"/>
  <c r="C143" i="3"/>
  <c r="F143" i="3"/>
  <c r="I143" i="3"/>
  <c r="L143" i="3"/>
  <c r="L144" i="3" s="1"/>
  <c r="C148" i="3"/>
  <c r="A150" i="3"/>
  <c r="D150" i="3"/>
  <c r="G150" i="3"/>
  <c r="J150" i="3"/>
  <c r="M150" i="3"/>
  <c r="A152" i="3"/>
  <c r="D152" i="3"/>
  <c r="G152" i="3"/>
  <c r="J152" i="3"/>
  <c r="M152" i="3"/>
  <c r="A154" i="3"/>
  <c r="D154" i="3"/>
  <c r="G154" i="3"/>
  <c r="J154" i="3"/>
  <c r="M154" i="3"/>
  <c r="A156" i="3"/>
  <c r="D156" i="3"/>
  <c r="G156" i="3"/>
  <c r="J156" i="3"/>
  <c r="M156" i="3"/>
  <c r="A158" i="3"/>
  <c r="D158" i="3"/>
  <c r="G158" i="3"/>
  <c r="J158" i="3"/>
  <c r="M158" i="3"/>
  <c r="A160" i="3"/>
  <c r="D160" i="3"/>
  <c r="G160" i="3"/>
  <c r="J160" i="3"/>
  <c r="M160" i="3"/>
  <c r="A162" i="3"/>
  <c r="D162" i="3"/>
  <c r="G162" i="3"/>
  <c r="J162" i="3"/>
  <c r="M162" i="3"/>
  <c r="C164" i="3"/>
  <c r="F164" i="3"/>
  <c r="I164" i="3"/>
  <c r="L164" i="3"/>
  <c r="O164" i="3"/>
  <c r="C169" i="3"/>
  <c r="A171" i="3"/>
  <c r="D171" i="3"/>
  <c r="G171" i="3"/>
  <c r="J171" i="3"/>
  <c r="A173" i="3"/>
  <c r="D173" i="3"/>
  <c r="G173" i="3"/>
  <c r="J173" i="3"/>
  <c r="A175" i="3"/>
  <c r="D175" i="3"/>
  <c r="G175" i="3"/>
  <c r="J175" i="3"/>
  <c r="A177" i="3"/>
  <c r="D177" i="3"/>
  <c r="G177" i="3"/>
  <c r="J177" i="3"/>
  <c r="A179" i="3"/>
  <c r="D179" i="3"/>
  <c r="G179" i="3"/>
  <c r="J179" i="3"/>
  <c r="A181" i="3"/>
  <c r="D181" i="3"/>
  <c r="G181" i="3"/>
  <c r="J181" i="3"/>
  <c r="A183" i="3"/>
  <c r="D183" i="3"/>
  <c r="G183" i="3"/>
  <c r="J183" i="3"/>
  <c r="C185" i="3"/>
  <c r="F185" i="3"/>
  <c r="F186" i="3" s="1"/>
  <c r="I185" i="3"/>
  <c r="I186" i="3" s="1"/>
  <c r="L185" i="3"/>
  <c r="L186" i="3" s="1"/>
  <c r="C190" i="3"/>
  <c r="A192" i="3"/>
  <c r="D192" i="3"/>
  <c r="G192" i="3"/>
  <c r="J192" i="3"/>
  <c r="M192" i="3"/>
  <c r="A194" i="3"/>
  <c r="D194" i="3"/>
  <c r="G194" i="3"/>
  <c r="J194" i="3"/>
  <c r="M194" i="3"/>
  <c r="A196" i="3"/>
  <c r="D196" i="3"/>
  <c r="G196" i="3"/>
  <c r="J196" i="3"/>
  <c r="M196" i="3"/>
  <c r="A198" i="3"/>
  <c r="D198" i="3"/>
  <c r="G198" i="3"/>
  <c r="J198" i="3"/>
  <c r="M198" i="3"/>
  <c r="A200" i="3"/>
  <c r="D200" i="3"/>
  <c r="G200" i="3"/>
  <c r="J200" i="3"/>
  <c r="M200" i="3"/>
  <c r="A202" i="3"/>
  <c r="D202" i="3"/>
  <c r="G202" i="3"/>
  <c r="J202" i="3"/>
  <c r="M202" i="3"/>
  <c r="A204" i="3"/>
  <c r="D204" i="3"/>
  <c r="G204" i="3"/>
  <c r="J204" i="3"/>
  <c r="M204" i="3"/>
  <c r="C206" i="3"/>
  <c r="F206" i="3"/>
  <c r="I206" i="3"/>
  <c r="L206" i="3"/>
  <c r="O206" i="3"/>
  <c r="C211" i="3"/>
  <c r="A213" i="3"/>
  <c r="D213" i="3"/>
  <c r="G213" i="3"/>
  <c r="J213" i="3"/>
  <c r="A215" i="3"/>
  <c r="D215" i="3"/>
  <c r="G215" i="3"/>
  <c r="J215" i="3"/>
  <c r="A217" i="3"/>
  <c r="D217" i="3"/>
  <c r="G217" i="3"/>
  <c r="J217" i="3"/>
  <c r="A219" i="3"/>
  <c r="D219" i="3"/>
  <c r="G219" i="3"/>
  <c r="J219" i="3"/>
  <c r="A221" i="3"/>
  <c r="D221" i="3"/>
  <c r="G221" i="3"/>
  <c r="J221" i="3"/>
  <c r="A223" i="3"/>
  <c r="D223" i="3"/>
  <c r="G223" i="3"/>
  <c r="J223" i="3"/>
  <c r="A225" i="3"/>
  <c r="D225" i="3"/>
  <c r="G225" i="3"/>
  <c r="J225" i="3"/>
  <c r="C227" i="3"/>
  <c r="C228" i="3" s="1"/>
  <c r="F227" i="3"/>
  <c r="F228" i="3" s="1"/>
  <c r="I227" i="3"/>
  <c r="L227" i="3"/>
  <c r="L228" i="3" s="1"/>
  <c r="C232" i="3"/>
  <c r="A234" i="3"/>
  <c r="D234" i="3"/>
  <c r="G234" i="3"/>
  <c r="J234" i="3"/>
  <c r="A236" i="3"/>
  <c r="D236" i="3"/>
  <c r="G236" i="3"/>
  <c r="J236" i="3"/>
  <c r="A238" i="3"/>
  <c r="D238" i="3"/>
  <c r="G238" i="3"/>
  <c r="J238" i="3"/>
  <c r="A240" i="3"/>
  <c r="D240" i="3"/>
  <c r="G240" i="3"/>
  <c r="J240" i="3"/>
  <c r="A242" i="3"/>
  <c r="D242" i="3"/>
  <c r="G242" i="3"/>
  <c r="J242" i="3"/>
  <c r="A244" i="3"/>
  <c r="D244" i="3"/>
  <c r="G244" i="3"/>
  <c r="J244" i="3"/>
  <c r="A246" i="3"/>
  <c r="D246" i="3"/>
  <c r="G246" i="3"/>
  <c r="J246" i="3"/>
  <c r="C248" i="3"/>
  <c r="F248" i="3"/>
  <c r="F249" i="3" s="1"/>
  <c r="I248" i="3"/>
  <c r="I249" i="3" s="1"/>
  <c r="L248" i="3"/>
  <c r="A3" i="2"/>
  <c r="D3" i="2"/>
  <c r="G3" i="2"/>
  <c r="J3" i="2"/>
  <c r="M3" i="2"/>
  <c r="A5" i="2"/>
  <c r="D5" i="2"/>
  <c r="G5" i="2"/>
  <c r="J5" i="2"/>
  <c r="M5" i="2"/>
  <c r="A7" i="2"/>
  <c r="D7" i="2"/>
  <c r="G7" i="2"/>
  <c r="J7" i="2"/>
  <c r="M7" i="2"/>
  <c r="A9" i="2"/>
  <c r="D9" i="2"/>
  <c r="G9" i="2"/>
  <c r="J9" i="2"/>
  <c r="M9" i="2"/>
  <c r="A11" i="2"/>
  <c r="D11" i="2"/>
  <c r="G11" i="2"/>
  <c r="J11" i="2"/>
  <c r="M11" i="2"/>
  <c r="A13" i="2"/>
  <c r="D13" i="2"/>
  <c r="G13" i="2"/>
  <c r="J13" i="2"/>
  <c r="M13" i="2"/>
  <c r="A15" i="2"/>
  <c r="D15" i="2"/>
  <c r="G15" i="2"/>
  <c r="J15" i="2"/>
  <c r="M15" i="2"/>
  <c r="C17" i="2"/>
  <c r="F17" i="2"/>
  <c r="I17" i="2"/>
  <c r="L17" i="2"/>
  <c r="O17" i="2"/>
  <c r="C22" i="2"/>
  <c r="A24" i="2"/>
  <c r="D24" i="2"/>
  <c r="G24" i="2"/>
  <c r="J24" i="2"/>
  <c r="A26" i="2"/>
  <c r="D26" i="2"/>
  <c r="G26" i="2"/>
  <c r="J26" i="2"/>
  <c r="A28" i="2"/>
  <c r="D28" i="2"/>
  <c r="G28" i="2"/>
  <c r="J28" i="2"/>
  <c r="A30" i="2"/>
  <c r="D30" i="2"/>
  <c r="G30" i="2"/>
  <c r="J30" i="2"/>
  <c r="A32" i="2"/>
  <c r="D32" i="2"/>
  <c r="G32" i="2"/>
  <c r="J32" i="2"/>
  <c r="A34" i="2"/>
  <c r="D34" i="2"/>
  <c r="G34" i="2"/>
  <c r="J34" i="2"/>
  <c r="A36" i="2"/>
  <c r="D36" i="2"/>
  <c r="G36" i="2"/>
  <c r="J36" i="2"/>
  <c r="C38" i="2"/>
  <c r="F38" i="2"/>
  <c r="I38" i="2"/>
  <c r="I39" i="2" s="1"/>
  <c r="L38" i="2"/>
  <c r="C43" i="2"/>
  <c r="D45" i="2"/>
  <c r="G45" i="2"/>
  <c r="J45" i="2"/>
  <c r="M45" i="2"/>
  <c r="A47" i="2"/>
  <c r="D47" i="2"/>
  <c r="G47" i="2"/>
  <c r="J47" i="2"/>
  <c r="M47" i="2"/>
  <c r="A49" i="2"/>
  <c r="D49" i="2"/>
  <c r="G49" i="2"/>
  <c r="J49" i="2"/>
  <c r="M49" i="2"/>
  <c r="A51" i="2"/>
  <c r="D51" i="2"/>
  <c r="G51" i="2"/>
  <c r="J51" i="2"/>
  <c r="M51" i="2"/>
  <c r="A53" i="2"/>
  <c r="D53" i="2"/>
  <c r="G53" i="2"/>
  <c r="J53" i="2"/>
  <c r="M53" i="2"/>
  <c r="A55" i="2"/>
  <c r="D55" i="2"/>
  <c r="G55" i="2"/>
  <c r="J55" i="2"/>
  <c r="M55" i="2"/>
  <c r="A57" i="2"/>
  <c r="D57" i="2"/>
  <c r="G57" i="2"/>
  <c r="J57" i="2"/>
  <c r="M57" i="2"/>
  <c r="F59" i="2"/>
  <c r="I59" i="2"/>
  <c r="L59" i="2"/>
  <c r="O59" i="2"/>
  <c r="C64" i="2"/>
  <c r="A66" i="2"/>
  <c r="D66" i="2"/>
  <c r="G66" i="2"/>
  <c r="J66" i="2"/>
  <c r="A68" i="2"/>
  <c r="D68" i="2"/>
  <c r="G68" i="2"/>
  <c r="J68" i="2"/>
  <c r="A70" i="2"/>
  <c r="D70" i="2"/>
  <c r="G70" i="2"/>
  <c r="J70" i="2"/>
  <c r="A72" i="2"/>
  <c r="D72" i="2"/>
  <c r="G72" i="2"/>
  <c r="J72" i="2"/>
  <c r="A74" i="2"/>
  <c r="D74" i="2"/>
  <c r="G74" i="2"/>
  <c r="J74" i="2"/>
  <c r="A76" i="2"/>
  <c r="D76" i="2"/>
  <c r="G76" i="2"/>
  <c r="J76" i="2"/>
  <c r="A78" i="2"/>
  <c r="D78" i="2"/>
  <c r="G78" i="2"/>
  <c r="J78" i="2"/>
  <c r="C80" i="2"/>
  <c r="F80" i="2"/>
  <c r="I80" i="2"/>
  <c r="I81" i="2" s="1"/>
  <c r="L80" i="2"/>
  <c r="C85" i="2"/>
  <c r="A87" i="2"/>
  <c r="D87" i="2"/>
  <c r="G87" i="2"/>
  <c r="J87" i="2"/>
  <c r="M87" i="2"/>
  <c r="A89" i="2"/>
  <c r="D89" i="2"/>
  <c r="G89" i="2"/>
  <c r="J89" i="2"/>
  <c r="M89" i="2"/>
  <c r="A91" i="2"/>
  <c r="D91" i="2"/>
  <c r="G91" i="2"/>
  <c r="J91" i="2"/>
  <c r="M91" i="2"/>
  <c r="A93" i="2"/>
  <c r="D93" i="2"/>
  <c r="G93" i="2"/>
  <c r="J93" i="2"/>
  <c r="M93" i="2"/>
  <c r="A95" i="2"/>
  <c r="D95" i="2"/>
  <c r="G95" i="2"/>
  <c r="J95" i="2"/>
  <c r="M95" i="2"/>
  <c r="A97" i="2"/>
  <c r="D97" i="2"/>
  <c r="G97" i="2"/>
  <c r="J97" i="2"/>
  <c r="M97" i="2"/>
  <c r="A99" i="2"/>
  <c r="D99" i="2"/>
  <c r="G99" i="2"/>
  <c r="J99" i="2"/>
  <c r="M99" i="2"/>
  <c r="C101" i="2"/>
  <c r="F101" i="2"/>
  <c r="I101" i="2"/>
  <c r="L101" i="2"/>
  <c r="O101" i="2"/>
  <c r="C106" i="2"/>
  <c r="A108" i="2"/>
  <c r="D108" i="2"/>
  <c r="G108" i="2"/>
  <c r="J108" i="2"/>
  <c r="A110" i="2"/>
  <c r="D110" i="2"/>
  <c r="G110" i="2"/>
  <c r="J110" i="2"/>
  <c r="A112" i="2"/>
  <c r="D112" i="2"/>
  <c r="G112" i="2"/>
  <c r="J112" i="2"/>
  <c r="A114" i="2"/>
  <c r="D114" i="2"/>
  <c r="G114" i="2"/>
  <c r="J114" i="2"/>
  <c r="A116" i="2"/>
  <c r="D116" i="2"/>
  <c r="G116" i="2"/>
  <c r="J116" i="2"/>
  <c r="A118" i="2"/>
  <c r="D118" i="2"/>
  <c r="G118" i="2"/>
  <c r="J118" i="2"/>
  <c r="A120" i="2"/>
  <c r="D120" i="2"/>
  <c r="G120" i="2"/>
  <c r="J120" i="2"/>
  <c r="C122" i="2"/>
  <c r="F122" i="2"/>
  <c r="I122" i="2"/>
  <c r="L122" i="2"/>
  <c r="L123" i="2" s="1"/>
  <c r="C127" i="2"/>
  <c r="A129" i="2"/>
  <c r="D129" i="2"/>
  <c r="G129" i="2"/>
  <c r="J129" i="2"/>
  <c r="M129" i="2"/>
  <c r="A131" i="2"/>
  <c r="D131" i="2"/>
  <c r="G131" i="2"/>
  <c r="J131" i="2"/>
  <c r="M131" i="2"/>
  <c r="A133" i="2"/>
  <c r="D133" i="2"/>
  <c r="G133" i="2"/>
  <c r="J133" i="2"/>
  <c r="M133" i="2"/>
  <c r="A135" i="2"/>
  <c r="D135" i="2"/>
  <c r="G135" i="2"/>
  <c r="J135" i="2"/>
  <c r="M135" i="2"/>
  <c r="A137" i="2"/>
  <c r="D137" i="2"/>
  <c r="G137" i="2"/>
  <c r="J137" i="2"/>
  <c r="M137" i="2"/>
  <c r="A139" i="2"/>
  <c r="D139" i="2"/>
  <c r="G139" i="2"/>
  <c r="J139" i="2"/>
  <c r="M139" i="2"/>
  <c r="A141" i="2"/>
  <c r="D141" i="2"/>
  <c r="G141" i="2"/>
  <c r="J141" i="2"/>
  <c r="M141" i="2"/>
  <c r="C143" i="2"/>
  <c r="F143" i="2"/>
  <c r="I143" i="2"/>
  <c r="L143" i="2"/>
  <c r="O143" i="2"/>
  <c r="C148" i="2"/>
  <c r="A150" i="2"/>
  <c r="D150" i="2"/>
  <c r="G150" i="2"/>
  <c r="J150" i="2"/>
  <c r="A152" i="2"/>
  <c r="D152" i="2"/>
  <c r="G152" i="2"/>
  <c r="J152" i="2"/>
  <c r="A154" i="2"/>
  <c r="D154" i="2"/>
  <c r="G154" i="2"/>
  <c r="J154" i="2"/>
  <c r="A156" i="2"/>
  <c r="D156" i="2"/>
  <c r="G156" i="2"/>
  <c r="J156" i="2"/>
  <c r="A158" i="2"/>
  <c r="D158" i="2"/>
  <c r="G158" i="2"/>
  <c r="J158" i="2"/>
  <c r="A160" i="2"/>
  <c r="D160" i="2"/>
  <c r="G160" i="2"/>
  <c r="J160" i="2"/>
  <c r="A162" i="2"/>
  <c r="D162" i="2"/>
  <c r="G162" i="2"/>
  <c r="J162" i="2"/>
  <c r="C164" i="2"/>
  <c r="C165" i="2" s="1"/>
  <c r="F164" i="2"/>
  <c r="F165" i="2" s="1"/>
  <c r="I164" i="2"/>
  <c r="I165" i="2" s="1"/>
  <c r="L164" i="2"/>
  <c r="C169" i="2"/>
  <c r="A171" i="2"/>
  <c r="D171" i="2"/>
  <c r="G171" i="2"/>
  <c r="J171" i="2"/>
  <c r="A173" i="2"/>
  <c r="D173" i="2"/>
  <c r="G173" i="2"/>
  <c r="J173" i="2"/>
  <c r="A175" i="2"/>
  <c r="D175" i="2"/>
  <c r="G175" i="2"/>
  <c r="J175" i="2"/>
  <c r="A177" i="2"/>
  <c r="D177" i="2"/>
  <c r="G177" i="2"/>
  <c r="J177" i="2"/>
  <c r="A179" i="2"/>
  <c r="D179" i="2"/>
  <c r="G179" i="2"/>
  <c r="J179" i="2"/>
  <c r="A181" i="2"/>
  <c r="D181" i="2"/>
  <c r="G181" i="2"/>
  <c r="J181" i="2"/>
  <c r="A183" i="2"/>
  <c r="D183" i="2"/>
  <c r="G183" i="2"/>
  <c r="J183" i="2"/>
  <c r="C185" i="2"/>
  <c r="C186" i="2" s="1"/>
  <c r="F185" i="2"/>
  <c r="F186" i="2" s="1"/>
  <c r="I185" i="2"/>
  <c r="I186" i="2" s="1"/>
  <c r="L185" i="2"/>
  <c r="L186" i="2" s="1"/>
  <c r="C190" i="2"/>
  <c r="A192" i="2"/>
  <c r="D192" i="2"/>
  <c r="G192" i="2"/>
  <c r="J192" i="2"/>
  <c r="M192" i="2"/>
  <c r="A194" i="2"/>
  <c r="D194" i="2"/>
  <c r="G194" i="2"/>
  <c r="J194" i="2"/>
  <c r="M194" i="2"/>
  <c r="A196" i="2"/>
  <c r="D196" i="2"/>
  <c r="G196" i="2"/>
  <c r="J196" i="2"/>
  <c r="M196" i="2"/>
  <c r="A198" i="2"/>
  <c r="D198" i="2"/>
  <c r="G198" i="2"/>
  <c r="J198" i="2"/>
  <c r="M198" i="2"/>
  <c r="A200" i="2"/>
  <c r="D200" i="2"/>
  <c r="G200" i="2"/>
  <c r="J200" i="2"/>
  <c r="M200" i="2"/>
  <c r="A202" i="2"/>
  <c r="D202" i="2"/>
  <c r="G202" i="2"/>
  <c r="J202" i="2"/>
  <c r="M202" i="2"/>
  <c r="A204" i="2"/>
  <c r="D204" i="2"/>
  <c r="G204" i="2"/>
  <c r="J204" i="2"/>
  <c r="M204" i="2"/>
  <c r="C206" i="2"/>
  <c r="F206" i="2"/>
  <c r="I206" i="2"/>
  <c r="L206" i="2"/>
  <c r="O206" i="2"/>
  <c r="C211" i="2"/>
  <c r="A213" i="2"/>
  <c r="D213" i="2"/>
  <c r="G213" i="2"/>
  <c r="J213" i="2"/>
  <c r="A215" i="2"/>
  <c r="D215" i="2"/>
  <c r="G215" i="2"/>
  <c r="J215" i="2"/>
  <c r="A217" i="2"/>
  <c r="D217" i="2"/>
  <c r="G217" i="2"/>
  <c r="J217" i="2"/>
  <c r="A219" i="2"/>
  <c r="D219" i="2"/>
  <c r="G219" i="2"/>
  <c r="J219" i="2"/>
  <c r="A221" i="2"/>
  <c r="D221" i="2"/>
  <c r="G221" i="2"/>
  <c r="J221" i="2"/>
  <c r="A223" i="2"/>
  <c r="D223" i="2"/>
  <c r="G223" i="2"/>
  <c r="J223" i="2"/>
  <c r="A225" i="2"/>
  <c r="D225" i="2"/>
  <c r="G225" i="2"/>
  <c r="J225" i="2"/>
  <c r="C227" i="2"/>
  <c r="C228" i="2" s="1"/>
  <c r="F227" i="2"/>
  <c r="I227" i="2"/>
  <c r="L227" i="2"/>
  <c r="C232" i="2"/>
  <c r="A234" i="2"/>
  <c r="D234" i="2"/>
  <c r="G234" i="2"/>
  <c r="J234" i="2"/>
  <c r="A236" i="2"/>
  <c r="D236" i="2"/>
  <c r="G236" i="2"/>
  <c r="J236" i="2"/>
  <c r="A238" i="2"/>
  <c r="D238" i="2"/>
  <c r="G238" i="2"/>
  <c r="J238" i="2"/>
  <c r="A240" i="2"/>
  <c r="D240" i="2"/>
  <c r="G240" i="2"/>
  <c r="J240" i="2"/>
  <c r="A242" i="2"/>
  <c r="D242" i="2"/>
  <c r="G242" i="2"/>
  <c r="J242" i="2"/>
  <c r="A244" i="2"/>
  <c r="D244" i="2"/>
  <c r="G244" i="2"/>
  <c r="J244" i="2"/>
  <c r="A246" i="2"/>
  <c r="D246" i="2"/>
  <c r="G246" i="2"/>
  <c r="J246" i="2"/>
  <c r="C248" i="2"/>
  <c r="C249" i="2" s="1"/>
  <c r="F248" i="2"/>
  <c r="I248" i="2"/>
  <c r="L248" i="2"/>
  <c r="F39" i="2"/>
  <c r="C59" i="2"/>
  <c r="F81" i="2"/>
  <c r="C81" i="14"/>
  <c r="O18" i="14" l="1"/>
  <c r="F123" i="2"/>
  <c r="C228" i="4"/>
  <c r="C165" i="4"/>
  <c r="F144" i="4"/>
  <c r="I102" i="4"/>
  <c r="I81" i="4"/>
  <c r="I39" i="4"/>
  <c r="L165" i="5"/>
  <c r="L144" i="5"/>
  <c r="C207" i="6"/>
  <c r="F165" i="6"/>
  <c r="I312" i="7"/>
  <c r="L81" i="7"/>
  <c r="L228" i="6"/>
  <c r="C251" i="7"/>
  <c r="B12" i="8" s="1"/>
  <c r="I207" i="4"/>
  <c r="C228" i="5"/>
  <c r="F165" i="5"/>
  <c r="F144" i="5"/>
  <c r="I102" i="5"/>
  <c r="C354" i="7"/>
  <c r="F291" i="7"/>
  <c r="I207" i="7"/>
  <c r="F102" i="7"/>
  <c r="C249" i="7"/>
  <c r="C81" i="7"/>
  <c r="F60" i="7"/>
  <c r="L249" i="14"/>
  <c r="L18" i="3"/>
  <c r="F207" i="6"/>
  <c r="L165" i="6"/>
  <c r="F249" i="7"/>
  <c r="L144" i="7"/>
  <c r="O144" i="2"/>
  <c r="L102" i="2"/>
  <c r="L81" i="2"/>
  <c r="I144" i="3"/>
  <c r="L123" i="3"/>
  <c r="I39" i="5"/>
  <c r="L249" i="7"/>
  <c r="I186" i="7"/>
  <c r="F144" i="7"/>
  <c r="I81" i="7"/>
  <c r="F249" i="2"/>
  <c r="C123" i="2"/>
  <c r="L39" i="2"/>
  <c r="F144" i="3"/>
  <c r="I123" i="3"/>
  <c r="F228" i="4"/>
  <c r="L165" i="4"/>
  <c r="F81" i="4"/>
  <c r="F18" i="4"/>
  <c r="F228" i="5"/>
  <c r="L207" i="5"/>
  <c r="F39" i="5"/>
  <c r="L18" i="5"/>
  <c r="O249" i="6"/>
  <c r="F123" i="6"/>
  <c r="F60" i="6"/>
  <c r="I39" i="6"/>
  <c r="I18" i="6"/>
  <c r="I480" i="7"/>
  <c r="I417" i="7"/>
  <c r="I375" i="7"/>
  <c r="L354" i="7"/>
  <c r="L312" i="7"/>
  <c r="C144" i="7"/>
  <c r="F81" i="7"/>
  <c r="I60" i="7"/>
  <c r="L39" i="7"/>
  <c r="C20" i="4"/>
  <c r="B1" i="11" s="1"/>
  <c r="C125" i="6"/>
  <c r="B6" i="9" s="1"/>
  <c r="I165" i="5"/>
  <c r="I144" i="5"/>
  <c r="C18" i="6"/>
  <c r="C438" i="7"/>
  <c r="F354" i="7"/>
  <c r="F312" i="7"/>
  <c r="C60" i="7"/>
  <c r="F39" i="7"/>
  <c r="C228" i="14"/>
  <c r="B18" i="21"/>
  <c r="C251" i="18"/>
  <c r="B12" i="19" s="1"/>
  <c r="C186" i="4"/>
  <c r="C209" i="18"/>
  <c r="B10" i="19" s="1"/>
  <c r="C60" i="2"/>
  <c r="C272" i="7"/>
  <c r="B13" i="8" s="1"/>
  <c r="C146" i="3"/>
  <c r="B7" i="12" s="1"/>
  <c r="L123" i="4"/>
  <c r="O60" i="5"/>
  <c r="F144" i="6"/>
  <c r="I81" i="6"/>
  <c r="O81" i="6"/>
  <c r="C356" i="7"/>
  <c r="B17" i="8" s="1"/>
  <c r="C230" i="2"/>
  <c r="B11" i="13" s="1"/>
  <c r="C83" i="3"/>
  <c r="B4" i="12" s="1"/>
  <c r="C123" i="5"/>
  <c r="I186" i="6"/>
  <c r="L165" i="7"/>
  <c r="F18" i="14"/>
  <c r="C18" i="14"/>
  <c r="L18" i="14"/>
  <c r="C230" i="18"/>
  <c r="B11" i="19" s="1"/>
  <c r="F81" i="18"/>
  <c r="L81" i="18"/>
  <c r="C62" i="18"/>
  <c r="B3" i="19" s="1"/>
  <c r="C20" i="18"/>
  <c r="B1" i="19" s="1"/>
  <c r="O228" i="18"/>
  <c r="C146" i="18"/>
  <c r="B7" i="19" s="1"/>
  <c r="C167" i="18"/>
  <c r="B8" i="19" s="1"/>
  <c r="O165" i="18"/>
  <c r="C83" i="18"/>
  <c r="B4" i="19" s="1"/>
  <c r="C125" i="18"/>
  <c r="B6" i="19" s="1"/>
  <c r="O123" i="18"/>
  <c r="F18" i="18"/>
  <c r="C207" i="18"/>
  <c r="I249" i="18"/>
  <c r="O60" i="18"/>
  <c r="L60" i="18"/>
  <c r="I60" i="18"/>
  <c r="C104" i="18"/>
  <c r="B5" i="19" s="1"/>
  <c r="L123" i="18"/>
  <c r="L144" i="18"/>
  <c r="L207" i="18"/>
  <c r="I18" i="18"/>
  <c r="F39" i="18"/>
  <c r="I102" i="18"/>
  <c r="F123" i="18"/>
  <c r="C144" i="18"/>
  <c r="F144" i="18"/>
  <c r="L165" i="18"/>
  <c r="I186" i="18"/>
  <c r="F207" i="18"/>
  <c r="L249" i="18"/>
  <c r="C41" i="18"/>
  <c r="B2" i="19" s="1"/>
  <c r="I81" i="18"/>
  <c r="F102" i="18"/>
  <c r="I165" i="18"/>
  <c r="F186" i="18"/>
  <c r="L228" i="18"/>
  <c r="L39" i="18"/>
  <c r="I144" i="18"/>
  <c r="F165" i="18"/>
  <c r="C188" i="18"/>
  <c r="B9" i="19" s="1"/>
  <c r="I228" i="18"/>
  <c r="L18" i="18"/>
  <c r="I39" i="18"/>
  <c r="F60" i="18"/>
  <c r="L102" i="18"/>
  <c r="I123" i="18"/>
  <c r="L186" i="18"/>
  <c r="F228" i="18"/>
  <c r="C249" i="18"/>
  <c r="F249" i="18"/>
  <c r="C81" i="18"/>
  <c r="C186" i="18"/>
  <c r="I207" i="18"/>
  <c r="C39" i="18"/>
  <c r="C18" i="18"/>
  <c r="C60" i="18"/>
  <c r="C165" i="18"/>
  <c r="C102" i="18"/>
  <c r="C123" i="18"/>
  <c r="C228" i="18"/>
  <c r="F207" i="16"/>
  <c r="C209" i="16"/>
  <c r="B10" i="17" s="1"/>
  <c r="C144" i="16"/>
  <c r="O144" i="16"/>
  <c r="L81" i="16"/>
  <c r="F18" i="16"/>
  <c r="C20" i="16"/>
  <c r="B1" i="17" s="1"/>
  <c r="O249" i="14"/>
  <c r="F249" i="14"/>
  <c r="C251" i="14"/>
  <c r="B12" i="15" s="1"/>
  <c r="C249" i="14"/>
  <c r="C62" i="16"/>
  <c r="B3" i="17" s="1"/>
  <c r="C83" i="16"/>
  <c r="B4" i="17" s="1"/>
  <c r="I102" i="16"/>
  <c r="C230" i="16"/>
  <c r="B11" i="17" s="1"/>
  <c r="C39" i="16"/>
  <c r="C125" i="16"/>
  <c r="B6" i="17" s="1"/>
  <c r="I165" i="16"/>
  <c r="L228" i="16"/>
  <c r="L249" i="16"/>
  <c r="L18" i="16"/>
  <c r="C18" i="16"/>
  <c r="L39" i="16"/>
  <c r="I60" i="16"/>
  <c r="I81" i="16"/>
  <c r="C104" i="16"/>
  <c r="B5" i="17" s="1"/>
  <c r="L123" i="16"/>
  <c r="L144" i="16"/>
  <c r="F165" i="16"/>
  <c r="C188" i="16"/>
  <c r="B9" i="17" s="1"/>
  <c r="C207" i="16"/>
  <c r="O207" i="16"/>
  <c r="I228" i="16"/>
  <c r="F249" i="16"/>
  <c r="I249" i="16"/>
  <c r="F39" i="16"/>
  <c r="F123" i="16"/>
  <c r="L165" i="16"/>
  <c r="I186" i="16"/>
  <c r="L60" i="16"/>
  <c r="F102" i="16"/>
  <c r="F186" i="16"/>
  <c r="I18" i="16"/>
  <c r="I39" i="16"/>
  <c r="F60" i="16"/>
  <c r="C81" i="16"/>
  <c r="O81" i="16"/>
  <c r="F81" i="16"/>
  <c r="L102" i="16"/>
  <c r="I123" i="16"/>
  <c r="F144" i="16"/>
  <c r="I144" i="16"/>
  <c r="C167" i="16"/>
  <c r="B8" i="17" s="1"/>
  <c r="L186" i="16"/>
  <c r="I207" i="16"/>
  <c r="L207" i="16"/>
  <c r="F228" i="16"/>
  <c r="C249" i="16"/>
  <c r="O249" i="16"/>
  <c r="C41" i="16"/>
  <c r="B2" i="17" s="1"/>
  <c r="C186" i="16"/>
  <c r="C102" i="16"/>
  <c r="C60" i="16"/>
  <c r="C165" i="16"/>
  <c r="C146" i="16"/>
  <c r="B7" i="17" s="1"/>
  <c r="C251" i="16"/>
  <c r="B12" i="17" s="1"/>
  <c r="C123" i="16"/>
  <c r="C228" i="16"/>
  <c r="L207" i="14"/>
  <c r="L186" i="14"/>
  <c r="F186" i="14"/>
  <c r="L165" i="14"/>
  <c r="C123" i="14"/>
  <c r="C104" i="14"/>
  <c r="B5" i="15" s="1"/>
  <c r="F228" i="14"/>
  <c r="C230" i="14"/>
  <c r="B11" i="15" s="1"/>
  <c r="C83" i="14"/>
  <c r="B4" i="15" s="1"/>
  <c r="F81" i="14"/>
  <c r="C144" i="3"/>
  <c r="F396" i="7"/>
  <c r="F228" i="2"/>
  <c r="I228" i="3"/>
  <c r="C165" i="3"/>
  <c r="O102" i="3"/>
  <c r="C102" i="3"/>
  <c r="C41" i="3"/>
  <c r="B2" i="12" s="1"/>
  <c r="C251" i="5"/>
  <c r="B12" i="10" s="1"/>
  <c r="I249" i="5"/>
  <c r="L123" i="5"/>
  <c r="C83" i="5"/>
  <c r="B4" i="10" s="1"/>
  <c r="C146" i="6"/>
  <c r="B7" i="9" s="1"/>
  <c r="C188" i="7"/>
  <c r="B9" i="8" s="1"/>
  <c r="F186" i="7"/>
  <c r="C165" i="14"/>
  <c r="I228" i="14"/>
  <c r="O270" i="7"/>
  <c r="I270" i="7"/>
  <c r="C165" i="7"/>
  <c r="I18" i="14"/>
  <c r="L207" i="2"/>
  <c r="F207" i="2"/>
  <c r="I249" i="4"/>
  <c r="C167" i="4"/>
  <c r="B8" i="11" s="1"/>
  <c r="C125" i="4"/>
  <c r="B6" i="11" s="1"/>
  <c r="L249" i="5"/>
  <c r="C209" i="5"/>
  <c r="B10" i="10" s="1"/>
  <c r="C186" i="5"/>
  <c r="C186" i="6"/>
  <c r="C20" i="6"/>
  <c r="B1" i="9" s="1"/>
  <c r="L459" i="7"/>
  <c r="F228" i="7"/>
  <c r="C228" i="7"/>
  <c r="C41" i="7"/>
  <c r="B2" i="8" s="1"/>
  <c r="F165" i="14"/>
  <c r="L228" i="14"/>
  <c r="I165" i="7"/>
  <c r="C39" i="14"/>
  <c r="C251" i="2"/>
  <c r="B12" i="13" s="1"/>
  <c r="O102" i="2"/>
  <c r="C146" i="2"/>
  <c r="B7" i="13" s="1"/>
  <c r="C18" i="2"/>
  <c r="C125" i="3"/>
  <c r="B6" i="12" s="1"/>
  <c r="I228" i="2"/>
  <c r="F123" i="3"/>
  <c r="L81" i="3"/>
  <c r="L249" i="4"/>
  <c r="F60" i="4"/>
  <c r="C230" i="5"/>
  <c r="B11" i="10" s="1"/>
  <c r="C503" i="7"/>
  <c r="B24" i="8" s="1"/>
  <c r="L333" i="7"/>
  <c r="F333" i="7"/>
  <c r="O228" i="7"/>
  <c r="L186" i="7"/>
  <c r="C186" i="7"/>
  <c r="C123" i="7"/>
  <c r="L123" i="7"/>
  <c r="I60" i="14"/>
  <c r="F102" i="14"/>
  <c r="L123" i="14"/>
  <c r="C209" i="14"/>
  <c r="B10" i="15" s="1"/>
  <c r="O81" i="14"/>
  <c r="L81" i="14"/>
  <c r="I123" i="7"/>
  <c r="I81" i="14"/>
  <c r="I123" i="14"/>
  <c r="I144" i="2"/>
  <c r="C104" i="2"/>
  <c r="B5" i="13" s="1"/>
  <c r="I102" i="2"/>
  <c r="F165" i="3"/>
  <c r="L165" i="3"/>
  <c r="C249" i="4"/>
  <c r="F249" i="4"/>
  <c r="C188" i="2"/>
  <c r="B9" i="13" s="1"/>
  <c r="O207" i="2"/>
  <c r="I207" i="3"/>
  <c r="I60" i="3"/>
  <c r="C39" i="3"/>
  <c r="C83" i="4"/>
  <c r="B4" i="11" s="1"/>
  <c r="O60" i="4"/>
  <c r="C18" i="4"/>
  <c r="O249" i="5"/>
  <c r="C249" i="5"/>
  <c r="I123" i="5"/>
  <c r="I60" i="5"/>
  <c r="C41" i="5"/>
  <c r="B2" i="10" s="1"/>
  <c r="I249" i="6"/>
  <c r="I144" i="6"/>
  <c r="C501" i="7"/>
  <c r="L480" i="7"/>
  <c r="C314" i="7"/>
  <c r="B15" i="8" s="1"/>
  <c r="I291" i="7"/>
  <c r="C62" i="7"/>
  <c r="B3" i="8" s="1"/>
  <c r="L102" i="14"/>
  <c r="I144" i="14"/>
  <c r="C144" i="14"/>
  <c r="I165" i="14"/>
  <c r="C188" i="14"/>
  <c r="B9" i="15" s="1"/>
  <c r="I207" i="14"/>
  <c r="L375" i="7"/>
  <c r="I249" i="14"/>
  <c r="L249" i="3"/>
  <c r="I228" i="5"/>
  <c r="L186" i="5"/>
  <c r="O123" i="5"/>
  <c r="C335" i="7"/>
  <c r="B16" i="8" s="1"/>
  <c r="I249" i="2"/>
  <c r="F60" i="2"/>
  <c r="O60" i="3"/>
  <c r="O186" i="4"/>
  <c r="I144" i="4"/>
  <c r="I123" i="4"/>
  <c r="L60" i="4"/>
  <c r="C41" i="4"/>
  <c r="B2" i="11" s="1"/>
  <c r="F186" i="5"/>
  <c r="L60" i="5"/>
  <c r="C251" i="6"/>
  <c r="B12" i="9" s="1"/>
  <c r="F249" i="6"/>
  <c r="L249" i="6"/>
  <c r="C209" i="6"/>
  <c r="B10" i="9" s="1"/>
  <c r="L186" i="6"/>
  <c r="F18" i="6"/>
  <c r="L228" i="7"/>
  <c r="C230" i="7"/>
  <c r="B11" i="8" s="1"/>
  <c r="I228" i="7"/>
  <c r="L102" i="7"/>
  <c r="C102" i="14"/>
  <c r="I186" i="14"/>
  <c r="F165" i="4"/>
  <c r="L144" i="6"/>
  <c r="C461" i="7"/>
  <c r="B22" i="8" s="1"/>
  <c r="C167" i="2"/>
  <c r="B8" i="13" s="1"/>
  <c r="O60" i="2"/>
  <c r="I60" i="2"/>
  <c r="O165" i="3"/>
  <c r="O249" i="4"/>
  <c r="C230" i="4"/>
  <c r="B11" i="11" s="1"/>
  <c r="O186" i="5"/>
  <c r="C167" i="5"/>
  <c r="B8" i="10" s="1"/>
  <c r="C125" i="5"/>
  <c r="B6" i="10" s="1"/>
  <c r="F60" i="5"/>
  <c r="C60" i="5"/>
  <c r="C20" i="5"/>
  <c r="B1" i="10" s="1"/>
  <c r="L81" i="6"/>
  <c r="F459" i="7"/>
  <c r="O459" i="7"/>
  <c r="I438" i="7"/>
  <c r="O396" i="7"/>
  <c r="F165" i="7"/>
  <c r="O165" i="7"/>
  <c r="F207" i="14"/>
  <c r="C60" i="14"/>
  <c r="C83" i="2"/>
  <c r="B4" i="13" s="1"/>
  <c r="C39" i="2"/>
  <c r="C41" i="2"/>
  <c r="B2" i="13" s="1"/>
  <c r="C167" i="3"/>
  <c r="B8" i="12" s="1"/>
  <c r="I165" i="3"/>
  <c r="L144" i="4"/>
  <c r="C146" i="4"/>
  <c r="B7" i="11" s="1"/>
  <c r="C81" i="2"/>
  <c r="C102" i="2"/>
  <c r="L60" i="2"/>
  <c r="I18" i="2"/>
  <c r="C20" i="2"/>
  <c r="B1" i="13" s="1"/>
  <c r="L18" i="2"/>
  <c r="O18" i="2"/>
  <c r="F18" i="2"/>
  <c r="C249" i="3"/>
  <c r="C251" i="3"/>
  <c r="B12" i="12" s="1"/>
  <c r="C230" i="3"/>
  <c r="B11" i="12" s="1"/>
  <c r="C209" i="3"/>
  <c r="B10" i="12" s="1"/>
  <c r="L207" i="3"/>
  <c r="L102" i="3"/>
  <c r="I102" i="3"/>
  <c r="I81" i="3"/>
  <c r="C20" i="3"/>
  <c r="B1" i="12" s="1"/>
  <c r="C251" i="4"/>
  <c r="B12" i="11" s="1"/>
  <c r="L186" i="4"/>
  <c r="I186" i="4"/>
  <c r="O123" i="4"/>
  <c r="C123" i="4"/>
  <c r="F123" i="4"/>
  <c r="C104" i="4"/>
  <c r="B5" i="11" s="1"/>
  <c r="C62" i="4"/>
  <c r="B3" i="11" s="1"/>
  <c r="L249" i="2"/>
  <c r="F144" i="2"/>
  <c r="C144" i="2"/>
  <c r="I123" i="2"/>
  <c r="F60" i="3"/>
  <c r="L228" i="2"/>
  <c r="C62" i="3"/>
  <c r="B3" i="12" s="1"/>
  <c r="C60" i="3"/>
  <c r="L39" i="3"/>
  <c r="F102" i="2"/>
  <c r="C62" i="2"/>
  <c r="B3" i="13" s="1"/>
  <c r="C209" i="2"/>
  <c r="B10" i="13" s="1"/>
  <c r="C207" i="2"/>
  <c r="I207" i="2"/>
  <c r="L165" i="2"/>
  <c r="L144" i="2"/>
  <c r="O207" i="3"/>
  <c r="C207" i="3"/>
  <c r="F207" i="3"/>
  <c r="C188" i="3"/>
  <c r="B9" i="12" s="1"/>
  <c r="F102" i="3"/>
  <c r="C104" i="3"/>
  <c r="B5" i="12" s="1"/>
  <c r="L60" i="3"/>
  <c r="C209" i="4"/>
  <c r="B10" i="11" s="1"/>
  <c r="F186" i="4"/>
  <c r="C188" i="4"/>
  <c r="B9" i="11" s="1"/>
  <c r="F39" i="4"/>
  <c r="I60" i="4"/>
  <c r="C104" i="5"/>
  <c r="B5" i="10" s="1"/>
  <c r="C188" i="6"/>
  <c r="B9" i="9" s="1"/>
  <c r="C167" i="6"/>
  <c r="F102" i="6"/>
  <c r="C104" i="6"/>
  <c r="B5" i="9" s="1"/>
  <c r="C62" i="6"/>
  <c r="B3" i="9" s="1"/>
  <c r="I501" i="7"/>
  <c r="C482" i="7"/>
  <c r="B23" i="8" s="1"/>
  <c r="C480" i="7"/>
  <c r="I459" i="7"/>
  <c r="L396" i="7"/>
  <c r="C396" i="7"/>
  <c r="I333" i="7"/>
  <c r="C104" i="7"/>
  <c r="B5" i="8" s="1"/>
  <c r="C102" i="7"/>
  <c r="I39" i="7"/>
  <c r="L60" i="14"/>
  <c r="F144" i="14"/>
  <c r="C167" i="14"/>
  <c r="B8" i="15" s="1"/>
  <c r="C146" i="5"/>
  <c r="B7" i="10" s="1"/>
  <c r="L123" i="6"/>
  <c r="O143" i="14"/>
  <c r="M135" i="14"/>
  <c r="F249" i="5"/>
  <c r="C188" i="5"/>
  <c r="B9" i="10" s="1"/>
  <c r="O186" i="6"/>
  <c r="F186" i="6"/>
  <c r="F81" i="6"/>
  <c r="C81" i="6"/>
  <c r="C41" i="6"/>
  <c r="B2" i="9" s="1"/>
  <c r="C459" i="7"/>
  <c r="L438" i="7"/>
  <c r="C440" i="7"/>
  <c r="B21" i="8" s="1"/>
  <c r="I396" i="7"/>
  <c r="C377" i="7"/>
  <c r="B18" i="8" s="1"/>
  <c r="C375" i="7"/>
  <c r="C333" i="7"/>
  <c r="L270" i="7"/>
  <c r="C270" i="7"/>
  <c r="F270" i="7"/>
  <c r="I249" i="7"/>
  <c r="C209" i="7"/>
  <c r="B10" i="8" s="1"/>
  <c r="C167" i="7"/>
  <c r="B8" i="8" s="1"/>
  <c r="O123" i="7"/>
  <c r="F123" i="7"/>
  <c r="C125" i="7"/>
  <c r="B6" i="8" s="1"/>
  <c r="C20" i="7"/>
  <c r="B1" i="8" s="1"/>
  <c r="C62" i="14"/>
  <c r="B3" i="15" s="1"/>
  <c r="I102" i="14"/>
  <c r="C125" i="14"/>
  <c r="B6" i="15" s="1"/>
  <c r="C207" i="14"/>
  <c r="O207" i="14"/>
  <c r="I18" i="4"/>
  <c r="L291" i="7"/>
  <c r="C293" i="7"/>
  <c r="B14" i="8" s="1"/>
  <c r="C398" i="7"/>
  <c r="B19" i="8" s="1"/>
  <c r="C60" i="4"/>
  <c r="C249" i="6"/>
  <c r="C186" i="14"/>
  <c r="C125" i="2"/>
  <c r="B6" i="13" s="1"/>
  <c r="C186" i="3"/>
  <c r="C207" i="4"/>
  <c r="C81" i="4"/>
  <c r="I186" i="5"/>
  <c r="F123" i="5"/>
  <c r="C62" i="5"/>
  <c r="B3" i="10" s="1"/>
  <c r="O144" i="6"/>
  <c r="C144" i="6"/>
  <c r="C419" i="7"/>
  <c r="B20" i="8" s="1"/>
  <c r="I354" i="7"/>
  <c r="O333" i="7"/>
  <c r="C146" i="7"/>
  <c r="B7" i="8" s="1"/>
  <c r="F60" i="14"/>
  <c r="L144" i="14"/>
  <c r="C230" i="6"/>
  <c r="B11" i="9" s="1"/>
  <c r="C83" i="6"/>
  <c r="B4" i="9" s="1"/>
  <c r="C83" i="7"/>
  <c r="B4" i="8" s="1"/>
  <c r="C60" i="6"/>
  <c r="C417" i="7"/>
  <c r="C312" i="7"/>
  <c r="L39" i="14"/>
  <c r="I39" i="14"/>
  <c r="F39" i="14"/>
  <c r="C41" i="14"/>
  <c r="B2" i="15" s="1"/>
  <c r="C20" i="14"/>
  <c r="B1" i="15" s="1"/>
  <c r="B18" i="19" l="1"/>
  <c r="B18" i="17"/>
  <c r="B18" i="12"/>
  <c r="B18" i="13"/>
  <c r="B18" i="10"/>
  <c r="B26" i="9"/>
  <c r="O144" i="14"/>
  <c r="B26" i="8"/>
  <c r="C146" i="14"/>
  <c r="B7" i="15" s="1"/>
  <c r="B18" i="15" s="1"/>
  <c r="B18" i="11"/>
</calcChain>
</file>

<file path=xl/sharedStrings.xml><?xml version="1.0" encoding="utf-8"?>
<sst xmlns="http://schemas.openxmlformats.org/spreadsheetml/2006/main" count="9149" uniqueCount="282">
  <si>
    <t>January</t>
  </si>
  <si>
    <t>Starting 12/30/2012</t>
  </si>
  <si>
    <t>Sat fat</t>
  </si>
  <si>
    <t>Sunday</t>
  </si>
  <si>
    <t>Monday</t>
  </si>
  <si>
    <t>Tuesday</t>
  </si>
  <si>
    <t>Wednesday</t>
  </si>
  <si>
    <t>Thursday</t>
  </si>
  <si>
    <t>Friday</t>
  </si>
  <si>
    <t>Saturday</t>
  </si>
  <si>
    <t>Weekly total:</t>
  </si>
  <si>
    <t>Weekly Average:</t>
  </si>
  <si>
    <t>January Average:</t>
  </si>
  <si>
    <t>February</t>
  </si>
  <si>
    <t>Starting 2/03/2013</t>
  </si>
  <si>
    <t>February Average:</t>
  </si>
  <si>
    <t>March</t>
  </si>
  <si>
    <t>Starting 03/03/13</t>
  </si>
  <si>
    <t>March Average:</t>
  </si>
  <si>
    <t>April</t>
  </si>
  <si>
    <t>Starting 03/31/13</t>
  </si>
  <si>
    <t>April Average:</t>
  </si>
  <si>
    <t>May</t>
  </si>
  <si>
    <t>Starting 04/28/13</t>
  </si>
  <si>
    <t>May Average:</t>
  </si>
  <si>
    <t>June</t>
  </si>
  <si>
    <t>Starting 06/02/13</t>
  </si>
  <si>
    <t>June Average:</t>
  </si>
  <si>
    <t>July</t>
  </si>
  <si>
    <t>Starting 06/30/13</t>
  </si>
  <si>
    <t>July Average:</t>
  </si>
  <si>
    <t>August</t>
  </si>
  <si>
    <t>Starting 08/04/13</t>
  </si>
  <si>
    <t>August Average:</t>
  </si>
  <si>
    <t>September</t>
  </si>
  <si>
    <t>Starting 09/01/13</t>
  </si>
  <si>
    <t>September Average:</t>
  </si>
  <si>
    <t>October</t>
  </si>
  <si>
    <t>Starting 09/29/13</t>
  </si>
  <si>
    <t>October Average:</t>
  </si>
  <si>
    <t>November</t>
  </si>
  <si>
    <t>Starting 11/03/13</t>
  </si>
  <si>
    <t>November Average:</t>
  </si>
  <si>
    <t>December</t>
  </si>
  <si>
    <t>Starting 12/01/13</t>
  </si>
  <si>
    <t>December Average:</t>
  </si>
  <si>
    <t>Starting 1/29/2012</t>
  </si>
  <si>
    <t>Starting 03/04/12</t>
  </si>
  <si>
    <t>Starting 04/01/12</t>
  </si>
  <si>
    <t>Starting 04/29/12</t>
  </si>
  <si>
    <t>Starting 06/03/12</t>
  </si>
  <si>
    <t>Starting 07/29/12</t>
  </si>
  <si>
    <t>Starting 09/02/12</t>
  </si>
  <si>
    <t>Starting 09/30/12</t>
  </si>
  <si>
    <t>Starting 11/04/12</t>
  </si>
  <si>
    <t>Starting 12/02/12</t>
  </si>
  <si>
    <t>Starting 1/02/11</t>
  </si>
  <si>
    <t>Starting 02/27/11</t>
  </si>
  <si>
    <t>Starting 04/03/11</t>
  </si>
  <si>
    <t>Starting 05/01/11</t>
  </si>
  <si>
    <t>Starting 05/29/11</t>
  </si>
  <si>
    <t>Starting 07/03/11</t>
  </si>
  <si>
    <t>Starting 07/31/11</t>
  </si>
  <si>
    <t>Starting 08/28/11</t>
  </si>
  <si>
    <t>Starting 10/02/11</t>
  </si>
  <si>
    <t>Starting 10/30/11</t>
  </si>
  <si>
    <t>Starting 11/27/11</t>
  </si>
  <si>
    <t>January '10</t>
  </si>
  <si>
    <t>Starting 1/03/10</t>
  </si>
  <si>
    <t>February '10</t>
  </si>
  <si>
    <t>March '10</t>
  </si>
  <si>
    <t>Starting 02/28/10</t>
  </si>
  <si>
    <t>April '10</t>
  </si>
  <si>
    <t>Starting 04/04/10</t>
  </si>
  <si>
    <t>May '10</t>
  </si>
  <si>
    <t>Starting 05/02/10</t>
  </si>
  <si>
    <t>June '10</t>
  </si>
  <si>
    <t>Starting 05/30/10</t>
  </si>
  <si>
    <t>July '10</t>
  </si>
  <si>
    <t>Starting 07/04/10</t>
  </si>
  <si>
    <t>August '10</t>
  </si>
  <si>
    <t>Starting 08/01/10</t>
  </si>
  <si>
    <t>September '10</t>
  </si>
  <si>
    <t>Starting 08/29/10</t>
  </si>
  <si>
    <t>October '10</t>
  </si>
  <si>
    <t>Starting 10/03/10</t>
  </si>
  <si>
    <t>November '10</t>
  </si>
  <si>
    <t>Starting 10/31/10</t>
  </si>
  <si>
    <t>December '10</t>
  </si>
  <si>
    <t>Starting 11/28/10</t>
  </si>
  <si>
    <t>January '09</t>
  </si>
  <si>
    <t>Starting 1/04/09</t>
  </si>
  <si>
    <t>February '09</t>
  </si>
  <si>
    <t>Starting 02/01/09</t>
  </si>
  <si>
    <t>March '09</t>
  </si>
  <si>
    <t>Starting 03/01/09</t>
  </si>
  <si>
    <t>April '09</t>
  </si>
  <si>
    <t>Starting 03/29/09</t>
  </si>
  <si>
    <t>May '09</t>
  </si>
  <si>
    <t>Starting 05/03/09</t>
  </si>
  <si>
    <t>June '09</t>
  </si>
  <si>
    <t>Starting 05/31/09</t>
  </si>
  <si>
    <t>July '09</t>
  </si>
  <si>
    <t>Starting 06/28/09</t>
  </si>
  <si>
    <t>August '09</t>
  </si>
  <si>
    <t>Starting 08/02/09</t>
  </si>
  <si>
    <t>September '09</t>
  </si>
  <si>
    <t>Starting 08/30/09</t>
  </si>
  <si>
    <t>October '09</t>
  </si>
  <si>
    <t>Starting 10/04/09</t>
  </si>
  <si>
    <t>November '09</t>
  </si>
  <si>
    <t>Starting 11/01/09</t>
  </si>
  <si>
    <t>December '09</t>
  </si>
  <si>
    <t>Starting 11/29/09</t>
  </si>
  <si>
    <t>Estimates</t>
  </si>
  <si>
    <t>Actual count started</t>
  </si>
  <si>
    <t>Starting 11/05/06</t>
  </si>
  <si>
    <t>Starting 12/03/06</t>
  </si>
  <si>
    <t>January '07</t>
  </si>
  <si>
    <t>Starting 12/31/06</t>
  </si>
  <si>
    <t>February '07</t>
  </si>
  <si>
    <t>Starting 01/28/07</t>
  </si>
  <si>
    <t>March '07</t>
  </si>
  <si>
    <t>Starting 02/26/07</t>
  </si>
  <si>
    <t>April '07</t>
  </si>
  <si>
    <t>Starting 04/01/07</t>
  </si>
  <si>
    <t>May '07</t>
  </si>
  <si>
    <t>Starting 04/29/07</t>
  </si>
  <si>
    <t>June '07</t>
  </si>
  <si>
    <t>Starting 06/03/07</t>
  </si>
  <si>
    <t>July '07</t>
  </si>
  <si>
    <t>Starting 07/01/07</t>
  </si>
  <si>
    <t>August '07</t>
  </si>
  <si>
    <t>Starting 07/29/07</t>
  </si>
  <si>
    <t>September '07</t>
  </si>
  <si>
    <t>Starting 09/02/07</t>
  </si>
  <si>
    <t>October '07</t>
  </si>
  <si>
    <t>Starting 09/30/07</t>
  </si>
  <si>
    <t>November '07</t>
  </si>
  <si>
    <t>Starting 11/04/07</t>
  </si>
  <si>
    <t>December '07</t>
  </si>
  <si>
    <t>Starting 12/02/07</t>
  </si>
  <si>
    <t>January '08</t>
  </si>
  <si>
    <t>Starting 12/30/07</t>
  </si>
  <si>
    <t>February '08</t>
  </si>
  <si>
    <t>Starting 2/03/08</t>
  </si>
  <si>
    <t>March '08</t>
  </si>
  <si>
    <t>Starting 3/02/08</t>
  </si>
  <si>
    <t>April '08</t>
  </si>
  <si>
    <t>Starting 3/30/08</t>
  </si>
  <si>
    <t>May '08</t>
  </si>
  <si>
    <t>Starting 05/04/08</t>
  </si>
  <si>
    <t>June '08</t>
  </si>
  <si>
    <t>Starting 06/01/08</t>
  </si>
  <si>
    <t>Starting 06/29/08</t>
  </si>
  <si>
    <t>Starting 08/03/08</t>
  </si>
  <si>
    <t>Starting 08/31/08</t>
  </si>
  <si>
    <t>July '08</t>
  </si>
  <si>
    <t>August '08</t>
  </si>
  <si>
    <t>24 month average</t>
  </si>
  <si>
    <t>2009 average</t>
  </si>
  <si>
    <t>2010 average</t>
  </si>
  <si>
    <t>2011 average</t>
  </si>
  <si>
    <t>2012 average</t>
  </si>
  <si>
    <t>Starting 12/29/2013</t>
  </si>
  <si>
    <t>Starting 2/02/2014</t>
  </si>
  <si>
    <t>Starting 03/02/14</t>
  </si>
  <si>
    <t>Starting 03/30/14</t>
  </si>
  <si>
    <t>Starting 05/04/14</t>
  </si>
  <si>
    <t>Starting 06/01/14</t>
  </si>
  <si>
    <t>Starting 06/29/14</t>
  </si>
  <si>
    <t>Starting 08/03/14</t>
  </si>
  <si>
    <t>Starting 08/31/14</t>
  </si>
  <si>
    <t>Starting 09/28/14</t>
  </si>
  <si>
    <t>Starting 11/02/14</t>
  </si>
  <si>
    <t>Starting 11/30/14</t>
  </si>
  <si>
    <t>Starting 01/04/2015</t>
  </si>
  <si>
    <t>Starting 2/01/2015</t>
  </si>
  <si>
    <t>Starting 03/01/15</t>
  </si>
  <si>
    <t>Starting 03/29/15</t>
  </si>
  <si>
    <t>Starting 05/03/15</t>
  </si>
  <si>
    <t>Starting 05/31/15</t>
  </si>
  <si>
    <t>Starting 06/28/15</t>
  </si>
  <si>
    <t>Starting 08/02/15</t>
  </si>
  <si>
    <t>Starting 08/30/15</t>
  </si>
  <si>
    <t>Starting 09/27/15</t>
  </si>
  <si>
    <t>Starting 11/01/15</t>
  </si>
  <si>
    <t>Starting 11/29/15</t>
  </si>
  <si>
    <t>2013 average</t>
  </si>
  <si>
    <t>2014 average</t>
  </si>
  <si>
    <t>2015 average</t>
  </si>
  <si>
    <t>Starting 01/03/2016</t>
  </si>
  <si>
    <t>Starting 1/31/2016</t>
  </si>
  <si>
    <t>Starting 02/28/16</t>
  </si>
  <si>
    <t>Starting 04/03/16</t>
  </si>
  <si>
    <t>Starting 05/29/16</t>
  </si>
  <si>
    <t>Starting 07/03/16</t>
  </si>
  <si>
    <t>Starting 07/31/16</t>
  </si>
  <si>
    <t>Starting 09/04/16</t>
  </si>
  <si>
    <t>Starting 10/02/16</t>
  </si>
  <si>
    <t>Starting 10/30/16</t>
  </si>
  <si>
    <t>Starting 12/04/16</t>
  </si>
  <si>
    <t>Starting 1/29/2017</t>
  </si>
  <si>
    <t>Starting 03/05/17</t>
  </si>
  <si>
    <t>Starting 04/02/17</t>
  </si>
  <si>
    <t>Starting 04/30/17</t>
  </si>
  <si>
    <t>Starting 06/04/17</t>
  </si>
  <si>
    <t>Starting 07/02/17</t>
  </si>
  <si>
    <t>Starting 07/30/17</t>
  </si>
  <si>
    <t>Starting 09/03/17</t>
  </si>
  <si>
    <t>Starting 10/29/17</t>
  </si>
  <si>
    <t>Starting 12/03/17</t>
  </si>
  <si>
    <t>2016 average</t>
  </si>
  <si>
    <t>2017 average</t>
  </si>
  <si>
    <t>Starting 05/06/18</t>
  </si>
  <si>
    <t>Starting 02/25/18</t>
  </si>
  <si>
    <t>Starting 1/28/2018</t>
  </si>
  <si>
    <t>Starting 12/31/2017</t>
  </si>
  <si>
    <t>Starting 06/03/18</t>
  </si>
  <si>
    <t>Starting 07/29/18</t>
  </si>
  <si>
    <t>Starting 09/02/18</t>
  </si>
  <si>
    <t>Starting 09/30/18</t>
  </si>
  <si>
    <t>Starting 11/04/18</t>
  </si>
  <si>
    <t>Starting 12/02/18</t>
  </si>
  <si>
    <t>Starting 12/30/2018</t>
  </si>
  <si>
    <t>Starting 2/03/2019</t>
  </si>
  <si>
    <t>Starting 03/03/19</t>
  </si>
  <si>
    <t>Starting 03/31/19</t>
  </si>
  <si>
    <t>Starting 04/28/19</t>
  </si>
  <si>
    <t>Starting 06/02/19</t>
  </si>
  <si>
    <t>Starting 06/30/19</t>
  </si>
  <si>
    <t>Starting 08/04/18</t>
  </si>
  <si>
    <t>Starting 09/29/19</t>
  </si>
  <si>
    <t>Starting 11/03/18</t>
  </si>
  <si>
    <t>Starting 12/29/2019</t>
  </si>
  <si>
    <t>Starting 2/02/2020</t>
  </si>
  <si>
    <t>Starting 03/29/20</t>
  </si>
  <si>
    <t>Starting 05/03/20</t>
  </si>
  <si>
    <t>Starting 05/31/20</t>
  </si>
  <si>
    <t>Starting 06/28/20</t>
  </si>
  <si>
    <t>Starting 08/02/20</t>
  </si>
  <si>
    <t>Starting 08/30/20</t>
  </si>
  <si>
    <t>Starting 10/04/20</t>
  </si>
  <si>
    <t>Starting 11/29/20</t>
  </si>
  <si>
    <t>2020 average</t>
  </si>
  <si>
    <t>2019 average</t>
  </si>
  <si>
    <t>2018 average</t>
  </si>
  <si>
    <t>Starting 01/03/2021</t>
  </si>
  <si>
    <t>Starting 1/31/2021</t>
  </si>
  <si>
    <t>Starting 2/28/2021</t>
  </si>
  <si>
    <t>Starting 04/04/21</t>
  </si>
  <si>
    <t>Starting 05/02/21</t>
  </si>
  <si>
    <t>Starting 05/30/21</t>
  </si>
  <si>
    <t>Starting 07/04/21</t>
  </si>
  <si>
    <t>Starting 08/29/21</t>
  </si>
  <si>
    <t>Starting 10/03/21</t>
  </si>
  <si>
    <t>Starting 10/31/21</t>
  </si>
  <si>
    <t>Starting 11/28/21</t>
  </si>
  <si>
    <t>2021 average</t>
  </si>
  <si>
    <t>Date</t>
  </si>
  <si>
    <t>Day</t>
  </si>
  <si>
    <t>Drink</t>
  </si>
  <si>
    <t>Feeling</t>
  </si>
  <si>
    <t>Notes</t>
  </si>
  <si>
    <t>occasional clearing -6</t>
  </si>
  <si>
    <t>Game Fuel, Red Bull</t>
  </si>
  <si>
    <t>Food</t>
  </si>
  <si>
    <t>Apple, 2 soft pretzels, 2 Naan pizzas, fried chicken</t>
  </si>
  <si>
    <t>Apple</t>
  </si>
  <si>
    <t>Mio Energy</t>
  </si>
  <si>
    <t>Starting 01/02/2022</t>
  </si>
  <si>
    <t>Starting 1/30/2022</t>
  </si>
  <si>
    <t>Starting 2/27/2022</t>
  </si>
  <si>
    <t>Starting 04/03/22</t>
  </si>
  <si>
    <t>Starting 05/01/22</t>
  </si>
  <si>
    <t>Starting 05/29/22</t>
  </si>
  <si>
    <t>Starting 07/03/22</t>
  </si>
  <si>
    <t>Starting 07/31/22</t>
  </si>
  <si>
    <t>Starting 08/28/22</t>
  </si>
  <si>
    <t>Starting 10/02/22</t>
  </si>
  <si>
    <t>Starting 10/30/22</t>
  </si>
  <si>
    <t>Starting 11/27/22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</si>
</sst>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name val="Times New Roman"/>
      <family val="1"/>
    </font>
    <font>
      <b/>
      <sz val="11"/>
      <name val="Times New Roman"/>
      <family val="1"/>
    </font>
    <font>
      <b/>
      <u/>
      <sz val="18"/>
      <color indexed="10"/>
      <name val="Monotype Corsiva"/>
      <family val="4"/>
    </font>
    <font>
      <b/>
      <sz val="11"/>
      <color indexed="12"/>
      <name val="Times New Roman"/>
      <family val="1"/>
    </font>
    <font>
      <b/>
      <u/>
      <sz val="11"/>
      <name val="Times New Roman"/>
      <family val="1"/>
    </font>
    <font>
      <sz val="11"/>
      <color indexed="9"/>
      <name val="Times New Roman"/>
      <family val="1"/>
    </font>
    <font>
      <sz val="11"/>
      <color indexed="8"/>
      <name val="Times New Roman"/>
      <family val="1"/>
    </font>
    <font>
      <sz val="11"/>
      <color indexed="10"/>
      <name val="Times New Roman"/>
      <family val="1"/>
    </font>
    <font>
      <b/>
      <sz val="11"/>
      <color indexed="9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  <font>
      <b/>
      <sz val="11"/>
      <color indexed="8"/>
      <name val="Times New Roman"/>
      <family val="1"/>
    </font>
    <font>
      <sz val="11"/>
      <color indexed="58"/>
      <name val="Times New Roman"/>
      <family val="1"/>
    </font>
    <font>
      <sz val="11"/>
      <color indexed="22"/>
      <name val="Times New Roman"/>
      <family val="1"/>
    </font>
    <font>
      <i/>
      <sz val="11"/>
      <color indexed="10"/>
      <name val="Times New Roman"/>
      <family val="1"/>
    </font>
    <font>
      <b/>
      <i/>
      <sz val="11"/>
      <color indexed="55"/>
      <name val="Times New Roman"/>
      <family val="1"/>
    </font>
    <font>
      <sz val="11"/>
      <color indexed="18"/>
      <name val="Times New Roman"/>
      <family val="1"/>
    </font>
    <font>
      <b/>
      <sz val="12"/>
      <name val="Times New Roman"/>
      <family val="1"/>
    </font>
    <font>
      <b/>
      <sz val="12"/>
      <color indexed="57"/>
      <name val="Times New Roman"/>
      <family val="1"/>
    </font>
    <font>
      <sz val="11"/>
      <color theme="1"/>
      <name val="Times New Roman"/>
      <family val="1"/>
    </font>
    <font>
      <b/>
      <u/>
      <sz val="18"/>
      <color rgb="FFFF0000"/>
      <name val="Monotype Corsiva"/>
      <family val="4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i/>
      <sz val="11"/>
      <color rgb="FFFF0000"/>
      <name val="Times New Roman"/>
      <family val="1"/>
    </font>
    <font>
      <b/>
      <u/>
      <sz val="11"/>
      <color rgb="FFFF0000"/>
      <name val="Times New Roman"/>
      <family val="1"/>
    </font>
    <font>
      <sz val="11"/>
      <color theme="7" tint="-0.249977111117893"/>
      <name val="Times New Roman"/>
      <family val="1"/>
    </font>
    <font>
      <b/>
      <u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0" fillId="2" borderId="1" xfId="0" applyFont="1" applyFill="1" applyBorder="1"/>
    <xf numFmtId="2" fontId="0" fillId="2" borderId="1" xfId="0" applyNumberFormat="1" applyFill="1" applyBorder="1" applyAlignment="1">
      <alignment horizontal="center"/>
    </xf>
    <xf numFmtId="0" fontId="17" fillId="2" borderId="1" xfId="0" applyFont="1" applyFill="1" applyBorder="1"/>
    <xf numFmtId="2" fontId="18" fillId="2" borderId="1" xfId="0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2" fontId="23" fillId="2" borderId="1" xfId="0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2" fontId="22" fillId="2" borderId="3" xfId="0" applyNumberFormat="1" applyFont="1" applyFill="1" applyBorder="1" applyAlignment="1">
      <alignment horizontal="center"/>
    </xf>
    <xf numFmtId="2" fontId="23" fillId="2" borderId="0" xfId="0" applyNumberFormat="1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2" fillId="2" borderId="6" xfId="0" applyFont="1" applyFill="1" applyBorder="1" applyAlignment="1">
      <alignment horizontal="center"/>
    </xf>
    <xf numFmtId="2" fontId="23" fillId="2" borderId="6" xfId="0" applyNumberFormat="1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" fontId="9" fillId="2" borderId="6" xfId="0" applyNumberFormat="1" applyFont="1" applyFill="1" applyBorder="1" applyAlignment="1">
      <alignment horizontal="center"/>
    </xf>
    <xf numFmtId="0" fontId="0" fillId="2" borderId="0" xfId="0" applyFont="1" applyFill="1"/>
    <xf numFmtId="0" fontId="19" fillId="2" borderId="6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1" fillId="2" borderId="0" xfId="0" applyFont="1" applyFill="1"/>
    <xf numFmtId="0" fontId="24" fillId="2" borderId="6" xfId="0" applyFont="1" applyFill="1" applyBorder="1" applyAlignment="1">
      <alignment horizontal="center"/>
    </xf>
    <xf numFmtId="14" fontId="1" fillId="3" borderId="6" xfId="0" applyNumberFormat="1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4" fontId="0" fillId="0" borderId="6" xfId="0" applyNumberForma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21" fillId="0" borderId="1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0" fontId="26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0B0C-2919-45B7-AA0E-4B77D7096D77}">
  <dimension ref="A1:P251"/>
  <sheetViews>
    <sheetView tabSelected="1" topLeftCell="A44" workbookViewId="0">
      <selection activeCell="I55" sqref="I55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6" ht="24" x14ac:dyDescent="0.6">
      <c r="B1" s="3" t="s">
        <v>0</v>
      </c>
      <c r="C1" s="46">
        <v>2022</v>
      </c>
    </row>
    <row r="2" spans="1:16" s="74" customFormat="1" x14ac:dyDescent="0.3">
      <c r="A2" s="29"/>
      <c r="B2" s="5" t="s">
        <v>270</v>
      </c>
      <c r="C2" s="87" t="s">
        <v>2</v>
      </c>
      <c r="D2" s="45"/>
      <c r="E2" s="45"/>
      <c r="F2" s="87" t="s">
        <v>2</v>
      </c>
      <c r="G2" s="45"/>
      <c r="H2" s="45"/>
      <c r="I2" s="87" t="s">
        <v>2</v>
      </c>
      <c r="J2" s="45"/>
      <c r="K2" s="88"/>
      <c r="L2" s="89" t="s">
        <v>2</v>
      </c>
      <c r="M2" s="28"/>
      <c r="N2" s="28"/>
      <c r="O2" s="21"/>
      <c r="P2" s="28"/>
    </row>
    <row r="3" spans="1:16" x14ac:dyDescent="0.3">
      <c r="A3" s="7">
        <f>IF(C3&gt;-1,1)</f>
        <v>1</v>
      </c>
      <c r="B3" s="8" t="s">
        <v>3</v>
      </c>
      <c r="C3" s="29">
        <v>31</v>
      </c>
      <c r="D3" s="7">
        <f>IF(F3&gt;-1,1)</f>
        <v>1</v>
      </c>
      <c r="E3" s="8" t="s">
        <v>3</v>
      </c>
      <c r="F3" s="29">
        <v>25</v>
      </c>
      <c r="G3" s="7">
        <f>IF(I3&gt;-1,1)</f>
        <v>1</v>
      </c>
      <c r="H3" s="8" t="s">
        <v>3</v>
      </c>
      <c r="I3" s="29">
        <v>12</v>
      </c>
      <c r="J3" s="7">
        <f>IF(L3&gt;-1,1)</f>
        <v>1</v>
      </c>
      <c r="K3" s="64" t="s">
        <v>3</v>
      </c>
      <c r="L3" s="66">
        <v>37</v>
      </c>
      <c r="M3" s="22">
        <f>IF(O3&gt;-1,1)</f>
        <v>1</v>
      </c>
      <c r="N3" s="23"/>
      <c r="O3" s="28"/>
      <c r="P3" s="22"/>
    </row>
    <row r="4" spans="1:16" x14ac:dyDescent="0.3">
      <c r="A4" s="7"/>
      <c r="B4" s="4"/>
      <c r="C4" s="47"/>
      <c r="D4" s="7"/>
      <c r="E4" s="4"/>
      <c r="F4" s="47"/>
      <c r="G4" s="7"/>
      <c r="H4" s="4"/>
      <c r="I4" s="47"/>
      <c r="J4" s="7"/>
      <c r="K4" s="63"/>
      <c r="L4" s="67"/>
      <c r="M4" s="22"/>
      <c r="N4" s="20"/>
      <c r="O4" s="28"/>
      <c r="P4" s="22"/>
    </row>
    <row r="5" spans="1:16" x14ac:dyDescent="0.3">
      <c r="A5" s="7">
        <f>IF(C5&gt;-1,1)</f>
        <v>1</v>
      </c>
      <c r="B5" s="8" t="s">
        <v>4</v>
      </c>
      <c r="C5" s="29">
        <v>38</v>
      </c>
      <c r="D5" s="7">
        <f>IF(F5&gt;-1,1)</f>
        <v>1</v>
      </c>
      <c r="E5" s="8" t="s">
        <v>4</v>
      </c>
      <c r="F5" s="29">
        <v>22</v>
      </c>
      <c r="G5" s="7">
        <f>IF(I5&gt;-1,1)</f>
        <v>1</v>
      </c>
      <c r="H5" s="8" t="s">
        <v>4</v>
      </c>
      <c r="I5" s="29">
        <v>10</v>
      </c>
      <c r="J5" s="7">
        <f>IF(L5&gt;-1,1)</f>
        <v>1</v>
      </c>
      <c r="K5" s="64" t="s">
        <v>4</v>
      </c>
      <c r="L5" s="66">
        <v>5</v>
      </c>
      <c r="M5" s="22">
        <f>IF(O5&gt;-1,1)</f>
        <v>1</v>
      </c>
      <c r="N5" s="23"/>
      <c r="O5" s="28"/>
      <c r="P5" s="22"/>
    </row>
    <row r="6" spans="1:16" x14ac:dyDescent="0.3">
      <c r="A6" s="7"/>
      <c r="B6" s="8"/>
      <c r="C6" s="47"/>
      <c r="D6" s="7"/>
      <c r="E6" s="8"/>
      <c r="F6" s="47"/>
      <c r="G6" s="7"/>
      <c r="H6" s="8"/>
      <c r="I6" s="47"/>
      <c r="J6" s="7"/>
      <c r="K6" s="64"/>
      <c r="L6" s="67"/>
      <c r="M6" s="22"/>
      <c r="N6" s="23"/>
      <c r="O6" s="54"/>
      <c r="P6" s="22"/>
    </row>
    <row r="7" spans="1:16" x14ac:dyDescent="0.3">
      <c r="A7" s="7">
        <f>IF(C7&gt;-1,1)</f>
        <v>1</v>
      </c>
      <c r="B7" s="8" t="s">
        <v>5</v>
      </c>
      <c r="C7" s="29">
        <v>22</v>
      </c>
      <c r="D7" s="7">
        <f>IF(F7&gt;-1,1)</f>
        <v>1</v>
      </c>
      <c r="E7" s="8" t="s">
        <v>5</v>
      </c>
      <c r="F7" s="29">
        <v>23</v>
      </c>
      <c r="G7" s="7">
        <f>IF(I7&gt;-1,1)</f>
        <v>1</v>
      </c>
      <c r="H7" s="8" t="s">
        <v>5</v>
      </c>
      <c r="I7" s="29">
        <v>19</v>
      </c>
      <c r="J7" s="7">
        <f>IF(L7&gt;-1,1)</f>
        <v>1</v>
      </c>
      <c r="K7" s="64" t="s">
        <v>5</v>
      </c>
      <c r="L7" s="66">
        <v>19</v>
      </c>
      <c r="M7" s="22">
        <f>IF(O7&gt;-1,1)</f>
        <v>1</v>
      </c>
      <c r="N7" s="23"/>
      <c r="O7" s="28"/>
      <c r="P7" s="22"/>
    </row>
    <row r="8" spans="1:16" x14ac:dyDescent="0.3">
      <c r="A8" s="7"/>
      <c r="B8" s="8"/>
      <c r="C8" s="47"/>
      <c r="D8" s="7"/>
      <c r="E8" s="8"/>
      <c r="F8" s="47"/>
      <c r="G8" s="7"/>
      <c r="H8" s="8"/>
      <c r="I8" s="47"/>
      <c r="J8" s="7"/>
      <c r="K8" s="64"/>
      <c r="L8" s="67"/>
      <c r="M8" s="22"/>
      <c r="N8" s="23"/>
      <c r="O8" s="54"/>
      <c r="P8" s="22"/>
    </row>
    <row r="9" spans="1:16" x14ac:dyDescent="0.3">
      <c r="A9" s="7">
        <f>IF(C9&gt;-1,1)</f>
        <v>1</v>
      </c>
      <c r="B9" s="8" t="s">
        <v>6</v>
      </c>
      <c r="C9" s="29">
        <v>12</v>
      </c>
      <c r="D9" s="7">
        <f>IF(F9&gt;-1,1)</f>
        <v>1</v>
      </c>
      <c r="E9" s="8" t="s">
        <v>6</v>
      </c>
      <c r="F9" s="29">
        <v>12</v>
      </c>
      <c r="G9" s="7">
        <f>IF(I9&gt;-1,1)</f>
        <v>1</v>
      </c>
      <c r="H9" s="8" t="s">
        <v>6</v>
      </c>
      <c r="I9" s="29">
        <v>18</v>
      </c>
      <c r="J9" s="7">
        <f>IF(L9&gt;-1,1)</f>
        <v>1</v>
      </c>
      <c r="K9" s="64" t="s">
        <v>6</v>
      </c>
      <c r="L9" s="66">
        <v>18</v>
      </c>
      <c r="M9" s="22">
        <f>IF(O9&gt;-1,1)</f>
        <v>1</v>
      </c>
      <c r="N9" s="23"/>
      <c r="O9" s="28"/>
      <c r="P9" s="22"/>
    </row>
    <row r="10" spans="1:16" x14ac:dyDescent="0.3">
      <c r="A10" s="7"/>
      <c r="B10" s="8"/>
      <c r="C10" s="47"/>
      <c r="D10" s="7"/>
      <c r="E10" s="8"/>
      <c r="F10" s="47"/>
      <c r="G10" s="7"/>
      <c r="H10" s="8"/>
      <c r="I10" s="47"/>
      <c r="J10" s="7"/>
      <c r="K10" s="64"/>
      <c r="L10" s="67"/>
      <c r="M10" s="22"/>
      <c r="N10" s="23"/>
      <c r="O10" s="54"/>
      <c r="P10" s="22"/>
    </row>
    <row r="11" spans="1:16" x14ac:dyDescent="0.3">
      <c r="A11" s="7">
        <f>IF(C11&gt;-1,1)</f>
        <v>1</v>
      </c>
      <c r="B11" s="8" t="s">
        <v>7</v>
      </c>
      <c r="C11" s="29">
        <v>16</v>
      </c>
      <c r="D11" s="7">
        <f>IF(F11&gt;-1,1)</f>
        <v>1</v>
      </c>
      <c r="E11" s="8" t="s">
        <v>7</v>
      </c>
      <c r="F11" s="29">
        <v>20</v>
      </c>
      <c r="G11" s="7">
        <f>IF(I11&gt;-1,1)</f>
        <v>1</v>
      </c>
      <c r="H11" s="8" t="s">
        <v>7</v>
      </c>
      <c r="I11" s="29">
        <v>15</v>
      </c>
      <c r="J11" s="7">
        <f>IF(L11&gt;-1,1)</f>
        <v>1</v>
      </c>
      <c r="K11" s="64" t="s">
        <v>7</v>
      </c>
      <c r="L11" s="66">
        <v>20</v>
      </c>
      <c r="M11" s="22">
        <f>IF(O11&gt;-1,1)</f>
        <v>1</v>
      </c>
      <c r="N11" s="23"/>
      <c r="O11" s="28"/>
      <c r="P11" s="22"/>
    </row>
    <row r="12" spans="1:16" x14ac:dyDescent="0.3">
      <c r="A12" s="7"/>
      <c r="B12" s="8"/>
      <c r="C12" s="47"/>
      <c r="D12" s="7"/>
      <c r="E12" s="8"/>
      <c r="F12" s="47"/>
      <c r="G12" s="7"/>
      <c r="H12" s="8"/>
      <c r="I12" s="47"/>
      <c r="J12" s="7"/>
      <c r="K12" s="64"/>
      <c r="L12" s="67"/>
      <c r="M12" s="22"/>
      <c r="N12" s="23"/>
      <c r="O12" s="54"/>
      <c r="P12" s="22"/>
    </row>
    <row r="13" spans="1:16" x14ac:dyDescent="0.3">
      <c r="A13" s="7">
        <f>IF(C13&gt;-1,1)</f>
        <v>1</v>
      </c>
      <c r="B13" s="8" t="s">
        <v>8</v>
      </c>
      <c r="C13" s="29">
        <v>21</v>
      </c>
      <c r="D13" s="7">
        <f>IF(F13&gt;-1,1)</f>
        <v>1</v>
      </c>
      <c r="E13" s="8" t="s">
        <v>8</v>
      </c>
      <c r="F13" s="29">
        <v>18</v>
      </c>
      <c r="G13" s="7">
        <f>IF(I13&gt;-1,1)</f>
        <v>1</v>
      </c>
      <c r="H13" s="8" t="s">
        <v>8</v>
      </c>
      <c r="I13" s="29">
        <v>20</v>
      </c>
      <c r="J13" s="7">
        <f>IF(L13&gt;-1,1)</f>
        <v>1</v>
      </c>
      <c r="K13" s="64" t="s">
        <v>8</v>
      </c>
      <c r="L13" s="66">
        <v>22</v>
      </c>
      <c r="M13" s="22">
        <f>IF(O13&gt;-1,1)</f>
        <v>1</v>
      </c>
      <c r="N13" s="23"/>
      <c r="O13" s="28"/>
      <c r="P13" s="22"/>
    </row>
    <row r="14" spans="1:16" x14ac:dyDescent="0.3">
      <c r="A14" s="7"/>
      <c r="B14" s="4"/>
      <c r="C14" s="29"/>
      <c r="D14" s="7"/>
      <c r="E14" s="4"/>
      <c r="F14" s="29"/>
      <c r="G14" s="7"/>
      <c r="H14" s="4"/>
      <c r="I14" s="47"/>
      <c r="J14" s="7"/>
      <c r="K14" s="63"/>
      <c r="L14" s="66"/>
      <c r="M14" s="22"/>
      <c r="N14" s="20"/>
      <c r="O14" s="28"/>
      <c r="P14" s="22"/>
    </row>
    <row r="15" spans="1:16" x14ac:dyDescent="0.3">
      <c r="A15" s="7">
        <f>IF(C15&gt;-1,1)</f>
        <v>1</v>
      </c>
      <c r="B15" s="8" t="s">
        <v>9</v>
      </c>
      <c r="C15" s="29">
        <v>16</v>
      </c>
      <c r="D15" s="7">
        <f>IF(F15&gt;-1,1)</f>
        <v>1</v>
      </c>
      <c r="E15" s="8" t="s">
        <v>9</v>
      </c>
      <c r="F15" s="29">
        <v>18</v>
      </c>
      <c r="G15" s="7">
        <f>IF(I15&gt;-1,1)</f>
        <v>1</v>
      </c>
      <c r="H15" s="8" t="s">
        <v>9</v>
      </c>
      <c r="I15" s="29">
        <v>40</v>
      </c>
      <c r="J15" s="7">
        <f>IF(L15&gt;-1,1)</f>
        <v>1</v>
      </c>
      <c r="K15" s="64" t="s">
        <v>9</v>
      </c>
      <c r="L15" s="66">
        <v>24</v>
      </c>
      <c r="M15" s="22">
        <f>IF(O15&gt;-1,1)</f>
        <v>1</v>
      </c>
      <c r="N15" s="23"/>
      <c r="O15" s="28"/>
      <c r="P15" s="22"/>
    </row>
    <row r="16" spans="1:16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63"/>
      <c r="L16" s="67"/>
      <c r="M16" s="22"/>
      <c r="N16" s="20"/>
      <c r="O16" s="54"/>
      <c r="P16" s="22"/>
    </row>
    <row r="17" spans="1:16" x14ac:dyDescent="0.3">
      <c r="A17" s="11"/>
      <c r="B17" s="8" t="s">
        <v>10</v>
      </c>
      <c r="C17" s="48">
        <f>SUM(C3:C15)</f>
        <v>156</v>
      </c>
      <c r="D17" s="8"/>
      <c r="E17" s="8" t="s">
        <v>10</v>
      </c>
      <c r="F17" s="48">
        <f>SUM(F3:F15)</f>
        <v>138</v>
      </c>
      <c r="G17" s="8"/>
      <c r="H17" s="8" t="s">
        <v>10</v>
      </c>
      <c r="I17" s="48">
        <f>SUM(I3:I15)</f>
        <v>134</v>
      </c>
      <c r="J17" s="8"/>
      <c r="K17" s="64" t="s">
        <v>10</v>
      </c>
      <c r="L17" s="68">
        <f>SUM(L3:L15)</f>
        <v>145</v>
      </c>
      <c r="M17" s="23"/>
      <c r="N17" s="23"/>
      <c r="O17" s="55"/>
      <c r="P17" s="23"/>
    </row>
    <row r="18" spans="1:16" x14ac:dyDescent="0.3">
      <c r="A18" s="12"/>
      <c r="B18" s="13" t="s">
        <v>11</v>
      </c>
      <c r="C18" s="49">
        <f>C17/(SUM(A3:A15))</f>
        <v>22.285714285714285</v>
      </c>
      <c r="D18" s="12"/>
      <c r="E18" s="13" t="s">
        <v>11</v>
      </c>
      <c r="F18" s="49">
        <f>F17/(SUM(D3:D15))</f>
        <v>19.714285714285715</v>
      </c>
      <c r="G18" s="12"/>
      <c r="H18" s="13" t="s">
        <v>11</v>
      </c>
      <c r="I18" s="49">
        <f>I17/(SUM(G3:G15))</f>
        <v>19.142857142857142</v>
      </c>
      <c r="J18" s="12"/>
      <c r="K18" s="65" t="s">
        <v>11</v>
      </c>
      <c r="L18" s="69">
        <f>L17/(SUM(J3:J15))</f>
        <v>20.714285714285715</v>
      </c>
      <c r="M18" s="25"/>
      <c r="N18" s="26"/>
      <c r="O18" s="52"/>
      <c r="P18" s="25"/>
    </row>
    <row r="19" spans="1:16" ht="14.5" thickBot="1" x14ac:dyDescent="0.35"/>
    <row r="20" spans="1:16" ht="14.5" thickBot="1" x14ac:dyDescent="0.35">
      <c r="B20" s="15" t="s">
        <v>12</v>
      </c>
      <c r="C20" s="51">
        <f>SUM(C17:L17)/((SUM(A3:A15))+(SUM(D3:D15))+(SUM(G3:G15))+(SUM(J3:J15)))</f>
        <v>20.464285714285715</v>
      </c>
    </row>
    <row r="22" spans="1:16" ht="24" x14ac:dyDescent="0.6">
      <c r="B22" s="3" t="s">
        <v>13</v>
      </c>
      <c r="C22" s="46">
        <f>C$1</f>
        <v>2022</v>
      </c>
    </row>
    <row r="23" spans="1:16" x14ac:dyDescent="0.3">
      <c r="A23" s="4"/>
      <c r="B23" s="5" t="s">
        <v>271</v>
      </c>
      <c r="C23" s="87" t="s">
        <v>2</v>
      </c>
      <c r="D23" s="45"/>
      <c r="E23" s="45"/>
      <c r="F23" s="87" t="s">
        <v>2</v>
      </c>
      <c r="G23" s="45"/>
      <c r="H23" s="45"/>
      <c r="I23" s="87" t="s">
        <v>2</v>
      </c>
      <c r="J23" s="45"/>
      <c r="K23" s="88"/>
      <c r="L23" s="89" t="s">
        <v>2</v>
      </c>
      <c r="M23" s="28"/>
    </row>
    <row r="24" spans="1:16" x14ac:dyDescent="0.3">
      <c r="A24" s="7">
        <f>IF(C24&gt;-1,1)</f>
        <v>1</v>
      </c>
      <c r="B24" s="8" t="s">
        <v>3</v>
      </c>
      <c r="C24" s="29">
        <v>5</v>
      </c>
      <c r="D24" s="7">
        <f>IF(F24&gt;-1,1)</f>
        <v>1</v>
      </c>
      <c r="E24" s="17" t="s">
        <v>3</v>
      </c>
      <c r="F24" s="29">
        <v>27</v>
      </c>
      <c r="G24" s="7">
        <f>IF(I24&gt;-1,1)</f>
        <v>1</v>
      </c>
      <c r="H24" s="17" t="s">
        <v>3</v>
      </c>
      <c r="I24" s="29">
        <v>22</v>
      </c>
      <c r="J24" s="7">
        <f>IF(L24&gt;-1,1)</f>
        <v>1</v>
      </c>
      <c r="K24" s="17" t="s">
        <v>3</v>
      </c>
      <c r="L24" s="29">
        <v>27</v>
      </c>
    </row>
    <row r="25" spans="1:16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47"/>
    </row>
    <row r="26" spans="1:16" x14ac:dyDescent="0.3">
      <c r="A26" s="7">
        <f>IF(C26&gt;-1,1)</f>
        <v>1</v>
      </c>
      <c r="B26" s="8" t="s">
        <v>4</v>
      </c>
      <c r="C26" s="29">
        <v>18</v>
      </c>
      <c r="D26" s="7">
        <f>IF(F26&gt;-1,1)</f>
        <v>1</v>
      </c>
      <c r="E26" s="17" t="s">
        <v>4</v>
      </c>
      <c r="F26" s="29">
        <v>22</v>
      </c>
      <c r="G26" s="7">
        <f>IF(I26&gt;-1,1)</f>
        <v>1</v>
      </c>
      <c r="H26" s="17" t="s">
        <v>4</v>
      </c>
      <c r="I26" s="29">
        <v>23</v>
      </c>
      <c r="J26" s="7">
        <f>IF(L26&gt;-1,1)</f>
        <v>1</v>
      </c>
      <c r="K26" s="17" t="s">
        <v>4</v>
      </c>
      <c r="L26" s="29">
        <v>18</v>
      </c>
    </row>
    <row r="27" spans="1:16" x14ac:dyDescent="0.3">
      <c r="A27" s="7"/>
      <c r="B27" s="8"/>
      <c r="C27" s="29"/>
      <c r="D27" s="7"/>
      <c r="E27" s="17"/>
      <c r="F27" s="47"/>
      <c r="G27" s="7"/>
      <c r="H27" s="17"/>
      <c r="I27" s="47"/>
      <c r="J27" s="7"/>
      <c r="K27" s="17"/>
      <c r="L27" s="47"/>
    </row>
    <row r="28" spans="1:16" x14ac:dyDescent="0.3">
      <c r="A28" s="7">
        <f>IF(C28&gt;-1,1)</f>
        <v>1</v>
      </c>
      <c r="B28" s="8" t="s">
        <v>5</v>
      </c>
      <c r="C28" s="29">
        <v>14</v>
      </c>
      <c r="D28" s="7">
        <f>IF(F28&gt;-1,1)</f>
        <v>1</v>
      </c>
      <c r="E28" s="17" t="s">
        <v>5</v>
      </c>
      <c r="F28" s="29">
        <v>12</v>
      </c>
      <c r="G28" s="7">
        <f>IF(I28&gt;-1,1)</f>
        <v>1</v>
      </c>
      <c r="H28" s="17" t="s">
        <v>5</v>
      </c>
      <c r="I28" s="29">
        <v>12</v>
      </c>
      <c r="J28" s="7">
        <f>IF(L28&gt;-1,1)</f>
        <v>1</v>
      </c>
      <c r="K28" s="17" t="s">
        <v>5</v>
      </c>
      <c r="L28" s="29">
        <v>10</v>
      </c>
    </row>
    <row r="29" spans="1:16" x14ac:dyDescent="0.3">
      <c r="A29" s="7"/>
      <c r="B29" s="8"/>
      <c r="C29" s="29"/>
      <c r="D29" s="7"/>
      <c r="E29" s="17"/>
      <c r="F29" s="47"/>
      <c r="G29" s="7"/>
      <c r="H29" s="17"/>
      <c r="I29" s="47"/>
      <c r="J29" s="7"/>
      <c r="K29" s="17"/>
      <c r="L29" s="29"/>
    </row>
    <row r="30" spans="1:16" x14ac:dyDescent="0.3">
      <c r="A30" s="7">
        <f>IF(C30&gt;-1,1)</f>
        <v>1</v>
      </c>
      <c r="B30" s="8" t="s">
        <v>6</v>
      </c>
      <c r="C30" s="29">
        <v>11</v>
      </c>
      <c r="D30" s="7">
        <f>IF(F30&gt;-1,1)</f>
        <v>1</v>
      </c>
      <c r="E30" s="17" t="s">
        <v>6</v>
      </c>
      <c r="F30" s="29">
        <v>18</v>
      </c>
      <c r="G30" s="7">
        <f>IF(I30&gt;-1,1)</f>
        <v>1</v>
      </c>
      <c r="H30" s="17" t="s">
        <v>6</v>
      </c>
      <c r="I30" s="29">
        <v>20</v>
      </c>
      <c r="J30" s="7">
        <f>IF(L30&gt;-1,1)</f>
        <v>1</v>
      </c>
      <c r="K30" s="17" t="s">
        <v>6</v>
      </c>
      <c r="L30" s="29">
        <v>18</v>
      </c>
    </row>
    <row r="31" spans="1:16" x14ac:dyDescent="0.3">
      <c r="A31" s="7"/>
      <c r="B31" s="8"/>
      <c r="C31" s="47"/>
      <c r="D31" s="7"/>
      <c r="E31" s="17"/>
      <c r="F31" s="47"/>
      <c r="G31" s="7"/>
      <c r="H31" s="17"/>
      <c r="I31" s="47"/>
      <c r="J31" s="7"/>
      <c r="K31" s="17"/>
      <c r="L31" s="47"/>
    </row>
    <row r="32" spans="1:16" x14ac:dyDescent="0.3">
      <c r="A32" s="7">
        <f>IF(C32&gt;-1,1)</f>
        <v>1</v>
      </c>
      <c r="B32" s="8" t="s">
        <v>7</v>
      </c>
      <c r="C32" s="29">
        <v>24</v>
      </c>
      <c r="D32" s="7">
        <f>IF(F32&gt;-1,1)</f>
        <v>1</v>
      </c>
      <c r="E32" s="17" t="s">
        <v>7</v>
      </c>
      <c r="F32" s="29">
        <v>9</v>
      </c>
      <c r="G32" s="7">
        <f>IF(I32&gt;-1,1)</f>
        <v>1</v>
      </c>
      <c r="H32" s="17" t="s">
        <v>7</v>
      </c>
      <c r="I32" s="29">
        <v>16</v>
      </c>
      <c r="J32" s="7">
        <f>IF(L32&gt;-1,1)</f>
        <v>1</v>
      </c>
      <c r="K32" s="17" t="s">
        <v>7</v>
      </c>
      <c r="L32" s="29">
        <v>21</v>
      </c>
    </row>
    <row r="33" spans="1:15" x14ac:dyDescent="0.3">
      <c r="A33" s="7"/>
      <c r="B33" s="8"/>
      <c r="C33" s="47"/>
      <c r="D33" s="7"/>
      <c r="E33" s="17"/>
      <c r="F33" s="29"/>
      <c r="G33" s="7"/>
      <c r="H33" s="17"/>
      <c r="I33" s="47"/>
      <c r="J33" s="7"/>
      <c r="K33" s="17"/>
      <c r="L33" s="29"/>
    </row>
    <row r="34" spans="1:15" x14ac:dyDescent="0.3">
      <c r="A34" s="7">
        <f>IF(C34&gt;-1,1)</f>
        <v>1</v>
      </c>
      <c r="B34" s="8" t="s">
        <v>8</v>
      </c>
      <c r="C34" s="29">
        <v>13</v>
      </c>
      <c r="D34" s="7">
        <f>IF(F34&gt;-1,1)</f>
        <v>1</v>
      </c>
      <c r="E34" s="17" t="s">
        <v>8</v>
      </c>
      <c r="F34" s="29">
        <v>22</v>
      </c>
      <c r="G34" s="7">
        <f>IF(I34&gt;-1,1)</f>
        <v>1</v>
      </c>
      <c r="H34" s="17" t="s">
        <v>8</v>
      </c>
      <c r="I34" s="29">
        <v>21</v>
      </c>
      <c r="J34" s="7">
        <f>IF(L34&gt;-1,1)</f>
        <v>1</v>
      </c>
      <c r="K34" s="17" t="s">
        <v>8</v>
      </c>
      <c r="L34" s="29">
        <v>8</v>
      </c>
    </row>
    <row r="35" spans="1:15" x14ac:dyDescent="0.3">
      <c r="A35" s="7"/>
      <c r="B35" s="4"/>
      <c r="C35" s="29"/>
      <c r="D35" s="7"/>
      <c r="E35" s="9"/>
      <c r="F35" s="29"/>
      <c r="G35" s="7"/>
      <c r="H35" s="9"/>
      <c r="I35" s="47"/>
      <c r="J35" s="7"/>
      <c r="K35" s="9"/>
      <c r="L35" s="29"/>
    </row>
    <row r="36" spans="1:15" x14ac:dyDescent="0.3">
      <c r="A36" s="7">
        <f>IF(C36&gt;-1,1)</f>
        <v>1</v>
      </c>
      <c r="B36" s="8" t="s">
        <v>9</v>
      </c>
      <c r="C36" s="29">
        <v>20</v>
      </c>
      <c r="D36" s="7">
        <f>IF(F36&gt;-1,1)</f>
        <v>1</v>
      </c>
      <c r="E36" s="17" t="s">
        <v>9</v>
      </c>
      <c r="F36" s="29">
        <v>13</v>
      </c>
      <c r="G36" s="7">
        <f>IF(I36&gt;-1,1)</f>
        <v>1</v>
      </c>
      <c r="H36" s="17" t="s">
        <v>9</v>
      </c>
      <c r="I36" s="29">
        <v>20</v>
      </c>
      <c r="J36" s="7">
        <f>IF(L36&gt;-1,1)</f>
        <v>1</v>
      </c>
      <c r="K36" s="17" t="s">
        <v>9</v>
      </c>
      <c r="L36" s="29">
        <v>18</v>
      </c>
    </row>
    <row r="37" spans="1:15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5" x14ac:dyDescent="0.3">
      <c r="A38" s="11"/>
      <c r="B38" s="8" t="s">
        <v>10</v>
      </c>
      <c r="C38" s="48">
        <f>SUM(C24:C36)</f>
        <v>105</v>
      </c>
      <c r="D38" s="8"/>
      <c r="E38" s="8" t="s">
        <v>10</v>
      </c>
      <c r="F38" s="48">
        <f>SUM(F24:F36)</f>
        <v>123</v>
      </c>
      <c r="G38" s="8"/>
      <c r="H38" s="8" t="s">
        <v>10</v>
      </c>
      <c r="I38" s="48">
        <f>SUM(I24:I36)</f>
        <v>134</v>
      </c>
      <c r="J38" s="8"/>
      <c r="K38" s="8" t="s">
        <v>10</v>
      </c>
      <c r="L38" s="48">
        <f>SUM(L24:L36)</f>
        <v>120</v>
      </c>
    </row>
    <row r="39" spans="1:15" x14ac:dyDescent="0.3">
      <c r="A39" s="12"/>
      <c r="B39" s="13" t="s">
        <v>11</v>
      </c>
      <c r="C39" s="49">
        <f>C38/(SUM(A24:A36))</f>
        <v>15</v>
      </c>
      <c r="D39" s="12"/>
      <c r="E39" s="13" t="s">
        <v>11</v>
      </c>
      <c r="F39" s="49">
        <f>F38/(SUM(D24:D36))</f>
        <v>17.571428571428573</v>
      </c>
      <c r="G39" s="12"/>
      <c r="H39" s="13" t="s">
        <v>11</v>
      </c>
      <c r="I39" s="49">
        <f>I38/(SUM(G24:G36))</f>
        <v>19.142857142857142</v>
      </c>
      <c r="J39" s="12"/>
      <c r="K39" s="13" t="s">
        <v>11</v>
      </c>
      <c r="L39" s="49">
        <f>L38/(SUM(J24:J36))</f>
        <v>17.142857142857142</v>
      </c>
    </row>
    <row r="40" spans="1:15" ht="14.5" thickBot="1" x14ac:dyDescent="0.35"/>
    <row r="41" spans="1:15" ht="14.5" thickBot="1" x14ac:dyDescent="0.35">
      <c r="B41" s="15" t="s">
        <v>15</v>
      </c>
      <c r="C41" s="51">
        <f>SUM(C38:L38)/((SUM(A24:A36))+(SUM(D24:D36))+(SUM(G24:G36))+(SUM(J24:J36)))</f>
        <v>17.214285714285715</v>
      </c>
    </row>
    <row r="43" spans="1:15" ht="24" x14ac:dyDescent="0.6">
      <c r="B43" s="3" t="s">
        <v>16</v>
      </c>
      <c r="C43" s="46">
        <f>C$1</f>
        <v>2022</v>
      </c>
    </row>
    <row r="44" spans="1:15" x14ac:dyDescent="0.3">
      <c r="A44" s="4"/>
      <c r="B44" s="5" t="s">
        <v>272</v>
      </c>
      <c r="C44" s="87" t="s">
        <v>2</v>
      </c>
      <c r="D44" s="45"/>
      <c r="E44" s="45"/>
      <c r="F44" s="87" t="s">
        <v>2</v>
      </c>
      <c r="G44" s="45"/>
      <c r="H44" s="45"/>
      <c r="I44" s="87" t="s">
        <v>2</v>
      </c>
      <c r="J44" s="45"/>
      <c r="K44" s="88"/>
      <c r="L44" s="89" t="s">
        <v>2</v>
      </c>
      <c r="M44" s="29"/>
      <c r="N44" s="29"/>
      <c r="O44" s="6" t="s">
        <v>2</v>
      </c>
    </row>
    <row r="45" spans="1:15" x14ac:dyDescent="0.3">
      <c r="A45" s="7">
        <f>IF(C45&gt;-1,1)</f>
        <v>1</v>
      </c>
      <c r="B45" s="8" t="s">
        <v>3</v>
      </c>
      <c r="C45" s="29">
        <v>43</v>
      </c>
      <c r="D45" s="7">
        <f>IF(F45&gt;-1,1)</f>
        <v>1</v>
      </c>
      <c r="E45" s="17" t="s">
        <v>3</v>
      </c>
      <c r="F45" s="29">
        <v>23</v>
      </c>
      <c r="G45" s="7">
        <f>IF(I45&gt;-1,1)</f>
        <v>1</v>
      </c>
      <c r="H45" s="17" t="s">
        <v>3</v>
      </c>
      <c r="I45" s="29">
        <v>24</v>
      </c>
      <c r="J45" s="7">
        <f>IF(L45&gt;-1,1)</f>
        <v>1</v>
      </c>
      <c r="K45" s="61" t="s">
        <v>3</v>
      </c>
      <c r="L45" s="67">
        <v>20</v>
      </c>
      <c r="M45" s="7">
        <f>IF(O45&gt;-1,1)</f>
        <v>1</v>
      </c>
      <c r="N45" s="64" t="s">
        <v>3</v>
      </c>
      <c r="O45" s="67">
        <v>44</v>
      </c>
    </row>
    <row r="46" spans="1:15" x14ac:dyDescent="0.3">
      <c r="A46" s="7"/>
      <c r="B46" s="4"/>
      <c r="C46" s="47"/>
      <c r="D46" s="7"/>
      <c r="E46" s="9"/>
      <c r="F46" s="47"/>
      <c r="G46" s="7"/>
      <c r="H46" s="9"/>
      <c r="I46" s="47"/>
      <c r="J46" s="7"/>
      <c r="K46" s="62"/>
      <c r="L46" s="67"/>
      <c r="M46" s="7"/>
      <c r="N46" s="63"/>
      <c r="O46" s="67"/>
    </row>
    <row r="47" spans="1:15" x14ac:dyDescent="0.3">
      <c r="A47" s="7">
        <f>IF(C47&gt;-1,1)</f>
        <v>1</v>
      </c>
      <c r="B47" s="8" t="s">
        <v>4</v>
      </c>
      <c r="C47" s="29">
        <v>23</v>
      </c>
      <c r="D47" s="7">
        <f>IF(F47&gt;-1,1)</f>
        <v>1</v>
      </c>
      <c r="E47" s="17" t="s">
        <v>4</v>
      </c>
      <c r="F47" s="29">
        <v>10</v>
      </c>
      <c r="G47" s="7">
        <f>IF(I47&gt;-1,1)</f>
        <v>1</v>
      </c>
      <c r="H47" s="17" t="s">
        <v>4</v>
      </c>
      <c r="I47" s="29">
        <v>14</v>
      </c>
      <c r="J47" s="7">
        <f>IF(L47&gt;-1,1)</f>
        <v>1</v>
      </c>
      <c r="K47" s="61" t="s">
        <v>4</v>
      </c>
      <c r="L47" s="67">
        <v>17</v>
      </c>
      <c r="M47" s="7">
        <f>IF(O47&gt;-1,1)</f>
        <v>1</v>
      </c>
      <c r="N47" s="64" t="s">
        <v>4</v>
      </c>
      <c r="O47" s="67">
        <v>12</v>
      </c>
    </row>
    <row r="48" spans="1:15" x14ac:dyDescent="0.3">
      <c r="A48" s="7"/>
      <c r="B48" s="8"/>
      <c r="C48" s="29"/>
      <c r="D48" s="7"/>
      <c r="E48" s="17"/>
      <c r="F48" s="47"/>
      <c r="G48" s="7"/>
      <c r="H48" s="17"/>
      <c r="I48" s="47"/>
      <c r="J48" s="7"/>
      <c r="K48" s="61"/>
      <c r="L48" s="67"/>
      <c r="M48" s="7"/>
      <c r="N48" s="64"/>
      <c r="O48" s="67"/>
    </row>
    <row r="49" spans="1:16" x14ac:dyDescent="0.3">
      <c r="A49" s="7">
        <f>IF(C49&gt;-1,1)</f>
        <v>1</v>
      </c>
      <c r="B49" s="8" t="s">
        <v>5</v>
      </c>
      <c r="C49" s="29">
        <v>14</v>
      </c>
      <c r="D49" s="7">
        <f>IF(F49&gt;-1,1)</f>
        <v>1</v>
      </c>
      <c r="E49" s="17" t="s">
        <v>5</v>
      </c>
      <c r="F49" s="29">
        <v>22</v>
      </c>
      <c r="G49" s="7">
        <f>IF(I49&gt;-1,1)</f>
        <v>1</v>
      </c>
      <c r="H49" s="17" t="s">
        <v>5</v>
      </c>
      <c r="I49" s="29">
        <v>18</v>
      </c>
      <c r="J49" s="7">
        <f>IF(L49&gt;-1,1)</f>
        <v>1</v>
      </c>
      <c r="K49" s="61" t="s">
        <v>5</v>
      </c>
      <c r="L49" s="67">
        <v>16</v>
      </c>
      <c r="M49" s="7">
        <f>IF(O49&gt;-1,1)</f>
        <v>1</v>
      </c>
      <c r="N49" s="64" t="s">
        <v>5</v>
      </c>
      <c r="O49" s="67">
        <v>17</v>
      </c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7"/>
      <c r="N50" s="64"/>
      <c r="O50" s="67"/>
    </row>
    <row r="51" spans="1:16" x14ac:dyDescent="0.3">
      <c r="A51" s="7">
        <f>IF(C51&gt;-1,1)</f>
        <v>1</v>
      </c>
      <c r="B51" s="8" t="s">
        <v>6</v>
      </c>
      <c r="C51" s="29">
        <v>17</v>
      </c>
      <c r="D51" s="7">
        <f>IF(F51&gt;-1,1)</f>
        <v>1</v>
      </c>
      <c r="E51" s="17" t="s">
        <v>6</v>
      </c>
      <c r="F51" s="29">
        <v>8</v>
      </c>
      <c r="G51" s="7">
        <f>IF(I51&gt;-1,1)</f>
        <v>1</v>
      </c>
      <c r="H51" s="17" t="s">
        <v>6</v>
      </c>
      <c r="I51" s="29">
        <v>15</v>
      </c>
      <c r="J51" s="7">
        <f>IF(L51&gt;-1,1)</f>
        <v>1</v>
      </c>
      <c r="K51" s="61" t="s">
        <v>6</v>
      </c>
      <c r="L51" s="67">
        <v>20</v>
      </c>
      <c r="M51" s="7">
        <f>IF(O51&gt;-1,1)</f>
        <v>1</v>
      </c>
      <c r="N51" s="64" t="s">
        <v>6</v>
      </c>
      <c r="O51" s="67">
        <v>13</v>
      </c>
    </row>
    <row r="52" spans="1:16" x14ac:dyDescent="0.3">
      <c r="A52" s="7"/>
      <c r="B52" s="8"/>
      <c r="C52" s="47"/>
      <c r="D52" s="7"/>
      <c r="E52" s="17"/>
      <c r="F52" s="29"/>
      <c r="G52" s="7"/>
      <c r="H52" s="17"/>
      <c r="I52" s="47"/>
      <c r="J52" s="7"/>
      <c r="K52" s="61"/>
      <c r="L52" s="67"/>
      <c r="M52" s="7"/>
      <c r="N52" s="64"/>
      <c r="O52" s="67"/>
    </row>
    <row r="53" spans="1:16" x14ac:dyDescent="0.3">
      <c r="A53" s="7">
        <f>IF(C53&gt;-1,1)</f>
        <v>1</v>
      </c>
      <c r="B53" s="8" t="s">
        <v>7</v>
      </c>
      <c r="C53" s="45">
        <v>8</v>
      </c>
      <c r="D53" s="7">
        <f>IF(F53&gt;-1,1)</f>
        <v>1</v>
      </c>
      <c r="E53" s="17" t="s">
        <v>7</v>
      </c>
      <c r="F53" s="29">
        <v>29</v>
      </c>
      <c r="G53" s="7">
        <f>IF(I53&gt;-1,1)</f>
        <v>1</v>
      </c>
      <c r="H53" s="17" t="s">
        <v>7</v>
      </c>
      <c r="I53" s="29">
        <v>15</v>
      </c>
      <c r="J53" s="7">
        <f>IF(L53&gt;-1,1)</f>
        <v>1</v>
      </c>
      <c r="K53" s="61" t="s">
        <v>7</v>
      </c>
      <c r="L53" s="67">
        <v>18</v>
      </c>
      <c r="M53" s="7">
        <f>IF(O53&gt;-1,1)</f>
        <v>1</v>
      </c>
      <c r="N53" s="64" t="s">
        <v>7</v>
      </c>
      <c r="O53" s="67">
        <v>18</v>
      </c>
    </row>
    <row r="54" spans="1:16" x14ac:dyDescent="0.3">
      <c r="A54" s="7"/>
      <c r="B54" s="8"/>
      <c r="C54" s="47"/>
      <c r="D54" s="7"/>
      <c r="E54" s="17"/>
      <c r="F54" s="29"/>
      <c r="G54" s="7"/>
      <c r="H54" s="17"/>
      <c r="I54" s="47"/>
      <c r="J54" s="7"/>
      <c r="K54" s="61"/>
      <c r="L54" s="67"/>
      <c r="M54" s="7"/>
      <c r="N54" s="64"/>
      <c r="O54" s="67"/>
    </row>
    <row r="55" spans="1:16" x14ac:dyDescent="0.3">
      <c r="A55" s="7">
        <f>IF(C55&gt;-1,1)</f>
        <v>1</v>
      </c>
      <c r="B55" s="8" t="s">
        <v>8</v>
      </c>
      <c r="C55" s="29">
        <v>16</v>
      </c>
      <c r="D55" s="7">
        <f>IF(F55&gt;-1,1)</f>
        <v>1</v>
      </c>
      <c r="E55" s="17" t="s">
        <v>8</v>
      </c>
      <c r="F55" s="29">
        <v>14</v>
      </c>
      <c r="G55" s="7">
        <f>IF(I55&gt;-1,1)</f>
        <v>1</v>
      </c>
      <c r="H55" s="17" t="s">
        <v>8</v>
      </c>
      <c r="I55" s="47">
        <v>18</v>
      </c>
      <c r="J55" s="7">
        <f>IF(L55&gt;-1,1)</f>
        <v>1</v>
      </c>
      <c r="K55" s="61" t="s">
        <v>8</v>
      </c>
      <c r="L55" s="67">
        <v>16</v>
      </c>
      <c r="M55" s="7">
        <f>IF(O55&gt;-1,1)</f>
        <v>1</v>
      </c>
      <c r="N55" s="64" t="s">
        <v>8</v>
      </c>
      <c r="O55" s="67">
        <v>19</v>
      </c>
    </row>
    <row r="56" spans="1:16" x14ac:dyDescent="0.3">
      <c r="A56" s="7"/>
      <c r="B56" s="4"/>
      <c r="C56" s="29"/>
      <c r="D56" s="7"/>
      <c r="E56" s="9"/>
      <c r="F56" s="29"/>
      <c r="G56" s="7"/>
      <c r="H56" s="9"/>
      <c r="I56" s="47"/>
      <c r="J56" s="7"/>
      <c r="K56" s="62"/>
      <c r="L56" s="67"/>
      <c r="M56" s="7"/>
      <c r="N56" s="63"/>
      <c r="O56" s="67"/>
    </row>
    <row r="57" spans="1:16" x14ac:dyDescent="0.3">
      <c r="A57" s="7">
        <f>IF(C57&gt;-1,1)</f>
        <v>1</v>
      </c>
      <c r="B57" s="8" t="s">
        <v>9</v>
      </c>
      <c r="C57" s="29">
        <v>23</v>
      </c>
      <c r="D57" s="7">
        <f>IF(F57&gt;-1,1)</f>
        <v>1</v>
      </c>
      <c r="E57" s="17" t="s">
        <v>9</v>
      </c>
      <c r="F57" s="29">
        <v>15</v>
      </c>
      <c r="G57" s="7">
        <f>IF(I57&gt;-1,1)</f>
        <v>1</v>
      </c>
      <c r="H57" s="17" t="s">
        <v>9</v>
      </c>
      <c r="I57" s="47">
        <v>43</v>
      </c>
      <c r="J57" s="7">
        <f>IF(L57&gt;-1,1)</f>
        <v>1</v>
      </c>
      <c r="K57" s="61" t="s">
        <v>9</v>
      </c>
      <c r="L57" s="67">
        <v>18</v>
      </c>
      <c r="M57" s="7">
        <f>IF(O57&gt;-1,1)</f>
        <v>1</v>
      </c>
      <c r="N57" s="64" t="s">
        <v>9</v>
      </c>
      <c r="O57" s="67">
        <v>19</v>
      </c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7"/>
      <c r="N58" s="63"/>
      <c r="O58" s="67"/>
    </row>
    <row r="59" spans="1:16" x14ac:dyDescent="0.3">
      <c r="A59" s="11"/>
      <c r="B59" s="8" t="s">
        <v>10</v>
      </c>
      <c r="C59" s="48">
        <f>SUM(C45:C57)</f>
        <v>144</v>
      </c>
      <c r="D59" s="8"/>
      <c r="E59" s="8" t="s">
        <v>10</v>
      </c>
      <c r="F59" s="48">
        <f>SUM(F45:F57)</f>
        <v>121</v>
      </c>
      <c r="G59" s="8"/>
      <c r="H59" s="8" t="s">
        <v>10</v>
      </c>
      <c r="I59" s="48">
        <f>SUM(I45:I57)</f>
        <v>147</v>
      </c>
      <c r="J59" s="8"/>
      <c r="K59" s="64" t="s">
        <v>10</v>
      </c>
      <c r="L59" s="68">
        <f>SUM(L45:L57)</f>
        <v>125</v>
      </c>
      <c r="M59" s="8"/>
      <c r="N59" s="64" t="s">
        <v>10</v>
      </c>
      <c r="O59" s="68">
        <f>SUM(O45:O57)</f>
        <v>142</v>
      </c>
    </row>
    <row r="60" spans="1:16" x14ac:dyDescent="0.3">
      <c r="A60" s="12"/>
      <c r="B60" s="13" t="s">
        <v>11</v>
      </c>
      <c r="C60" s="49">
        <f>C59/(SUM(A45:A57))</f>
        <v>20.571428571428573</v>
      </c>
      <c r="D60" s="12"/>
      <c r="E60" s="13" t="s">
        <v>11</v>
      </c>
      <c r="F60" s="49">
        <f>F59/(SUM(D45:D57))</f>
        <v>17.285714285714285</v>
      </c>
      <c r="G60" s="12"/>
      <c r="H60" s="13" t="s">
        <v>11</v>
      </c>
      <c r="I60" s="49">
        <f>I59/(SUM(G45:G57))</f>
        <v>21</v>
      </c>
      <c r="J60" s="12"/>
      <c r="K60" s="65" t="s">
        <v>11</v>
      </c>
      <c r="L60" s="69">
        <f>L59/(SUM(J45:J57))</f>
        <v>17.857142857142858</v>
      </c>
      <c r="M60" s="12"/>
      <c r="N60" s="65" t="s">
        <v>11</v>
      </c>
      <c r="O60" s="69">
        <f>O59/(SUM(M45:M57))</f>
        <v>20.285714285714285</v>
      </c>
    </row>
    <row r="61" spans="1:16" ht="14.5" thickBot="1" x14ac:dyDescent="0.35"/>
    <row r="62" spans="1:16" ht="14.5" thickBot="1" x14ac:dyDescent="0.35">
      <c r="B62" s="15" t="s">
        <v>18</v>
      </c>
      <c r="C62" s="51">
        <f>SUM(C59:O59)/((SUM(A45:A57))+(SUM(D45:D57))+(SUM(G45:G57))+(SUM(J45:J57))+(SUM(M45:M57)))</f>
        <v>19.399999999999999</v>
      </c>
    </row>
    <row r="64" spans="1:16" ht="24" x14ac:dyDescent="0.6">
      <c r="B64" s="3" t="s">
        <v>19</v>
      </c>
      <c r="C64" s="46">
        <f>C$1</f>
        <v>2022</v>
      </c>
      <c r="P64" s="19"/>
    </row>
    <row r="65" spans="1:15" x14ac:dyDescent="0.3">
      <c r="A65" s="4"/>
      <c r="B65" s="18" t="s">
        <v>273</v>
      </c>
      <c r="C65" s="87" t="s">
        <v>2</v>
      </c>
      <c r="D65" s="45"/>
      <c r="E65" s="45"/>
      <c r="F65" s="87" t="s">
        <v>2</v>
      </c>
      <c r="G65" s="45"/>
      <c r="H65" s="45"/>
      <c r="I65" s="87" t="s">
        <v>2</v>
      </c>
      <c r="J65" s="45"/>
      <c r="K65" s="88"/>
      <c r="L65" s="89" t="s">
        <v>2</v>
      </c>
      <c r="M65" s="28"/>
      <c r="N65" s="28"/>
      <c r="O65" s="53"/>
    </row>
    <row r="66" spans="1:15" x14ac:dyDescent="0.3">
      <c r="A66" s="7">
        <f>IF(C66&gt;-1,1)</f>
        <v>1</v>
      </c>
      <c r="B66" s="8" t="s">
        <v>3</v>
      </c>
      <c r="C66" s="47">
        <v>35</v>
      </c>
      <c r="D66" s="7">
        <f>IF(F66&gt;-1,1)</f>
        <v>1</v>
      </c>
      <c r="E66" s="8" t="s">
        <v>3</v>
      </c>
      <c r="F66" s="47">
        <v>18</v>
      </c>
      <c r="G66" s="7">
        <f>IF(I66&gt;-1,1)</f>
        <v>1</v>
      </c>
      <c r="H66" s="8" t="s">
        <v>3</v>
      </c>
      <c r="I66" s="47">
        <v>44</v>
      </c>
      <c r="J66" s="7">
        <f>IF(L66&gt;-1,1)</f>
        <v>1</v>
      </c>
      <c r="K66" s="64" t="s">
        <v>3</v>
      </c>
      <c r="L66" s="67">
        <v>12</v>
      </c>
      <c r="M66" s="22"/>
      <c r="N66" s="23"/>
      <c r="O66" s="28"/>
    </row>
    <row r="67" spans="1:15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63"/>
      <c r="L67" s="67"/>
      <c r="M67" s="22"/>
      <c r="N67" s="20"/>
      <c r="O67" s="54"/>
    </row>
    <row r="68" spans="1:15" x14ac:dyDescent="0.3">
      <c r="A68" s="7">
        <f>IF(C68&gt;-1,1)</f>
        <v>1</v>
      </c>
      <c r="B68" s="8" t="s">
        <v>4</v>
      </c>
      <c r="C68" s="47">
        <v>35</v>
      </c>
      <c r="D68" s="7">
        <f>IF(F68&gt;-1,1)</f>
        <v>1</v>
      </c>
      <c r="E68" s="8" t="s">
        <v>4</v>
      </c>
      <c r="F68" s="47">
        <v>18</v>
      </c>
      <c r="G68" s="7">
        <f>IF(I68&gt;-1,1)</f>
        <v>1</v>
      </c>
      <c r="H68" s="8" t="s">
        <v>4</v>
      </c>
      <c r="I68" s="47">
        <v>15</v>
      </c>
      <c r="J68" s="7">
        <f>IF(L68&gt;-1,1)</f>
        <v>1</v>
      </c>
      <c r="K68" s="64" t="s">
        <v>4</v>
      </c>
      <c r="L68" s="67">
        <v>27</v>
      </c>
      <c r="M68" s="22"/>
      <c r="N68" s="23"/>
      <c r="O68" s="28"/>
    </row>
    <row r="69" spans="1:15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64"/>
      <c r="L69" s="67"/>
      <c r="M69" s="22"/>
      <c r="N69" s="23"/>
      <c r="O69" s="54"/>
    </row>
    <row r="70" spans="1:15" x14ac:dyDescent="0.3">
      <c r="A70" s="7">
        <f>IF(C70&gt;-1,1)</f>
        <v>1</v>
      </c>
      <c r="B70" s="8" t="s">
        <v>5</v>
      </c>
      <c r="C70" s="47">
        <v>11</v>
      </c>
      <c r="D70" s="7">
        <f>IF(F70&gt;-1,1)</f>
        <v>1</v>
      </c>
      <c r="E70" s="8" t="s">
        <v>5</v>
      </c>
      <c r="F70" s="47">
        <v>18</v>
      </c>
      <c r="G70" s="7">
        <f>IF(I70&gt;-1,1)</f>
        <v>1</v>
      </c>
      <c r="H70" s="8" t="s">
        <v>5</v>
      </c>
      <c r="I70" s="47">
        <v>13</v>
      </c>
      <c r="J70" s="7">
        <f>IF(L70&gt;-1,1)</f>
        <v>1</v>
      </c>
      <c r="K70" s="64" t="s">
        <v>5</v>
      </c>
      <c r="L70" s="67">
        <v>18</v>
      </c>
      <c r="M70" s="22"/>
      <c r="N70" s="23"/>
      <c r="O70" s="28"/>
    </row>
    <row r="71" spans="1:15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64"/>
      <c r="L71" s="67"/>
      <c r="M71" s="22"/>
      <c r="N71" s="23"/>
      <c r="O71" s="54"/>
    </row>
    <row r="72" spans="1:15" x14ac:dyDescent="0.3">
      <c r="A72" s="7">
        <f>IF(C72&gt;-1,1)</f>
        <v>1</v>
      </c>
      <c r="B72" s="8" t="s">
        <v>6</v>
      </c>
      <c r="C72" s="47">
        <v>40</v>
      </c>
      <c r="D72" s="7">
        <f>IF(F72&gt;-1,1)</f>
        <v>1</v>
      </c>
      <c r="E72" s="8" t="s">
        <v>6</v>
      </c>
      <c r="F72" s="47">
        <v>18</v>
      </c>
      <c r="G72" s="7">
        <f>IF(I72&gt;-1,1)</f>
        <v>1</v>
      </c>
      <c r="H72" s="8" t="s">
        <v>6</v>
      </c>
      <c r="I72" s="47">
        <v>22</v>
      </c>
      <c r="J72" s="7">
        <f>IF(L72&gt;-1,1)</f>
        <v>1</v>
      </c>
      <c r="K72" s="64" t="s">
        <v>6</v>
      </c>
      <c r="L72" s="67">
        <v>21</v>
      </c>
      <c r="M72" s="22"/>
      <c r="N72" s="23"/>
      <c r="O72" s="28"/>
    </row>
    <row r="73" spans="1:15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64"/>
      <c r="L73" s="67"/>
      <c r="M73" s="22"/>
      <c r="N73" s="23"/>
      <c r="O73" s="54"/>
    </row>
    <row r="74" spans="1:15" x14ac:dyDescent="0.3">
      <c r="A74" s="7">
        <f>IF(C74&gt;-1,1)</f>
        <v>1</v>
      </c>
      <c r="B74" s="8" t="s">
        <v>7</v>
      </c>
      <c r="C74" s="47">
        <v>20</v>
      </c>
      <c r="D74" s="7">
        <f>IF(F74&gt;-1,1)</f>
        <v>1</v>
      </c>
      <c r="E74" s="8" t="s">
        <v>7</v>
      </c>
      <c r="F74" s="47">
        <v>14</v>
      </c>
      <c r="G74" s="7">
        <f>IF(I74&gt;-1,1)</f>
        <v>1</v>
      </c>
      <c r="H74" s="8" t="s">
        <v>7</v>
      </c>
      <c r="I74" s="47">
        <v>27</v>
      </c>
      <c r="J74" s="7">
        <f>IF(L74&gt;-1,1)</f>
        <v>1</v>
      </c>
      <c r="K74" s="64" t="s">
        <v>7</v>
      </c>
      <c r="L74" s="67">
        <v>15</v>
      </c>
      <c r="M74" s="22"/>
      <c r="N74" s="23"/>
      <c r="O74" s="28"/>
    </row>
    <row r="75" spans="1:15" x14ac:dyDescent="0.3">
      <c r="A75" s="7"/>
      <c r="B75" s="8"/>
      <c r="C75" s="47"/>
      <c r="D75" s="7"/>
      <c r="E75" s="8"/>
      <c r="F75" s="47"/>
      <c r="G75" s="7"/>
      <c r="H75" s="8"/>
      <c r="I75" s="47"/>
      <c r="J75" s="7"/>
      <c r="K75" s="64"/>
      <c r="L75" s="67"/>
      <c r="M75" s="22"/>
      <c r="N75" s="23"/>
      <c r="O75" s="54"/>
    </row>
    <row r="76" spans="1:15" x14ac:dyDescent="0.3">
      <c r="A76" s="7">
        <f>IF(C76&gt;-1,1)</f>
        <v>1</v>
      </c>
      <c r="B76" s="8" t="s">
        <v>8</v>
      </c>
      <c r="C76" s="47">
        <v>20</v>
      </c>
      <c r="D76" s="7">
        <f>IF(F76&gt;-1,1)</f>
        <v>1</v>
      </c>
      <c r="E76" s="8" t="s">
        <v>8</v>
      </c>
      <c r="F76" s="47">
        <v>10</v>
      </c>
      <c r="G76" s="7">
        <f>IF(I76&gt;-1,1)</f>
        <v>1</v>
      </c>
      <c r="H76" s="8" t="s">
        <v>8</v>
      </c>
      <c r="I76" s="47">
        <v>16</v>
      </c>
      <c r="J76" s="7">
        <f>IF(L76&gt;-1,1)</f>
        <v>1</v>
      </c>
      <c r="K76" s="64" t="s">
        <v>8</v>
      </c>
      <c r="L76" s="67">
        <v>12</v>
      </c>
      <c r="M76" s="22"/>
      <c r="N76" s="23"/>
      <c r="O76" s="28"/>
    </row>
    <row r="77" spans="1:15" x14ac:dyDescent="0.3">
      <c r="A77" s="7"/>
      <c r="B77" s="4"/>
      <c r="C77" s="47"/>
      <c r="D77" s="7"/>
      <c r="E77" s="4"/>
      <c r="F77" s="47"/>
      <c r="G77" s="7"/>
      <c r="H77" s="4"/>
      <c r="I77" s="47"/>
      <c r="J77" s="7"/>
      <c r="K77" s="63"/>
      <c r="L77" s="67"/>
      <c r="M77" s="22"/>
      <c r="N77" s="20"/>
      <c r="O77" s="54"/>
    </row>
    <row r="78" spans="1:15" x14ac:dyDescent="0.3">
      <c r="A78" s="7">
        <f>IF(C78&gt;-1,1)</f>
        <v>1</v>
      </c>
      <c r="B78" s="8" t="s">
        <v>9</v>
      </c>
      <c r="C78" s="47">
        <v>12</v>
      </c>
      <c r="D78" s="7">
        <f>IF(F78&gt;-1,1)</f>
        <v>1</v>
      </c>
      <c r="E78" s="8" t="s">
        <v>9</v>
      </c>
      <c r="F78" s="47">
        <v>16</v>
      </c>
      <c r="G78" s="7">
        <f>IF(I78&gt;-1,1)</f>
        <v>1</v>
      </c>
      <c r="H78" s="8" t="s">
        <v>9</v>
      </c>
      <c r="I78" s="47">
        <v>18</v>
      </c>
      <c r="J78" s="7">
        <f>IF(L78&gt;-1,1)</f>
        <v>1</v>
      </c>
      <c r="K78" s="64" t="s">
        <v>9</v>
      </c>
      <c r="L78" s="67">
        <v>9</v>
      </c>
      <c r="M78" s="22"/>
      <c r="N78" s="23"/>
      <c r="O78" s="28"/>
    </row>
    <row r="79" spans="1:15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63"/>
      <c r="L79" s="67"/>
      <c r="M79" s="22"/>
      <c r="N79" s="20"/>
      <c r="O79" s="54"/>
    </row>
    <row r="80" spans="1:15" x14ac:dyDescent="0.3">
      <c r="A80" s="11"/>
      <c r="B80" s="8" t="s">
        <v>10</v>
      </c>
      <c r="C80" s="48">
        <f>SUM(C66:C78)</f>
        <v>173</v>
      </c>
      <c r="D80" s="8"/>
      <c r="E80" s="8" t="s">
        <v>10</v>
      </c>
      <c r="F80" s="48">
        <f>SUM(F66:F78)</f>
        <v>112</v>
      </c>
      <c r="G80" s="8"/>
      <c r="H80" s="8" t="s">
        <v>10</v>
      </c>
      <c r="I80" s="48">
        <f>SUM(I66:I78)</f>
        <v>155</v>
      </c>
      <c r="J80" s="8"/>
      <c r="K80" s="64" t="s">
        <v>10</v>
      </c>
      <c r="L80" s="68">
        <f>SUM(L66:L78)</f>
        <v>114</v>
      </c>
      <c r="M80" s="23"/>
      <c r="N80" s="23"/>
      <c r="O80" s="55"/>
    </row>
    <row r="81" spans="1:15" x14ac:dyDescent="0.3">
      <c r="A81" s="12"/>
      <c r="B81" s="13" t="s">
        <v>11</v>
      </c>
      <c r="C81" s="49">
        <f>C80/(SUM(A66:A78))</f>
        <v>24.714285714285715</v>
      </c>
      <c r="D81" s="12"/>
      <c r="E81" s="13" t="s">
        <v>11</v>
      </c>
      <c r="F81" s="49">
        <f>F80/(SUM(D66:D78))</f>
        <v>16</v>
      </c>
      <c r="G81" s="12"/>
      <c r="H81" s="13" t="s">
        <v>11</v>
      </c>
      <c r="I81" s="49">
        <f>I80/(SUM(G66:G78))</f>
        <v>22.142857142857142</v>
      </c>
      <c r="J81" s="12"/>
      <c r="K81" s="65" t="s">
        <v>11</v>
      </c>
      <c r="L81" s="69">
        <f>L80/(SUM(J66:J78))</f>
        <v>16.285714285714285</v>
      </c>
      <c r="M81" s="25"/>
      <c r="N81" s="26"/>
      <c r="O81" s="52"/>
    </row>
    <row r="82" spans="1:15" ht="14.5" thickBot="1" x14ac:dyDescent="0.35"/>
    <row r="83" spans="1:15" ht="14.5" thickBot="1" x14ac:dyDescent="0.35">
      <c r="B83" s="15" t="s">
        <v>21</v>
      </c>
      <c r="C83" s="51">
        <f>SUM(C80:L80)/((SUM(A66:A78))+(SUM(D66:D78))+(SUM(G66:G78))+(SUM(J66:J78)))</f>
        <v>19.785714285714285</v>
      </c>
    </row>
    <row r="85" spans="1:15" ht="24" x14ac:dyDescent="0.6">
      <c r="B85" s="3" t="s">
        <v>22</v>
      </c>
      <c r="C85" s="46">
        <f>C$1</f>
        <v>2022</v>
      </c>
    </row>
    <row r="86" spans="1:15" x14ac:dyDescent="0.3">
      <c r="A86" s="4"/>
      <c r="B86" s="18" t="s">
        <v>274</v>
      </c>
      <c r="C86" s="87" t="s">
        <v>2</v>
      </c>
      <c r="D86" s="45"/>
      <c r="E86" s="45"/>
      <c r="F86" s="87" t="s">
        <v>2</v>
      </c>
      <c r="G86" s="45"/>
      <c r="H86" s="45"/>
      <c r="I86" s="87" t="s">
        <v>2</v>
      </c>
      <c r="J86" s="45"/>
      <c r="K86" s="88"/>
      <c r="L86" s="89" t="s">
        <v>2</v>
      </c>
      <c r="M86" s="28"/>
      <c r="N86" s="28"/>
      <c r="O86" s="53"/>
    </row>
    <row r="87" spans="1:15" x14ac:dyDescent="0.3">
      <c r="A87" s="7">
        <f>IF(C87&gt;-1,1)</f>
        <v>1</v>
      </c>
      <c r="B87" s="8" t="s">
        <v>3</v>
      </c>
      <c r="C87" s="47">
        <v>25</v>
      </c>
      <c r="D87" s="7">
        <f>IF(F87&gt;-1,1)</f>
        <v>1</v>
      </c>
      <c r="E87" s="8" t="s">
        <v>3</v>
      </c>
      <c r="F87" s="47">
        <v>28</v>
      </c>
      <c r="G87" s="7">
        <f>IF(I87&gt;-1,1)</f>
        <v>1</v>
      </c>
      <c r="H87" s="8" t="s">
        <v>3</v>
      </c>
      <c r="I87" s="47">
        <v>25</v>
      </c>
      <c r="J87" s="7">
        <f>IF(L87&gt;-1,1)</f>
        <v>1</v>
      </c>
      <c r="K87" s="64" t="s">
        <v>3</v>
      </c>
      <c r="L87" s="67">
        <v>21</v>
      </c>
      <c r="M87" s="22"/>
      <c r="N87" s="23"/>
      <c r="O87" s="54"/>
    </row>
    <row r="88" spans="1:15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22"/>
      <c r="N88" s="20"/>
      <c r="O88" s="54"/>
    </row>
    <row r="89" spans="1:15" x14ac:dyDescent="0.3">
      <c r="A89" s="7">
        <f>IF(C89&gt;-1,1)</f>
        <v>1</v>
      </c>
      <c r="B89" s="8" t="s">
        <v>4</v>
      </c>
      <c r="C89" s="47">
        <v>20</v>
      </c>
      <c r="D89" s="7">
        <f>IF(F89&gt;-1,1)</f>
        <v>1</v>
      </c>
      <c r="E89" s="8" t="s">
        <v>4</v>
      </c>
      <c r="F89" s="47">
        <v>27</v>
      </c>
      <c r="G89" s="7">
        <f>IF(I89&gt;-1,1)</f>
        <v>1</v>
      </c>
      <c r="H89" s="8" t="s">
        <v>4</v>
      </c>
      <c r="I89" s="47">
        <v>24</v>
      </c>
      <c r="J89" s="7">
        <f>IF(L89&gt;-1,1)</f>
        <v>1</v>
      </c>
      <c r="K89" s="64" t="s">
        <v>4</v>
      </c>
      <c r="L89" s="67">
        <v>28</v>
      </c>
      <c r="M89" s="22"/>
      <c r="N89" s="23"/>
      <c r="O89" s="54"/>
    </row>
    <row r="90" spans="1:15" x14ac:dyDescent="0.3">
      <c r="A90" s="7"/>
      <c r="B90" s="8"/>
      <c r="C90" s="47"/>
      <c r="D90" s="7"/>
      <c r="E90" s="8"/>
      <c r="F90" s="47"/>
      <c r="G90" s="7"/>
      <c r="H90" s="8"/>
      <c r="I90" s="47"/>
      <c r="J90" s="7"/>
      <c r="K90" s="64"/>
      <c r="L90" s="67"/>
      <c r="M90" s="22"/>
      <c r="N90" s="23"/>
      <c r="O90" s="54"/>
    </row>
    <row r="91" spans="1:15" x14ac:dyDescent="0.3">
      <c r="A91" s="7">
        <f>IF(C91&gt;-1,1)</f>
        <v>1</v>
      </c>
      <c r="B91" s="8" t="s">
        <v>5</v>
      </c>
      <c r="C91" s="47">
        <v>22</v>
      </c>
      <c r="D91" s="7">
        <f>IF(F91&gt;-1,1)</f>
        <v>1</v>
      </c>
      <c r="E91" s="8" t="s">
        <v>5</v>
      </c>
      <c r="F91" s="47">
        <v>14</v>
      </c>
      <c r="G91" s="7">
        <f>IF(I91&gt;-1,1)</f>
        <v>1</v>
      </c>
      <c r="H91" s="8" t="s">
        <v>5</v>
      </c>
      <c r="I91" s="47">
        <v>12</v>
      </c>
      <c r="J91" s="7">
        <f>IF(L91&gt;-1,1)</f>
        <v>1</v>
      </c>
      <c r="K91" s="64" t="s">
        <v>5</v>
      </c>
      <c r="L91" s="67">
        <v>11</v>
      </c>
      <c r="M91" s="22"/>
      <c r="N91" s="23"/>
      <c r="O91" s="54"/>
    </row>
    <row r="92" spans="1:15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22"/>
      <c r="N92" s="23"/>
      <c r="O92" s="54"/>
    </row>
    <row r="93" spans="1:15" x14ac:dyDescent="0.3">
      <c r="A93" s="7">
        <f>IF(C93&gt;-1,1)</f>
        <v>1</v>
      </c>
      <c r="B93" s="8" t="s">
        <v>6</v>
      </c>
      <c r="C93" s="47">
        <v>23</v>
      </c>
      <c r="D93" s="7">
        <f>IF(F93&gt;-1,1)</f>
        <v>1</v>
      </c>
      <c r="E93" s="8" t="s">
        <v>6</v>
      </c>
      <c r="F93" s="47">
        <v>20</v>
      </c>
      <c r="G93" s="7">
        <f>IF(I93&gt;-1,1)</f>
        <v>1</v>
      </c>
      <c r="H93" s="8" t="s">
        <v>6</v>
      </c>
      <c r="I93" s="47">
        <v>12</v>
      </c>
      <c r="J93" s="7">
        <f>IF(L93&gt;-1,1)</f>
        <v>1</v>
      </c>
      <c r="K93" s="64" t="s">
        <v>6</v>
      </c>
      <c r="L93" s="67">
        <v>20</v>
      </c>
      <c r="M93" s="22"/>
      <c r="N93" s="23"/>
      <c r="O93" s="54"/>
    </row>
    <row r="94" spans="1:15" x14ac:dyDescent="0.3">
      <c r="A94" s="7"/>
      <c r="B94" s="8"/>
      <c r="C94" s="47"/>
      <c r="D94" s="7"/>
      <c r="E94" s="8"/>
      <c r="F94" s="47"/>
      <c r="G94" s="7"/>
      <c r="H94" s="8"/>
      <c r="I94" s="47"/>
      <c r="J94" s="7"/>
      <c r="K94" s="64"/>
      <c r="L94" s="67"/>
      <c r="M94" s="22"/>
      <c r="N94" s="23"/>
      <c r="O94" s="54"/>
    </row>
    <row r="95" spans="1:15" x14ac:dyDescent="0.3">
      <c r="A95" s="7">
        <f>IF(C95&gt;-1,1)</f>
        <v>1</v>
      </c>
      <c r="B95" s="8" t="s">
        <v>7</v>
      </c>
      <c r="C95" s="47">
        <v>14</v>
      </c>
      <c r="D95" s="7">
        <f>IF(F95&gt;-1,1)</f>
        <v>1</v>
      </c>
      <c r="E95" s="8" t="s">
        <v>7</v>
      </c>
      <c r="F95" s="47">
        <v>10</v>
      </c>
      <c r="G95" s="7">
        <f>IF(I95&gt;-1,1)</f>
        <v>1</v>
      </c>
      <c r="H95" s="8" t="s">
        <v>7</v>
      </c>
      <c r="I95" s="47">
        <v>26</v>
      </c>
      <c r="J95" s="7">
        <f>IF(L95&gt;-1,1)</f>
        <v>1</v>
      </c>
      <c r="K95" s="64" t="s">
        <v>7</v>
      </c>
      <c r="L95" s="67">
        <v>12</v>
      </c>
      <c r="M95" s="22"/>
      <c r="N95" s="23"/>
      <c r="O95" s="54"/>
    </row>
    <row r="96" spans="1:15" x14ac:dyDescent="0.3">
      <c r="A96" s="7"/>
      <c r="B96" s="8"/>
      <c r="C96" s="47"/>
      <c r="D96" s="7"/>
      <c r="E96" s="8"/>
      <c r="F96" s="47"/>
      <c r="G96" s="7"/>
      <c r="H96" s="8"/>
      <c r="I96" s="47"/>
      <c r="J96" s="7"/>
      <c r="K96" s="64"/>
      <c r="L96" s="67"/>
      <c r="M96" s="22"/>
      <c r="N96" s="23"/>
      <c r="O96" s="54"/>
    </row>
    <row r="97" spans="1:15" x14ac:dyDescent="0.3">
      <c r="A97" s="7">
        <f>IF(C97&gt;-1,1)</f>
        <v>1</v>
      </c>
      <c r="B97" s="8" t="s">
        <v>8</v>
      </c>
      <c r="C97" s="47">
        <v>24</v>
      </c>
      <c r="D97" s="7">
        <f>IF(F97&gt;-1,1)</f>
        <v>1</v>
      </c>
      <c r="E97" s="8" t="s">
        <v>8</v>
      </c>
      <c r="F97" s="47">
        <v>27</v>
      </c>
      <c r="G97" s="7">
        <f>IF(I97&gt;-1,1)</f>
        <v>1</v>
      </c>
      <c r="H97" s="8" t="s">
        <v>8</v>
      </c>
      <c r="I97" s="47">
        <v>25</v>
      </c>
      <c r="J97" s="7">
        <f>IF(L97&gt;-1,1)</f>
        <v>1</v>
      </c>
      <c r="K97" s="64" t="s">
        <v>8</v>
      </c>
      <c r="L97" s="67">
        <v>14</v>
      </c>
      <c r="M97" s="22"/>
      <c r="N97" s="23"/>
      <c r="O97" s="54"/>
    </row>
    <row r="98" spans="1:15" x14ac:dyDescent="0.3">
      <c r="A98" s="7"/>
      <c r="B98" s="4"/>
      <c r="C98" s="47"/>
      <c r="D98" s="7"/>
      <c r="E98" s="4"/>
      <c r="F98" s="47"/>
      <c r="G98" s="7"/>
      <c r="H98" s="4"/>
      <c r="I98" s="47"/>
      <c r="J98" s="7"/>
      <c r="K98" s="63"/>
      <c r="L98" s="67"/>
      <c r="M98" s="22"/>
      <c r="N98" s="20"/>
      <c r="O98" s="54"/>
    </row>
    <row r="99" spans="1:15" x14ac:dyDescent="0.3">
      <c r="A99" s="7">
        <f>IF(C99&gt;-1,1)</f>
        <v>1</v>
      </c>
      <c r="B99" s="8" t="s">
        <v>9</v>
      </c>
      <c r="C99" s="47">
        <v>20</v>
      </c>
      <c r="D99" s="7">
        <f>IF(F99&gt;-1,1)</f>
        <v>1</v>
      </c>
      <c r="E99" s="8" t="s">
        <v>9</v>
      </c>
      <c r="F99" s="47">
        <v>11</v>
      </c>
      <c r="G99" s="7">
        <f>IF(I99&gt;-1,1)</f>
        <v>1</v>
      </c>
      <c r="H99" s="8" t="s">
        <v>9</v>
      </c>
      <c r="I99" s="47">
        <v>19</v>
      </c>
      <c r="J99" s="7">
        <f>IF(L99&gt;-1,1)</f>
        <v>1</v>
      </c>
      <c r="K99" s="64" t="s">
        <v>9</v>
      </c>
      <c r="L99" s="67">
        <v>14</v>
      </c>
      <c r="M99" s="22"/>
      <c r="N99" s="23"/>
      <c r="O99" s="54"/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22"/>
      <c r="N100" s="20"/>
      <c r="O100" s="54"/>
    </row>
    <row r="101" spans="1:15" x14ac:dyDescent="0.3">
      <c r="A101" s="11"/>
      <c r="B101" s="8" t="s">
        <v>10</v>
      </c>
      <c r="C101" s="48">
        <f>SUM(C87:C99)</f>
        <v>148</v>
      </c>
      <c r="D101" s="8"/>
      <c r="E101" s="8" t="s">
        <v>10</v>
      </c>
      <c r="F101" s="48">
        <f>SUM(F87:F99)</f>
        <v>137</v>
      </c>
      <c r="G101" s="8"/>
      <c r="H101" s="8" t="s">
        <v>10</v>
      </c>
      <c r="I101" s="48">
        <f>SUM(I87:I99)</f>
        <v>143</v>
      </c>
      <c r="J101" s="8"/>
      <c r="K101" s="64" t="s">
        <v>10</v>
      </c>
      <c r="L101" s="68">
        <f>SUM(L87:L99)</f>
        <v>120</v>
      </c>
      <c r="M101" s="23"/>
      <c r="N101" s="23"/>
      <c r="O101" s="55"/>
    </row>
    <row r="102" spans="1:15" x14ac:dyDescent="0.3">
      <c r="A102" s="12"/>
      <c r="B102" s="13" t="s">
        <v>11</v>
      </c>
      <c r="C102" s="49">
        <f>C101/(SUM(A87:A99))</f>
        <v>21.142857142857142</v>
      </c>
      <c r="D102" s="12"/>
      <c r="E102" s="13" t="s">
        <v>11</v>
      </c>
      <c r="F102" s="49">
        <f>F101/(SUM(D87:D99))</f>
        <v>19.571428571428573</v>
      </c>
      <c r="G102" s="12"/>
      <c r="H102" s="13" t="s">
        <v>11</v>
      </c>
      <c r="I102" s="49">
        <f>I101/(SUM(G87:G99))</f>
        <v>20.428571428571427</v>
      </c>
      <c r="J102" s="12"/>
      <c r="K102" s="65" t="s">
        <v>11</v>
      </c>
      <c r="L102" s="69">
        <f>L101/(SUM(J87:J99))</f>
        <v>17.142857142857142</v>
      </c>
      <c r="M102" s="25"/>
      <c r="N102" s="26"/>
      <c r="O102" s="52"/>
    </row>
    <row r="103" spans="1:15" ht="14.5" thickBot="1" x14ac:dyDescent="0.35"/>
    <row r="104" spans="1:15" ht="14.5" thickBot="1" x14ac:dyDescent="0.35">
      <c r="B104" s="15" t="s">
        <v>24</v>
      </c>
      <c r="C104" s="51">
        <f>SUM(C101:L101)/((SUM(A87:A99))+(SUM(D87:D99))+(SUM(G87:G99))+(SUM(J87:J99)))</f>
        <v>19.571428571428573</v>
      </c>
    </row>
    <row r="106" spans="1:15" ht="24" x14ac:dyDescent="0.6">
      <c r="B106" s="3" t="s">
        <v>25</v>
      </c>
      <c r="C106" s="46">
        <f>C$1</f>
        <v>2022</v>
      </c>
    </row>
    <row r="107" spans="1:15" x14ac:dyDescent="0.3">
      <c r="A107" s="4"/>
      <c r="B107" s="18" t="s">
        <v>275</v>
      </c>
      <c r="C107" s="87" t="s">
        <v>2</v>
      </c>
      <c r="D107" s="45"/>
      <c r="E107" s="45"/>
      <c r="F107" s="87" t="s">
        <v>2</v>
      </c>
      <c r="G107" s="45"/>
      <c r="H107" s="45"/>
      <c r="I107" s="87" t="s">
        <v>2</v>
      </c>
      <c r="J107" s="45"/>
      <c r="K107" s="88"/>
      <c r="L107" s="89" t="s">
        <v>2</v>
      </c>
      <c r="M107" s="29"/>
      <c r="N107" s="29"/>
      <c r="O107" s="6" t="s">
        <v>2</v>
      </c>
    </row>
    <row r="108" spans="1:15" x14ac:dyDescent="0.3">
      <c r="A108" s="7">
        <f>IF(C108&gt;-1,1)</f>
        <v>1</v>
      </c>
      <c r="B108" s="8" t="s">
        <v>3</v>
      </c>
      <c r="C108" s="47">
        <v>30</v>
      </c>
      <c r="D108" s="7">
        <f>IF(F108&gt;-1,1)</f>
        <v>1</v>
      </c>
      <c r="E108" s="8" t="s">
        <v>3</v>
      </c>
      <c r="F108" s="47">
        <v>20</v>
      </c>
      <c r="G108" s="7">
        <f>IF(I108&gt;-1,1)</f>
        <v>1</v>
      </c>
      <c r="H108" s="8" t="s">
        <v>3</v>
      </c>
      <c r="I108" s="47">
        <v>29</v>
      </c>
      <c r="J108" s="7">
        <f>IF(L108&gt;-1,1)</f>
        <v>1</v>
      </c>
      <c r="K108" s="8" t="s">
        <v>3</v>
      </c>
      <c r="L108" s="47">
        <v>22</v>
      </c>
      <c r="M108" s="7">
        <f>IF(O108&gt;-1,1)</f>
        <v>1</v>
      </c>
      <c r="N108" s="8" t="s">
        <v>3</v>
      </c>
      <c r="O108" s="47">
        <v>44</v>
      </c>
    </row>
    <row r="109" spans="1:15" x14ac:dyDescent="0.3">
      <c r="A109" s="7"/>
      <c r="B109" s="4"/>
      <c r="C109" s="47"/>
      <c r="D109" s="7"/>
      <c r="E109" s="4"/>
      <c r="F109" s="47"/>
      <c r="G109" s="7"/>
      <c r="H109" s="4"/>
      <c r="I109" s="47"/>
      <c r="J109" s="7"/>
      <c r="K109" s="4"/>
      <c r="L109" s="47"/>
      <c r="M109" s="7"/>
      <c r="N109" s="4"/>
      <c r="O109" s="47"/>
    </row>
    <row r="110" spans="1:15" x14ac:dyDescent="0.3">
      <c r="A110" s="7">
        <f>IF(C110&gt;-1,1)</f>
        <v>1</v>
      </c>
      <c r="B110" s="8" t="s">
        <v>4</v>
      </c>
      <c r="C110" s="47">
        <v>15</v>
      </c>
      <c r="D110" s="7">
        <f>IF(F110&gt;-1,1)</f>
        <v>1</v>
      </c>
      <c r="E110" s="8" t="s">
        <v>4</v>
      </c>
      <c r="F110" s="47">
        <v>13</v>
      </c>
      <c r="G110" s="7">
        <f>IF(I110&gt;-1,1)</f>
        <v>1</v>
      </c>
      <c r="H110" s="8" t="s">
        <v>4</v>
      </c>
      <c r="I110" s="47">
        <v>18</v>
      </c>
      <c r="J110" s="7">
        <f>IF(L110&gt;-1,1)</f>
        <v>1</v>
      </c>
      <c r="K110" s="8" t="s">
        <v>4</v>
      </c>
      <c r="L110" s="47">
        <v>12</v>
      </c>
      <c r="M110" s="7">
        <f>IF(O110&gt;-1,1)</f>
        <v>1</v>
      </c>
      <c r="N110" s="8" t="s">
        <v>4</v>
      </c>
      <c r="O110" s="47">
        <v>12</v>
      </c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47"/>
      <c r="M111" s="7"/>
      <c r="N111" s="8"/>
      <c r="O111" s="47"/>
    </row>
    <row r="112" spans="1:15" x14ac:dyDescent="0.3">
      <c r="A112" s="7">
        <f>IF(C112&gt;-1,1)</f>
        <v>1</v>
      </c>
      <c r="B112" s="8" t="s">
        <v>5</v>
      </c>
      <c r="C112" s="47">
        <v>30</v>
      </c>
      <c r="D112" s="7">
        <f>IF(F112&gt;-1,1)</f>
        <v>1</v>
      </c>
      <c r="E112" s="8" t="s">
        <v>5</v>
      </c>
      <c r="F112" s="47">
        <v>12</v>
      </c>
      <c r="G112" s="7">
        <f>IF(I112&gt;-1,1)</f>
        <v>1</v>
      </c>
      <c r="H112" s="8" t="s">
        <v>5</v>
      </c>
      <c r="I112" s="47">
        <v>15</v>
      </c>
      <c r="J112" s="7">
        <f>IF(L112&gt;-1,1)</f>
        <v>1</v>
      </c>
      <c r="K112" s="8" t="s">
        <v>5</v>
      </c>
      <c r="L112" s="47">
        <v>26</v>
      </c>
      <c r="M112" s="7">
        <f>IF(O112&gt;-1,1)</f>
        <v>1</v>
      </c>
      <c r="N112" s="8" t="s">
        <v>5</v>
      </c>
      <c r="O112" s="47">
        <v>29</v>
      </c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7"/>
      <c r="N113" s="8"/>
      <c r="O113" s="47"/>
    </row>
    <row r="114" spans="1:15" x14ac:dyDescent="0.3">
      <c r="A114" s="7">
        <f>IF(C114&gt;-1,1)</f>
        <v>1</v>
      </c>
      <c r="B114" s="8" t="s">
        <v>6</v>
      </c>
      <c r="C114" s="47">
        <v>21</v>
      </c>
      <c r="D114" s="7">
        <f>IF(F114&gt;-1,1)</f>
        <v>1</v>
      </c>
      <c r="E114" s="8" t="s">
        <v>6</v>
      </c>
      <c r="F114" s="47">
        <v>21</v>
      </c>
      <c r="G114" s="7">
        <f>IF(I114&gt;-1,1)</f>
        <v>1</v>
      </c>
      <c r="H114" s="8" t="s">
        <v>6</v>
      </c>
      <c r="I114" s="47">
        <v>18</v>
      </c>
      <c r="J114" s="7">
        <f>IF(L114&gt;-1,1)</f>
        <v>1</v>
      </c>
      <c r="K114" s="8" t="s">
        <v>6</v>
      </c>
      <c r="L114" s="47">
        <v>12</v>
      </c>
      <c r="M114" s="7">
        <f>IF(O114&gt;-1,1)</f>
        <v>1</v>
      </c>
      <c r="N114" s="8" t="s">
        <v>6</v>
      </c>
      <c r="O114" s="47">
        <v>18</v>
      </c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7"/>
      <c r="N115" s="8"/>
      <c r="O115" s="47"/>
    </row>
    <row r="116" spans="1:15" x14ac:dyDescent="0.3">
      <c r="A116" s="7">
        <f>IF(C116&gt;-1,1)</f>
        <v>1</v>
      </c>
      <c r="B116" s="8" t="s">
        <v>7</v>
      </c>
      <c r="C116" s="47">
        <v>12</v>
      </c>
      <c r="D116" s="7">
        <f>IF(F116&gt;-1,1)</f>
        <v>1</v>
      </c>
      <c r="E116" s="8" t="s">
        <v>7</v>
      </c>
      <c r="F116" s="47">
        <v>11</v>
      </c>
      <c r="G116" s="7">
        <f>IF(I116&gt;-1,1)</f>
        <v>1</v>
      </c>
      <c r="H116" s="8" t="s">
        <v>7</v>
      </c>
      <c r="I116" s="47">
        <v>30</v>
      </c>
      <c r="J116" s="7">
        <f>IF(L116&gt;-1,1)</f>
        <v>1</v>
      </c>
      <c r="K116" s="8" t="s">
        <v>7</v>
      </c>
      <c r="L116" s="47">
        <v>18</v>
      </c>
      <c r="M116" s="7">
        <f>IF(O116&gt;-1,1)</f>
        <v>1</v>
      </c>
      <c r="N116" s="8" t="s">
        <v>7</v>
      </c>
      <c r="O116" s="47">
        <v>17</v>
      </c>
    </row>
    <row r="117" spans="1:15" x14ac:dyDescent="0.3">
      <c r="A117" s="7"/>
      <c r="B117" s="8"/>
      <c r="C117" s="47"/>
      <c r="D117" s="7"/>
      <c r="E117" s="8"/>
      <c r="F117" s="47"/>
      <c r="G117" s="7"/>
      <c r="H117" s="8"/>
      <c r="I117" s="47"/>
      <c r="J117" s="7"/>
      <c r="K117" s="8"/>
      <c r="L117" s="47"/>
      <c r="M117" s="7"/>
      <c r="N117" s="8"/>
      <c r="O117" s="47"/>
    </row>
    <row r="118" spans="1:15" x14ac:dyDescent="0.3">
      <c r="A118" s="7">
        <f>IF(C118&gt;-1,1)</f>
        <v>1</v>
      </c>
      <c r="B118" s="8" t="s">
        <v>8</v>
      </c>
      <c r="C118" s="47">
        <v>22</v>
      </c>
      <c r="D118" s="7">
        <f>IF(F118&gt;-1,1)</f>
        <v>1</v>
      </c>
      <c r="E118" s="8" t="s">
        <v>8</v>
      </c>
      <c r="F118" s="47">
        <v>22</v>
      </c>
      <c r="G118" s="7">
        <f>IF(I118&gt;-1,1)</f>
        <v>1</v>
      </c>
      <c r="H118" s="8" t="s">
        <v>8</v>
      </c>
      <c r="I118" s="47">
        <v>12</v>
      </c>
      <c r="J118" s="7">
        <f>IF(L118&gt;-1,1)</f>
        <v>1</v>
      </c>
      <c r="K118" s="8" t="s">
        <v>8</v>
      </c>
      <c r="L118" s="47">
        <v>21</v>
      </c>
      <c r="M118" s="7">
        <f>IF(O118&gt;-1,1)</f>
        <v>1</v>
      </c>
      <c r="N118" s="8" t="s">
        <v>8</v>
      </c>
      <c r="O118" s="47">
        <v>10</v>
      </c>
    </row>
    <row r="119" spans="1:15" x14ac:dyDescent="0.3">
      <c r="A119" s="7"/>
      <c r="B119" s="4"/>
      <c r="C119" s="47"/>
      <c r="D119" s="7"/>
      <c r="E119" s="4"/>
      <c r="F119" s="47"/>
      <c r="G119" s="7"/>
      <c r="H119" s="4"/>
      <c r="I119" s="47"/>
      <c r="J119" s="7"/>
      <c r="K119" s="4"/>
      <c r="L119" s="47"/>
      <c r="M119" s="7"/>
      <c r="N119" s="4"/>
      <c r="O119" s="47"/>
    </row>
    <row r="120" spans="1:15" x14ac:dyDescent="0.3">
      <c r="A120" s="7">
        <f>IF(C120&gt;-1,1)</f>
        <v>1</v>
      </c>
      <c r="B120" s="8" t="s">
        <v>9</v>
      </c>
      <c r="C120" s="47">
        <v>22</v>
      </c>
      <c r="D120" s="7">
        <f>IF(F120&gt;-1,1)</f>
        <v>1</v>
      </c>
      <c r="E120" s="8" t="s">
        <v>9</v>
      </c>
      <c r="F120" s="47">
        <v>14</v>
      </c>
      <c r="G120" s="7">
        <f>IF(I120&gt;-1,1)</f>
        <v>1</v>
      </c>
      <c r="H120" s="8" t="s">
        <v>9</v>
      </c>
      <c r="I120" s="47">
        <v>19</v>
      </c>
      <c r="J120" s="7">
        <f>IF(L120&gt;-1,1)</f>
        <v>1</v>
      </c>
      <c r="K120" s="8" t="s">
        <v>9</v>
      </c>
      <c r="L120" s="47">
        <v>28</v>
      </c>
      <c r="M120" s="7">
        <f>IF(O120&gt;-1,1)</f>
        <v>1</v>
      </c>
      <c r="N120" s="8" t="s">
        <v>9</v>
      </c>
      <c r="O120" s="47">
        <v>14</v>
      </c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7"/>
      <c r="N121" s="4"/>
      <c r="O121" s="47"/>
    </row>
    <row r="122" spans="1:15" x14ac:dyDescent="0.3">
      <c r="A122" s="11"/>
      <c r="B122" s="8" t="s">
        <v>10</v>
      </c>
      <c r="C122" s="48">
        <f>SUM(C108:C120)</f>
        <v>152</v>
      </c>
      <c r="D122" s="8"/>
      <c r="E122" s="8" t="s">
        <v>10</v>
      </c>
      <c r="F122" s="48">
        <f>SUM(F108:F120)</f>
        <v>113</v>
      </c>
      <c r="G122" s="8"/>
      <c r="H122" s="8" t="s">
        <v>10</v>
      </c>
      <c r="I122" s="48">
        <f>SUM(I108:I120)</f>
        <v>141</v>
      </c>
      <c r="J122" s="8"/>
      <c r="K122" s="8" t="s">
        <v>10</v>
      </c>
      <c r="L122" s="48">
        <f>SUM(L108:L120)</f>
        <v>139</v>
      </c>
      <c r="M122" s="8"/>
      <c r="N122" s="8" t="s">
        <v>10</v>
      </c>
      <c r="O122" s="48">
        <f>SUM(O108:O120)</f>
        <v>144</v>
      </c>
    </row>
    <row r="123" spans="1:15" x14ac:dyDescent="0.3">
      <c r="A123" s="12"/>
      <c r="B123" s="13" t="s">
        <v>11</v>
      </c>
      <c r="C123" s="49">
        <f>C122/(SUM(A108:A120))</f>
        <v>21.714285714285715</v>
      </c>
      <c r="D123" s="12"/>
      <c r="E123" s="13" t="s">
        <v>11</v>
      </c>
      <c r="F123" s="49">
        <f>F122/(SUM(D108:D120))</f>
        <v>16.142857142857142</v>
      </c>
      <c r="G123" s="12"/>
      <c r="H123" s="13" t="s">
        <v>11</v>
      </c>
      <c r="I123" s="49">
        <f>I122/(SUM(G108:G120))</f>
        <v>20.142857142857142</v>
      </c>
      <c r="J123" s="12"/>
      <c r="K123" s="13" t="s">
        <v>11</v>
      </c>
      <c r="L123" s="49">
        <f>L122/(SUM(J108:J120))</f>
        <v>19.857142857142858</v>
      </c>
      <c r="M123" s="12"/>
      <c r="N123" s="13" t="s">
        <v>11</v>
      </c>
      <c r="O123" s="49">
        <f>O122/(SUM(M108:M120))</f>
        <v>20.571428571428573</v>
      </c>
    </row>
    <row r="124" spans="1:15" ht="14.5" thickBot="1" x14ac:dyDescent="0.35"/>
    <row r="125" spans="1:15" ht="14.5" thickBot="1" x14ac:dyDescent="0.35">
      <c r="B125" s="15" t="s">
        <v>27</v>
      </c>
      <c r="C125" s="51">
        <f>SUM(C122:O122)/((SUM(A108:A120))+(SUM(D108:D120))+(SUM(G108:G120))+(SUM(J108:J120)+(SUM(M108:M120))))</f>
        <v>19.685714285714287</v>
      </c>
    </row>
    <row r="127" spans="1:15" ht="24" x14ac:dyDescent="0.6">
      <c r="B127" s="3" t="s">
        <v>28</v>
      </c>
      <c r="C127" s="46">
        <f>C$1</f>
        <v>2022</v>
      </c>
    </row>
    <row r="128" spans="1:15" x14ac:dyDescent="0.3">
      <c r="A128" s="4"/>
      <c r="B128" s="18" t="s">
        <v>276</v>
      </c>
      <c r="C128" s="87" t="s">
        <v>2</v>
      </c>
      <c r="D128" s="45"/>
      <c r="E128" s="45"/>
      <c r="F128" s="87" t="s">
        <v>2</v>
      </c>
      <c r="G128" s="45"/>
      <c r="H128" s="45"/>
      <c r="I128" s="87" t="s">
        <v>2</v>
      </c>
      <c r="J128" s="45"/>
      <c r="K128" s="88"/>
      <c r="L128" s="89" t="s">
        <v>2</v>
      </c>
      <c r="M128" s="28"/>
      <c r="N128" s="28"/>
      <c r="O128" s="53"/>
    </row>
    <row r="129" spans="1:15" x14ac:dyDescent="0.3">
      <c r="A129" s="7">
        <f>IF(C129&gt;-1,1)</f>
        <v>1</v>
      </c>
      <c r="B129" s="8" t="s">
        <v>3</v>
      </c>
      <c r="C129" s="47">
        <v>46</v>
      </c>
      <c r="D129" s="7">
        <f>IF(F129&gt;-1,1)</f>
        <v>1</v>
      </c>
      <c r="E129" s="8" t="s">
        <v>3</v>
      </c>
      <c r="F129" s="47">
        <v>14</v>
      </c>
      <c r="G129" s="7">
        <f>IF(I129&gt;-1,1)</f>
        <v>1</v>
      </c>
      <c r="H129" s="8" t="s">
        <v>3</v>
      </c>
      <c r="I129" s="47">
        <v>15</v>
      </c>
      <c r="J129" s="7">
        <f>IF(L129&gt;-1,1)</f>
        <v>1</v>
      </c>
      <c r="K129" s="64" t="s">
        <v>3</v>
      </c>
      <c r="L129" s="67">
        <v>26</v>
      </c>
      <c r="M129" s="22"/>
      <c r="N129" s="23"/>
      <c r="O129" s="28"/>
    </row>
    <row r="130" spans="1:15" x14ac:dyDescent="0.3">
      <c r="A130" s="7"/>
      <c r="B130" s="4"/>
      <c r="C130" s="47"/>
      <c r="D130" s="7"/>
      <c r="E130" s="4"/>
      <c r="F130" s="47"/>
      <c r="G130" s="7"/>
      <c r="H130" s="4"/>
      <c r="I130" s="47"/>
      <c r="J130" s="7"/>
      <c r="K130" s="63"/>
      <c r="L130" s="67"/>
      <c r="M130" s="22"/>
      <c r="N130" s="20"/>
      <c r="O130" s="54"/>
    </row>
    <row r="131" spans="1:15" x14ac:dyDescent="0.3">
      <c r="A131" s="7">
        <f>IF(C131&gt;-1,1)</f>
        <v>1</v>
      </c>
      <c r="B131" s="8" t="s">
        <v>4</v>
      </c>
      <c r="C131" s="47">
        <v>20</v>
      </c>
      <c r="D131" s="7">
        <f>IF(F131&gt;-1,1)</f>
        <v>1</v>
      </c>
      <c r="E131" s="8" t="s">
        <v>4</v>
      </c>
      <c r="F131" s="47">
        <v>8</v>
      </c>
      <c r="G131" s="7">
        <f>IF(I131&gt;-1,1)</f>
        <v>1</v>
      </c>
      <c r="H131" s="8" t="s">
        <v>4</v>
      </c>
      <c r="I131" s="47">
        <v>18</v>
      </c>
      <c r="J131" s="7">
        <f>IF(L131&gt;-1,1)</f>
        <v>1</v>
      </c>
      <c r="K131" s="64" t="s">
        <v>4</v>
      </c>
      <c r="L131" s="67">
        <v>16</v>
      </c>
      <c r="M131" s="22"/>
      <c r="N131" s="23"/>
      <c r="O131" s="28"/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64"/>
      <c r="L132" s="67"/>
      <c r="M132" s="22"/>
      <c r="N132" s="23"/>
      <c r="O132" s="54"/>
    </row>
    <row r="133" spans="1:15" x14ac:dyDescent="0.3">
      <c r="A133" s="7">
        <f>IF(C133&gt;-1,1)</f>
        <v>1</v>
      </c>
      <c r="B133" s="8" t="s">
        <v>5</v>
      </c>
      <c r="C133" s="86">
        <v>12</v>
      </c>
      <c r="D133" s="7">
        <f>IF(F133&gt;-1,1)</f>
        <v>1</v>
      </c>
      <c r="E133" s="8" t="s">
        <v>5</v>
      </c>
      <c r="F133" s="47">
        <v>21</v>
      </c>
      <c r="G133" s="7">
        <f>IF(I133&gt;-1,1)</f>
        <v>1</v>
      </c>
      <c r="H133" s="8" t="s">
        <v>5</v>
      </c>
      <c r="I133" s="47">
        <v>18</v>
      </c>
      <c r="J133" s="7">
        <f>IF(L133&gt;-1,1)</f>
        <v>1</v>
      </c>
      <c r="K133" s="64" t="s">
        <v>5</v>
      </c>
      <c r="L133" s="67">
        <v>14</v>
      </c>
      <c r="M133" s="22"/>
      <c r="N133" s="23"/>
      <c r="O133" s="28"/>
    </row>
    <row r="134" spans="1:15" x14ac:dyDescent="0.3">
      <c r="A134" s="7"/>
      <c r="B134" s="8"/>
      <c r="C134" s="47"/>
      <c r="D134" s="7"/>
      <c r="E134" s="8"/>
      <c r="F134" s="47"/>
      <c r="G134" s="7"/>
      <c r="H134" s="8"/>
      <c r="I134" s="47"/>
      <c r="J134" s="7"/>
      <c r="K134" s="64"/>
      <c r="L134" s="67"/>
      <c r="M134" s="22"/>
      <c r="N134" s="23"/>
      <c r="O134" s="28"/>
    </row>
    <row r="135" spans="1:15" x14ac:dyDescent="0.3">
      <c r="A135" s="7">
        <f>IF(C135&gt;-1,1)</f>
        <v>1</v>
      </c>
      <c r="B135" s="8" t="s">
        <v>6</v>
      </c>
      <c r="C135" s="47">
        <v>12</v>
      </c>
      <c r="D135" s="7">
        <f>IF(F135&gt;-1,1)</f>
        <v>1</v>
      </c>
      <c r="E135" s="8" t="s">
        <v>6</v>
      </c>
      <c r="F135" s="47">
        <v>26</v>
      </c>
      <c r="G135" s="7">
        <f>IF(I135&gt;-1,1)</f>
        <v>1</v>
      </c>
      <c r="H135" s="8" t="s">
        <v>6</v>
      </c>
      <c r="I135" s="47">
        <v>12</v>
      </c>
      <c r="J135" s="7">
        <f>IF(L135&gt;-1,1)</f>
        <v>1</v>
      </c>
      <c r="K135" s="64" t="s">
        <v>6</v>
      </c>
      <c r="L135" s="67">
        <v>19</v>
      </c>
      <c r="M135" s="22"/>
      <c r="N135" s="23"/>
      <c r="O135" s="28"/>
    </row>
    <row r="136" spans="1:15" x14ac:dyDescent="0.3">
      <c r="A136" s="7"/>
      <c r="B136" s="8"/>
      <c r="C136" s="47"/>
      <c r="D136" s="7"/>
      <c r="E136" s="8"/>
      <c r="F136" s="47"/>
      <c r="G136" s="7"/>
      <c r="H136" s="8"/>
      <c r="I136" s="47"/>
      <c r="J136" s="7"/>
      <c r="K136" s="64"/>
      <c r="L136" s="67"/>
      <c r="M136" s="22"/>
      <c r="N136" s="23"/>
      <c r="O136" s="54"/>
    </row>
    <row r="137" spans="1:15" x14ac:dyDescent="0.3">
      <c r="A137" s="7">
        <f>IF(C137&gt;-1,1)</f>
        <v>1</v>
      </c>
      <c r="B137" s="8" t="s">
        <v>7</v>
      </c>
      <c r="C137" s="47">
        <v>21</v>
      </c>
      <c r="D137" s="7">
        <f>IF(F137&gt;-1,1)</f>
        <v>1</v>
      </c>
      <c r="E137" s="8" t="s">
        <v>7</v>
      </c>
      <c r="F137" s="47">
        <v>10</v>
      </c>
      <c r="G137" s="7">
        <f>IF(I137&gt;-1,1)</f>
        <v>1</v>
      </c>
      <c r="H137" s="8" t="s">
        <v>7</v>
      </c>
      <c r="I137" s="47">
        <v>10</v>
      </c>
      <c r="J137" s="7">
        <f>IF(L137&gt;-1,1)</f>
        <v>1</v>
      </c>
      <c r="K137" s="64" t="s">
        <v>7</v>
      </c>
      <c r="L137" s="67">
        <v>22</v>
      </c>
      <c r="M137" s="22"/>
      <c r="N137" s="23"/>
      <c r="O137" s="28"/>
    </row>
    <row r="138" spans="1:15" x14ac:dyDescent="0.3">
      <c r="A138" s="7"/>
      <c r="B138" s="8"/>
      <c r="C138" s="47"/>
      <c r="D138" s="7"/>
      <c r="E138" s="8"/>
      <c r="F138" s="47"/>
      <c r="G138" s="7"/>
      <c r="H138" s="8"/>
      <c r="I138" s="47"/>
      <c r="J138" s="7"/>
      <c r="K138" s="64"/>
      <c r="L138" s="67"/>
      <c r="M138" s="22"/>
      <c r="N138" s="23"/>
      <c r="O138" s="54"/>
    </row>
    <row r="139" spans="1:15" x14ac:dyDescent="0.3">
      <c r="A139" s="7">
        <f>IF(C139&gt;-1,1)</f>
        <v>1</v>
      </c>
      <c r="B139" s="8" t="s">
        <v>8</v>
      </c>
      <c r="C139" s="47">
        <v>12</v>
      </c>
      <c r="D139" s="7">
        <f>IF(F139&gt;-1,1)</f>
        <v>1</v>
      </c>
      <c r="E139" s="8" t="s">
        <v>8</v>
      </c>
      <c r="F139" s="47">
        <v>19</v>
      </c>
      <c r="G139" s="7">
        <f>IF(I139&gt;-1,1)</f>
        <v>1</v>
      </c>
      <c r="H139" s="8" t="s">
        <v>8</v>
      </c>
      <c r="I139" s="47">
        <v>14</v>
      </c>
      <c r="J139" s="7">
        <f>IF(L139&gt;-1,1)</f>
        <v>1</v>
      </c>
      <c r="K139" s="64" t="s">
        <v>8</v>
      </c>
      <c r="L139" s="67">
        <v>12</v>
      </c>
      <c r="M139" s="22"/>
      <c r="N139" s="23"/>
      <c r="O139" s="28"/>
    </row>
    <row r="140" spans="1:15" x14ac:dyDescent="0.3">
      <c r="A140" s="7"/>
      <c r="B140" s="4"/>
      <c r="C140" s="47"/>
      <c r="D140" s="7"/>
      <c r="E140" s="4"/>
      <c r="F140" s="47"/>
      <c r="G140" s="7"/>
      <c r="H140" s="4"/>
      <c r="I140" s="47"/>
      <c r="J140" s="7"/>
      <c r="K140" s="63"/>
      <c r="L140" s="67"/>
      <c r="M140" s="22"/>
      <c r="N140" s="20"/>
      <c r="O140" s="54"/>
    </row>
    <row r="141" spans="1:15" x14ac:dyDescent="0.3">
      <c r="A141" s="7">
        <f>IF(C141&gt;-1,1)</f>
        <v>1</v>
      </c>
      <c r="B141" s="8" t="s">
        <v>9</v>
      </c>
      <c r="C141" s="47">
        <v>42</v>
      </c>
      <c r="D141" s="7">
        <f>IF(F141&gt;-1,1)</f>
        <v>1</v>
      </c>
      <c r="E141" s="8" t="s">
        <v>9</v>
      </c>
      <c r="F141" s="47">
        <v>27</v>
      </c>
      <c r="G141" s="7">
        <f>IF(I141&gt;-1,1)</f>
        <v>1</v>
      </c>
      <c r="H141" s="8" t="s">
        <v>9</v>
      </c>
      <c r="I141" s="47">
        <v>48</v>
      </c>
      <c r="J141" s="7">
        <f>IF(L141&gt;-1,1)</f>
        <v>1</v>
      </c>
      <c r="K141" s="64" t="s">
        <v>9</v>
      </c>
      <c r="L141" s="67">
        <v>20</v>
      </c>
      <c r="M141" s="22"/>
      <c r="N141" s="23"/>
      <c r="O141" s="28"/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63"/>
      <c r="L142" s="67"/>
      <c r="M142" s="22"/>
      <c r="N142" s="20"/>
      <c r="O142" s="54"/>
    </row>
    <row r="143" spans="1:15" x14ac:dyDescent="0.3">
      <c r="A143" s="11"/>
      <c r="B143" s="8" t="s">
        <v>10</v>
      </c>
      <c r="C143" s="48">
        <f>SUM(C129:C141)</f>
        <v>165</v>
      </c>
      <c r="D143" s="8"/>
      <c r="E143" s="8" t="s">
        <v>10</v>
      </c>
      <c r="F143" s="48">
        <f>SUM(F129:F141)</f>
        <v>125</v>
      </c>
      <c r="G143" s="8"/>
      <c r="H143" s="8" t="s">
        <v>10</v>
      </c>
      <c r="I143" s="48">
        <f>SUM(I129:I141)</f>
        <v>135</v>
      </c>
      <c r="J143" s="8"/>
      <c r="K143" s="64" t="s">
        <v>10</v>
      </c>
      <c r="L143" s="68">
        <f>SUM(L129:L141)</f>
        <v>129</v>
      </c>
      <c r="M143" s="23"/>
      <c r="N143" s="23"/>
      <c r="O143" s="55"/>
    </row>
    <row r="144" spans="1:15" x14ac:dyDescent="0.3">
      <c r="A144" s="12"/>
      <c r="B144" s="13" t="s">
        <v>11</v>
      </c>
      <c r="C144" s="49">
        <f>IF(C129&lt;&gt;"",C143/(SUM(A123:A141)),"")</f>
        <v>23.571428571428573</v>
      </c>
      <c r="D144" s="12"/>
      <c r="E144" s="13" t="s">
        <v>11</v>
      </c>
      <c r="F144" s="49">
        <f>IF(F129&lt;&gt;"",F143/(SUM(D123:D141)),"")</f>
        <v>17.857142857142858</v>
      </c>
      <c r="G144" s="12"/>
      <c r="H144" s="13" t="s">
        <v>11</v>
      </c>
      <c r="I144" s="49">
        <f>IF(I129&lt;&gt;"",I143/(SUM(G123:G141)),"")</f>
        <v>19.285714285714285</v>
      </c>
      <c r="J144" s="12"/>
      <c r="K144" s="65" t="s">
        <v>11</v>
      </c>
      <c r="L144" s="69">
        <f>IF(L129&lt;&gt;"",L143/(SUM(J123:J141)),"")</f>
        <v>18.428571428571427</v>
      </c>
      <c r="M144" s="25"/>
      <c r="N144" s="26"/>
      <c r="O144" s="52"/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SUM(C143:L143)/((SUM(A129:A141))+(SUM(D129:D141))+(SUM(G129:G141))+(SUM(J129:J141)))</f>
        <v>19.785714285714285</v>
      </c>
    </row>
    <row r="148" spans="1:15" ht="24" x14ac:dyDescent="0.6">
      <c r="B148" s="3" t="s">
        <v>31</v>
      </c>
      <c r="C148" s="46">
        <f>C$1</f>
        <v>2022</v>
      </c>
    </row>
    <row r="149" spans="1:15" x14ac:dyDescent="0.3">
      <c r="A149" s="4"/>
      <c r="B149" s="18" t="s">
        <v>277</v>
      </c>
      <c r="C149" s="87" t="s">
        <v>2</v>
      </c>
      <c r="D149" s="45"/>
      <c r="E149" s="45"/>
      <c r="F149" s="87" t="s">
        <v>2</v>
      </c>
      <c r="G149" s="45"/>
      <c r="H149" s="45"/>
      <c r="I149" s="87" t="s">
        <v>2</v>
      </c>
      <c r="J149" s="45"/>
      <c r="K149" s="88"/>
      <c r="L149" s="89" t="s">
        <v>2</v>
      </c>
      <c r="M149" s="28"/>
      <c r="N149" s="28"/>
      <c r="O149" s="53"/>
    </row>
    <row r="150" spans="1:15" x14ac:dyDescent="0.3">
      <c r="A150" s="7">
        <f>IF(C150&gt;-1,1)</f>
        <v>1</v>
      </c>
      <c r="B150" s="8" t="s">
        <v>3</v>
      </c>
      <c r="C150" s="47">
        <v>30</v>
      </c>
      <c r="D150" s="7">
        <f>IF(F150&gt;-1,1)</f>
        <v>1</v>
      </c>
      <c r="E150" s="17" t="s">
        <v>3</v>
      </c>
      <c r="F150" s="47">
        <v>34</v>
      </c>
      <c r="G150" s="7">
        <f>IF(I150&gt;-1,1)</f>
        <v>1</v>
      </c>
      <c r="H150" s="17" t="s">
        <v>3</v>
      </c>
      <c r="I150" s="47">
        <v>20</v>
      </c>
      <c r="J150" s="7">
        <f>IF(L150&gt;-1,1)</f>
        <v>1</v>
      </c>
      <c r="K150" s="61" t="s">
        <v>3</v>
      </c>
      <c r="L150" s="67">
        <v>42</v>
      </c>
      <c r="M150" s="22"/>
      <c r="N150" s="23"/>
      <c r="O150" s="54"/>
    </row>
    <row r="151" spans="1:15" x14ac:dyDescent="0.3">
      <c r="A151" s="7"/>
      <c r="B151" s="4"/>
      <c r="C151" s="47"/>
      <c r="D151" s="7"/>
      <c r="E151" s="9"/>
      <c r="F151" s="47"/>
      <c r="G151" s="7"/>
      <c r="H151" s="9"/>
      <c r="I151" s="47"/>
      <c r="J151" s="7"/>
      <c r="K151" s="62"/>
      <c r="L151" s="67"/>
      <c r="M151" s="22"/>
      <c r="N151" s="20"/>
      <c r="O151" s="54"/>
    </row>
    <row r="152" spans="1:15" x14ac:dyDescent="0.3">
      <c r="A152" s="7">
        <f>IF(C152&gt;-1,1)</f>
        <v>1</v>
      </c>
      <c r="B152" s="8" t="s">
        <v>4</v>
      </c>
      <c r="C152" s="47">
        <v>24</v>
      </c>
      <c r="D152" s="7">
        <f>IF(F152&gt;-1,1)</f>
        <v>1</v>
      </c>
      <c r="E152" s="17" t="s">
        <v>4</v>
      </c>
      <c r="F152" s="47">
        <v>23</v>
      </c>
      <c r="G152" s="7">
        <f>IF(I152&gt;-1,1)</f>
        <v>1</v>
      </c>
      <c r="H152" s="17" t="s">
        <v>4</v>
      </c>
      <c r="I152" s="47">
        <v>15</v>
      </c>
      <c r="J152" s="7">
        <f>IF(L152&gt;-1,1)</f>
        <v>1</v>
      </c>
      <c r="K152" s="61" t="s">
        <v>4</v>
      </c>
      <c r="L152" s="67">
        <v>8</v>
      </c>
      <c r="M152" s="22"/>
      <c r="N152" s="23"/>
      <c r="O152" s="54"/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61"/>
      <c r="L153" s="67"/>
      <c r="M153" s="22"/>
      <c r="N153" s="23"/>
      <c r="O153" s="54"/>
    </row>
    <row r="154" spans="1:15" x14ac:dyDescent="0.3">
      <c r="A154" s="7">
        <f>IF(C154&gt;-1,1)</f>
        <v>1</v>
      </c>
      <c r="B154" s="8" t="s">
        <v>5</v>
      </c>
      <c r="C154" s="47">
        <v>17</v>
      </c>
      <c r="D154" s="7">
        <f>IF(F154&gt;-1,1)</f>
        <v>1</v>
      </c>
      <c r="E154" s="17" t="s">
        <v>5</v>
      </c>
      <c r="F154" s="47">
        <v>21</v>
      </c>
      <c r="G154" s="7">
        <f>IF(I154&gt;-1,1)</f>
        <v>1</v>
      </c>
      <c r="H154" s="17" t="s">
        <v>5</v>
      </c>
      <c r="I154" s="47">
        <v>27</v>
      </c>
      <c r="J154" s="7">
        <f>IF(L154&gt;-1,1)</f>
        <v>1</v>
      </c>
      <c r="K154" s="61" t="s">
        <v>5</v>
      </c>
      <c r="L154" s="67">
        <v>17</v>
      </c>
      <c r="M154" s="22"/>
      <c r="N154" s="23"/>
      <c r="O154" s="54"/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47"/>
      <c r="J155" s="7"/>
      <c r="K155" s="61"/>
      <c r="L155" s="67"/>
      <c r="M155" s="22"/>
      <c r="N155" s="23"/>
      <c r="O155" s="54"/>
    </row>
    <row r="156" spans="1:15" x14ac:dyDescent="0.3">
      <c r="A156" s="7">
        <f>IF(C156&gt;-1,1)</f>
        <v>1</v>
      </c>
      <c r="B156" s="8" t="s">
        <v>6</v>
      </c>
      <c r="C156" s="47">
        <v>23</v>
      </c>
      <c r="D156" s="7">
        <f>IF(F156&gt;-1,1)</f>
        <v>1</v>
      </c>
      <c r="E156" s="17" t="s">
        <v>6</v>
      </c>
      <c r="F156" s="47">
        <v>22</v>
      </c>
      <c r="G156" s="7">
        <f>IF(I156&gt;-1,1)</f>
        <v>1</v>
      </c>
      <c r="H156" s="17" t="s">
        <v>6</v>
      </c>
      <c r="I156" s="47">
        <v>11</v>
      </c>
      <c r="J156" s="7">
        <f>IF(L156&gt;-1,1)</f>
        <v>1</v>
      </c>
      <c r="K156" s="61" t="s">
        <v>6</v>
      </c>
      <c r="L156" s="67">
        <v>18</v>
      </c>
      <c r="M156" s="22"/>
      <c r="N156" s="23"/>
      <c r="O156" s="54"/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47"/>
      <c r="J157" s="7"/>
      <c r="K157" s="61"/>
      <c r="L157" s="67"/>
      <c r="M157" s="22"/>
      <c r="N157" s="23"/>
      <c r="O157" s="54"/>
    </row>
    <row r="158" spans="1:15" x14ac:dyDescent="0.3">
      <c r="A158" s="7">
        <f>IF(C158&gt;-1,1)</f>
        <v>1</v>
      </c>
      <c r="B158" s="8" t="s">
        <v>7</v>
      </c>
      <c r="C158" s="47">
        <v>25</v>
      </c>
      <c r="D158" s="7">
        <f>IF(F158&gt;-1,1)</f>
        <v>1</v>
      </c>
      <c r="E158" s="17" t="s">
        <v>7</v>
      </c>
      <c r="F158" s="47">
        <v>21</v>
      </c>
      <c r="G158" s="7">
        <f>IF(I158&gt;-1,1)</f>
        <v>1</v>
      </c>
      <c r="H158" s="17" t="s">
        <v>7</v>
      </c>
      <c r="I158" s="47">
        <v>14</v>
      </c>
      <c r="J158" s="7">
        <f>IF(L158&gt;-1,1)</f>
        <v>1</v>
      </c>
      <c r="K158" s="61" t="s">
        <v>7</v>
      </c>
      <c r="L158" s="67">
        <v>21</v>
      </c>
      <c r="M158" s="22"/>
      <c r="N158" s="23"/>
      <c r="O158" s="54"/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61"/>
      <c r="L159" s="67"/>
      <c r="M159" s="22"/>
      <c r="N159" s="23"/>
      <c r="O159" s="54"/>
    </row>
    <row r="160" spans="1:15" x14ac:dyDescent="0.3">
      <c r="A160" s="7">
        <f>IF(C160&gt;-1,1)</f>
        <v>1</v>
      </c>
      <c r="B160" s="8" t="s">
        <v>8</v>
      </c>
      <c r="C160" s="47">
        <v>21</v>
      </c>
      <c r="D160" s="7">
        <f>IF(F160&gt;-1,1)</f>
        <v>1</v>
      </c>
      <c r="E160" s="17" t="s">
        <v>8</v>
      </c>
      <c r="F160" s="47">
        <v>12</v>
      </c>
      <c r="G160" s="7">
        <f>IF(I160&gt;-1,1)</f>
        <v>1</v>
      </c>
      <c r="H160" s="17" t="s">
        <v>8</v>
      </c>
      <c r="I160" s="47">
        <v>14</v>
      </c>
      <c r="J160" s="7">
        <f>IF(L160&gt;-1,1)</f>
        <v>1</v>
      </c>
      <c r="K160" s="61" t="s">
        <v>8</v>
      </c>
      <c r="L160" s="67">
        <v>12</v>
      </c>
      <c r="M160" s="22"/>
      <c r="N160" s="23"/>
      <c r="O160" s="54"/>
    </row>
    <row r="161" spans="1:15" x14ac:dyDescent="0.3">
      <c r="A161" s="7"/>
      <c r="B161" s="4"/>
      <c r="C161" s="47"/>
      <c r="D161" s="7"/>
      <c r="E161" s="9"/>
      <c r="F161" s="47"/>
      <c r="G161" s="7"/>
      <c r="H161" s="9"/>
      <c r="I161" s="47"/>
      <c r="J161" s="7"/>
      <c r="K161" s="62"/>
      <c r="L161" s="67"/>
      <c r="M161" s="22"/>
      <c r="N161" s="20"/>
      <c r="O161" s="54"/>
    </row>
    <row r="162" spans="1:15" x14ac:dyDescent="0.3">
      <c r="A162" s="7">
        <f>IF(C162&gt;-1,1)</f>
        <v>1</v>
      </c>
      <c r="B162" s="8" t="s">
        <v>9</v>
      </c>
      <c r="C162" s="47">
        <v>12</v>
      </c>
      <c r="D162" s="7">
        <f>IF(F162&gt;-1,1)</f>
        <v>1</v>
      </c>
      <c r="E162" s="17" t="s">
        <v>9</v>
      </c>
      <c r="F162" s="47">
        <v>27</v>
      </c>
      <c r="G162" s="7">
        <f>IF(I162&gt;-1,1)</f>
        <v>1</v>
      </c>
      <c r="H162" s="17" t="s">
        <v>9</v>
      </c>
      <c r="I162" s="47">
        <v>18</v>
      </c>
      <c r="J162" s="7">
        <f>IF(L162&gt;-1,1)</f>
        <v>1</v>
      </c>
      <c r="K162" s="61" t="s">
        <v>9</v>
      </c>
      <c r="L162" s="67">
        <v>9</v>
      </c>
      <c r="M162" s="22"/>
      <c r="N162" s="23"/>
      <c r="O162" s="54"/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63"/>
      <c r="L163" s="67"/>
      <c r="M163" s="22"/>
      <c r="N163" s="20"/>
      <c r="O163" s="54"/>
    </row>
    <row r="164" spans="1:15" x14ac:dyDescent="0.3">
      <c r="A164" s="11"/>
      <c r="B164" s="8" t="s">
        <v>10</v>
      </c>
      <c r="C164" s="48">
        <f>SUM(C150:C162)</f>
        <v>152</v>
      </c>
      <c r="D164" s="8"/>
      <c r="E164" s="8" t="s">
        <v>10</v>
      </c>
      <c r="F164" s="48">
        <f>SUM(F150:F162)</f>
        <v>160</v>
      </c>
      <c r="G164" s="8"/>
      <c r="H164" s="8" t="s">
        <v>10</v>
      </c>
      <c r="I164" s="48">
        <f>SUM(I150:I162)</f>
        <v>119</v>
      </c>
      <c r="J164" s="8"/>
      <c r="K164" s="64" t="s">
        <v>10</v>
      </c>
      <c r="L164" s="68">
        <f>SUM(L150:L163)</f>
        <v>127</v>
      </c>
      <c r="M164" s="23"/>
      <c r="N164" s="23"/>
      <c r="O164" s="55"/>
    </row>
    <row r="165" spans="1:15" x14ac:dyDescent="0.3">
      <c r="A165" s="12"/>
      <c r="B165" s="13" t="s">
        <v>11</v>
      </c>
      <c r="C165" s="49">
        <f>IF(C150&lt;&gt;"",C164/(SUM(A144:A162)),"")</f>
        <v>21.714285714285715</v>
      </c>
      <c r="D165" s="12"/>
      <c r="E165" s="13" t="s">
        <v>11</v>
      </c>
      <c r="F165" s="49">
        <f>IF(F150&lt;&gt;"",F164/(SUM(D144:D162)),"")</f>
        <v>22.857142857142858</v>
      </c>
      <c r="G165" s="12"/>
      <c r="H165" s="13" t="s">
        <v>11</v>
      </c>
      <c r="I165" s="49">
        <f>IF(I150&lt;&gt;"",I164/(SUM(G144:G162)),"")</f>
        <v>17</v>
      </c>
      <c r="J165" s="12"/>
      <c r="K165" s="65" t="s">
        <v>11</v>
      </c>
      <c r="L165" s="69">
        <f>IF(L150&lt;&gt;"",L164/(SUM(J144:J162)),"")</f>
        <v>18.142857142857142</v>
      </c>
      <c r="M165" s="25"/>
      <c r="N165" s="26"/>
      <c r="O165" s="52"/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IF(C164&gt;0,SUM(C164:L164)/((SUM(A150:A162))+(SUM(D150:D162))+(SUM(G150:G162))+(SUM(J150:J162))),0)</f>
        <v>19.928571428571427</v>
      </c>
    </row>
    <row r="169" spans="1:15" ht="24" x14ac:dyDescent="0.6">
      <c r="B169" s="3" t="s">
        <v>34</v>
      </c>
      <c r="C169" s="46">
        <f>C$1</f>
        <v>2022</v>
      </c>
    </row>
    <row r="170" spans="1:15" x14ac:dyDescent="0.3">
      <c r="A170" s="4"/>
      <c r="B170" s="18" t="s">
        <v>278</v>
      </c>
      <c r="C170" s="87" t="s">
        <v>2</v>
      </c>
      <c r="D170" s="45"/>
      <c r="E170" s="45"/>
      <c r="F170" s="87" t="s">
        <v>2</v>
      </c>
      <c r="G170" s="45"/>
      <c r="H170" s="45"/>
      <c r="I170" s="87" t="s">
        <v>2</v>
      </c>
      <c r="J170" s="45"/>
      <c r="K170" s="88"/>
      <c r="L170" s="89" t="s">
        <v>2</v>
      </c>
      <c r="M170" s="29"/>
      <c r="N170" s="56"/>
      <c r="O170" s="6" t="s">
        <v>2</v>
      </c>
    </row>
    <row r="171" spans="1:15" x14ac:dyDescent="0.3">
      <c r="A171" s="7">
        <f>IF(C171&gt;-1,1)</f>
        <v>1</v>
      </c>
      <c r="B171" s="8" t="s">
        <v>3</v>
      </c>
      <c r="C171" s="47">
        <v>28</v>
      </c>
      <c r="D171" s="7">
        <f>IF(F171&gt;-1,1)</f>
        <v>1</v>
      </c>
      <c r="E171" s="17" t="s">
        <v>3</v>
      </c>
      <c r="F171" s="47">
        <v>20</v>
      </c>
      <c r="G171" s="7">
        <f>IF(I171&gt;-1,1)</f>
        <v>1</v>
      </c>
      <c r="H171" s="17" t="s">
        <v>3</v>
      </c>
      <c r="I171" s="47">
        <v>55</v>
      </c>
      <c r="J171" s="7">
        <f>IF(L171&gt;-1,1)</f>
        <v>1</v>
      </c>
      <c r="K171" s="17" t="s">
        <v>3</v>
      </c>
      <c r="L171" s="47">
        <v>22</v>
      </c>
      <c r="M171" s="7">
        <f>IF(O171&gt;-1,1)</f>
        <v>1</v>
      </c>
      <c r="N171" s="8" t="s">
        <v>3</v>
      </c>
      <c r="O171" s="47">
        <v>37</v>
      </c>
    </row>
    <row r="172" spans="1:15" x14ac:dyDescent="0.3">
      <c r="A172" s="7"/>
      <c r="B172" s="4"/>
      <c r="C172" s="47"/>
      <c r="D172" s="7"/>
      <c r="E172" s="9"/>
      <c r="F172" s="47"/>
      <c r="G172" s="7"/>
      <c r="H172" s="9"/>
      <c r="I172" s="47"/>
      <c r="J172" s="7"/>
      <c r="K172" s="9"/>
      <c r="L172" s="47"/>
      <c r="M172" s="7"/>
      <c r="N172" s="4"/>
      <c r="O172" s="47"/>
    </row>
    <row r="173" spans="1:15" x14ac:dyDescent="0.3">
      <c r="A173" s="7">
        <f>IF(C173&gt;-1,1)</f>
        <v>1</v>
      </c>
      <c r="B173" s="8" t="s">
        <v>4</v>
      </c>
      <c r="C173" s="47">
        <v>28</v>
      </c>
      <c r="D173" s="7">
        <f>IF(F173&gt;-1,1)</f>
        <v>1</v>
      </c>
      <c r="E173" s="17" t="s">
        <v>4</v>
      </c>
      <c r="F173" s="47">
        <v>11</v>
      </c>
      <c r="G173" s="7">
        <f>IF(I173&gt;-1,1)</f>
        <v>1</v>
      </c>
      <c r="H173" s="17" t="s">
        <v>4</v>
      </c>
      <c r="I173" s="47">
        <v>12</v>
      </c>
      <c r="J173" s="7">
        <f>IF(L173&gt;-1,1)</f>
        <v>1</v>
      </c>
      <c r="K173" s="17" t="s">
        <v>4</v>
      </c>
      <c r="L173" s="47">
        <v>22</v>
      </c>
      <c r="M173" s="7">
        <f>IF(O173&gt;-1,1)</f>
        <v>1</v>
      </c>
      <c r="N173" s="8" t="s">
        <v>4</v>
      </c>
      <c r="O173" s="47">
        <v>26</v>
      </c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7"/>
      <c r="N174" s="8"/>
      <c r="O174" s="47"/>
    </row>
    <row r="175" spans="1:15" x14ac:dyDescent="0.3">
      <c r="A175" s="7">
        <f>IF(C175&gt;-1,1)</f>
        <v>1</v>
      </c>
      <c r="B175" s="8" t="s">
        <v>5</v>
      </c>
      <c r="C175" s="47">
        <v>12</v>
      </c>
      <c r="D175" s="7">
        <f>IF(F175&gt;-1,1)</f>
        <v>1</v>
      </c>
      <c r="E175" s="17" t="s">
        <v>5</v>
      </c>
      <c r="F175" s="47">
        <v>28</v>
      </c>
      <c r="G175" s="7">
        <f>IF(I175&gt;-1,1)</f>
        <v>1</v>
      </c>
      <c r="H175" s="17" t="s">
        <v>5</v>
      </c>
      <c r="I175" s="47">
        <v>20</v>
      </c>
      <c r="J175" s="7">
        <f>IF(L175&gt;-1,1)</f>
        <v>1</v>
      </c>
      <c r="K175" s="17" t="s">
        <v>5</v>
      </c>
      <c r="L175" s="47">
        <v>21</v>
      </c>
      <c r="M175" s="7">
        <f>IF(O175&gt;-1,1)</f>
        <v>1</v>
      </c>
      <c r="N175" s="8" t="s">
        <v>5</v>
      </c>
      <c r="O175" s="47">
        <v>26</v>
      </c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7"/>
      <c r="N176" s="8"/>
      <c r="O176" s="47"/>
    </row>
    <row r="177" spans="1:15" x14ac:dyDescent="0.3">
      <c r="A177" s="7">
        <f>IF(C177&gt;-1,1)</f>
        <v>1</v>
      </c>
      <c r="B177" s="8" t="s">
        <v>6</v>
      </c>
      <c r="C177" s="47">
        <v>12</v>
      </c>
      <c r="D177" s="7">
        <f>IF(F177&gt;-1,1)</f>
        <v>1</v>
      </c>
      <c r="E177" s="17" t="s">
        <v>6</v>
      </c>
      <c r="F177" s="47">
        <v>20</v>
      </c>
      <c r="G177" s="7">
        <f>IF(I177&gt;-1,1)</f>
        <v>1</v>
      </c>
      <c r="H177" s="17" t="s">
        <v>6</v>
      </c>
      <c r="I177" s="47">
        <v>8</v>
      </c>
      <c r="J177" s="7">
        <f>IF(L177&gt;-1,1)</f>
        <v>1</v>
      </c>
      <c r="K177" s="17" t="s">
        <v>6</v>
      </c>
      <c r="L177" s="47">
        <v>16</v>
      </c>
      <c r="M177" s="7">
        <f>IF(O177&gt;-1,1)</f>
        <v>1</v>
      </c>
      <c r="N177" s="8" t="s">
        <v>6</v>
      </c>
      <c r="O177" s="47">
        <v>18</v>
      </c>
    </row>
    <row r="178" spans="1:15" x14ac:dyDescent="0.3">
      <c r="A178" s="7"/>
      <c r="B178" s="8"/>
      <c r="C178" s="47"/>
      <c r="D178" s="7"/>
      <c r="E178" s="17"/>
      <c r="F178" s="47"/>
      <c r="G178" s="7"/>
      <c r="H178" s="17"/>
      <c r="I178" s="47"/>
      <c r="J178" s="7"/>
      <c r="K178" s="17"/>
      <c r="L178" s="47"/>
      <c r="M178" s="7"/>
      <c r="N178" s="8"/>
      <c r="O178" s="47"/>
    </row>
    <row r="179" spans="1:15" x14ac:dyDescent="0.3">
      <c r="A179" s="7">
        <f>IF(C179&gt;-1,1)</f>
        <v>1</v>
      </c>
      <c r="B179" s="8" t="s">
        <v>7</v>
      </c>
      <c r="C179" s="47">
        <v>28</v>
      </c>
      <c r="D179" s="7">
        <f>IF(F179&gt;-1,1)</f>
        <v>1</v>
      </c>
      <c r="E179" s="17" t="s">
        <v>7</v>
      </c>
      <c r="F179" s="47">
        <v>14</v>
      </c>
      <c r="G179" s="7">
        <f>IF(I179&gt;-1,1)</f>
        <v>1</v>
      </c>
      <c r="H179" s="17" t="s">
        <v>7</v>
      </c>
      <c r="I179" s="47">
        <v>14</v>
      </c>
      <c r="J179" s="7">
        <f>IF(L179&gt;-1,1)</f>
        <v>1</v>
      </c>
      <c r="K179" s="17" t="s">
        <v>7</v>
      </c>
      <c r="L179" s="47">
        <v>19</v>
      </c>
      <c r="M179" s="7">
        <f>IF(O179&gt;-1,1)</f>
        <v>1</v>
      </c>
      <c r="N179" s="8" t="s">
        <v>7</v>
      </c>
      <c r="O179" s="47">
        <v>9</v>
      </c>
    </row>
    <row r="180" spans="1:15" x14ac:dyDescent="0.3">
      <c r="A180" s="7"/>
      <c r="B180" s="8"/>
      <c r="C180" s="47"/>
      <c r="D180" s="7"/>
      <c r="E180" s="17"/>
      <c r="F180" s="47"/>
      <c r="G180" s="7"/>
      <c r="H180" s="17"/>
      <c r="I180" s="47"/>
      <c r="J180" s="7"/>
      <c r="K180" s="17"/>
      <c r="L180" s="47"/>
      <c r="M180" s="7"/>
      <c r="N180" s="8"/>
      <c r="O180" s="47"/>
    </row>
    <row r="181" spans="1:15" x14ac:dyDescent="0.3">
      <c r="A181" s="7">
        <f>IF(C181&gt;-1,1)</f>
        <v>1</v>
      </c>
      <c r="B181" s="8" t="s">
        <v>8</v>
      </c>
      <c r="C181" s="47">
        <v>19</v>
      </c>
      <c r="D181" s="7">
        <f>IF(F181&gt;-1,1)</f>
        <v>1</v>
      </c>
      <c r="E181" s="17" t="s">
        <v>8</v>
      </c>
      <c r="F181" s="47">
        <v>16</v>
      </c>
      <c r="G181" s="7">
        <f>IF(I181&gt;-1,1)</f>
        <v>1</v>
      </c>
      <c r="H181" s="17" t="s">
        <v>8</v>
      </c>
      <c r="I181" s="47">
        <v>17</v>
      </c>
      <c r="J181" s="7">
        <f>IF(L181&gt;-1,1)</f>
        <v>1</v>
      </c>
      <c r="K181" s="17" t="s">
        <v>8</v>
      </c>
      <c r="L181" s="47">
        <v>12</v>
      </c>
      <c r="M181" s="7">
        <f>IF(O181&gt;-1,1)</f>
        <v>1</v>
      </c>
      <c r="N181" s="8" t="s">
        <v>8</v>
      </c>
      <c r="O181" s="47">
        <v>11</v>
      </c>
    </row>
    <row r="182" spans="1:15" x14ac:dyDescent="0.3">
      <c r="A182" s="7"/>
      <c r="B182" s="4"/>
      <c r="C182" s="47"/>
      <c r="D182" s="7"/>
      <c r="E182" s="9"/>
      <c r="F182" s="47"/>
      <c r="G182" s="7"/>
      <c r="H182" s="9"/>
      <c r="I182" s="47"/>
      <c r="J182" s="7"/>
      <c r="K182" s="9"/>
      <c r="L182" s="47"/>
      <c r="M182" s="7"/>
      <c r="N182" s="4"/>
      <c r="O182" s="47"/>
    </row>
    <row r="183" spans="1:15" x14ac:dyDescent="0.3">
      <c r="A183" s="7">
        <f>IF(C183&gt;-1,1)</f>
        <v>1</v>
      </c>
      <c r="B183" s="8" t="s">
        <v>9</v>
      </c>
      <c r="C183" s="47">
        <v>25</v>
      </c>
      <c r="D183" s="7">
        <f>IF(F183&gt;-1,1)</f>
        <v>1</v>
      </c>
      <c r="E183" s="17" t="s">
        <v>9</v>
      </c>
      <c r="F183" s="47">
        <v>20</v>
      </c>
      <c r="G183" s="7">
        <f>IF(I183&gt;-1,1)</f>
        <v>1</v>
      </c>
      <c r="H183" s="17" t="s">
        <v>9</v>
      </c>
      <c r="I183" s="47">
        <v>18</v>
      </c>
      <c r="J183" s="7">
        <f>IF(L183&gt;-1,1)</f>
        <v>1</v>
      </c>
      <c r="K183" s="17" t="s">
        <v>9</v>
      </c>
      <c r="L183" s="47">
        <v>13</v>
      </c>
      <c r="M183" s="7">
        <f>IF(O183&gt;-1,1)</f>
        <v>1</v>
      </c>
      <c r="N183" s="8" t="s">
        <v>9</v>
      </c>
      <c r="O183" s="47">
        <v>11</v>
      </c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7"/>
      <c r="N184" s="4"/>
      <c r="O184" s="47"/>
    </row>
    <row r="185" spans="1:15" x14ac:dyDescent="0.3">
      <c r="A185" s="11"/>
      <c r="B185" s="8" t="s">
        <v>10</v>
      </c>
      <c r="C185" s="48">
        <f>SUM(C171:C183)</f>
        <v>152</v>
      </c>
      <c r="D185" s="8"/>
      <c r="E185" s="8" t="s">
        <v>10</v>
      </c>
      <c r="F185" s="48">
        <f>SUM(F171:F183)</f>
        <v>129</v>
      </c>
      <c r="G185" s="8"/>
      <c r="H185" s="8" t="s">
        <v>10</v>
      </c>
      <c r="I185" s="48">
        <f>SUM(I171:I183)</f>
        <v>144</v>
      </c>
      <c r="J185" s="8"/>
      <c r="K185" s="8" t="s">
        <v>10</v>
      </c>
      <c r="L185" s="48">
        <f>SUM(L171:L183)</f>
        <v>125</v>
      </c>
      <c r="M185" s="8"/>
      <c r="N185" s="8" t="s">
        <v>10</v>
      </c>
      <c r="O185" s="48">
        <f>SUM(O171:O183)</f>
        <v>138</v>
      </c>
    </row>
    <row r="186" spans="1:15" x14ac:dyDescent="0.3">
      <c r="A186" s="12"/>
      <c r="B186" s="13" t="s">
        <v>11</v>
      </c>
      <c r="C186" s="49">
        <f>IF(C171&lt;&gt;"",C185/(SUM(A165:A183)),"")</f>
        <v>21.714285714285715</v>
      </c>
      <c r="D186" s="12"/>
      <c r="E186" s="13" t="s">
        <v>11</v>
      </c>
      <c r="F186" s="49">
        <f>IF(F171&lt;&gt;"",F185/(SUM(D165:D183)),"")</f>
        <v>18.428571428571427</v>
      </c>
      <c r="G186" s="12"/>
      <c r="H186" s="13" t="s">
        <v>11</v>
      </c>
      <c r="I186" s="49">
        <f>IF(I171&lt;&gt;"",I185/(SUM(G165:G183)),"")</f>
        <v>20.571428571428573</v>
      </c>
      <c r="J186" s="12"/>
      <c r="K186" s="13" t="s">
        <v>11</v>
      </c>
      <c r="L186" s="49">
        <f>IF(L171&lt;&gt;"",L185/(SUM(J165:J183)),"")</f>
        <v>17.857142857142858</v>
      </c>
      <c r="M186" s="12"/>
      <c r="N186" s="13" t="s">
        <v>11</v>
      </c>
      <c r="O186" s="49">
        <f>IF(O171&lt;&gt;"",O185/(SUM(M165:M183)),"")</f>
        <v>19.714285714285715</v>
      </c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IF(C185&gt;0,SUM(C185:O185)/((SUM(A171:A183))+(SUM(D171:D183))+(SUM(G171:G183))+(SUM(J171:J183))+(SUM(M171:M183))),0)</f>
        <v>19.657142857142858</v>
      </c>
    </row>
    <row r="190" spans="1:15" ht="24" x14ac:dyDescent="0.6">
      <c r="B190" s="3" t="s">
        <v>37</v>
      </c>
      <c r="C190" s="46">
        <f>C$1</f>
        <v>2022</v>
      </c>
    </row>
    <row r="191" spans="1:15" x14ac:dyDescent="0.3">
      <c r="A191" s="4"/>
      <c r="B191" s="18" t="s">
        <v>279</v>
      </c>
      <c r="C191" s="87" t="s">
        <v>2</v>
      </c>
      <c r="D191" s="45"/>
      <c r="E191" s="45"/>
      <c r="F191" s="87" t="s">
        <v>2</v>
      </c>
      <c r="G191" s="45"/>
      <c r="H191" s="45"/>
      <c r="I191" s="87" t="s">
        <v>2</v>
      </c>
      <c r="J191" s="45"/>
      <c r="K191" s="88"/>
      <c r="L191" s="89" t="s">
        <v>2</v>
      </c>
      <c r="M191" s="28"/>
      <c r="N191" s="28"/>
      <c r="O191" s="53"/>
    </row>
    <row r="192" spans="1:15" x14ac:dyDescent="0.3">
      <c r="A192" s="7">
        <f>IF(C192&gt;-1,1)</f>
        <v>1</v>
      </c>
      <c r="B192" s="8" t="s">
        <v>3</v>
      </c>
      <c r="C192" s="47">
        <v>31</v>
      </c>
      <c r="D192" s="7">
        <f>IF(F192&gt;-1,1)</f>
        <v>1</v>
      </c>
      <c r="E192" s="17" t="s">
        <v>3</v>
      </c>
      <c r="F192" s="47">
        <v>28</v>
      </c>
      <c r="G192" s="7">
        <f>IF(I192&gt;-1,1)</f>
        <v>1</v>
      </c>
      <c r="H192" s="17" t="s">
        <v>3</v>
      </c>
      <c r="I192" s="47">
        <v>26</v>
      </c>
      <c r="J192" s="7">
        <f>IF(L192&gt;-1,1)</f>
        <v>1</v>
      </c>
      <c r="K192" s="61" t="s">
        <v>3</v>
      </c>
      <c r="L192" s="67">
        <v>16</v>
      </c>
      <c r="M192" s="22"/>
      <c r="N192" s="23"/>
      <c r="O192" s="54"/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62"/>
      <c r="L193" s="67"/>
      <c r="M193" s="22"/>
      <c r="N193" s="20"/>
      <c r="O193" s="54"/>
    </row>
    <row r="194" spans="1:15" x14ac:dyDescent="0.3">
      <c r="A194" s="7">
        <f>IF(C194&gt;-1,1)</f>
        <v>1</v>
      </c>
      <c r="B194" s="8" t="s">
        <v>4</v>
      </c>
      <c r="C194" s="47">
        <v>12</v>
      </c>
      <c r="D194" s="7">
        <f>IF(F194&gt;-1,1)</f>
        <v>1</v>
      </c>
      <c r="E194" s="17" t="s">
        <v>4</v>
      </c>
      <c r="F194" s="47">
        <v>13</v>
      </c>
      <c r="G194" s="7">
        <f>IF(I194&gt;-1,1)</f>
        <v>1</v>
      </c>
      <c r="H194" s="17" t="s">
        <v>4</v>
      </c>
      <c r="I194" s="47">
        <v>19</v>
      </c>
      <c r="J194" s="7">
        <f>IF(L194&gt;-1,1)</f>
        <v>1</v>
      </c>
      <c r="K194" s="61" t="s">
        <v>4</v>
      </c>
      <c r="L194" s="67">
        <v>12</v>
      </c>
      <c r="M194" s="22"/>
      <c r="N194" s="23"/>
      <c r="O194" s="54"/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61"/>
      <c r="L195" s="67"/>
      <c r="M195" s="22"/>
      <c r="N195" s="23"/>
      <c r="O195" s="54"/>
    </row>
    <row r="196" spans="1:15" x14ac:dyDescent="0.3">
      <c r="A196" s="7">
        <f>IF(C196&gt;-1,1)</f>
        <v>1</v>
      </c>
      <c r="B196" s="8" t="s">
        <v>5</v>
      </c>
      <c r="C196" s="47">
        <v>13</v>
      </c>
      <c r="D196" s="7">
        <f>IF(F196&gt;-1,1)</f>
        <v>1</v>
      </c>
      <c r="E196" s="17" t="s">
        <v>5</v>
      </c>
      <c r="F196" s="86">
        <v>24</v>
      </c>
      <c r="G196" s="7">
        <f>IF(I196&gt;-1,1)</f>
        <v>1</v>
      </c>
      <c r="H196" s="17" t="s">
        <v>5</v>
      </c>
      <c r="I196" s="47">
        <v>12</v>
      </c>
      <c r="J196" s="7">
        <f>IF(L196&gt;-1,1)</f>
        <v>1</v>
      </c>
      <c r="K196" s="61" t="s">
        <v>5</v>
      </c>
      <c r="L196" s="67">
        <v>12</v>
      </c>
      <c r="M196" s="22"/>
      <c r="N196" s="23"/>
      <c r="O196" s="54"/>
    </row>
    <row r="197" spans="1:15" x14ac:dyDescent="0.3">
      <c r="A197" s="7"/>
      <c r="B197" s="8"/>
      <c r="C197" s="47"/>
      <c r="D197" s="7"/>
      <c r="E197" s="17"/>
      <c r="F197" s="47"/>
      <c r="G197" s="7"/>
      <c r="H197" s="17"/>
      <c r="I197" s="47"/>
      <c r="J197" s="7"/>
      <c r="K197" s="61"/>
      <c r="L197" s="67"/>
      <c r="M197" s="22"/>
      <c r="N197" s="23"/>
      <c r="O197" s="54"/>
    </row>
    <row r="198" spans="1:15" x14ac:dyDescent="0.3">
      <c r="A198" s="7">
        <f>IF(C198&gt;-1,1)</f>
        <v>1</v>
      </c>
      <c r="B198" s="8" t="s">
        <v>6</v>
      </c>
      <c r="C198" s="47">
        <v>19</v>
      </c>
      <c r="D198" s="7">
        <f>IF(F198&gt;-1,1)</f>
        <v>1</v>
      </c>
      <c r="E198" s="17" t="s">
        <v>6</v>
      </c>
      <c r="F198" s="47">
        <v>13</v>
      </c>
      <c r="G198" s="7">
        <f>IF(I198&gt;-1,1)</f>
        <v>1</v>
      </c>
      <c r="H198" s="17" t="s">
        <v>6</v>
      </c>
      <c r="I198" s="47">
        <v>20</v>
      </c>
      <c r="J198" s="7">
        <f>IF(L198&gt;-1,1)</f>
        <v>1</v>
      </c>
      <c r="K198" s="61" t="s">
        <v>6</v>
      </c>
      <c r="L198" s="67">
        <v>27</v>
      </c>
      <c r="M198" s="22"/>
      <c r="N198" s="23"/>
      <c r="O198" s="54"/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61"/>
      <c r="L199" s="67"/>
      <c r="M199" s="22"/>
      <c r="N199" s="23"/>
      <c r="O199" s="54"/>
    </row>
    <row r="200" spans="1:15" x14ac:dyDescent="0.3">
      <c r="A200" s="7">
        <f>IF(C200&gt;-1,1)</f>
        <v>1</v>
      </c>
      <c r="B200" s="8" t="s">
        <v>7</v>
      </c>
      <c r="C200" s="47">
        <v>15</v>
      </c>
      <c r="D200" s="7">
        <f>IF(F200&gt;-1,1)</f>
        <v>1</v>
      </c>
      <c r="E200" s="17" t="s">
        <v>7</v>
      </c>
      <c r="F200" s="47">
        <v>9</v>
      </c>
      <c r="G200" s="7">
        <f>IF(I200&gt;-1,1)</f>
        <v>1</v>
      </c>
      <c r="H200" s="17" t="s">
        <v>7</v>
      </c>
      <c r="I200" s="47">
        <v>40</v>
      </c>
      <c r="J200" s="7">
        <f>IF(L200&gt;-1,1)</f>
        <v>1</v>
      </c>
      <c r="K200" s="61" t="s">
        <v>7</v>
      </c>
      <c r="L200" s="67">
        <v>18</v>
      </c>
      <c r="M200" s="22"/>
      <c r="N200" s="23"/>
      <c r="O200" s="54"/>
    </row>
    <row r="201" spans="1:15" x14ac:dyDescent="0.3">
      <c r="A201" s="7"/>
      <c r="B201" s="8"/>
      <c r="C201" s="47"/>
      <c r="D201" s="7"/>
      <c r="E201" s="17"/>
      <c r="F201" s="47"/>
      <c r="G201" s="7"/>
      <c r="H201" s="17"/>
      <c r="I201" s="47"/>
      <c r="J201" s="7"/>
      <c r="K201" s="61"/>
      <c r="L201" s="67"/>
      <c r="M201" s="22"/>
      <c r="N201" s="23"/>
      <c r="O201" s="54"/>
    </row>
    <row r="202" spans="1:15" x14ac:dyDescent="0.3">
      <c r="A202" s="7">
        <f>IF(C202&gt;-1,1)</f>
        <v>1</v>
      </c>
      <c r="B202" s="8" t="s">
        <v>8</v>
      </c>
      <c r="C202" s="47">
        <v>12</v>
      </c>
      <c r="D202" s="7">
        <f>IF(F202&gt;-1,1)</f>
        <v>1</v>
      </c>
      <c r="E202" s="17" t="s">
        <v>8</v>
      </c>
      <c r="F202" s="47">
        <v>20</v>
      </c>
      <c r="G202" s="7">
        <f>IF(I202&gt;-1,1)</f>
        <v>1</v>
      </c>
      <c r="H202" s="17" t="s">
        <v>8</v>
      </c>
      <c r="I202" s="47">
        <v>16</v>
      </c>
      <c r="J202" s="7">
        <f>IF(L202&gt;-1,1)</f>
        <v>1</v>
      </c>
      <c r="K202" s="61" t="s">
        <v>8</v>
      </c>
      <c r="L202" s="67">
        <v>25</v>
      </c>
      <c r="M202" s="22"/>
      <c r="N202" s="23"/>
      <c r="O202" s="54"/>
    </row>
    <row r="203" spans="1:15" x14ac:dyDescent="0.3">
      <c r="A203" s="7"/>
      <c r="B203" s="4"/>
      <c r="C203" s="47"/>
      <c r="D203" s="7"/>
      <c r="E203" s="9"/>
      <c r="F203" s="47"/>
      <c r="G203" s="7"/>
      <c r="H203" s="9"/>
      <c r="I203" s="47"/>
      <c r="J203" s="7"/>
      <c r="K203" s="62"/>
      <c r="L203" s="67"/>
      <c r="M203" s="22"/>
      <c r="N203" s="20"/>
      <c r="O203" s="54"/>
    </row>
    <row r="204" spans="1:15" x14ac:dyDescent="0.3">
      <c r="A204" s="7">
        <f>IF(C204&gt;-1,1)</f>
        <v>1</v>
      </c>
      <c r="B204" s="8" t="s">
        <v>9</v>
      </c>
      <c r="C204" s="47">
        <v>31</v>
      </c>
      <c r="D204" s="7">
        <f>IF(F204&gt;-1,1)</f>
        <v>1</v>
      </c>
      <c r="E204" s="17" t="s">
        <v>9</v>
      </c>
      <c r="F204" s="47">
        <v>24</v>
      </c>
      <c r="G204" s="7">
        <f>IF(I204&gt;-1,1)</f>
        <v>1</v>
      </c>
      <c r="H204" s="17" t="s">
        <v>9</v>
      </c>
      <c r="I204" s="47">
        <v>23</v>
      </c>
      <c r="J204" s="7">
        <f>IF(L204&gt;-1,1)</f>
        <v>1</v>
      </c>
      <c r="K204" s="61" t="s">
        <v>9</v>
      </c>
      <c r="L204" s="67">
        <v>28</v>
      </c>
      <c r="M204" s="22"/>
      <c r="N204" s="23"/>
      <c r="O204" s="54"/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63"/>
      <c r="L205" s="67"/>
      <c r="M205" s="22"/>
      <c r="N205" s="20"/>
      <c r="O205" s="54"/>
    </row>
    <row r="206" spans="1:15" x14ac:dyDescent="0.3">
      <c r="A206" s="11"/>
      <c r="B206" s="8" t="s">
        <v>10</v>
      </c>
      <c r="C206" s="48">
        <f>SUM(C192:C204)</f>
        <v>133</v>
      </c>
      <c r="D206" s="8"/>
      <c r="E206" s="8" t="s">
        <v>10</v>
      </c>
      <c r="F206" s="48">
        <f>SUM(F192:F204)</f>
        <v>131</v>
      </c>
      <c r="G206" s="8"/>
      <c r="H206" s="8" t="s">
        <v>10</v>
      </c>
      <c r="I206" s="48">
        <f>SUM(I192:I204)</f>
        <v>156</v>
      </c>
      <c r="J206" s="8"/>
      <c r="K206" s="64" t="s">
        <v>10</v>
      </c>
      <c r="L206" s="68">
        <f>SUM(L192:L204)</f>
        <v>138</v>
      </c>
      <c r="M206" s="23"/>
      <c r="N206" s="23"/>
      <c r="O206" s="55"/>
    </row>
    <row r="207" spans="1:15" x14ac:dyDescent="0.3">
      <c r="A207" s="12"/>
      <c r="B207" s="13" t="s">
        <v>11</v>
      </c>
      <c r="C207" s="49">
        <f>IF(C192&lt;&gt;"",C206/(SUM(A186:A204)),"")</f>
        <v>19</v>
      </c>
      <c r="D207" s="12"/>
      <c r="E207" s="13" t="s">
        <v>11</v>
      </c>
      <c r="F207" s="49">
        <f>IF(F192&lt;&gt;"",F206/(SUM(D186:D204)),"")</f>
        <v>18.714285714285715</v>
      </c>
      <c r="G207" s="12"/>
      <c r="H207" s="13" t="s">
        <v>11</v>
      </c>
      <c r="I207" s="49">
        <f>IF(I192&lt;&gt;"",I206/(SUM(G186:G204)),"")</f>
        <v>22.285714285714285</v>
      </c>
      <c r="J207" s="12"/>
      <c r="K207" s="65" t="s">
        <v>11</v>
      </c>
      <c r="L207" s="69">
        <f>IF(L192&lt;&gt;"",L206/(SUM(J186:J204)),"")</f>
        <v>19.714285714285715</v>
      </c>
      <c r="M207" s="25"/>
      <c r="N207" s="26"/>
      <c r="O207" s="52"/>
    </row>
    <row r="208" spans="1:15" ht="14.5" thickBot="1" x14ac:dyDescent="0.35"/>
    <row r="209" spans="1:15" ht="14.5" thickBot="1" x14ac:dyDescent="0.35">
      <c r="B209" s="15" t="s">
        <v>39</v>
      </c>
      <c r="C209" s="51">
        <f>IF(C206&gt;0,SUM(C206:L206)/((SUM(A192:A204))+(SUM(D192:D204))+(SUM(G192:G204))+(SUM(J192:J204))),0)</f>
        <v>19.928571428571427</v>
      </c>
    </row>
    <row r="211" spans="1:15" ht="24" x14ac:dyDescent="0.6">
      <c r="B211" s="3" t="s">
        <v>40</v>
      </c>
      <c r="C211" s="46">
        <f>C$1</f>
        <v>2022</v>
      </c>
    </row>
    <row r="212" spans="1:15" x14ac:dyDescent="0.3">
      <c r="A212" s="4"/>
      <c r="B212" s="18" t="s">
        <v>280</v>
      </c>
      <c r="C212" s="87" t="s">
        <v>2</v>
      </c>
      <c r="D212" s="45"/>
      <c r="E212" s="45"/>
      <c r="F212" s="87" t="s">
        <v>2</v>
      </c>
      <c r="G212" s="45"/>
      <c r="H212" s="45"/>
      <c r="I212" s="87" t="s">
        <v>2</v>
      </c>
      <c r="J212" s="45"/>
      <c r="K212" s="88"/>
      <c r="L212" s="89" t="s">
        <v>2</v>
      </c>
      <c r="M212" s="1"/>
      <c r="N212" s="1"/>
      <c r="O212" s="77"/>
    </row>
    <row r="213" spans="1:15" x14ac:dyDescent="0.3">
      <c r="A213" s="7">
        <f>IF(C213&gt;-1,1)</f>
        <v>1</v>
      </c>
      <c r="B213" s="8" t="s">
        <v>3</v>
      </c>
      <c r="C213" s="47">
        <v>12</v>
      </c>
      <c r="D213" s="7">
        <f>IF(F213&gt;-1,1)</f>
        <v>1</v>
      </c>
      <c r="E213" s="8" t="s">
        <v>3</v>
      </c>
      <c r="F213" s="47">
        <v>40</v>
      </c>
      <c r="G213" s="7">
        <f>IF(I213&gt;-1,1)</f>
        <v>1</v>
      </c>
      <c r="H213" s="8" t="s">
        <v>3</v>
      </c>
      <c r="I213" s="47">
        <v>35</v>
      </c>
      <c r="J213" s="7">
        <f>IF(L213&gt;-1,1)</f>
        <v>1</v>
      </c>
      <c r="K213" s="8" t="s">
        <v>3</v>
      </c>
      <c r="L213" s="47">
        <v>32</v>
      </c>
      <c r="M213" s="1"/>
      <c r="N213" s="1"/>
      <c r="O213" s="77"/>
    </row>
    <row r="214" spans="1:15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47"/>
      <c r="M214" s="1"/>
      <c r="N214" s="1"/>
      <c r="O214" s="77"/>
    </row>
    <row r="215" spans="1:15" x14ac:dyDescent="0.3">
      <c r="A215" s="7">
        <f>IF(C215&gt;-1,1)</f>
        <v>1</v>
      </c>
      <c r="B215" s="8" t="s">
        <v>4</v>
      </c>
      <c r="C215" s="47">
        <v>11</v>
      </c>
      <c r="D215" s="7">
        <f>IF(F215&gt;-1,1)</f>
        <v>1</v>
      </c>
      <c r="E215" s="8" t="s">
        <v>4</v>
      </c>
      <c r="F215" s="47">
        <v>15</v>
      </c>
      <c r="G215" s="7">
        <f>IF(I215&gt;-1,1)</f>
        <v>1</v>
      </c>
      <c r="H215" s="8" t="s">
        <v>4</v>
      </c>
      <c r="I215" s="47">
        <v>20</v>
      </c>
      <c r="J215" s="7">
        <f>IF(L215&gt;-1,1)</f>
        <v>1</v>
      </c>
      <c r="K215" s="8" t="s">
        <v>4</v>
      </c>
      <c r="L215" s="47">
        <v>16</v>
      </c>
      <c r="M215" s="1"/>
      <c r="N215" s="1"/>
      <c r="O215" s="77"/>
    </row>
    <row r="216" spans="1:15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47"/>
      <c r="M216" s="1"/>
      <c r="N216" s="1"/>
      <c r="O216" s="77"/>
    </row>
    <row r="217" spans="1:15" x14ac:dyDescent="0.3">
      <c r="A217" s="7">
        <f>IF(C217&gt;-1,1)</f>
        <v>1</v>
      </c>
      <c r="B217" s="8" t="s">
        <v>5</v>
      </c>
      <c r="C217" s="47">
        <v>30</v>
      </c>
      <c r="D217" s="7">
        <f>IF(F217&gt;-1,1)</f>
        <v>1</v>
      </c>
      <c r="E217" s="8" t="s">
        <v>5</v>
      </c>
      <c r="F217" s="47">
        <v>23</v>
      </c>
      <c r="G217" s="7">
        <f>IF(I217&gt;-1,1)</f>
        <v>1</v>
      </c>
      <c r="H217" s="8" t="s">
        <v>5</v>
      </c>
      <c r="I217" s="47">
        <v>18</v>
      </c>
      <c r="J217" s="7">
        <f>IF(L217&gt;-1,1)</f>
        <v>1</v>
      </c>
      <c r="K217" s="8" t="s">
        <v>5</v>
      </c>
      <c r="L217" s="47">
        <v>18</v>
      </c>
      <c r="M217" s="1"/>
      <c r="N217" s="1"/>
      <c r="O217" s="77"/>
    </row>
    <row r="218" spans="1:15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47"/>
      <c r="M218" s="1"/>
      <c r="N218" s="1"/>
      <c r="O218" s="77"/>
    </row>
    <row r="219" spans="1:15" x14ac:dyDescent="0.3">
      <c r="A219" s="7">
        <f>IF(C219&gt;-1,1)</f>
        <v>1</v>
      </c>
      <c r="B219" s="8" t="s">
        <v>6</v>
      </c>
      <c r="C219" s="47">
        <v>19</v>
      </c>
      <c r="D219" s="7">
        <f>IF(F219&gt;-1,1)</f>
        <v>1</v>
      </c>
      <c r="E219" s="8" t="s">
        <v>6</v>
      </c>
      <c r="F219" s="47">
        <v>20</v>
      </c>
      <c r="G219" s="7">
        <f>IF(I219&gt;-1,1)</f>
        <v>1</v>
      </c>
      <c r="H219" s="8" t="s">
        <v>6</v>
      </c>
      <c r="I219" s="47">
        <v>18</v>
      </c>
      <c r="J219" s="7">
        <f>IF(L219&gt;-1,1)</f>
        <v>1</v>
      </c>
      <c r="K219" s="8" t="s">
        <v>6</v>
      </c>
      <c r="L219" s="47">
        <v>12</v>
      </c>
      <c r="M219" s="1"/>
      <c r="N219" s="1"/>
      <c r="O219" s="77"/>
    </row>
    <row r="220" spans="1:15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47"/>
      <c r="M220" s="1"/>
      <c r="N220" s="1"/>
      <c r="O220" s="77"/>
    </row>
    <row r="221" spans="1:15" x14ac:dyDescent="0.3">
      <c r="A221" s="7">
        <f>IF(C221&gt;-1,1)</f>
        <v>1</v>
      </c>
      <c r="B221" s="8" t="s">
        <v>7</v>
      </c>
      <c r="C221" s="47">
        <v>15</v>
      </c>
      <c r="D221" s="7">
        <f>IF(F221&gt;-1,1)</f>
        <v>1</v>
      </c>
      <c r="E221" s="8" t="s">
        <v>7</v>
      </c>
      <c r="F221" s="47">
        <v>25</v>
      </c>
      <c r="G221" s="7">
        <f>IF(I221&gt;-1,1)</f>
        <v>1</v>
      </c>
      <c r="H221" s="8" t="s">
        <v>7</v>
      </c>
      <c r="I221" s="47">
        <v>10</v>
      </c>
      <c r="J221" s="7">
        <f>IF(L221&gt;-1,1)</f>
        <v>1</v>
      </c>
      <c r="K221" s="8" t="s">
        <v>7</v>
      </c>
      <c r="L221" s="47">
        <v>20</v>
      </c>
      <c r="M221" s="1"/>
      <c r="N221" s="1"/>
      <c r="O221" s="77"/>
    </row>
    <row r="222" spans="1:15" x14ac:dyDescent="0.3">
      <c r="A222" s="7"/>
      <c r="B222" s="8"/>
      <c r="C222" s="47"/>
      <c r="D222" s="7"/>
      <c r="E222" s="8"/>
      <c r="F222" s="47"/>
      <c r="G222" s="7"/>
      <c r="H222" s="8"/>
      <c r="I222" s="47"/>
      <c r="J222" s="7"/>
      <c r="K222" s="8"/>
      <c r="L222" s="47"/>
      <c r="M222" s="1"/>
      <c r="N222" s="1"/>
      <c r="O222" s="77"/>
    </row>
    <row r="223" spans="1:15" x14ac:dyDescent="0.3">
      <c r="A223" s="7">
        <f>IF(C223&gt;-1,1)</f>
        <v>1</v>
      </c>
      <c r="B223" s="8" t="s">
        <v>8</v>
      </c>
      <c r="C223" s="47">
        <v>20</v>
      </c>
      <c r="D223" s="7">
        <f>IF(F223&gt;-1,1)</f>
        <v>1</v>
      </c>
      <c r="E223" s="8" t="s">
        <v>8</v>
      </c>
      <c r="F223" s="47">
        <v>10</v>
      </c>
      <c r="G223" s="7">
        <f>IF(I223&gt;-1,1)</f>
        <v>1</v>
      </c>
      <c r="H223" s="8" t="s">
        <v>8</v>
      </c>
      <c r="I223" s="47">
        <v>25</v>
      </c>
      <c r="J223" s="7">
        <f>IF(L223&gt;-1,1)</f>
        <v>1</v>
      </c>
      <c r="K223" s="8" t="s">
        <v>8</v>
      </c>
      <c r="L223" s="47">
        <v>18</v>
      </c>
      <c r="M223" s="1"/>
      <c r="N223" s="1"/>
      <c r="O223" s="77"/>
    </row>
    <row r="224" spans="1:15" x14ac:dyDescent="0.3">
      <c r="A224" s="7"/>
      <c r="B224" s="4"/>
      <c r="C224" s="47"/>
      <c r="D224" s="7"/>
      <c r="E224" s="4"/>
      <c r="F224" s="47"/>
      <c r="G224" s="7"/>
      <c r="H224" s="4"/>
      <c r="I224" s="47"/>
      <c r="J224" s="7"/>
      <c r="K224" s="4"/>
      <c r="L224" s="47"/>
      <c r="M224" s="1"/>
      <c r="N224" s="1"/>
      <c r="O224" s="77"/>
    </row>
    <row r="225" spans="1:15" x14ac:dyDescent="0.3">
      <c r="A225" s="7">
        <f>IF(C225&gt;-1,1)</f>
        <v>1</v>
      </c>
      <c r="B225" s="8" t="s">
        <v>9</v>
      </c>
      <c r="C225" s="47">
        <v>22</v>
      </c>
      <c r="D225" s="7">
        <f>IF(F225&gt;-1,1)</f>
        <v>1</v>
      </c>
      <c r="E225" s="8" t="s">
        <v>9</v>
      </c>
      <c r="F225" s="47">
        <v>13</v>
      </c>
      <c r="G225" s="7">
        <f>IF(I225&gt;-1,1)</f>
        <v>1</v>
      </c>
      <c r="H225" s="8" t="s">
        <v>9</v>
      </c>
      <c r="I225" s="47">
        <v>20</v>
      </c>
      <c r="J225" s="7">
        <f>IF(L225&gt;-1,1)</f>
        <v>1</v>
      </c>
      <c r="K225" s="8" t="s">
        <v>9</v>
      </c>
      <c r="L225" s="47">
        <v>12</v>
      </c>
      <c r="M225" s="1"/>
      <c r="N225" s="1"/>
      <c r="O225" s="77"/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  <c r="M226" s="1"/>
      <c r="N226" s="1"/>
      <c r="O226" s="77"/>
    </row>
    <row r="227" spans="1:15" x14ac:dyDescent="0.3">
      <c r="A227" s="11"/>
      <c r="B227" s="8" t="s">
        <v>10</v>
      </c>
      <c r="C227" s="48">
        <f>SUM(C213:C225)</f>
        <v>129</v>
      </c>
      <c r="D227" s="8"/>
      <c r="E227" s="8" t="s">
        <v>10</v>
      </c>
      <c r="F227" s="48">
        <f>SUM(F213:F225)</f>
        <v>146</v>
      </c>
      <c r="G227" s="8"/>
      <c r="H227" s="8" t="s">
        <v>10</v>
      </c>
      <c r="I227" s="48">
        <f>SUM(I213:I225)</f>
        <v>146</v>
      </c>
      <c r="J227" s="8"/>
      <c r="K227" s="8" t="s">
        <v>10</v>
      </c>
      <c r="L227" s="48">
        <f>SUM(L213:L225)</f>
        <v>128</v>
      </c>
      <c r="M227" s="1"/>
      <c r="N227" s="1"/>
      <c r="O227" s="77"/>
    </row>
    <row r="228" spans="1:15" x14ac:dyDescent="0.3">
      <c r="A228" s="12"/>
      <c r="B228" s="13" t="s">
        <v>11</v>
      </c>
      <c r="C228" s="49">
        <f>IF(C213&lt;&gt;"",C227/(SUM(A207:A225)),"")</f>
        <v>18.428571428571427</v>
      </c>
      <c r="D228" s="12"/>
      <c r="E228" s="13" t="s">
        <v>11</v>
      </c>
      <c r="F228" s="49">
        <f>IF(F213&lt;&gt;"",F227/(SUM(D207:D225)),"")</f>
        <v>20.857142857142858</v>
      </c>
      <c r="G228" s="12"/>
      <c r="H228" s="13" t="s">
        <v>11</v>
      </c>
      <c r="I228" s="49">
        <f>IF(I213&lt;&gt;"",I227/(SUM(G207:G225)),"")</f>
        <v>20.857142857142858</v>
      </c>
      <c r="J228" s="12"/>
      <c r="K228" s="13" t="s">
        <v>11</v>
      </c>
      <c r="L228" s="49">
        <f>IF(L213&lt;&gt;"",L227/(SUM(J207:J225)),"")</f>
        <v>18.285714285714285</v>
      </c>
      <c r="M228" s="1"/>
      <c r="N228" s="1"/>
      <c r="O228" s="77"/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IF(C227&gt;0,SUM(C227:L227)/((SUM(A213:A225))+(SUM(D213:D225))+(SUM(G213:G225))+(SUM(J213:J225))),0)</f>
        <v>19.607142857142858</v>
      </c>
    </row>
    <row r="232" spans="1:15" ht="24" x14ac:dyDescent="0.6">
      <c r="B232" s="3" t="s">
        <v>43</v>
      </c>
      <c r="C232" s="46">
        <f>C$1</f>
        <v>2022</v>
      </c>
    </row>
    <row r="233" spans="1:15" x14ac:dyDescent="0.3">
      <c r="A233" s="4"/>
      <c r="B233" s="18" t="s">
        <v>281</v>
      </c>
      <c r="C233" s="87" t="s">
        <v>2</v>
      </c>
      <c r="D233" s="45"/>
      <c r="E233" s="45"/>
      <c r="F233" s="87" t="s">
        <v>2</v>
      </c>
      <c r="G233" s="45"/>
      <c r="H233" s="45"/>
      <c r="I233" s="87" t="s">
        <v>2</v>
      </c>
      <c r="J233" s="45"/>
      <c r="K233" s="88"/>
      <c r="L233" s="89" t="s">
        <v>2</v>
      </c>
      <c r="M233" s="29"/>
      <c r="N233" s="29"/>
      <c r="O233" s="6" t="s">
        <v>2</v>
      </c>
    </row>
    <row r="234" spans="1:15" x14ac:dyDescent="0.3">
      <c r="A234" s="7">
        <f>IF(C234&gt;-1,1)</f>
        <v>1</v>
      </c>
      <c r="B234" s="8" t="s">
        <v>3</v>
      </c>
      <c r="C234" s="47">
        <v>40</v>
      </c>
      <c r="D234" s="7">
        <f>IF(F234&gt;-1,1)</f>
        <v>1</v>
      </c>
      <c r="E234" s="8" t="s">
        <v>3</v>
      </c>
      <c r="F234" s="47">
        <v>31</v>
      </c>
      <c r="G234" s="7">
        <f>IF(I234&gt;-1,1)</f>
        <v>1</v>
      </c>
      <c r="H234" s="8" t="s">
        <v>3</v>
      </c>
      <c r="I234" s="47">
        <v>28</v>
      </c>
      <c r="J234" s="7">
        <f>IF(L234&gt;-1,1)</f>
        <v>1</v>
      </c>
      <c r="K234" s="8" t="s">
        <v>3</v>
      </c>
      <c r="L234" s="47">
        <v>42</v>
      </c>
      <c r="M234" s="7">
        <f>IF(O234&gt;-1,1)</f>
        <v>1</v>
      </c>
      <c r="N234" s="8" t="s">
        <v>3</v>
      </c>
      <c r="O234" s="47">
        <v>32</v>
      </c>
    </row>
    <row r="235" spans="1:15" x14ac:dyDescent="0.3">
      <c r="A235" s="7"/>
      <c r="B235" s="4"/>
      <c r="C235" s="47"/>
      <c r="D235" s="7"/>
      <c r="E235" s="4"/>
      <c r="F235" s="47"/>
      <c r="G235" s="7"/>
      <c r="H235" s="4"/>
      <c r="I235" s="47"/>
      <c r="J235" s="7"/>
      <c r="K235" s="4"/>
      <c r="L235" s="47"/>
      <c r="M235" s="7"/>
      <c r="N235" s="4"/>
      <c r="O235" s="47"/>
    </row>
    <row r="236" spans="1:15" x14ac:dyDescent="0.3">
      <c r="A236" s="7">
        <f>IF(C236&gt;-1,1)</f>
        <v>1</v>
      </c>
      <c r="B236" s="8" t="s">
        <v>4</v>
      </c>
      <c r="C236" s="47">
        <v>14</v>
      </c>
      <c r="D236" s="7">
        <f>IF(F236&gt;-1,1)</f>
        <v>1</v>
      </c>
      <c r="E236" s="8" t="s">
        <v>4</v>
      </c>
      <c r="F236" s="47">
        <v>21</v>
      </c>
      <c r="G236" s="7">
        <f>IF(I236&gt;-1,1)</f>
        <v>1</v>
      </c>
      <c r="H236" s="8" t="s">
        <v>4</v>
      </c>
      <c r="I236" s="47">
        <v>18</v>
      </c>
      <c r="J236" s="7">
        <f>IF(L236&gt;-1,1)</f>
        <v>1</v>
      </c>
      <c r="K236" s="8" t="s">
        <v>4</v>
      </c>
      <c r="L236" s="47">
        <v>17</v>
      </c>
      <c r="M236" s="7">
        <f>IF(O236&gt;-1,1)</f>
        <v>1</v>
      </c>
      <c r="N236" s="8" t="s">
        <v>4</v>
      </c>
      <c r="O236" s="47">
        <v>12</v>
      </c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7"/>
      <c r="N237" s="8"/>
      <c r="O237" s="47"/>
    </row>
    <row r="238" spans="1:15" x14ac:dyDescent="0.3">
      <c r="A238" s="7">
        <f>IF(C238&gt;-1,1)</f>
        <v>1</v>
      </c>
      <c r="B238" s="8" t="s">
        <v>5</v>
      </c>
      <c r="C238" s="47">
        <v>13</v>
      </c>
      <c r="D238" s="7">
        <f>IF(F238&gt;-1,1)</f>
        <v>1</v>
      </c>
      <c r="E238" s="8" t="s">
        <v>5</v>
      </c>
      <c r="F238" s="47">
        <v>11</v>
      </c>
      <c r="G238" s="7">
        <f>IF(I238&gt;-1,1)</f>
        <v>1</v>
      </c>
      <c r="H238" s="8" t="s">
        <v>5</v>
      </c>
      <c r="I238" s="47">
        <v>17</v>
      </c>
      <c r="J238" s="7">
        <f>IF(L238&gt;-1,1)</f>
        <v>1</v>
      </c>
      <c r="K238" s="8" t="s">
        <v>5</v>
      </c>
      <c r="L238" s="47">
        <v>12</v>
      </c>
      <c r="M238" s="7">
        <f>IF(O238&gt;-1,1)</f>
        <v>1</v>
      </c>
      <c r="N238" s="8" t="s">
        <v>5</v>
      </c>
      <c r="O238" s="47">
        <v>14</v>
      </c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47"/>
      <c r="M239" s="7"/>
      <c r="N239" s="8"/>
      <c r="O239" s="47"/>
    </row>
    <row r="240" spans="1:15" x14ac:dyDescent="0.3">
      <c r="A240" s="7">
        <f>IF(C240&gt;-1,1)</f>
        <v>1</v>
      </c>
      <c r="B240" s="8" t="s">
        <v>6</v>
      </c>
      <c r="C240" s="47">
        <v>18</v>
      </c>
      <c r="D240" s="7">
        <f>IF(F240&gt;-1,1)</f>
        <v>1</v>
      </c>
      <c r="E240" s="8" t="s">
        <v>6</v>
      </c>
      <c r="F240" s="47">
        <v>25</v>
      </c>
      <c r="G240" s="7">
        <f>IF(I240&gt;-1,1)</f>
        <v>1</v>
      </c>
      <c r="H240" s="8" t="s">
        <v>6</v>
      </c>
      <c r="I240" s="47">
        <v>24</v>
      </c>
      <c r="J240" s="7">
        <f>IF(L240&gt;-1,1)</f>
        <v>1</v>
      </c>
      <c r="K240" s="8" t="s">
        <v>6</v>
      </c>
      <c r="L240" s="47">
        <v>40</v>
      </c>
      <c r="M240" s="7">
        <f>IF(O240&gt;-1,1)</f>
        <v>1</v>
      </c>
      <c r="N240" s="8" t="s">
        <v>6</v>
      </c>
      <c r="O240" s="47">
        <v>18</v>
      </c>
    </row>
    <row r="241" spans="1:15" x14ac:dyDescent="0.3">
      <c r="A241" s="7"/>
      <c r="B241" s="8"/>
      <c r="C241" s="47"/>
      <c r="D241" s="7"/>
      <c r="E241" s="8"/>
      <c r="F241" s="47"/>
      <c r="G241" s="7"/>
      <c r="H241" s="8"/>
      <c r="I241" s="47"/>
      <c r="J241" s="7"/>
      <c r="K241" s="8"/>
      <c r="L241" s="47"/>
      <c r="M241" s="7"/>
      <c r="N241" s="8"/>
      <c r="O241" s="47"/>
    </row>
    <row r="242" spans="1:15" x14ac:dyDescent="0.3">
      <c r="A242" s="7">
        <f>IF(C242&gt;-1,1)</f>
        <v>1</v>
      </c>
      <c r="B242" s="8" t="s">
        <v>7</v>
      </c>
      <c r="C242" s="47">
        <v>14</v>
      </c>
      <c r="D242" s="7">
        <f>IF(F242&gt;-1,1)</f>
        <v>1</v>
      </c>
      <c r="E242" s="8" t="s">
        <v>7</v>
      </c>
      <c r="F242" s="47">
        <v>10</v>
      </c>
      <c r="G242" s="7">
        <f>IF(I242&gt;-1,1)</f>
        <v>1</v>
      </c>
      <c r="H242" s="8" t="s">
        <v>7</v>
      </c>
      <c r="I242" s="47">
        <v>19</v>
      </c>
      <c r="J242" s="7">
        <f>IF(L242&gt;-1,1)</f>
        <v>1</v>
      </c>
      <c r="K242" s="8" t="s">
        <v>7</v>
      </c>
      <c r="L242" s="47">
        <v>17</v>
      </c>
      <c r="M242" s="7">
        <f>IF(O242&gt;-1,1)</f>
        <v>1</v>
      </c>
      <c r="N242" s="8" t="s">
        <v>7</v>
      </c>
      <c r="O242" s="47">
        <v>14</v>
      </c>
    </row>
    <row r="243" spans="1:15" x14ac:dyDescent="0.3">
      <c r="A243" s="7"/>
      <c r="B243" s="8"/>
      <c r="C243" s="47"/>
      <c r="D243" s="7"/>
      <c r="E243" s="8"/>
      <c r="F243" s="47"/>
      <c r="G243" s="7"/>
      <c r="H243" s="8"/>
      <c r="I243" s="47"/>
      <c r="J243" s="7"/>
      <c r="K243" s="8"/>
      <c r="L243" s="47"/>
      <c r="M243" s="7"/>
      <c r="N243" s="8"/>
      <c r="O243" s="47"/>
    </row>
    <row r="244" spans="1:15" x14ac:dyDescent="0.3">
      <c r="A244" s="7">
        <f>IF(C244&gt;-1,1)</f>
        <v>1</v>
      </c>
      <c r="B244" s="8" t="s">
        <v>8</v>
      </c>
      <c r="C244" s="47">
        <v>17</v>
      </c>
      <c r="D244" s="7">
        <f>IF(F244&gt;-1,1)</f>
        <v>1</v>
      </c>
      <c r="E244" s="8" t="s">
        <v>8</v>
      </c>
      <c r="F244" s="47">
        <v>22</v>
      </c>
      <c r="G244" s="7">
        <f>IF(I244&gt;-1,1)</f>
        <v>1</v>
      </c>
      <c r="H244" s="8" t="s">
        <v>8</v>
      </c>
      <c r="I244" s="47">
        <v>10</v>
      </c>
      <c r="J244" s="7">
        <f>IF(L244&gt;-1,1)</f>
        <v>1</v>
      </c>
      <c r="K244" s="8" t="s">
        <v>8</v>
      </c>
      <c r="L244" s="47">
        <v>11</v>
      </c>
      <c r="M244" s="7">
        <f>IF(O244&gt;-1,1)</f>
        <v>1</v>
      </c>
      <c r="N244" s="8" t="s">
        <v>8</v>
      </c>
      <c r="O244" s="47">
        <v>14</v>
      </c>
    </row>
    <row r="245" spans="1:15" x14ac:dyDescent="0.3">
      <c r="A245" s="7"/>
      <c r="B245" s="4"/>
      <c r="C245" s="47"/>
      <c r="D245" s="7"/>
      <c r="E245" s="4"/>
      <c r="F245" s="47"/>
      <c r="G245" s="7"/>
      <c r="H245" s="4"/>
      <c r="I245" s="47"/>
      <c r="J245" s="7"/>
      <c r="K245" s="4"/>
      <c r="L245" s="47"/>
      <c r="M245" s="7"/>
      <c r="N245" s="4"/>
      <c r="O245" s="47"/>
    </row>
    <row r="246" spans="1:15" x14ac:dyDescent="0.3">
      <c r="A246" s="7">
        <f>IF(C246&gt;-1,1)</f>
        <v>1</v>
      </c>
      <c r="B246" s="8" t="s">
        <v>9</v>
      </c>
      <c r="C246" s="47">
        <v>17</v>
      </c>
      <c r="D246" s="7">
        <f>IF(F246&gt;-1,1)</f>
        <v>1</v>
      </c>
      <c r="E246" s="8" t="s">
        <v>9</v>
      </c>
      <c r="F246" s="47">
        <v>15</v>
      </c>
      <c r="G246" s="7">
        <f>IF(I246&gt;-1,1)</f>
        <v>1</v>
      </c>
      <c r="H246" s="8" t="s">
        <v>9</v>
      </c>
      <c r="I246" s="47">
        <v>20</v>
      </c>
      <c r="J246" s="7">
        <f>IF(L246&gt;-1,1)</f>
        <v>1</v>
      </c>
      <c r="K246" s="8" t="s">
        <v>9</v>
      </c>
      <c r="L246" s="47">
        <v>22</v>
      </c>
      <c r="M246" s="7">
        <f>IF(O246&gt;-1,1)</f>
        <v>1</v>
      </c>
      <c r="N246" s="8" t="s">
        <v>9</v>
      </c>
      <c r="O246" s="47">
        <v>14</v>
      </c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7"/>
      <c r="N247" s="4"/>
      <c r="O247" s="47"/>
    </row>
    <row r="248" spans="1:15" x14ac:dyDescent="0.3">
      <c r="A248" s="11"/>
      <c r="B248" s="8" t="s">
        <v>10</v>
      </c>
      <c r="C248" s="48">
        <f>SUM(C234:C246)</f>
        <v>133</v>
      </c>
      <c r="D248" s="8"/>
      <c r="E248" s="8" t="s">
        <v>10</v>
      </c>
      <c r="F248" s="48">
        <f>SUM(F234:F246)</f>
        <v>135</v>
      </c>
      <c r="G248" s="8"/>
      <c r="H248" s="8" t="s">
        <v>10</v>
      </c>
      <c r="I248" s="48">
        <f>SUM(I234:I246)</f>
        <v>136</v>
      </c>
      <c r="J248" s="8"/>
      <c r="K248" s="8" t="s">
        <v>10</v>
      </c>
      <c r="L248" s="48">
        <f>SUM(L234:L246)</f>
        <v>161</v>
      </c>
      <c r="M248" s="8"/>
      <c r="N248" s="8" t="s">
        <v>10</v>
      </c>
      <c r="O248" s="48">
        <f>SUM(O234:O246)</f>
        <v>118</v>
      </c>
    </row>
    <row r="249" spans="1:15" x14ac:dyDescent="0.3">
      <c r="A249" s="12"/>
      <c r="B249" s="13" t="s">
        <v>11</v>
      </c>
      <c r="C249" s="49">
        <f>IF(C234&lt;&gt;"",C248/(SUM(A234:A246)),"")</f>
        <v>19</v>
      </c>
      <c r="D249" s="12"/>
      <c r="E249" s="13" t="s">
        <v>11</v>
      </c>
      <c r="F249" s="49">
        <f>IF(F234&lt;&gt;"",F248/(SUM(D234:D246)),"")</f>
        <v>19.285714285714285</v>
      </c>
      <c r="G249" s="12"/>
      <c r="H249" s="13" t="s">
        <v>11</v>
      </c>
      <c r="I249" s="49">
        <f>IF(I234&lt;&gt;"",I248/(SUM(G234:G246)),"")</f>
        <v>19.428571428571427</v>
      </c>
      <c r="J249" s="12"/>
      <c r="K249" s="13" t="s">
        <v>11</v>
      </c>
      <c r="L249" s="49">
        <f>IF(L234&lt;&gt;"",L248/(SUM(J234:J246)),"")</f>
        <v>23</v>
      </c>
      <c r="M249" s="12"/>
      <c r="N249" s="13" t="s">
        <v>11</v>
      </c>
      <c r="O249" s="49">
        <f>IF(O234&lt;&gt;"",O248/(SUM(M234:M246)),"")</f>
        <v>16.857142857142858</v>
      </c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IF(C248&gt;0,SUM(C248:O248)/((SUM(A234:A246))+(SUM(D234:D246))+(SUM(G234:G246))+(SUM(J234:J246))+(SUM(M234:M246))),0)</f>
        <v>19.514285714285716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1"/>
  <sheetViews>
    <sheetView topLeftCell="A207" workbookViewId="0">
      <selection activeCell="C251" sqref="C251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5" ht="24" x14ac:dyDescent="0.6">
      <c r="B1" s="3" t="s">
        <v>0</v>
      </c>
      <c r="C1" s="46">
        <v>2015</v>
      </c>
    </row>
    <row r="2" spans="1:15" x14ac:dyDescent="0.3">
      <c r="A2" s="4"/>
      <c r="B2" s="5" t="s">
        <v>176</v>
      </c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29"/>
      <c r="L2" s="6" t="s">
        <v>2</v>
      </c>
      <c r="M2" s="29"/>
      <c r="N2" s="1"/>
      <c r="O2" s="1"/>
    </row>
    <row r="3" spans="1:15" x14ac:dyDescent="0.3">
      <c r="A3" s="7">
        <f>IF(C3&gt;-1,1)</f>
        <v>1</v>
      </c>
      <c r="B3" s="8" t="s">
        <v>3</v>
      </c>
      <c r="C3" s="29">
        <v>38</v>
      </c>
      <c r="D3" s="7">
        <f>IF(F3&gt;-1,1)</f>
        <v>1</v>
      </c>
      <c r="E3" s="8" t="s">
        <v>3</v>
      </c>
      <c r="F3" s="29">
        <v>18</v>
      </c>
      <c r="G3" s="7">
        <f>IF(I3&gt;-1,1)</f>
        <v>1</v>
      </c>
      <c r="H3" s="8" t="s">
        <v>3</v>
      </c>
      <c r="I3" s="29">
        <v>50</v>
      </c>
      <c r="J3" s="7">
        <f>IF(L3&gt;-1,1)</f>
        <v>1</v>
      </c>
      <c r="K3" s="8" t="s">
        <v>3</v>
      </c>
      <c r="L3" s="29">
        <v>35</v>
      </c>
      <c r="M3" s="7">
        <f>IF(O3&gt;-1,1)</f>
        <v>1</v>
      </c>
      <c r="N3" s="1"/>
      <c r="O3" s="1"/>
    </row>
    <row r="4" spans="1:15" x14ac:dyDescent="0.3">
      <c r="A4" s="7"/>
      <c r="B4" s="4"/>
      <c r="C4" s="47"/>
      <c r="D4" s="7"/>
      <c r="E4" s="4"/>
      <c r="F4" s="47"/>
      <c r="G4" s="7"/>
      <c r="H4" s="4"/>
      <c r="I4" s="47"/>
      <c r="J4" s="7"/>
      <c r="K4" s="4"/>
      <c r="L4" s="47"/>
      <c r="M4" s="7"/>
      <c r="N4" s="1"/>
      <c r="O4" s="1"/>
    </row>
    <row r="5" spans="1:15" x14ac:dyDescent="0.3">
      <c r="A5" s="7">
        <f>IF(C5&gt;-1,1)</f>
        <v>1</v>
      </c>
      <c r="B5" s="8" t="s">
        <v>4</v>
      </c>
      <c r="C5" s="29">
        <v>12</v>
      </c>
      <c r="D5" s="7">
        <f>IF(F5&gt;-1,1)</f>
        <v>1</v>
      </c>
      <c r="E5" s="8" t="s">
        <v>4</v>
      </c>
      <c r="F5" s="29">
        <v>30</v>
      </c>
      <c r="G5" s="7">
        <f>IF(I5&gt;-1,1)</f>
        <v>1</v>
      </c>
      <c r="H5" s="8" t="s">
        <v>4</v>
      </c>
      <c r="I5" s="29">
        <v>10</v>
      </c>
      <c r="J5" s="7">
        <f>IF(L5&gt;-1,1)</f>
        <v>1</v>
      </c>
      <c r="K5" s="8" t="s">
        <v>4</v>
      </c>
      <c r="L5" s="29">
        <v>15</v>
      </c>
      <c r="M5" s="7">
        <f>IF(O5&gt;-1,1)</f>
        <v>1</v>
      </c>
      <c r="N5" s="1"/>
      <c r="O5" s="1"/>
    </row>
    <row r="6" spans="1:15" x14ac:dyDescent="0.3">
      <c r="A6" s="7"/>
      <c r="B6" s="8"/>
      <c r="C6" s="47"/>
      <c r="D6" s="7"/>
      <c r="E6" s="8"/>
      <c r="F6" s="47"/>
      <c r="G6" s="7"/>
      <c r="H6" s="8"/>
      <c r="I6" s="47"/>
      <c r="J6" s="7"/>
      <c r="K6" s="8"/>
      <c r="L6" s="47"/>
      <c r="M6" s="7"/>
      <c r="N6" s="1"/>
      <c r="O6" s="1"/>
    </row>
    <row r="7" spans="1:15" x14ac:dyDescent="0.3">
      <c r="A7" s="7">
        <f>IF(C7&gt;-1,1)</f>
        <v>1</v>
      </c>
      <c r="B7" s="8" t="s">
        <v>5</v>
      </c>
      <c r="C7" s="29">
        <v>12</v>
      </c>
      <c r="D7" s="7">
        <f>IF(F7&gt;-1,1)</f>
        <v>1</v>
      </c>
      <c r="E7" s="8" t="s">
        <v>5</v>
      </c>
      <c r="F7" s="29">
        <v>12</v>
      </c>
      <c r="G7" s="7">
        <f>IF(I7&gt;-1,1)</f>
        <v>1</v>
      </c>
      <c r="H7" s="8" t="s">
        <v>5</v>
      </c>
      <c r="I7" s="29">
        <v>36</v>
      </c>
      <c r="J7" s="7">
        <f>IF(L7&gt;-1,1)</f>
        <v>1</v>
      </c>
      <c r="K7" s="8" t="s">
        <v>5</v>
      </c>
      <c r="L7" s="29">
        <v>14</v>
      </c>
      <c r="M7" s="7">
        <f>IF(O7&gt;-1,1)</f>
        <v>1</v>
      </c>
      <c r="N7" s="1"/>
      <c r="O7" s="1"/>
    </row>
    <row r="8" spans="1:15" x14ac:dyDescent="0.3">
      <c r="A8" s="7"/>
      <c r="B8" s="8"/>
      <c r="C8" s="47"/>
      <c r="D8" s="7"/>
      <c r="E8" s="8"/>
      <c r="F8" s="47"/>
      <c r="G8" s="7"/>
      <c r="H8" s="8"/>
      <c r="I8" s="47"/>
      <c r="J8" s="7"/>
      <c r="K8" s="8"/>
      <c r="L8" s="47"/>
      <c r="M8" s="7"/>
      <c r="N8" s="1"/>
      <c r="O8" s="1"/>
    </row>
    <row r="9" spans="1:15" x14ac:dyDescent="0.3">
      <c r="A9" s="7">
        <f>IF(C9&gt;-1,1)</f>
        <v>1</v>
      </c>
      <c r="B9" s="8" t="s">
        <v>6</v>
      </c>
      <c r="C9" s="29">
        <v>12</v>
      </c>
      <c r="D9" s="7">
        <f>IF(F9&gt;-1,1)</f>
        <v>1</v>
      </c>
      <c r="E9" s="8" t="s">
        <v>6</v>
      </c>
      <c r="F9" s="29">
        <v>14</v>
      </c>
      <c r="G9" s="7">
        <f>IF(I9&gt;-1,1)</f>
        <v>1</v>
      </c>
      <c r="H9" s="8" t="s">
        <v>6</v>
      </c>
      <c r="I9" s="29">
        <v>4</v>
      </c>
      <c r="J9" s="7">
        <f>IF(L9&gt;-1,1)</f>
        <v>1</v>
      </c>
      <c r="K9" s="8" t="s">
        <v>6</v>
      </c>
      <c r="L9" s="29">
        <v>14</v>
      </c>
      <c r="M9" s="7">
        <f>IF(O9&gt;-1,1)</f>
        <v>1</v>
      </c>
      <c r="N9" s="1"/>
      <c r="O9" s="1"/>
    </row>
    <row r="10" spans="1:15" x14ac:dyDescent="0.3">
      <c r="A10" s="7"/>
      <c r="B10" s="8"/>
      <c r="C10" s="47"/>
      <c r="D10" s="7"/>
      <c r="E10" s="8"/>
      <c r="F10" s="47"/>
      <c r="G10" s="7"/>
      <c r="H10" s="8"/>
      <c r="I10" s="47"/>
      <c r="J10" s="7"/>
      <c r="K10" s="8"/>
      <c r="L10" s="47"/>
      <c r="M10" s="7"/>
      <c r="N10" s="1"/>
      <c r="O10" s="1"/>
    </row>
    <row r="11" spans="1:15" x14ac:dyDescent="0.3">
      <c r="A11" s="7">
        <f>IF(C11&gt;-1,1)</f>
        <v>1</v>
      </c>
      <c r="B11" s="8" t="s">
        <v>7</v>
      </c>
      <c r="C11" s="29">
        <v>12</v>
      </c>
      <c r="D11" s="7">
        <f>IF(F11&gt;-1,1)</f>
        <v>1</v>
      </c>
      <c r="E11" s="8" t="s">
        <v>7</v>
      </c>
      <c r="F11" s="29">
        <v>10</v>
      </c>
      <c r="G11" s="7">
        <f>IF(I11&gt;-1,1)</f>
        <v>1</v>
      </c>
      <c r="H11" s="8" t="s">
        <v>7</v>
      </c>
      <c r="I11" s="29">
        <v>14</v>
      </c>
      <c r="J11" s="7">
        <f>IF(L11&gt;-1,1)</f>
        <v>1</v>
      </c>
      <c r="K11" s="8" t="s">
        <v>7</v>
      </c>
      <c r="L11" s="29">
        <v>10</v>
      </c>
      <c r="M11" s="7">
        <f>IF(O11&gt;-1,1)</f>
        <v>1</v>
      </c>
      <c r="N11" s="1"/>
      <c r="O11" s="1"/>
    </row>
    <row r="12" spans="1:15" x14ac:dyDescent="0.3">
      <c r="A12" s="7"/>
      <c r="B12" s="8"/>
      <c r="C12" s="47"/>
      <c r="D12" s="7"/>
      <c r="E12" s="8"/>
      <c r="F12" s="47"/>
      <c r="G12" s="7"/>
      <c r="H12" s="8"/>
      <c r="I12" s="47"/>
      <c r="J12" s="7"/>
      <c r="K12" s="8"/>
      <c r="L12" s="47"/>
      <c r="M12" s="7"/>
      <c r="N12" s="1"/>
      <c r="O12" s="1"/>
    </row>
    <row r="13" spans="1:15" x14ac:dyDescent="0.3">
      <c r="A13" s="7">
        <f>IF(C13&gt;-1,1)</f>
        <v>1</v>
      </c>
      <c r="B13" s="8" t="s">
        <v>8</v>
      </c>
      <c r="C13" s="29">
        <v>50</v>
      </c>
      <c r="D13" s="7">
        <f>IF(F13&gt;-1,1)</f>
        <v>1</v>
      </c>
      <c r="E13" s="8" t="s">
        <v>8</v>
      </c>
      <c r="F13" s="29">
        <v>11</v>
      </c>
      <c r="G13" s="7">
        <f>IF(I13&gt;-1,1)</f>
        <v>1</v>
      </c>
      <c r="H13" s="8" t="s">
        <v>8</v>
      </c>
      <c r="I13" s="29">
        <v>14</v>
      </c>
      <c r="J13" s="7">
        <f>IF(L13&gt;-1,1)</f>
        <v>1</v>
      </c>
      <c r="K13" s="8" t="s">
        <v>8</v>
      </c>
      <c r="L13" s="29">
        <v>13</v>
      </c>
      <c r="M13" s="7">
        <f>IF(O13&gt;-1,1)</f>
        <v>1</v>
      </c>
      <c r="N13" s="1"/>
      <c r="O13" s="1"/>
    </row>
    <row r="14" spans="1:15" x14ac:dyDescent="0.3">
      <c r="A14" s="7"/>
      <c r="B14" s="4"/>
      <c r="C14" s="47"/>
      <c r="D14" s="7"/>
      <c r="E14" s="4"/>
      <c r="F14" s="47"/>
      <c r="G14" s="7"/>
      <c r="H14" s="4"/>
      <c r="I14" s="47"/>
      <c r="J14" s="7"/>
      <c r="K14" s="4"/>
      <c r="L14" s="29"/>
      <c r="M14" s="7"/>
      <c r="N14" s="1"/>
      <c r="O14" s="1"/>
    </row>
    <row r="15" spans="1:15" x14ac:dyDescent="0.3">
      <c r="A15" s="7">
        <f>IF(C15&gt;-1,1)</f>
        <v>1</v>
      </c>
      <c r="B15" s="8" t="s">
        <v>9</v>
      </c>
      <c r="C15" s="29">
        <v>18</v>
      </c>
      <c r="D15" s="7">
        <f>IF(F15&gt;-1,1)</f>
        <v>1</v>
      </c>
      <c r="E15" s="8" t="s">
        <v>9</v>
      </c>
      <c r="F15" s="29">
        <v>12</v>
      </c>
      <c r="G15" s="7">
        <f>IF(I15&gt;-1,1)</f>
        <v>1</v>
      </c>
      <c r="H15" s="8" t="s">
        <v>9</v>
      </c>
      <c r="I15" s="29">
        <v>12</v>
      </c>
      <c r="J15" s="7">
        <f>IF(L15&gt;-1,1)</f>
        <v>1</v>
      </c>
      <c r="K15" s="8" t="s">
        <v>9</v>
      </c>
      <c r="L15" s="29">
        <v>11</v>
      </c>
      <c r="M15" s="7">
        <f>IF(O15&gt;-1,1)</f>
        <v>1</v>
      </c>
      <c r="N15" s="1"/>
      <c r="O15" s="1"/>
    </row>
    <row r="16" spans="1:15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4"/>
      <c r="L16" s="47"/>
      <c r="M16" s="7"/>
      <c r="N16" s="1"/>
      <c r="O16" s="1"/>
    </row>
    <row r="17" spans="1:15" x14ac:dyDescent="0.3">
      <c r="A17" s="11"/>
      <c r="B17" s="8" t="s">
        <v>10</v>
      </c>
      <c r="C17" s="48">
        <f>SUM(C3:C15)</f>
        <v>154</v>
      </c>
      <c r="D17" s="8"/>
      <c r="E17" s="8" t="s">
        <v>10</v>
      </c>
      <c r="F17" s="48">
        <f>SUM(F3:F15)</f>
        <v>107</v>
      </c>
      <c r="G17" s="8"/>
      <c r="H17" s="8" t="s">
        <v>10</v>
      </c>
      <c r="I17" s="48">
        <f>SUM(I3:I15)</f>
        <v>140</v>
      </c>
      <c r="J17" s="8"/>
      <c r="K17" s="8" t="s">
        <v>10</v>
      </c>
      <c r="L17" s="48">
        <f>SUM(L3:L15)</f>
        <v>112</v>
      </c>
      <c r="M17" s="8"/>
      <c r="N17" s="1"/>
      <c r="O17" s="1"/>
    </row>
    <row r="18" spans="1:15" x14ac:dyDescent="0.3">
      <c r="A18" s="12"/>
      <c r="B18" s="13" t="s">
        <v>11</v>
      </c>
      <c r="C18" s="49">
        <f>C17/(SUM(A3:A15))</f>
        <v>22</v>
      </c>
      <c r="D18" s="12"/>
      <c r="E18" s="13" t="s">
        <v>11</v>
      </c>
      <c r="F18" s="49">
        <f>F17/(SUM(D3:D15))</f>
        <v>15.285714285714286</v>
      </c>
      <c r="G18" s="12"/>
      <c r="H18" s="13" t="s">
        <v>11</v>
      </c>
      <c r="I18" s="49">
        <f>I17/(SUM(G3:G15))</f>
        <v>20</v>
      </c>
      <c r="J18" s="12"/>
      <c r="K18" s="13" t="s">
        <v>11</v>
      </c>
      <c r="L18" s="49">
        <f>L17/(SUM(J3:J15))</f>
        <v>16</v>
      </c>
      <c r="M18" s="12"/>
      <c r="N18" s="1"/>
      <c r="O18" s="1"/>
    </row>
    <row r="19" spans="1:15" ht="14.5" thickBot="1" x14ac:dyDescent="0.35"/>
    <row r="20" spans="1:15" ht="14.5" thickBot="1" x14ac:dyDescent="0.35">
      <c r="B20" s="15" t="s">
        <v>12</v>
      </c>
      <c r="C20" s="51">
        <f>SUM(C17:M17)/((SUM(D3:D15))+(SUM(G3:G15))+(SUM(J3:J15)+(SUM(M3:M15))))</f>
        <v>18.321428571428573</v>
      </c>
    </row>
    <row r="22" spans="1:15" ht="24" x14ac:dyDescent="0.6">
      <c r="B22" s="3" t="s">
        <v>13</v>
      </c>
      <c r="C22" s="46">
        <f>C$1</f>
        <v>2015</v>
      </c>
    </row>
    <row r="23" spans="1:15" x14ac:dyDescent="0.3">
      <c r="A23" s="4"/>
      <c r="B23" s="5" t="s">
        <v>177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56"/>
      <c r="L23" s="57" t="s">
        <v>2</v>
      </c>
      <c r="M23" s="28"/>
    </row>
    <row r="24" spans="1:15" x14ac:dyDescent="0.3">
      <c r="A24" s="7">
        <f>IF(C24&gt;-1,1)</f>
        <v>1</v>
      </c>
      <c r="B24" s="8" t="s">
        <v>3</v>
      </c>
      <c r="C24" s="29">
        <v>50</v>
      </c>
      <c r="D24" s="7">
        <f>IF(F24&gt;-1,1)</f>
        <v>1</v>
      </c>
      <c r="E24" s="17" t="s">
        <v>3</v>
      </c>
      <c r="F24" s="29">
        <v>50</v>
      </c>
      <c r="G24" s="7">
        <f>IF(I24&gt;-1,1)</f>
        <v>1</v>
      </c>
      <c r="H24" s="17" t="s">
        <v>3</v>
      </c>
      <c r="I24" s="29">
        <v>28</v>
      </c>
      <c r="J24" s="7">
        <f>IF(L24&gt;-1,1)</f>
        <v>1</v>
      </c>
      <c r="K24" s="17" t="s">
        <v>3</v>
      </c>
      <c r="L24" s="29">
        <v>40</v>
      </c>
    </row>
    <row r="25" spans="1:15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47"/>
    </row>
    <row r="26" spans="1:15" x14ac:dyDescent="0.3">
      <c r="A26" s="7">
        <f>IF(C26&gt;-1,1)</f>
        <v>1</v>
      </c>
      <c r="B26" s="8" t="s">
        <v>4</v>
      </c>
      <c r="C26" s="29">
        <v>9</v>
      </c>
      <c r="D26" s="7">
        <f>IF(F26&gt;-1,1)</f>
        <v>1</v>
      </c>
      <c r="E26" s="17" t="s">
        <v>4</v>
      </c>
      <c r="F26" s="45">
        <v>8</v>
      </c>
      <c r="G26" s="7">
        <f>IF(I26&gt;-1,1)</f>
        <v>1</v>
      </c>
      <c r="H26" s="17" t="s">
        <v>4</v>
      </c>
      <c r="I26" s="29">
        <v>35</v>
      </c>
      <c r="J26" s="7">
        <f>IF(L26&gt;-1,1)</f>
        <v>1</v>
      </c>
      <c r="K26" s="17" t="s">
        <v>4</v>
      </c>
      <c r="L26" s="29">
        <v>10</v>
      </c>
    </row>
    <row r="27" spans="1:15" x14ac:dyDescent="0.3">
      <c r="A27" s="7"/>
      <c r="B27" s="8"/>
      <c r="C27" s="47"/>
      <c r="D27" s="7"/>
      <c r="E27" s="17"/>
      <c r="F27" s="47"/>
      <c r="G27" s="7"/>
      <c r="H27" s="17"/>
      <c r="I27" s="47"/>
      <c r="J27" s="7"/>
      <c r="K27" s="17"/>
      <c r="L27" s="47"/>
    </row>
    <row r="28" spans="1:15" x14ac:dyDescent="0.3">
      <c r="A28" s="7">
        <f>IF(C28&gt;-1,1)</f>
        <v>1</v>
      </c>
      <c r="B28" s="8" t="s">
        <v>5</v>
      </c>
      <c r="C28" s="29">
        <v>12</v>
      </c>
      <c r="D28" s="7">
        <f>IF(F28&gt;-1,1)</f>
        <v>1</v>
      </c>
      <c r="E28" s="17" t="s">
        <v>5</v>
      </c>
      <c r="F28" s="29">
        <v>10</v>
      </c>
      <c r="G28" s="7">
        <f>IF(I28&gt;-1,1)</f>
        <v>1</v>
      </c>
      <c r="H28" s="17" t="s">
        <v>5</v>
      </c>
      <c r="I28" s="29">
        <v>12</v>
      </c>
      <c r="J28" s="7">
        <f>IF(L28&gt;-1,1)</f>
        <v>1</v>
      </c>
      <c r="K28" s="17" t="s">
        <v>5</v>
      </c>
      <c r="L28" s="29">
        <v>15</v>
      </c>
    </row>
    <row r="29" spans="1:15" x14ac:dyDescent="0.3">
      <c r="A29" s="7"/>
      <c r="B29" s="8"/>
      <c r="C29" s="47"/>
      <c r="D29" s="7"/>
      <c r="E29" s="17"/>
      <c r="F29" s="47"/>
      <c r="G29" s="7"/>
      <c r="H29" s="17"/>
      <c r="I29" s="47"/>
      <c r="J29" s="7"/>
      <c r="K29" s="17"/>
      <c r="L29" s="47"/>
    </row>
    <row r="30" spans="1:15" x14ac:dyDescent="0.3">
      <c r="A30" s="7">
        <f>IF(C30&gt;-1,1)</f>
        <v>1</v>
      </c>
      <c r="B30" s="8" t="s">
        <v>6</v>
      </c>
      <c r="C30" s="29">
        <v>14</v>
      </c>
      <c r="D30" s="7">
        <f>IF(F30&gt;-1,1)</f>
        <v>1</v>
      </c>
      <c r="E30" s="17" t="s">
        <v>6</v>
      </c>
      <c r="F30" s="29">
        <v>35</v>
      </c>
      <c r="G30" s="7">
        <f>IF(I30&gt;-1,1)</f>
        <v>1</v>
      </c>
      <c r="H30" s="17" t="s">
        <v>6</v>
      </c>
      <c r="I30" s="29">
        <v>14</v>
      </c>
      <c r="J30" s="7">
        <f>IF(L30&gt;-1,1)</f>
        <v>1</v>
      </c>
      <c r="K30" s="17" t="s">
        <v>6</v>
      </c>
      <c r="L30" s="29">
        <v>14</v>
      </c>
    </row>
    <row r="31" spans="1:15" x14ac:dyDescent="0.3">
      <c r="A31" s="7"/>
      <c r="B31" s="8"/>
      <c r="C31" s="47"/>
      <c r="D31" s="7"/>
      <c r="E31" s="17"/>
      <c r="F31" s="47"/>
      <c r="G31" s="7"/>
      <c r="H31" s="17"/>
      <c r="I31" s="47"/>
      <c r="J31" s="7"/>
      <c r="K31" s="17"/>
      <c r="L31" s="47"/>
    </row>
    <row r="32" spans="1:15" x14ac:dyDescent="0.3">
      <c r="A32" s="7">
        <f>IF(C32&gt;-1,1)</f>
        <v>1</v>
      </c>
      <c r="B32" s="8" t="s">
        <v>7</v>
      </c>
      <c r="C32" s="29">
        <v>12</v>
      </c>
      <c r="D32" s="7">
        <f>IF(F32&gt;-1,1)</f>
        <v>1</v>
      </c>
      <c r="E32" s="17" t="s">
        <v>7</v>
      </c>
      <c r="F32" s="29">
        <v>14</v>
      </c>
      <c r="G32" s="7">
        <f>IF(I32&gt;-1,1)</f>
        <v>1</v>
      </c>
      <c r="H32" s="17" t="s">
        <v>7</v>
      </c>
      <c r="I32" s="29">
        <v>16</v>
      </c>
      <c r="J32" s="7">
        <f>IF(L32&gt;-1,1)</f>
        <v>1</v>
      </c>
      <c r="K32" s="17" t="s">
        <v>7</v>
      </c>
      <c r="L32" s="29">
        <v>8</v>
      </c>
    </row>
    <row r="33" spans="1:16" x14ac:dyDescent="0.3">
      <c r="A33" s="7"/>
      <c r="B33" s="8"/>
      <c r="C33" s="47"/>
      <c r="D33" s="7"/>
      <c r="E33" s="17"/>
      <c r="F33" s="47"/>
      <c r="G33" s="7"/>
      <c r="H33" s="17"/>
      <c r="I33" s="47"/>
      <c r="J33" s="7"/>
      <c r="K33" s="17"/>
      <c r="L33" s="47"/>
    </row>
    <row r="34" spans="1:16" x14ac:dyDescent="0.3">
      <c r="A34" s="7">
        <f>IF(C34&gt;-1,1)</f>
        <v>1</v>
      </c>
      <c r="B34" s="8" t="s">
        <v>8</v>
      </c>
      <c r="C34" s="29">
        <v>17</v>
      </c>
      <c r="D34" s="7">
        <f>IF(F34&gt;-1,1)</f>
        <v>1</v>
      </c>
      <c r="E34" s="17" t="s">
        <v>8</v>
      </c>
      <c r="F34" s="29">
        <v>14</v>
      </c>
      <c r="G34" s="7">
        <f>IF(I34&gt;-1,1)</f>
        <v>1</v>
      </c>
      <c r="H34" s="17" t="s">
        <v>8</v>
      </c>
      <c r="I34" s="29">
        <v>20</v>
      </c>
      <c r="J34" s="7">
        <f>IF(L34&gt;-1,1)</f>
        <v>1</v>
      </c>
      <c r="K34" s="17" t="s">
        <v>8</v>
      </c>
      <c r="L34" s="29">
        <v>14</v>
      </c>
    </row>
    <row r="35" spans="1:16" x14ac:dyDescent="0.3">
      <c r="A35" s="7"/>
      <c r="B35" s="4"/>
      <c r="C35" s="47"/>
      <c r="D35" s="7"/>
      <c r="E35" s="9"/>
      <c r="F35" s="47"/>
      <c r="G35" s="7"/>
      <c r="H35" s="9"/>
      <c r="I35" s="29"/>
      <c r="J35" s="7"/>
      <c r="K35" s="9"/>
      <c r="L35" s="47"/>
    </row>
    <row r="36" spans="1:16" x14ac:dyDescent="0.3">
      <c r="A36" s="7">
        <f>IF(C36&gt;-1,1)</f>
        <v>1</v>
      </c>
      <c r="B36" s="8" t="s">
        <v>9</v>
      </c>
      <c r="C36" s="29">
        <v>14</v>
      </c>
      <c r="D36" s="7">
        <f>IF(F36&gt;-1,1)</f>
        <v>1</v>
      </c>
      <c r="E36" s="17" t="s">
        <v>9</v>
      </c>
      <c r="F36" s="29">
        <v>16</v>
      </c>
      <c r="G36" s="7">
        <f>IF(I36&gt;-1,1)</f>
        <v>1</v>
      </c>
      <c r="H36" s="17" t="s">
        <v>9</v>
      </c>
      <c r="I36" s="29">
        <v>14</v>
      </c>
      <c r="J36" s="7">
        <f>IF(L36&gt;-1,1)</f>
        <v>1</v>
      </c>
      <c r="K36" s="17" t="s">
        <v>9</v>
      </c>
      <c r="L36" s="29">
        <v>12</v>
      </c>
    </row>
    <row r="37" spans="1:16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6" x14ac:dyDescent="0.3">
      <c r="A38" s="11"/>
      <c r="B38" s="8" t="s">
        <v>10</v>
      </c>
      <c r="C38" s="48">
        <f>SUM(C24:C36)</f>
        <v>128</v>
      </c>
      <c r="D38" s="8"/>
      <c r="E38" s="8" t="s">
        <v>10</v>
      </c>
      <c r="F38" s="48">
        <f>SUM(F24:F36)</f>
        <v>147</v>
      </c>
      <c r="G38" s="8"/>
      <c r="H38" s="8" t="s">
        <v>10</v>
      </c>
      <c r="I38" s="48">
        <f>SUM(I24:I36)</f>
        <v>139</v>
      </c>
      <c r="J38" s="8"/>
      <c r="K38" s="8" t="s">
        <v>10</v>
      </c>
      <c r="L38" s="48">
        <f>SUM(L24:L36)</f>
        <v>113</v>
      </c>
    </row>
    <row r="39" spans="1:16" x14ac:dyDescent="0.3">
      <c r="A39" s="12"/>
      <c r="B39" s="13" t="s">
        <v>11</v>
      </c>
      <c r="C39" s="49">
        <f>C38/(SUM(A24:A36))</f>
        <v>18.285714285714285</v>
      </c>
      <c r="D39" s="12"/>
      <c r="E39" s="13" t="s">
        <v>11</v>
      </c>
      <c r="F39" s="49">
        <f>F38/(SUM(D24:D36))</f>
        <v>21</v>
      </c>
      <c r="G39" s="12"/>
      <c r="H39" s="13" t="s">
        <v>11</v>
      </c>
      <c r="I39" s="49">
        <f>I38/(SUM(G24:G36))</f>
        <v>19.857142857142858</v>
      </c>
      <c r="J39" s="12"/>
      <c r="K39" s="13" t="s">
        <v>11</v>
      </c>
      <c r="L39" s="49">
        <f>L38/(SUM(J24:J36))</f>
        <v>16.142857142857142</v>
      </c>
    </row>
    <row r="40" spans="1:16" ht="14.5" thickBot="1" x14ac:dyDescent="0.35"/>
    <row r="41" spans="1:16" ht="14.5" thickBot="1" x14ac:dyDescent="0.35">
      <c r="B41" s="15" t="s">
        <v>15</v>
      </c>
      <c r="C41" s="51">
        <f>SUM(C38:L38)/((SUM(A24:A36))+(SUM(D24:D36))+(SUM(G24:G36))+(SUM(J24:J36)))</f>
        <v>18.821428571428573</v>
      </c>
    </row>
    <row r="43" spans="1:16" ht="24" x14ac:dyDescent="0.6">
      <c r="B43" s="3" t="s">
        <v>16</v>
      </c>
      <c r="C43" s="46">
        <f>C$1</f>
        <v>2015</v>
      </c>
    </row>
    <row r="44" spans="1:16" x14ac:dyDescent="0.3">
      <c r="A44" s="4"/>
      <c r="B44" s="18" t="s">
        <v>178</v>
      </c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56"/>
      <c r="L44" s="57" t="s">
        <v>2</v>
      </c>
      <c r="M44" s="28"/>
      <c r="N44" s="28"/>
      <c r="O44" s="53"/>
      <c r="P44" s="28"/>
    </row>
    <row r="45" spans="1:16" x14ac:dyDescent="0.3">
      <c r="A45" s="7">
        <f>IF(C45&gt;-1,1)</f>
        <v>1</v>
      </c>
      <c r="B45" s="8" t="s">
        <v>3</v>
      </c>
      <c r="C45" s="29">
        <v>52</v>
      </c>
      <c r="D45" s="7">
        <f>IF(F45&gt;-1,1)</f>
        <v>1</v>
      </c>
      <c r="E45" s="17" t="s">
        <v>3</v>
      </c>
      <c r="F45" s="29">
        <v>50</v>
      </c>
      <c r="G45" s="7">
        <f>IF(I45&gt;-1,1)</f>
        <v>1</v>
      </c>
      <c r="H45" s="17" t="s">
        <v>3</v>
      </c>
      <c r="I45" s="29">
        <v>20</v>
      </c>
      <c r="J45" s="7">
        <f>IF(L45&gt;-1,1)</f>
        <v>1</v>
      </c>
      <c r="K45" s="61" t="s">
        <v>3</v>
      </c>
      <c r="L45" s="66">
        <v>19</v>
      </c>
      <c r="M45" s="22"/>
      <c r="N45" s="59"/>
      <c r="O45" s="54"/>
    </row>
    <row r="46" spans="1:16" x14ac:dyDescent="0.3">
      <c r="A46" s="7"/>
      <c r="B46" s="4"/>
      <c r="C46" s="47"/>
      <c r="D46" s="7"/>
      <c r="E46" s="9"/>
      <c r="F46" s="47"/>
      <c r="G46" s="7"/>
      <c r="H46" s="9"/>
      <c r="I46" s="47"/>
      <c r="J46" s="7"/>
      <c r="K46" s="62"/>
      <c r="L46" s="67"/>
      <c r="M46" s="22"/>
      <c r="N46" s="60"/>
      <c r="O46" s="54"/>
    </row>
    <row r="47" spans="1:16" x14ac:dyDescent="0.3">
      <c r="A47" s="7">
        <f>IF(C47&gt;-1,1)</f>
        <v>1</v>
      </c>
      <c r="B47" s="8" t="s">
        <v>4</v>
      </c>
      <c r="C47" s="29">
        <v>12</v>
      </c>
      <c r="D47" s="7">
        <f>IF(F47&gt;-1,1)</f>
        <v>1</v>
      </c>
      <c r="E47" s="17" t="s">
        <v>4</v>
      </c>
      <c r="F47" s="45">
        <v>10</v>
      </c>
      <c r="G47" s="7">
        <f>IF(I47&gt;-1,1)</f>
        <v>1</v>
      </c>
      <c r="H47" s="17" t="s">
        <v>4</v>
      </c>
      <c r="I47" s="29">
        <v>8</v>
      </c>
      <c r="J47" s="7">
        <f>IF(L47&gt;-1,1)</f>
        <v>1</v>
      </c>
      <c r="K47" s="61" t="s">
        <v>4</v>
      </c>
      <c r="L47" s="66">
        <v>7</v>
      </c>
      <c r="M47" s="22"/>
      <c r="N47" s="59"/>
      <c r="O47" s="54"/>
    </row>
    <row r="48" spans="1:16" x14ac:dyDescent="0.3">
      <c r="A48" s="7"/>
      <c r="B48" s="8"/>
      <c r="C48" s="47"/>
      <c r="D48" s="7"/>
      <c r="E48" s="17"/>
      <c r="F48" s="47"/>
      <c r="G48" s="7"/>
      <c r="H48" s="17"/>
      <c r="I48" s="47"/>
      <c r="J48" s="7"/>
      <c r="K48" s="61"/>
      <c r="L48" s="67"/>
      <c r="M48" s="22"/>
      <c r="N48" s="59"/>
      <c r="O48" s="54"/>
    </row>
    <row r="49" spans="1:16" x14ac:dyDescent="0.3">
      <c r="A49" s="7">
        <f>IF(C49&gt;-1,1)</f>
        <v>1</v>
      </c>
      <c r="B49" s="8" t="s">
        <v>5</v>
      </c>
      <c r="C49" s="29">
        <v>10</v>
      </c>
      <c r="D49" s="7">
        <f>IF(F49&gt;-1,1)</f>
        <v>1</v>
      </c>
      <c r="E49" s="17" t="s">
        <v>5</v>
      </c>
      <c r="F49" s="29">
        <v>12</v>
      </c>
      <c r="G49" s="7">
        <f>IF(I49&gt;-1,1)</f>
        <v>1</v>
      </c>
      <c r="H49" s="17" t="s">
        <v>5</v>
      </c>
      <c r="I49" s="29">
        <v>14</v>
      </c>
      <c r="J49" s="7">
        <f>IF(L49&gt;-1,1)</f>
        <v>1</v>
      </c>
      <c r="K49" s="61" t="s">
        <v>5</v>
      </c>
      <c r="L49" s="66">
        <v>16</v>
      </c>
      <c r="M49" s="22"/>
      <c r="N49" s="59"/>
      <c r="O49" s="54"/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22"/>
      <c r="N50" s="59"/>
      <c r="O50" s="54"/>
    </row>
    <row r="51" spans="1:16" x14ac:dyDescent="0.3">
      <c r="A51" s="7">
        <f>IF(C51&gt;-1,1)</f>
        <v>1</v>
      </c>
      <c r="B51" s="8" t="s">
        <v>6</v>
      </c>
      <c r="C51" s="29">
        <v>40</v>
      </c>
      <c r="D51" s="7">
        <f>IF(F51&gt;-1,1)</f>
        <v>1</v>
      </c>
      <c r="E51" s="17" t="s">
        <v>6</v>
      </c>
      <c r="F51" s="29">
        <v>14</v>
      </c>
      <c r="G51" s="7">
        <f>IF(I51&gt;-1,1)</f>
        <v>1</v>
      </c>
      <c r="H51" s="17" t="s">
        <v>6</v>
      </c>
      <c r="I51" s="29">
        <v>11</v>
      </c>
      <c r="J51" s="7">
        <f>IF(L51&gt;-1,1)</f>
        <v>1</v>
      </c>
      <c r="K51" s="61" t="s">
        <v>6</v>
      </c>
      <c r="L51" s="66">
        <v>16</v>
      </c>
      <c r="M51" s="22"/>
      <c r="N51" s="59"/>
      <c r="O51" s="54"/>
    </row>
    <row r="52" spans="1:16" x14ac:dyDescent="0.3">
      <c r="A52" s="7"/>
      <c r="B52" s="8"/>
      <c r="C52" s="47"/>
      <c r="D52" s="7"/>
      <c r="E52" s="17"/>
      <c r="F52" s="47"/>
      <c r="G52" s="7"/>
      <c r="H52" s="17"/>
      <c r="I52" s="47"/>
      <c r="J52" s="7"/>
      <c r="K52" s="61"/>
      <c r="L52" s="66"/>
      <c r="M52" s="22"/>
      <c r="N52" s="59"/>
      <c r="O52" s="54"/>
    </row>
    <row r="53" spans="1:16" x14ac:dyDescent="0.3">
      <c r="A53" s="7">
        <f>IF(C53&gt;-1,1)</f>
        <v>1</v>
      </c>
      <c r="B53" s="8" t="s">
        <v>7</v>
      </c>
      <c r="C53" s="29">
        <v>15</v>
      </c>
      <c r="D53" s="7">
        <f>IF(F53&gt;-1,1)</f>
        <v>1</v>
      </c>
      <c r="E53" s="17" t="s">
        <v>7</v>
      </c>
      <c r="F53" s="29">
        <v>10</v>
      </c>
      <c r="G53" s="7">
        <f>IF(I53&gt;-1,1)</f>
        <v>1</v>
      </c>
      <c r="H53" s="17" t="s">
        <v>7</v>
      </c>
      <c r="I53" s="29">
        <v>36</v>
      </c>
      <c r="J53" s="7">
        <f>IF(L53&gt;-1,1)</f>
        <v>1</v>
      </c>
      <c r="K53" s="61" t="s">
        <v>7</v>
      </c>
      <c r="L53" s="66">
        <v>16</v>
      </c>
      <c r="M53" s="22"/>
      <c r="N53" s="59"/>
      <c r="O53" s="54"/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22"/>
      <c r="N54" s="59"/>
      <c r="O54" s="54"/>
    </row>
    <row r="55" spans="1:16" x14ac:dyDescent="0.3">
      <c r="A55" s="7">
        <f>IF(C55&gt;-1,1)</f>
        <v>1</v>
      </c>
      <c r="B55" s="8" t="s">
        <v>8</v>
      </c>
      <c r="C55" s="29">
        <v>12</v>
      </c>
      <c r="D55" s="7">
        <f>IF(F55&gt;-1,1)</f>
        <v>1</v>
      </c>
      <c r="E55" s="17" t="s">
        <v>8</v>
      </c>
      <c r="F55" s="29">
        <v>12</v>
      </c>
      <c r="G55" s="7">
        <f>IF(I55&gt;-1,1)</f>
        <v>1</v>
      </c>
      <c r="H55" s="17" t="s">
        <v>8</v>
      </c>
      <c r="I55" s="29">
        <v>36</v>
      </c>
      <c r="J55" s="7">
        <f>IF(L55&gt;-1,1)</f>
        <v>1</v>
      </c>
      <c r="K55" s="61" t="s">
        <v>8</v>
      </c>
      <c r="L55" s="66">
        <v>12</v>
      </c>
      <c r="M55" s="22"/>
      <c r="N55" s="59"/>
      <c r="O55" s="54"/>
    </row>
    <row r="56" spans="1:16" x14ac:dyDescent="0.3">
      <c r="A56" s="7"/>
      <c r="B56" s="4"/>
      <c r="C56" s="47"/>
      <c r="D56" s="7"/>
      <c r="E56" s="9"/>
      <c r="F56" s="47"/>
      <c r="G56" s="7"/>
      <c r="H56" s="9"/>
      <c r="I56" s="47"/>
      <c r="J56" s="7"/>
      <c r="K56" s="62"/>
      <c r="L56" s="66"/>
      <c r="M56" s="22"/>
      <c r="N56" s="60"/>
      <c r="O56" s="54"/>
    </row>
    <row r="57" spans="1:16" x14ac:dyDescent="0.3">
      <c r="A57" s="7">
        <f>IF(C57&gt;-1,1)</f>
        <v>1</v>
      </c>
      <c r="B57" s="8" t="s">
        <v>9</v>
      </c>
      <c r="C57" s="29">
        <v>14</v>
      </c>
      <c r="D57" s="7">
        <f>IF(F57&gt;-1,1)</f>
        <v>1</v>
      </c>
      <c r="E57" s="17" t="s">
        <v>9</v>
      </c>
      <c r="F57" s="29">
        <v>50</v>
      </c>
      <c r="G57" s="7">
        <f>IF(I57&gt;-1,1)</f>
        <v>1</v>
      </c>
      <c r="H57" s="17" t="s">
        <v>9</v>
      </c>
      <c r="I57" s="29">
        <v>12</v>
      </c>
      <c r="J57" s="7">
        <f>IF(L57&gt;-1,1)</f>
        <v>1</v>
      </c>
      <c r="K57" s="61" t="s">
        <v>9</v>
      </c>
      <c r="L57" s="66">
        <v>14</v>
      </c>
      <c r="M57" s="22"/>
      <c r="N57" s="59"/>
      <c r="O57" s="54"/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22"/>
      <c r="N58" s="60"/>
      <c r="O58" s="54"/>
    </row>
    <row r="59" spans="1:16" x14ac:dyDescent="0.3">
      <c r="A59" s="11"/>
      <c r="B59" s="8" t="s">
        <v>10</v>
      </c>
      <c r="C59" s="48">
        <f>SUM(C45:C57)</f>
        <v>155</v>
      </c>
      <c r="D59" s="8"/>
      <c r="E59" s="8" t="s">
        <v>10</v>
      </c>
      <c r="F59" s="48">
        <f>SUM(F45:F57)</f>
        <v>158</v>
      </c>
      <c r="G59" s="8"/>
      <c r="H59" s="8" t="s">
        <v>10</v>
      </c>
      <c r="I59" s="48">
        <f>SUM(I45:I57)</f>
        <v>137</v>
      </c>
      <c r="J59" s="8"/>
      <c r="K59" s="64" t="s">
        <v>10</v>
      </c>
      <c r="L59" s="68">
        <f>SUM(L45:L57)</f>
        <v>100</v>
      </c>
      <c r="M59" s="23"/>
      <c r="N59" s="23"/>
      <c r="O59" s="55"/>
    </row>
    <row r="60" spans="1:16" x14ac:dyDescent="0.3">
      <c r="A60" s="12"/>
      <c r="B60" s="13" t="s">
        <v>11</v>
      </c>
      <c r="C60" s="49">
        <f>C59/(SUM(A45:A57))</f>
        <v>22.142857142857142</v>
      </c>
      <c r="D60" s="12"/>
      <c r="E60" s="13" t="s">
        <v>11</v>
      </c>
      <c r="F60" s="49">
        <f>F59/(SUM(D45:D57))</f>
        <v>22.571428571428573</v>
      </c>
      <c r="G60" s="12"/>
      <c r="H60" s="13" t="s">
        <v>11</v>
      </c>
      <c r="I60" s="49">
        <f>I59/(SUM(G45:G57))</f>
        <v>19.571428571428573</v>
      </c>
      <c r="J60" s="12"/>
      <c r="K60" s="65" t="s">
        <v>11</v>
      </c>
      <c r="L60" s="69">
        <f>L59/(SUM(J45:J57))</f>
        <v>14.285714285714286</v>
      </c>
      <c r="M60" s="25"/>
      <c r="N60" s="26"/>
      <c r="O60" s="52"/>
    </row>
    <row r="61" spans="1:16" ht="14.5" thickBot="1" x14ac:dyDescent="0.35"/>
    <row r="62" spans="1:16" ht="14.5" thickBot="1" x14ac:dyDescent="0.35">
      <c r="B62" s="15" t="s">
        <v>18</v>
      </c>
      <c r="C62" s="51">
        <f>SUM(C59:O59)/((SUM(A45:A57))+(SUM(D45:D57))+(SUM(G45:G57))+(SUM(J45:J57))+(SUM(M45:M57)))</f>
        <v>19.642857142857142</v>
      </c>
    </row>
    <row r="64" spans="1:16" ht="24" x14ac:dyDescent="0.6">
      <c r="B64" s="3" t="s">
        <v>19</v>
      </c>
      <c r="C64" s="46">
        <f>C$1</f>
        <v>2015</v>
      </c>
      <c r="P64" s="19"/>
    </row>
    <row r="65" spans="1:16" x14ac:dyDescent="0.3">
      <c r="A65" s="4"/>
      <c r="B65" s="18" t="s">
        <v>179</v>
      </c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56"/>
      <c r="L65" s="57" t="s">
        <v>2</v>
      </c>
      <c r="M65" s="29"/>
      <c r="N65" s="56"/>
      <c r="O65" s="57" t="s">
        <v>2</v>
      </c>
      <c r="P65" s="19"/>
    </row>
    <row r="66" spans="1:16" x14ac:dyDescent="0.3">
      <c r="A66" s="7">
        <f>IF(C66&gt;-1,1)</f>
        <v>1</v>
      </c>
      <c r="B66" s="8" t="s">
        <v>3</v>
      </c>
      <c r="C66" s="29">
        <v>40</v>
      </c>
      <c r="D66" s="7">
        <f>IF(F66&gt;-1,1)</f>
        <v>1</v>
      </c>
      <c r="E66" s="8" t="s">
        <v>3</v>
      </c>
      <c r="F66" s="29">
        <v>10</v>
      </c>
      <c r="G66" s="7">
        <f>IF(I66&gt;-1,1)</f>
        <v>1</v>
      </c>
      <c r="H66" s="8" t="s">
        <v>3</v>
      </c>
      <c r="I66" s="29">
        <v>18</v>
      </c>
      <c r="J66" s="7">
        <f>IF(L66&gt;-1,1)</f>
        <v>1</v>
      </c>
      <c r="K66" s="8" t="s">
        <v>3</v>
      </c>
      <c r="L66" s="70">
        <v>32</v>
      </c>
      <c r="M66" s="7">
        <f>IF(O66&gt;-1,1)</f>
        <v>1</v>
      </c>
      <c r="N66" s="8" t="s">
        <v>3</v>
      </c>
      <c r="O66" s="70">
        <v>20</v>
      </c>
      <c r="P66" s="22"/>
    </row>
    <row r="67" spans="1:16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4"/>
      <c r="L67" s="47"/>
      <c r="M67" s="7"/>
      <c r="N67" s="4"/>
      <c r="O67" s="47"/>
      <c r="P67" s="22"/>
    </row>
    <row r="68" spans="1:16" x14ac:dyDescent="0.3">
      <c r="A68" s="7">
        <f>IF(C68&gt;-1,1)</f>
        <v>1</v>
      </c>
      <c r="B68" s="8" t="s">
        <v>4</v>
      </c>
      <c r="C68" s="29">
        <v>25</v>
      </c>
      <c r="D68" s="7">
        <f>IF(F68&gt;-1,1)</f>
        <v>1</v>
      </c>
      <c r="E68" s="8" t="s">
        <v>4</v>
      </c>
      <c r="F68" s="29">
        <v>12</v>
      </c>
      <c r="G68" s="7">
        <f>IF(I68&gt;-1,1)</f>
        <v>1</v>
      </c>
      <c r="H68" s="8" t="s">
        <v>4</v>
      </c>
      <c r="I68" s="29">
        <v>32</v>
      </c>
      <c r="J68" s="7">
        <f>IF(L68&gt;-1,1)</f>
        <v>1</v>
      </c>
      <c r="K68" s="8" t="s">
        <v>4</v>
      </c>
      <c r="L68" s="29">
        <v>9</v>
      </c>
      <c r="M68" s="7">
        <f>IF(O68&gt;-1,1)</f>
        <v>1</v>
      </c>
      <c r="N68" s="8" t="s">
        <v>4</v>
      </c>
      <c r="O68" s="29">
        <v>17</v>
      </c>
      <c r="P68" s="22"/>
    </row>
    <row r="69" spans="1:16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8"/>
      <c r="L69" s="47"/>
      <c r="M69" s="7"/>
      <c r="N69" s="8"/>
      <c r="O69" s="47"/>
      <c r="P69" s="22"/>
    </row>
    <row r="70" spans="1:16" x14ac:dyDescent="0.3">
      <c r="A70" s="7">
        <f>IF(C70&gt;-1,1)</f>
        <v>1</v>
      </c>
      <c r="B70" s="8" t="s">
        <v>5</v>
      </c>
      <c r="C70" s="29">
        <v>10</v>
      </c>
      <c r="D70" s="7">
        <f>IF(F70&gt;-1,1)</f>
        <v>1</v>
      </c>
      <c r="E70" s="8" t="s">
        <v>5</v>
      </c>
      <c r="F70" s="29">
        <v>14</v>
      </c>
      <c r="G70" s="7">
        <f>IF(I70&gt;-1,1)</f>
        <v>1</v>
      </c>
      <c r="H70" s="8" t="s">
        <v>5</v>
      </c>
      <c r="I70" s="29">
        <v>19</v>
      </c>
      <c r="J70" s="7">
        <f>IF(L70&gt;-1,1)</f>
        <v>1</v>
      </c>
      <c r="K70" s="8" t="s">
        <v>5</v>
      </c>
      <c r="L70" s="29">
        <v>14</v>
      </c>
      <c r="M70" s="7">
        <f>IF(O70&gt;-1,1)</f>
        <v>1</v>
      </c>
      <c r="N70" s="8" t="s">
        <v>5</v>
      </c>
      <c r="O70" s="29">
        <v>12</v>
      </c>
      <c r="P70" s="22"/>
    </row>
    <row r="71" spans="1:16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8"/>
      <c r="L71" s="47"/>
      <c r="M71" s="7"/>
      <c r="N71" s="8"/>
      <c r="O71" s="47"/>
      <c r="P71" s="22"/>
    </row>
    <row r="72" spans="1:16" x14ac:dyDescent="0.3">
      <c r="A72" s="7">
        <f>IF(C72&gt;-1,1)</f>
        <v>1</v>
      </c>
      <c r="B72" s="8" t="s">
        <v>6</v>
      </c>
      <c r="C72" s="29">
        <v>16</v>
      </c>
      <c r="D72" s="7">
        <f>IF(F72&gt;-1,1)</f>
        <v>1</v>
      </c>
      <c r="E72" s="8" t="s">
        <v>6</v>
      </c>
      <c r="F72" s="29">
        <v>14</v>
      </c>
      <c r="G72" s="7">
        <f>IF(I72&gt;-1,1)</f>
        <v>1</v>
      </c>
      <c r="H72" s="8" t="s">
        <v>6</v>
      </c>
      <c r="I72" s="29">
        <v>12</v>
      </c>
      <c r="J72" s="7">
        <f>IF(L72&gt;-1,1)</f>
        <v>1</v>
      </c>
      <c r="K72" s="8" t="s">
        <v>6</v>
      </c>
      <c r="L72" s="29">
        <v>27</v>
      </c>
      <c r="M72" s="7">
        <f>IF(O72&gt;-1,1)</f>
        <v>1</v>
      </c>
      <c r="N72" s="8" t="s">
        <v>6</v>
      </c>
      <c r="O72" s="29">
        <v>15</v>
      </c>
      <c r="P72" s="22"/>
    </row>
    <row r="73" spans="1:16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8"/>
      <c r="L73" s="47"/>
      <c r="M73" s="7"/>
      <c r="N73" s="8"/>
      <c r="O73" s="47"/>
      <c r="P73" s="22"/>
    </row>
    <row r="74" spans="1:16" x14ac:dyDescent="0.3">
      <c r="A74" s="7">
        <f>IF(C74&gt;-1,1)</f>
        <v>1</v>
      </c>
      <c r="B74" s="8" t="s">
        <v>7</v>
      </c>
      <c r="C74" s="29">
        <v>33</v>
      </c>
      <c r="D74" s="7">
        <f>IF(F74&gt;-1,1)</f>
        <v>1</v>
      </c>
      <c r="E74" s="8" t="s">
        <v>7</v>
      </c>
      <c r="F74" s="29">
        <v>14</v>
      </c>
      <c r="G74" s="7">
        <f>IF(I74&gt;-1,1)</f>
        <v>1</v>
      </c>
      <c r="H74" s="8" t="s">
        <v>7</v>
      </c>
      <c r="I74" s="29">
        <v>36</v>
      </c>
      <c r="J74" s="7">
        <f>IF(L74&gt;-1,1)</f>
        <v>1</v>
      </c>
      <c r="K74" s="8" t="s">
        <v>7</v>
      </c>
      <c r="L74" s="29">
        <v>12</v>
      </c>
      <c r="M74" s="7">
        <f>IF(O74&gt;-1,1)</f>
        <v>1</v>
      </c>
      <c r="N74" s="8" t="s">
        <v>7</v>
      </c>
      <c r="O74" s="29">
        <v>18</v>
      </c>
      <c r="P74" s="22"/>
    </row>
    <row r="75" spans="1:16" x14ac:dyDescent="0.3">
      <c r="A75" s="7"/>
      <c r="B75" s="8"/>
      <c r="C75" s="47"/>
      <c r="D75" s="7"/>
      <c r="E75" s="8"/>
      <c r="F75" s="47"/>
      <c r="G75" s="7"/>
      <c r="H75" s="8"/>
      <c r="I75" s="47"/>
      <c r="J75" s="7"/>
      <c r="K75" s="8"/>
      <c r="L75" s="47"/>
      <c r="M75" s="7"/>
      <c r="N75" s="8"/>
      <c r="O75" s="47"/>
      <c r="P75" s="22"/>
    </row>
    <row r="76" spans="1:16" x14ac:dyDescent="0.3">
      <c r="A76" s="7">
        <f>IF(C76&gt;-1,1)</f>
        <v>1</v>
      </c>
      <c r="B76" s="8" t="s">
        <v>8</v>
      </c>
      <c r="C76" s="29">
        <v>45</v>
      </c>
      <c r="D76" s="7">
        <f>IF(F76&gt;-1,1)</f>
        <v>1</v>
      </c>
      <c r="E76" s="8" t="s">
        <v>8</v>
      </c>
      <c r="F76" s="29">
        <v>15</v>
      </c>
      <c r="G76" s="7">
        <f>IF(I76&gt;-1,1)</f>
        <v>1</v>
      </c>
      <c r="H76" s="8" t="s">
        <v>8</v>
      </c>
      <c r="I76" s="29">
        <v>11</v>
      </c>
      <c r="J76" s="7">
        <f>IF(L76&gt;-1,1)</f>
        <v>1</v>
      </c>
      <c r="K76" s="8" t="s">
        <v>8</v>
      </c>
      <c r="L76" s="29">
        <v>7</v>
      </c>
      <c r="M76" s="7">
        <f>IF(O76&gt;-1,1)</f>
        <v>1</v>
      </c>
      <c r="N76" s="8" t="s">
        <v>8</v>
      </c>
      <c r="O76" s="29">
        <v>14</v>
      </c>
      <c r="P76" s="22"/>
    </row>
    <row r="77" spans="1:16" x14ac:dyDescent="0.3">
      <c r="A77" s="7"/>
      <c r="B77" s="4"/>
      <c r="C77" s="47"/>
      <c r="D77" s="7"/>
      <c r="E77" s="4"/>
      <c r="F77" s="29"/>
      <c r="G77" s="7"/>
      <c r="H77" s="4"/>
      <c r="I77" s="47"/>
      <c r="J77" s="7"/>
      <c r="K77" s="4"/>
      <c r="L77" s="47"/>
      <c r="M77" s="7"/>
      <c r="N77" s="4"/>
      <c r="O77" s="47"/>
      <c r="P77" s="22"/>
    </row>
    <row r="78" spans="1:16" x14ac:dyDescent="0.3">
      <c r="A78" s="7">
        <f>IF(C78&gt;-1,1)</f>
        <v>1</v>
      </c>
      <c r="B78" s="8" t="s">
        <v>9</v>
      </c>
      <c r="C78" s="29">
        <v>45</v>
      </c>
      <c r="D78" s="7">
        <f>IF(F78&gt;-1,1)</f>
        <v>1</v>
      </c>
      <c r="E78" s="8" t="s">
        <v>9</v>
      </c>
      <c r="F78" s="29">
        <v>18</v>
      </c>
      <c r="G78" s="7">
        <f>IF(I78&gt;-1,1)</f>
        <v>1</v>
      </c>
      <c r="H78" s="8" t="s">
        <v>9</v>
      </c>
      <c r="I78" s="29">
        <v>28</v>
      </c>
      <c r="J78" s="7">
        <f>IF(L78&gt;-1,1)</f>
        <v>1</v>
      </c>
      <c r="K78" s="8" t="s">
        <v>9</v>
      </c>
      <c r="L78" s="29">
        <v>18</v>
      </c>
      <c r="M78" s="7">
        <f>IF(O78&gt;-1,1)</f>
        <v>1</v>
      </c>
      <c r="N78" s="8" t="s">
        <v>9</v>
      </c>
      <c r="O78" s="29">
        <v>30</v>
      </c>
      <c r="P78" s="22"/>
    </row>
    <row r="79" spans="1:16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4"/>
      <c r="L79" s="47"/>
      <c r="M79" s="7"/>
      <c r="N79" s="4"/>
      <c r="O79" s="47"/>
      <c r="P79" s="19"/>
    </row>
    <row r="80" spans="1:16" x14ac:dyDescent="0.3">
      <c r="A80" s="11"/>
      <c r="B80" s="8" t="s">
        <v>10</v>
      </c>
      <c r="C80" s="48">
        <f>SUM(C66:C78)</f>
        <v>214</v>
      </c>
      <c r="D80" s="8"/>
      <c r="E80" s="8" t="s">
        <v>10</v>
      </c>
      <c r="F80" s="48">
        <f>SUM(F66:F78)</f>
        <v>97</v>
      </c>
      <c r="G80" s="8"/>
      <c r="H80" s="8" t="s">
        <v>10</v>
      </c>
      <c r="I80" s="48">
        <f>SUM(I66:I78)</f>
        <v>156</v>
      </c>
      <c r="J80" s="8"/>
      <c r="K80" s="8" t="s">
        <v>10</v>
      </c>
      <c r="L80" s="48">
        <f>SUM(L66:L78)</f>
        <v>119</v>
      </c>
      <c r="M80" s="8"/>
      <c r="N80" s="8" t="s">
        <v>10</v>
      </c>
      <c r="O80" s="48">
        <f>SUM(O66:O78)</f>
        <v>126</v>
      </c>
      <c r="P80" s="19"/>
    </row>
    <row r="81" spans="1:16" x14ac:dyDescent="0.3">
      <c r="A81" s="12"/>
      <c r="B81" s="13" t="s">
        <v>11</v>
      </c>
      <c r="C81" s="49">
        <f>C80/(SUM(A66:A78))</f>
        <v>30.571428571428573</v>
      </c>
      <c r="D81" s="12"/>
      <c r="E81" s="13" t="s">
        <v>11</v>
      </c>
      <c r="F81" s="49">
        <f>F80/(SUM(D66:D78))</f>
        <v>13.857142857142858</v>
      </c>
      <c r="G81" s="12"/>
      <c r="H81" s="13" t="s">
        <v>11</v>
      </c>
      <c r="I81" s="49">
        <f>I80/(SUM(G66:G78))</f>
        <v>22.285714285714285</v>
      </c>
      <c r="J81" s="12"/>
      <c r="K81" s="13" t="s">
        <v>11</v>
      </c>
      <c r="L81" s="49">
        <f>L80/(SUM(J66:J78))</f>
        <v>17</v>
      </c>
      <c r="M81" s="12"/>
      <c r="N81" s="13" t="s">
        <v>11</v>
      </c>
      <c r="O81" s="49">
        <f>O80/(SUM(M66:M78))</f>
        <v>18</v>
      </c>
      <c r="P81" s="19"/>
    </row>
    <row r="82" spans="1:16" ht="14.5" thickBot="1" x14ac:dyDescent="0.35"/>
    <row r="83" spans="1:16" ht="14.5" thickBot="1" x14ac:dyDescent="0.35">
      <c r="B83" s="15" t="s">
        <v>21</v>
      </c>
      <c r="C83" s="51">
        <f>SUM(C80:O80)/((SUM(A66:A78))+(SUM(D66:D78))+(SUM(G66:G78))+(SUM(J66:J78))+(SUM(M66:M78)))</f>
        <v>20.342857142857142</v>
      </c>
    </row>
    <row r="85" spans="1:16" ht="24" x14ac:dyDescent="0.6">
      <c r="B85" s="3" t="s">
        <v>22</v>
      </c>
      <c r="C85" s="46">
        <f>C$1</f>
        <v>2015</v>
      </c>
    </row>
    <row r="86" spans="1:16" x14ac:dyDescent="0.3">
      <c r="A86" s="4"/>
      <c r="B86" s="18" t="s">
        <v>180</v>
      </c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56"/>
      <c r="L86" s="57" t="s">
        <v>2</v>
      </c>
      <c r="M86" s="28"/>
      <c r="N86" s="28"/>
      <c r="O86" s="53"/>
    </row>
    <row r="87" spans="1:16" x14ac:dyDescent="0.3">
      <c r="A87" s="7">
        <f>IF(C87&gt;-1,1)</f>
        <v>1</v>
      </c>
      <c r="B87" s="8" t="s">
        <v>3</v>
      </c>
      <c r="C87" s="29">
        <v>46</v>
      </c>
      <c r="D87" s="7">
        <f>IF(F87&gt;-1,1)</f>
        <v>1</v>
      </c>
      <c r="E87" s="8" t="s">
        <v>3</v>
      </c>
      <c r="F87" s="29">
        <v>36</v>
      </c>
      <c r="G87" s="7">
        <f>IF(I87&gt;-1,1)</f>
        <v>1</v>
      </c>
      <c r="H87" s="8" t="s">
        <v>3</v>
      </c>
      <c r="I87" s="29">
        <v>17</v>
      </c>
      <c r="J87" s="7">
        <f>IF(L87&gt;-1,1)</f>
        <v>1</v>
      </c>
      <c r="K87" s="64" t="s">
        <v>3</v>
      </c>
      <c r="L87" s="66">
        <v>69</v>
      </c>
      <c r="M87" s="22"/>
      <c r="N87" s="23"/>
      <c r="O87" s="54"/>
    </row>
    <row r="88" spans="1:16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22"/>
      <c r="N88" s="20"/>
      <c r="O88" s="54"/>
    </row>
    <row r="89" spans="1:16" x14ac:dyDescent="0.3">
      <c r="A89" s="7">
        <f>IF(C89&gt;-1,1)</f>
        <v>1</v>
      </c>
      <c r="B89" s="8" t="s">
        <v>4</v>
      </c>
      <c r="C89" s="29">
        <v>13</v>
      </c>
      <c r="D89" s="7">
        <f>IF(F89&gt;-1,1)</f>
        <v>1</v>
      </c>
      <c r="E89" s="8" t="s">
        <v>4</v>
      </c>
      <c r="F89" s="29">
        <v>12</v>
      </c>
      <c r="G89" s="7">
        <f>IF(I89&gt;-1,1)</f>
        <v>1</v>
      </c>
      <c r="H89" s="8" t="s">
        <v>4</v>
      </c>
      <c r="I89" s="29">
        <v>12</v>
      </c>
      <c r="J89" s="7">
        <f>IF(L89&gt;-1,1)</f>
        <v>1</v>
      </c>
      <c r="K89" s="64" t="s">
        <v>4</v>
      </c>
      <c r="L89" s="66">
        <v>12</v>
      </c>
      <c r="M89" s="22"/>
      <c r="N89" s="23"/>
      <c r="O89" s="54"/>
    </row>
    <row r="90" spans="1:16" x14ac:dyDescent="0.3">
      <c r="A90" s="7"/>
      <c r="B90" s="8"/>
      <c r="C90" s="47"/>
      <c r="D90" s="7"/>
      <c r="E90" s="8"/>
      <c r="F90" s="47"/>
      <c r="G90" s="7"/>
      <c r="H90" s="8"/>
      <c r="I90" s="47"/>
      <c r="J90" s="7"/>
      <c r="K90" s="64"/>
      <c r="L90" s="67"/>
      <c r="M90" s="22"/>
      <c r="N90" s="23"/>
      <c r="O90" s="54"/>
    </row>
    <row r="91" spans="1:16" x14ac:dyDescent="0.3">
      <c r="A91" s="7">
        <f>IF(C91&gt;-1,1)</f>
        <v>1</v>
      </c>
      <c r="B91" s="8" t="s">
        <v>5</v>
      </c>
      <c r="C91" s="29">
        <v>12</v>
      </c>
      <c r="D91" s="7">
        <f>IF(F91&gt;-1,1)</f>
        <v>1</v>
      </c>
      <c r="E91" s="8" t="s">
        <v>5</v>
      </c>
      <c r="F91" s="29">
        <v>14</v>
      </c>
      <c r="G91" s="7">
        <f>IF(I91&gt;-1,1)</f>
        <v>1</v>
      </c>
      <c r="H91" s="8" t="s">
        <v>5</v>
      </c>
      <c r="I91" s="29">
        <v>12</v>
      </c>
      <c r="J91" s="7">
        <f>IF(L91&gt;-1,1)</f>
        <v>1</v>
      </c>
      <c r="K91" s="64" t="s">
        <v>5</v>
      </c>
      <c r="L91" s="66">
        <v>12</v>
      </c>
      <c r="M91" s="22"/>
      <c r="N91" s="23"/>
      <c r="O91" s="54"/>
    </row>
    <row r="92" spans="1:16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22"/>
      <c r="N92" s="23"/>
      <c r="O92" s="54"/>
    </row>
    <row r="93" spans="1:16" x14ac:dyDescent="0.3">
      <c r="A93" s="7">
        <f>IF(C93&gt;-1,1)</f>
        <v>1</v>
      </c>
      <c r="B93" s="8" t="s">
        <v>6</v>
      </c>
      <c r="C93" s="29">
        <v>39</v>
      </c>
      <c r="D93" s="7">
        <f>IF(F93&gt;-1,1)</f>
        <v>1</v>
      </c>
      <c r="E93" s="8" t="s">
        <v>6</v>
      </c>
      <c r="F93" s="29">
        <v>17</v>
      </c>
      <c r="G93" s="7">
        <f>IF(I93&gt;-1,1)</f>
        <v>1</v>
      </c>
      <c r="H93" s="8" t="s">
        <v>6</v>
      </c>
      <c r="I93" s="29">
        <v>16</v>
      </c>
      <c r="J93" s="7">
        <f>IF(L93&gt;-1,1)</f>
        <v>1</v>
      </c>
      <c r="K93" s="64" t="s">
        <v>6</v>
      </c>
      <c r="L93" s="66">
        <v>42</v>
      </c>
      <c r="M93" s="22"/>
      <c r="N93" s="23"/>
      <c r="O93" s="54"/>
    </row>
    <row r="94" spans="1:16" x14ac:dyDescent="0.3">
      <c r="A94" s="7"/>
      <c r="B94" s="8"/>
      <c r="C94" s="47"/>
      <c r="D94" s="7"/>
      <c r="E94" s="8"/>
      <c r="F94" s="47"/>
      <c r="G94" s="7"/>
      <c r="H94" s="8"/>
      <c r="I94" s="47"/>
      <c r="J94" s="7"/>
      <c r="K94" s="64"/>
      <c r="L94" s="66"/>
      <c r="M94" s="22"/>
      <c r="N94" s="23"/>
      <c r="O94" s="54"/>
    </row>
    <row r="95" spans="1:16" x14ac:dyDescent="0.3">
      <c r="A95" s="7">
        <f>IF(C95&gt;-1,1)</f>
        <v>1</v>
      </c>
      <c r="B95" s="8" t="s">
        <v>7</v>
      </c>
      <c r="C95" s="29">
        <v>27</v>
      </c>
      <c r="D95" s="7">
        <f>IF(F95&gt;-1,1)</f>
        <v>1</v>
      </c>
      <c r="E95" s="8" t="s">
        <v>7</v>
      </c>
      <c r="F95" s="29">
        <v>40</v>
      </c>
      <c r="G95" s="7">
        <f>IF(I95&gt;-1,1)</f>
        <v>1</v>
      </c>
      <c r="H95" s="8" t="s">
        <v>7</v>
      </c>
      <c r="I95" s="29">
        <v>23</v>
      </c>
      <c r="J95" s="7">
        <f>IF(L95&gt;-1,1)</f>
        <v>1</v>
      </c>
      <c r="K95" s="64" t="s">
        <v>7</v>
      </c>
      <c r="L95" s="66">
        <v>19</v>
      </c>
      <c r="M95" s="22"/>
      <c r="N95" s="23"/>
      <c r="O95" s="54"/>
    </row>
    <row r="96" spans="1:16" x14ac:dyDescent="0.3">
      <c r="A96" s="7"/>
      <c r="B96" s="8"/>
      <c r="C96" s="47"/>
      <c r="D96" s="7"/>
      <c r="E96" s="8"/>
      <c r="F96" s="47"/>
      <c r="G96" s="7"/>
      <c r="H96" s="8"/>
      <c r="I96" s="47"/>
      <c r="J96" s="7"/>
      <c r="K96" s="64"/>
      <c r="L96" s="67"/>
      <c r="M96" s="22"/>
      <c r="N96" s="23"/>
      <c r="O96" s="54"/>
    </row>
    <row r="97" spans="1:15" x14ac:dyDescent="0.3">
      <c r="A97" s="7">
        <f>IF(C97&gt;-1,1)</f>
        <v>1</v>
      </c>
      <c r="B97" s="8" t="s">
        <v>8</v>
      </c>
      <c r="C97" s="29">
        <v>18</v>
      </c>
      <c r="D97" s="7">
        <f>IF(F97&gt;-1,1)</f>
        <v>1</v>
      </c>
      <c r="E97" s="8" t="s">
        <v>8</v>
      </c>
      <c r="F97" s="29">
        <v>17</v>
      </c>
      <c r="G97" s="7">
        <f>IF(I97&gt;-1,1)</f>
        <v>1</v>
      </c>
      <c r="H97" s="8" t="s">
        <v>8</v>
      </c>
      <c r="I97" s="29">
        <v>14</v>
      </c>
      <c r="J97" s="7">
        <f>IF(L97&gt;-1,1)</f>
        <v>1</v>
      </c>
      <c r="K97" s="64" t="s">
        <v>8</v>
      </c>
      <c r="L97" s="66">
        <v>16</v>
      </c>
      <c r="M97" s="22"/>
      <c r="N97" s="23"/>
      <c r="O97" s="54"/>
    </row>
    <row r="98" spans="1:15" x14ac:dyDescent="0.3">
      <c r="A98" s="7"/>
      <c r="B98" s="4"/>
      <c r="C98" s="47"/>
      <c r="D98" s="7"/>
      <c r="E98" s="4"/>
      <c r="F98" s="29"/>
      <c r="G98" s="7"/>
      <c r="H98" s="4"/>
      <c r="I98" s="29"/>
      <c r="J98" s="7"/>
      <c r="K98" s="63"/>
      <c r="L98" s="66"/>
      <c r="M98" s="22"/>
      <c r="N98" s="20"/>
      <c r="O98" s="54"/>
    </row>
    <row r="99" spans="1:15" x14ac:dyDescent="0.3">
      <c r="A99" s="7">
        <f>IF(C99&gt;-1,1)</f>
        <v>1</v>
      </c>
      <c r="B99" s="8" t="s">
        <v>9</v>
      </c>
      <c r="C99" s="29">
        <v>21</v>
      </c>
      <c r="D99" s="7">
        <f>IF(F99&gt;-1,1)</f>
        <v>1</v>
      </c>
      <c r="E99" s="8" t="s">
        <v>9</v>
      </c>
      <c r="F99" s="29">
        <v>17</v>
      </c>
      <c r="G99" s="7">
        <f>IF(I99&gt;-1,1)</f>
        <v>1</v>
      </c>
      <c r="H99" s="8" t="s">
        <v>9</v>
      </c>
      <c r="I99" s="29">
        <v>16</v>
      </c>
      <c r="J99" s="7">
        <f>IF(L99&gt;-1,1)</f>
        <v>1</v>
      </c>
      <c r="K99" s="64" t="s">
        <v>9</v>
      </c>
      <c r="L99" s="66">
        <v>17</v>
      </c>
      <c r="M99" s="22"/>
      <c r="N99" s="23"/>
      <c r="O99" s="54"/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22"/>
      <c r="N100" s="20"/>
      <c r="O100" s="54"/>
    </row>
    <row r="101" spans="1:15" x14ac:dyDescent="0.3">
      <c r="A101" s="11"/>
      <c r="B101" s="8" t="s">
        <v>10</v>
      </c>
      <c r="C101" s="48">
        <f>SUM(C87:C99)</f>
        <v>176</v>
      </c>
      <c r="D101" s="8"/>
      <c r="E101" s="8" t="s">
        <v>10</v>
      </c>
      <c r="F101" s="48">
        <f>SUM(F87:F99)</f>
        <v>153</v>
      </c>
      <c r="G101" s="8"/>
      <c r="H101" s="8" t="s">
        <v>10</v>
      </c>
      <c r="I101" s="48">
        <f>SUM(I87:I99)</f>
        <v>110</v>
      </c>
      <c r="J101" s="8"/>
      <c r="K101" s="64" t="s">
        <v>10</v>
      </c>
      <c r="L101" s="68">
        <f>SUM(L87:L99)</f>
        <v>187</v>
      </c>
      <c r="M101" s="23"/>
      <c r="N101" s="23"/>
      <c r="O101" s="55"/>
    </row>
    <row r="102" spans="1:15" x14ac:dyDescent="0.3">
      <c r="A102" s="12"/>
      <c r="B102" s="13" t="s">
        <v>11</v>
      </c>
      <c r="C102" s="49">
        <f>C101/(SUM(A87:A99))</f>
        <v>25.142857142857142</v>
      </c>
      <c r="D102" s="12"/>
      <c r="E102" s="13" t="s">
        <v>11</v>
      </c>
      <c r="F102" s="49">
        <f>F101/(SUM(D87:D99))</f>
        <v>21.857142857142858</v>
      </c>
      <c r="G102" s="12"/>
      <c r="H102" s="13" t="s">
        <v>11</v>
      </c>
      <c r="I102" s="49">
        <f>I101/(SUM(G87:G99))</f>
        <v>15.714285714285714</v>
      </c>
      <c r="J102" s="12"/>
      <c r="K102" s="65" t="s">
        <v>11</v>
      </c>
      <c r="L102" s="69">
        <f>L101/(SUM(J87:J99))</f>
        <v>26.714285714285715</v>
      </c>
      <c r="M102" s="25"/>
      <c r="N102" s="26"/>
      <c r="O102" s="52"/>
    </row>
    <row r="103" spans="1:15" ht="14.5" thickBot="1" x14ac:dyDescent="0.35"/>
    <row r="104" spans="1:15" ht="14.5" thickBot="1" x14ac:dyDescent="0.35">
      <c r="B104" s="15" t="s">
        <v>24</v>
      </c>
      <c r="C104" s="51">
        <f>IF(C101&gt;0,SUM(C101:L101)/((SUM(A87:A99))+(SUM(D87:D99))+(SUM(G87:G99))+(SUM(J87:J99))),0)</f>
        <v>22.357142857142858</v>
      </c>
    </row>
    <row r="106" spans="1:15" ht="24" x14ac:dyDescent="0.6">
      <c r="B106" s="3" t="s">
        <v>25</v>
      </c>
      <c r="C106" s="46">
        <f>C$1</f>
        <v>2015</v>
      </c>
    </row>
    <row r="107" spans="1:15" x14ac:dyDescent="0.3">
      <c r="A107" s="4"/>
      <c r="B107" s="18" t="s">
        <v>181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56"/>
      <c r="L107" s="57" t="s">
        <v>2</v>
      </c>
      <c r="M107" s="20"/>
      <c r="N107" s="20"/>
      <c r="O107" s="53"/>
    </row>
    <row r="108" spans="1:15" x14ac:dyDescent="0.3">
      <c r="A108" s="7">
        <f>IF(C108&gt;-1,1)</f>
        <v>1</v>
      </c>
      <c r="B108" s="8" t="s">
        <v>3</v>
      </c>
      <c r="C108" s="29">
        <v>42</v>
      </c>
      <c r="D108" s="7">
        <f>IF(F108&gt;-1,1)</f>
        <v>1</v>
      </c>
      <c r="E108" s="8" t="s">
        <v>3</v>
      </c>
      <c r="F108" s="29">
        <v>36</v>
      </c>
      <c r="G108" s="7">
        <f>IF(I108&gt;-1,1)</f>
        <v>1</v>
      </c>
      <c r="H108" s="8" t="s">
        <v>3</v>
      </c>
      <c r="I108" s="29">
        <v>52</v>
      </c>
      <c r="J108" s="7">
        <f>IF(L108&gt;-1,1)</f>
        <v>1</v>
      </c>
      <c r="K108" s="8" t="s">
        <v>3</v>
      </c>
      <c r="L108" s="29">
        <v>36</v>
      </c>
      <c r="M108" s="22"/>
      <c r="N108" s="23"/>
      <c r="O108" s="54"/>
    </row>
    <row r="109" spans="1:15" x14ac:dyDescent="0.3">
      <c r="A109" s="7"/>
      <c r="B109" s="4"/>
      <c r="C109" s="47"/>
      <c r="D109" s="7"/>
      <c r="E109" s="4"/>
      <c r="F109" s="47"/>
      <c r="G109" s="7"/>
      <c r="H109" s="4"/>
      <c r="I109" s="47"/>
      <c r="J109" s="7"/>
      <c r="K109" s="4"/>
      <c r="L109" s="47"/>
      <c r="M109" s="22"/>
      <c r="N109" s="20"/>
      <c r="O109" s="54"/>
    </row>
    <row r="110" spans="1:15" x14ac:dyDescent="0.3">
      <c r="A110" s="7">
        <f>IF(C110&gt;-1,1)</f>
        <v>1</v>
      </c>
      <c r="B110" s="8" t="s">
        <v>4</v>
      </c>
      <c r="C110" s="29">
        <v>8</v>
      </c>
      <c r="D110" s="7">
        <f>IF(F110&gt;-1,1)</f>
        <v>1</v>
      </c>
      <c r="E110" s="8" t="s">
        <v>4</v>
      </c>
      <c r="F110" s="29">
        <v>30</v>
      </c>
      <c r="G110" s="7">
        <f>IF(I110&gt;-1,1)</f>
        <v>1</v>
      </c>
      <c r="H110" s="8" t="s">
        <v>4</v>
      </c>
      <c r="I110" s="29">
        <v>11</v>
      </c>
      <c r="J110" s="7">
        <f>IF(L110&gt;-1,1)</f>
        <v>1</v>
      </c>
      <c r="K110" s="8" t="s">
        <v>4</v>
      </c>
      <c r="L110" s="29">
        <v>14</v>
      </c>
      <c r="M110" s="22"/>
      <c r="N110" s="23"/>
      <c r="O110" s="54"/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47"/>
      <c r="M111" s="22"/>
      <c r="N111" s="23"/>
      <c r="O111" s="54"/>
    </row>
    <row r="112" spans="1:15" x14ac:dyDescent="0.3">
      <c r="A112" s="7">
        <f>IF(C112&gt;-1,1)</f>
        <v>1</v>
      </c>
      <c r="B112" s="8" t="s">
        <v>5</v>
      </c>
      <c r="C112" s="29">
        <v>7</v>
      </c>
      <c r="D112" s="7">
        <f>IF(F112&gt;-1,1)</f>
        <v>1</v>
      </c>
      <c r="E112" s="8" t="s">
        <v>5</v>
      </c>
      <c r="F112" s="29">
        <v>12</v>
      </c>
      <c r="G112" s="7">
        <f>IF(I112&gt;-1,1)</f>
        <v>1</v>
      </c>
      <c r="H112" s="8" t="s">
        <v>5</v>
      </c>
      <c r="I112" s="29">
        <v>7</v>
      </c>
      <c r="J112" s="7">
        <f>IF(L112&gt;-1,1)</f>
        <v>1</v>
      </c>
      <c r="K112" s="8" t="s">
        <v>5</v>
      </c>
      <c r="L112" s="29">
        <v>17</v>
      </c>
      <c r="M112" s="22"/>
      <c r="N112" s="23"/>
      <c r="O112" s="54"/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22"/>
      <c r="N113" s="23"/>
      <c r="O113" s="54"/>
    </row>
    <row r="114" spans="1:15" x14ac:dyDescent="0.3">
      <c r="A114" s="7">
        <f>IF(C114&gt;-1,1)</f>
        <v>1</v>
      </c>
      <c r="B114" s="8" t="s">
        <v>6</v>
      </c>
      <c r="C114" s="29">
        <v>30</v>
      </c>
      <c r="D114" s="7">
        <f>IF(F114&gt;-1,1)</f>
        <v>1</v>
      </c>
      <c r="E114" s="8" t="s">
        <v>6</v>
      </c>
      <c r="F114" s="29">
        <v>12</v>
      </c>
      <c r="G114" s="7">
        <f>IF(I114&gt;-1,1)</f>
        <v>1</v>
      </c>
      <c r="H114" s="8" t="s">
        <v>6</v>
      </c>
      <c r="I114" s="29">
        <v>37</v>
      </c>
      <c r="J114" s="7">
        <f>IF(L114&gt;-1,1)</f>
        <v>1</v>
      </c>
      <c r="K114" s="8" t="s">
        <v>6</v>
      </c>
      <c r="L114" s="29">
        <v>27</v>
      </c>
      <c r="M114" s="22"/>
      <c r="N114" s="23"/>
      <c r="O114" s="54"/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22"/>
      <c r="N115" s="23"/>
      <c r="O115" s="54"/>
    </row>
    <row r="116" spans="1:15" x14ac:dyDescent="0.3">
      <c r="A116" s="7">
        <f>IF(C116&gt;-1,1)</f>
        <v>1</v>
      </c>
      <c r="B116" s="8" t="s">
        <v>7</v>
      </c>
      <c r="C116" s="29">
        <v>12</v>
      </c>
      <c r="D116" s="7">
        <f>IF(F116&gt;-1,1)</f>
        <v>1</v>
      </c>
      <c r="E116" s="8" t="s">
        <v>7</v>
      </c>
      <c r="F116" s="29">
        <v>12</v>
      </c>
      <c r="G116" s="7">
        <f>IF(I116&gt;-1,1)</f>
        <v>1</v>
      </c>
      <c r="H116" s="8" t="s">
        <v>7</v>
      </c>
      <c r="I116" s="29">
        <v>14</v>
      </c>
      <c r="J116" s="7">
        <f>IF(L116&gt;-1,1)</f>
        <v>1</v>
      </c>
      <c r="K116" s="8" t="s">
        <v>7</v>
      </c>
      <c r="L116" s="29">
        <v>18</v>
      </c>
      <c r="M116" s="22"/>
      <c r="N116" s="23"/>
      <c r="O116" s="54"/>
    </row>
    <row r="117" spans="1:15" x14ac:dyDescent="0.3">
      <c r="A117" s="7"/>
      <c r="B117" s="8"/>
      <c r="C117" s="47"/>
      <c r="D117" s="7"/>
      <c r="E117" s="8"/>
      <c r="F117" s="47"/>
      <c r="G117" s="7"/>
      <c r="H117" s="8"/>
      <c r="I117" s="47"/>
      <c r="J117" s="7"/>
      <c r="K117" s="8"/>
      <c r="L117" s="47"/>
      <c r="M117" s="22"/>
      <c r="N117" s="23"/>
      <c r="O117" s="54"/>
    </row>
    <row r="118" spans="1:15" x14ac:dyDescent="0.3">
      <c r="A118" s="7">
        <f>IF(C118&gt;-1,1)</f>
        <v>1</v>
      </c>
      <c r="B118" s="8" t="s">
        <v>8</v>
      </c>
      <c r="C118" s="29">
        <v>16</v>
      </c>
      <c r="D118" s="7">
        <f>IF(F118&gt;-1,1)</f>
        <v>1</v>
      </c>
      <c r="E118" s="8" t="s">
        <v>8</v>
      </c>
      <c r="F118" s="29">
        <v>13</v>
      </c>
      <c r="G118" s="7">
        <f>IF(I118&gt;-1,1)</f>
        <v>1</v>
      </c>
      <c r="H118" s="8" t="s">
        <v>8</v>
      </c>
      <c r="I118" s="29">
        <v>14</v>
      </c>
      <c r="J118" s="7">
        <f>IF(L118&gt;-1,1)</f>
        <v>1</v>
      </c>
      <c r="K118" s="8" t="s">
        <v>8</v>
      </c>
      <c r="L118" s="29">
        <v>15</v>
      </c>
      <c r="M118" s="22"/>
      <c r="N118" s="23"/>
      <c r="O118" s="54"/>
    </row>
    <row r="119" spans="1:15" x14ac:dyDescent="0.3">
      <c r="A119" s="7"/>
      <c r="B119" s="4"/>
      <c r="C119" s="47"/>
      <c r="D119" s="7"/>
      <c r="E119" s="4"/>
      <c r="F119" s="29"/>
      <c r="G119" s="7"/>
      <c r="H119" s="4"/>
      <c r="I119" s="47"/>
      <c r="J119" s="7"/>
      <c r="K119" s="4"/>
      <c r="L119" s="29"/>
      <c r="M119" s="22"/>
      <c r="N119" s="20"/>
      <c r="O119" s="54"/>
    </row>
    <row r="120" spans="1:15" x14ac:dyDescent="0.3">
      <c r="A120" s="7">
        <f>IF(C120&gt;-1,1)</f>
        <v>1</v>
      </c>
      <c r="B120" s="8" t="s">
        <v>9</v>
      </c>
      <c r="C120" s="29">
        <v>14</v>
      </c>
      <c r="D120" s="7">
        <f>IF(F120&gt;-1,1)</f>
        <v>1</v>
      </c>
      <c r="E120" s="8" t="s">
        <v>9</v>
      </c>
      <c r="F120" s="29">
        <v>17</v>
      </c>
      <c r="G120" s="7">
        <f>IF(I120&gt;-1,1)</f>
        <v>1</v>
      </c>
      <c r="H120" s="8" t="s">
        <v>9</v>
      </c>
      <c r="I120" s="29">
        <v>10</v>
      </c>
      <c r="J120" s="7">
        <f>IF(L120&gt;-1,1)</f>
        <v>1</v>
      </c>
      <c r="K120" s="8" t="s">
        <v>9</v>
      </c>
      <c r="L120" s="29">
        <v>20</v>
      </c>
      <c r="M120" s="22"/>
      <c r="N120" s="23"/>
      <c r="O120" s="54"/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22"/>
      <c r="N121" s="20"/>
      <c r="O121" s="54"/>
    </row>
    <row r="122" spans="1:15" x14ac:dyDescent="0.3">
      <c r="A122" s="11"/>
      <c r="B122" s="8" t="s">
        <v>10</v>
      </c>
      <c r="C122" s="48">
        <f>SUM(C108:C120)</f>
        <v>129</v>
      </c>
      <c r="D122" s="8"/>
      <c r="E122" s="8" t="s">
        <v>10</v>
      </c>
      <c r="F122" s="48">
        <f>SUM(F108:F120)</f>
        <v>132</v>
      </c>
      <c r="G122" s="8"/>
      <c r="H122" s="8" t="s">
        <v>10</v>
      </c>
      <c r="I122" s="48">
        <f>SUM(I108:I120)</f>
        <v>145</v>
      </c>
      <c r="J122" s="8"/>
      <c r="K122" s="8" t="s">
        <v>10</v>
      </c>
      <c r="L122" s="48">
        <f>SUM(L108:L120)</f>
        <v>147</v>
      </c>
      <c r="M122" s="23"/>
      <c r="N122" s="23"/>
      <c r="O122" s="55"/>
    </row>
    <row r="123" spans="1:15" x14ac:dyDescent="0.3">
      <c r="A123" s="12"/>
      <c r="B123" s="13" t="s">
        <v>11</v>
      </c>
      <c r="C123" s="49">
        <f>C122/(SUM(A108:A120))</f>
        <v>18.428571428571427</v>
      </c>
      <c r="D123" s="12"/>
      <c r="E123" s="13" t="s">
        <v>11</v>
      </c>
      <c r="F123" s="49">
        <f>F122/(SUM(D108:D120))</f>
        <v>18.857142857142858</v>
      </c>
      <c r="G123" s="12"/>
      <c r="H123" s="13" t="s">
        <v>11</v>
      </c>
      <c r="I123" s="49">
        <f>I122/(SUM(G108:G120))</f>
        <v>20.714285714285715</v>
      </c>
      <c r="J123" s="12"/>
      <c r="K123" s="13" t="s">
        <v>11</v>
      </c>
      <c r="L123" s="49">
        <f>L122/(SUM(J108:J120))</f>
        <v>21</v>
      </c>
      <c r="M123" s="25"/>
      <c r="N123" s="26"/>
      <c r="O123" s="52"/>
    </row>
    <row r="124" spans="1:15" ht="14.5" thickBot="1" x14ac:dyDescent="0.35"/>
    <row r="125" spans="1:15" ht="14.5" thickBot="1" x14ac:dyDescent="0.35">
      <c r="B125" s="15" t="s">
        <v>27</v>
      </c>
      <c r="C125" s="51">
        <f>IF(C122&gt;0,SUM(C122:L122)/((SUM(A108:A120))+(SUM(D108:D120))+(SUM(G108:G120))+(SUM(J108:J120))),0)</f>
        <v>19.75</v>
      </c>
    </row>
    <row r="127" spans="1:15" ht="24" x14ac:dyDescent="0.6">
      <c r="B127" s="3" t="s">
        <v>28</v>
      </c>
      <c r="C127" s="46">
        <f>C$1</f>
        <v>2015</v>
      </c>
    </row>
    <row r="128" spans="1:15" x14ac:dyDescent="0.3">
      <c r="A128" s="4"/>
      <c r="B128" s="18" t="s">
        <v>182</v>
      </c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29"/>
      <c r="L128" s="6" t="s">
        <v>2</v>
      </c>
      <c r="M128" s="29"/>
      <c r="N128" s="56"/>
      <c r="O128" s="57" t="s">
        <v>2</v>
      </c>
    </row>
    <row r="129" spans="1:15" x14ac:dyDescent="0.3">
      <c r="A129" s="7">
        <f>IF(C129&gt;-1,1)</f>
        <v>1</v>
      </c>
      <c r="B129" s="8" t="s">
        <v>3</v>
      </c>
      <c r="C129" s="29">
        <v>52</v>
      </c>
      <c r="D129" s="7">
        <f>IF(F129&gt;-1,1)</f>
        <v>1</v>
      </c>
      <c r="E129" s="8" t="s">
        <v>3</v>
      </c>
      <c r="F129" s="29">
        <v>14</v>
      </c>
      <c r="G129" s="7">
        <f>IF(I129&gt;-1,1)</f>
        <v>1</v>
      </c>
      <c r="H129" s="8" t="s">
        <v>3</v>
      </c>
      <c r="I129" s="29">
        <v>34</v>
      </c>
      <c r="J129" s="7">
        <f>IF(L129&gt;-1,1)</f>
        <v>1</v>
      </c>
      <c r="K129" s="8" t="s">
        <v>3</v>
      </c>
      <c r="L129" s="29">
        <v>21</v>
      </c>
      <c r="M129" s="7">
        <f>IF(O129&gt;-1,1)</f>
        <v>1</v>
      </c>
      <c r="N129" s="8" t="s">
        <v>3</v>
      </c>
      <c r="O129" s="29">
        <v>12</v>
      </c>
    </row>
    <row r="130" spans="1:15" x14ac:dyDescent="0.3">
      <c r="A130" s="7"/>
      <c r="B130" s="4"/>
      <c r="C130" s="47"/>
      <c r="D130" s="7"/>
      <c r="E130" s="4"/>
      <c r="F130" s="29"/>
      <c r="G130" s="7"/>
      <c r="H130" s="4"/>
      <c r="I130" s="47"/>
      <c r="J130" s="7"/>
      <c r="K130" s="4"/>
      <c r="L130" s="47"/>
      <c r="M130" s="7"/>
      <c r="N130" s="4"/>
      <c r="O130" s="47"/>
    </row>
    <row r="131" spans="1:15" x14ac:dyDescent="0.3">
      <c r="A131" s="7">
        <f>IF(C131&gt;-1,1)</f>
        <v>1</v>
      </c>
      <c r="B131" s="8" t="s">
        <v>4</v>
      </c>
      <c r="C131" s="29">
        <v>22</v>
      </c>
      <c r="D131" s="7">
        <f>IF(F131&gt;-1,1)</f>
        <v>1</v>
      </c>
      <c r="E131" s="8" t="s">
        <v>4</v>
      </c>
      <c r="F131" s="29">
        <v>45</v>
      </c>
      <c r="G131" s="7">
        <f>IF(I131&gt;-1,1)</f>
        <v>1</v>
      </c>
      <c r="H131" s="8" t="s">
        <v>4</v>
      </c>
      <c r="I131" s="29">
        <v>15</v>
      </c>
      <c r="J131" s="7">
        <f>IF(L131&gt;-1,1)</f>
        <v>1</v>
      </c>
      <c r="K131" s="8" t="s">
        <v>4</v>
      </c>
      <c r="L131" s="29">
        <v>12</v>
      </c>
      <c r="M131" s="7">
        <f>IF(O131&gt;-1,1)</f>
        <v>1</v>
      </c>
      <c r="N131" s="8" t="s">
        <v>4</v>
      </c>
      <c r="O131" s="29">
        <v>12</v>
      </c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8"/>
      <c r="L132" s="47"/>
      <c r="M132" s="7"/>
      <c r="N132" s="8"/>
      <c r="O132" s="47"/>
    </row>
    <row r="133" spans="1:15" x14ac:dyDescent="0.3">
      <c r="A133" s="7">
        <f>IF(C133&gt;-1,1)</f>
        <v>1</v>
      </c>
      <c r="B133" s="8" t="s">
        <v>5</v>
      </c>
      <c r="C133" s="30">
        <v>12</v>
      </c>
      <c r="D133" s="7">
        <f>IF(F133&gt;-1,1)</f>
        <v>1</v>
      </c>
      <c r="E133" s="8" t="s">
        <v>5</v>
      </c>
      <c r="F133" s="29">
        <v>18</v>
      </c>
      <c r="G133" s="7">
        <f>IF(I133&gt;-1,1)</f>
        <v>1</v>
      </c>
      <c r="H133" s="8" t="s">
        <v>5</v>
      </c>
      <c r="I133" s="29">
        <v>12</v>
      </c>
      <c r="J133" s="7">
        <f>IF(L133&gt;-1,1)</f>
        <v>1</v>
      </c>
      <c r="K133" s="8" t="s">
        <v>5</v>
      </c>
      <c r="L133" s="29">
        <v>12</v>
      </c>
      <c r="M133" s="7">
        <f>IF(O133&gt;-1,1)</f>
        <v>1</v>
      </c>
      <c r="N133" s="8" t="s">
        <v>5</v>
      </c>
      <c r="O133" s="29">
        <v>9</v>
      </c>
    </row>
    <row r="134" spans="1:15" x14ac:dyDescent="0.3">
      <c r="A134" s="7"/>
      <c r="B134" s="8"/>
      <c r="C134" s="47"/>
      <c r="D134" s="7"/>
      <c r="E134" s="8"/>
      <c r="F134" s="47"/>
      <c r="G134" s="7"/>
      <c r="H134" s="8"/>
      <c r="I134" s="47"/>
      <c r="J134" s="7"/>
      <c r="K134" s="8"/>
      <c r="L134" s="47"/>
      <c r="M134" s="7"/>
      <c r="N134" s="8"/>
      <c r="O134" s="47"/>
    </row>
    <row r="135" spans="1:15" x14ac:dyDescent="0.3">
      <c r="A135" s="7">
        <f>IF(C135&gt;-1,1)</f>
        <v>1</v>
      </c>
      <c r="B135" s="8" t="s">
        <v>6</v>
      </c>
      <c r="C135" s="29">
        <v>18</v>
      </c>
      <c r="D135" s="7">
        <f>IF(F135&gt;-1,1)</f>
        <v>1</v>
      </c>
      <c r="E135" s="8" t="s">
        <v>6</v>
      </c>
      <c r="F135" s="29">
        <v>14</v>
      </c>
      <c r="G135" s="7">
        <f>IF(I135&gt;-1,1)</f>
        <v>1</v>
      </c>
      <c r="H135" s="8" t="s">
        <v>6</v>
      </c>
      <c r="I135" s="29">
        <v>18</v>
      </c>
      <c r="J135" s="7">
        <f>IF(L135&gt;-1,1)</f>
        <v>1</v>
      </c>
      <c r="K135" s="8" t="s">
        <v>6</v>
      </c>
      <c r="L135" s="29">
        <v>23</v>
      </c>
      <c r="M135" s="7">
        <f>IF(O135&gt;-1,1)</f>
        <v>1</v>
      </c>
      <c r="N135" s="8" t="s">
        <v>6</v>
      </c>
      <c r="O135" s="29">
        <v>15</v>
      </c>
    </row>
    <row r="136" spans="1:15" x14ac:dyDescent="0.3">
      <c r="A136" s="7"/>
      <c r="B136" s="8"/>
      <c r="C136" s="29"/>
      <c r="D136" s="7"/>
      <c r="E136" s="8"/>
      <c r="F136" s="47"/>
      <c r="G136" s="7"/>
      <c r="H136" s="8"/>
      <c r="I136" s="47"/>
      <c r="J136" s="7"/>
      <c r="K136" s="8"/>
      <c r="L136" s="47"/>
      <c r="M136" s="7"/>
      <c r="N136" s="8"/>
      <c r="O136" s="47"/>
    </row>
    <row r="137" spans="1:15" x14ac:dyDescent="0.3">
      <c r="A137" s="7">
        <f>IF(C137&gt;-1,1)</f>
        <v>1</v>
      </c>
      <c r="B137" s="8" t="s">
        <v>7</v>
      </c>
      <c r="C137" s="29">
        <v>22</v>
      </c>
      <c r="D137" s="7">
        <f>IF(F137&gt;-1,1)</f>
        <v>1</v>
      </c>
      <c r="E137" s="8" t="s">
        <v>7</v>
      </c>
      <c r="F137" s="29">
        <v>40</v>
      </c>
      <c r="G137" s="7">
        <f>IF(I137&gt;-1,1)</f>
        <v>1</v>
      </c>
      <c r="H137" s="8" t="s">
        <v>7</v>
      </c>
      <c r="I137" s="45">
        <v>13</v>
      </c>
      <c r="J137" s="7">
        <f>IF(L137&gt;-1,1)</f>
        <v>1</v>
      </c>
      <c r="K137" s="8" t="s">
        <v>7</v>
      </c>
      <c r="L137" s="29">
        <v>15</v>
      </c>
      <c r="M137" s="7">
        <f>IF(O137&gt;-1,1)</f>
        <v>1</v>
      </c>
      <c r="N137" s="8" t="s">
        <v>7</v>
      </c>
      <c r="O137" s="29">
        <v>15</v>
      </c>
    </row>
    <row r="138" spans="1:15" x14ac:dyDescent="0.3">
      <c r="A138" s="7"/>
      <c r="B138" s="8"/>
      <c r="C138" s="29"/>
      <c r="D138" s="7"/>
      <c r="E138" s="8"/>
      <c r="F138" s="47"/>
      <c r="G138" s="7"/>
      <c r="H138" s="8"/>
      <c r="I138" s="47"/>
      <c r="J138" s="7"/>
      <c r="K138" s="8"/>
      <c r="L138" s="47"/>
      <c r="M138" s="7"/>
      <c r="N138" s="8"/>
      <c r="O138" s="47"/>
    </row>
    <row r="139" spans="1:15" x14ac:dyDescent="0.3">
      <c r="A139" s="7">
        <f>IF(C139&gt;-1,1)</f>
        <v>1</v>
      </c>
      <c r="B139" s="8" t="s">
        <v>8</v>
      </c>
      <c r="C139" s="29">
        <v>40</v>
      </c>
      <c r="D139" s="7">
        <f>IF(F139&gt;-1,1)</f>
        <v>1</v>
      </c>
      <c r="E139" s="8" t="s">
        <v>8</v>
      </c>
      <c r="F139" s="29">
        <v>20</v>
      </c>
      <c r="G139" s="7">
        <f>IF(I139&gt;-1,1)</f>
        <v>1</v>
      </c>
      <c r="H139" s="8" t="s">
        <v>8</v>
      </c>
      <c r="I139" s="29">
        <v>40</v>
      </c>
      <c r="J139" s="7">
        <f>IF(L139&gt;-1,1)</f>
        <v>1</v>
      </c>
      <c r="K139" s="8" t="s">
        <v>8</v>
      </c>
      <c r="L139" s="29">
        <v>20</v>
      </c>
      <c r="M139" s="7">
        <f>IF(O139&gt;-1,1)</f>
        <v>1</v>
      </c>
      <c r="N139" s="8" t="s">
        <v>8</v>
      </c>
      <c r="O139" s="29">
        <v>30</v>
      </c>
    </row>
    <row r="140" spans="1:15" x14ac:dyDescent="0.3">
      <c r="A140" s="7"/>
      <c r="B140" s="4"/>
      <c r="C140" s="29"/>
      <c r="D140" s="7"/>
      <c r="E140" s="4"/>
      <c r="F140" s="29"/>
      <c r="G140" s="7"/>
      <c r="H140" s="4"/>
      <c r="I140" s="29"/>
      <c r="J140" s="7"/>
      <c r="K140" s="4"/>
      <c r="L140" s="29"/>
      <c r="M140" s="7"/>
      <c r="N140" s="4"/>
      <c r="O140" s="47"/>
    </row>
    <row r="141" spans="1:15" x14ac:dyDescent="0.3">
      <c r="A141" s="7">
        <f>IF(C141&gt;-1,1)</f>
        <v>1</v>
      </c>
      <c r="B141" s="8" t="s">
        <v>9</v>
      </c>
      <c r="C141" s="29">
        <v>14</v>
      </c>
      <c r="D141" s="7">
        <f>IF(F141&gt;-1,1)</f>
        <v>1</v>
      </c>
      <c r="E141" s="8" t="s">
        <v>9</v>
      </c>
      <c r="F141" s="29">
        <v>16</v>
      </c>
      <c r="G141" s="7">
        <f>IF(I141&gt;-1,1)</f>
        <v>1</v>
      </c>
      <c r="H141" s="8" t="s">
        <v>9</v>
      </c>
      <c r="I141" s="29">
        <v>16</v>
      </c>
      <c r="J141" s="7">
        <f>IF(L141&gt;-1,1)</f>
        <v>1</v>
      </c>
      <c r="K141" s="8" t="s">
        <v>9</v>
      </c>
      <c r="L141" s="29">
        <v>20</v>
      </c>
      <c r="M141" s="7">
        <f>IF(O141&gt;-1,1)</f>
        <v>1</v>
      </c>
      <c r="N141" s="8" t="s">
        <v>9</v>
      </c>
      <c r="O141" s="29">
        <v>18</v>
      </c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4"/>
      <c r="L142" s="47"/>
      <c r="M142" s="7"/>
      <c r="N142" s="4"/>
      <c r="O142" s="47"/>
    </row>
    <row r="143" spans="1:15" x14ac:dyDescent="0.3">
      <c r="A143" s="11"/>
      <c r="B143" s="8" t="s">
        <v>10</v>
      </c>
      <c r="C143" s="48">
        <f>SUM(C129:C141)</f>
        <v>180</v>
      </c>
      <c r="D143" s="8"/>
      <c r="E143" s="8" t="s">
        <v>10</v>
      </c>
      <c r="F143" s="48">
        <f>SUM(F129:F141)</f>
        <v>167</v>
      </c>
      <c r="G143" s="8"/>
      <c r="H143" s="8" t="s">
        <v>10</v>
      </c>
      <c r="I143" s="48">
        <f>SUM(I129:I141)</f>
        <v>148</v>
      </c>
      <c r="J143" s="8"/>
      <c r="K143" s="8" t="s">
        <v>10</v>
      </c>
      <c r="L143" s="48">
        <f>SUM(L129:L141)</f>
        <v>123</v>
      </c>
      <c r="M143" s="8"/>
      <c r="N143" s="8" t="s">
        <v>10</v>
      </c>
      <c r="O143" s="48">
        <f>SUM(O129:O141)</f>
        <v>111</v>
      </c>
    </row>
    <row r="144" spans="1:15" x14ac:dyDescent="0.3">
      <c r="A144" s="12"/>
      <c r="B144" s="13" t="s">
        <v>11</v>
      </c>
      <c r="C144" s="49">
        <f>IF(C129&lt;&gt;"",C143/(SUM(A123:A141)),"")</f>
        <v>25.714285714285715</v>
      </c>
      <c r="D144" s="12"/>
      <c r="E144" s="13" t="s">
        <v>11</v>
      </c>
      <c r="F144" s="49">
        <f>IF(F129&lt;&gt;"",F143/(SUM(D123:D141)),"")</f>
        <v>23.857142857142858</v>
      </c>
      <c r="G144" s="12"/>
      <c r="H144" s="13" t="s">
        <v>11</v>
      </c>
      <c r="I144" s="49">
        <f>IF(I129&lt;&gt;"",I143/(SUM(G123:G141)),"")</f>
        <v>21.142857142857142</v>
      </c>
      <c r="J144" s="12"/>
      <c r="K144" s="13" t="s">
        <v>11</v>
      </c>
      <c r="L144" s="49">
        <f>IF(L129&lt;&gt;"",L143/(SUM(J123:J141)),"")</f>
        <v>17.571428571428573</v>
      </c>
      <c r="M144" s="12"/>
      <c r="N144" s="13" t="s">
        <v>11</v>
      </c>
      <c r="O144" s="49">
        <f>IF(O129&lt;&gt;"",O143/(SUM(M128:M148)),"")</f>
        <v>15.857142857142858</v>
      </c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IF(C143&gt;0,SUM(C143:O143)/((SUM(A129:A141))+(SUM(D129:D141))+(SUM(G129:G141))+(SUM(J129:J141))+(SUM(M129:M141))),0)</f>
        <v>20.828571428571429</v>
      </c>
    </row>
    <row r="148" spans="1:15" ht="24" x14ac:dyDescent="0.6">
      <c r="B148" s="3" t="s">
        <v>31</v>
      </c>
      <c r="C148" s="46">
        <f>C$1</f>
        <v>2015</v>
      </c>
    </row>
    <row r="149" spans="1:15" x14ac:dyDescent="0.3">
      <c r="A149" s="4"/>
      <c r="B149" s="18" t="s">
        <v>183</v>
      </c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56"/>
      <c r="L149" s="57" t="s">
        <v>2</v>
      </c>
      <c r="M149" s="20"/>
      <c r="N149" s="20"/>
      <c r="O149" s="53"/>
    </row>
    <row r="150" spans="1:15" x14ac:dyDescent="0.3">
      <c r="A150" s="7">
        <f>IF(C150&gt;-1,1)</f>
        <v>1</v>
      </c>
      <c r="B150" s="8" t="s">
        <v>3</v>
      </c>
      <c r="C150" s="29">
        <v>10</v>
      </c>
      <c r="D150" s="7">
        <f>IF(F150&gt;-1,1)</f>
        <v>1</v>
      </c>
      <c r="E150" s="17" t="s">
        <v>3</v>
      </c>
      <c r="F150" s="29">
        <v>50</v>
      </c>
      <c r="G150" s="7">
        <f>IF(I150&gt;-1,1)</f>
        <v>1</v>
      </c>
      <c r="H150" s="17" t="s">
        <v>3</v>
      </c>
      <c r="I150" s="29">
        <v>35</v>
      </c>
      <c r="J150" s="7">
        <f>IF(L150&gt;-1,1)</f>
        <v>1</v>
      </c>
      <c r="K150" s="17" t="s">
        <v>3</v>
      </c>
      <c r="L150" s="45">
        <v>32</v>
      </c>
      <c r="M150" s="22"/>
      <c r="N150" s="23"/>
      <c r="O150" s="54"/>
    </row>
    <row r="151" spans="1:15" x14ac:dyDescent="0.3">
      <c r="A151" s="7"/>
      <c r="B151" s="4"/>
      <c r="C151" s="47"/>
      <c r="D151" s="7"/>
      <c r="E151" s="9"/>
      <c r="F151" s="47"/>
      <c r="G151" s="7"/>
      <c r="H151" s="9"/>
      <c r="I151" s="47"/>
      <c r="J151" s="7"/>
      <c r="K151" s="9"/>
      <c r="L151" s="47"/>
      <c r="M151" s="22"/>
      <c r="N151" s="20"/>
      <c r="O151" s="54"/>
    </row>
    <row r="152" spans="1:15" x14ac:dyDescent="0.3">
      <c r="A152" s="7">
        <f>IF(C152&gt;-1,1)</f>
        <v>1</v>
      </c>
      <c r="B152" s="8" t="s">
        <v>4</v>
      </c>
      <c r="C152" s="29">
        <v>15</v>
      </c>
      <c r="D152" s="7">
        <f>IF(F152&gt;-1,1)</f>
        <v>1</v>
      </c>
      <c r="E152" s="17" t="s">
        <v>4</v>
      </c>
      <c r="F152" s="29">
        <v>8</v>
      </c>
      <c r="G152" s="7">
        <f>IF(I152&gt;-1,1)</f>
        <v>1</v>
      </c>
      <c r="H152" s="17" t="s">
        <v>4</v>
      </c>
      <c r="I152" s="29">
        <v>15</v>
      </c>
      <c r="J152" s="7">
        <f>IF(L152&gt;-1,1)</f>
        <v>1</v>
      </c>
      <c r="K152" s="17" t="s">
        <v>4</v>
      </c>
      <c r="L152" s="29">
        <v>11</v>
      </c>
      <c r="M152" s="22"/>
      <c r="N152" s="23"/>
      <c r="O152" s="54"/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17"/>
      <c r="L153" s="47"/>
      <c r="M153" s="22"/>
      <c r="N153" s="23"/>
      <c r="O153" s="54"/>
    </row>
    <row r="154" spans="1:15" x14ac:dyDescent="0.3">
      <c r="A154" s="7">
        <f>IF(C154&gt;-1,1)</f>
        <v>1</v>
      </c>
      <c r="B154" s="8" t="s">
        <v>5</v>
      </c>
      <c r="C154" s="29">
        <v>14</v>
      </c>
      <c r="D154" s="7">
        <f>IF(F154&gt;-1,1)</f>
        <v>1</v>
      </c>
      <c r="E154" s="17" t="s">
        <v>5</v>
      </c>
      <c r="F154" s="29">
        <v>16</v>
      </c>
      <c r="G154" s="7">
        <f>IF(I154&gt;-1,1)</f>
        <v>1</v>
      </c>
      <c r="H154" s="17" t="s">
        <v>5</v>
      </c>
      <c r="I154" s="29">
        <v>38</v>
      </c>
      <c r="J154" s="7">
        <f>IF(L154&gt;-1,1)</f>
        <v>1</v>
      </c>
      <c r="K154" s="17" t="s">
        <v>5</v>
      </c>
      <c r="L154" s="29">
        <v>10</v>
      </c>
      <c r="M154" s="22"/>
      <c r="N154" s="23"/>
      <c r="O154" s="54"/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47"/>
      <c r="J155" s="7"/>
      <c r="K155" s="17"/>
      <c r="L155" s="47"/>
      <c r="M155" s="22"/>
      <c r="N155" s="23"/>
      <c r="O155" s="54"/>
    </row>
    <row r="156" spans="1:15" x14ac:dyDescent="0.3">
      <c r="A156" s="7">
        <f>IF(C156&gt;-1,1)</f>
        <v>1</v>
      </c>
      <c r="B156" s="8" t="s">
        <v>6</v>
      </c>
      <c r="C156" s="29">
        <v>41</v>
      </c>
      <c r="D156" s="7">
        <f>IF(F156&gt;-1,1)</f>
        <v>1</v>
      </c>
      <c r="E156" s="17" t="s">
        <v>6</v>
      </c>
      <c r="F156" s="29">
        <v>18</v>
      </c>
      <c r="G156" s="7">
        <f>IF(I156&gt;-1,1)</f>
        <v>1</v>
      </c>
      <c r="H156" s="17" t="s">
        <v>6</v>
      </c>
      <c r="I156" s="29">
        <v>15</v>
      </c>
      <c r="J156" s="7">
        <f>IF(L156&gt;-1,1)</f>
        <v>1</v>
      </c>
      <c r="K156" s="17" t="s">
        <v>6</v>
      </c>
      <c r="L156" s="29">
        <v>11</v>
      </c>
      <c r="M156" s="22"/>
      <c r="N156" s="23"/>
      <c r="O156" s="54"/>
    </row>
    <row r="157" spans="1:15" x14ac:dyDescent="0.3">
      <c r="A157" s="7"/>
      <c r="B157" s="8"/>
      <c r="C157" s="47"/>
      <c r="D157" s="7"/>
      <c r="E157" s="17"/>
      <c r="F157" s="29"/>
      <c r="G157" s="7"/>
      <c r="H157" s="17"/>
      <c r="I157" s="47"/>
      <c r="J157" s="7"/>
      <c r="K157" s="17"/>
      <c r="L157" s="47"/>
      <c r="M157" s="22"/>
      <c r="N157" s="23"/>
      <c r="O157" s="54"/>
    </row>
    <row r="158" spans="1:15" x14ac:dyDescent="0.3">
      <c r="A158" s="7">
        <f>IF(C158&gt;-1,1)</f>
        <v>1</v>
      </c>
      <c r="B158" s="8" t="s">
        <v>7</v>
      </c>
      <c r="C158" s="29">
        <v>19</v>
      </c>
      <c r="D158" s="7">
        <f>IF(F158&gt;-1,1)</f>
        <v>1</v>
      </c>
      <c r="E158" s="17" t="s">
        <v>7</v>
      </c>
      <c r="F158" s="29">
        <v>24</v>
      </c>
      <c r="G158" s="7">
        <f>IF(I158&gt;-1,1)</f>
        <v>1</v>
      </c>
      <c r="H158" s="17" t="s">
        <v>7</v>
      </c>
      <c r="I158" s="45">
        <v>14</v>
      </c>
      <c r="J158" s="7">
        <f>IF(L158&gt;-1,1)</f>
        <v>1</v>
      </c>
      <c r="K158" s="17" t="s">
        <v>7</v>
      </c>
      <c r="L158" s="29">
        <v>15</v>
      </c>
      <c r="M158" s="22"/>
      <c r="N158" s="23"/>
      <c r="O158" s="54"/>
    </row>
    <row r="159" spans="1:15" x14ac:dyDescent="0.3">
      <c r="A159" s="7"/>
      <c r="B159" s="8"/>
      <c r="C159" s="47"/>
      <c r="D159" s="7"/>
      <c r="E159" s="17"/>
      <c r="F159" s="29"/>
      <c r="G159" s="7"/>
      <c r="H159" s="17"/>
      <c r="I159" s="45"/>
      <c r="J159" s="7"/>
      <c r="K159" s="17"/>
      <c r="L159" s="47"/>
      <c r="M159" s="22"/>
      <c r="N159" s="23"/>
      <c r="O159" s="54"/>
    </row>
    <row r="160" spans="1:15" x14ac:dyDescent="0.3">
      <c r="A160" s="7">
        <f>IF(C160&gt;-1,1)</f>
        <v>1</v>
      </c>
      <c r="B160" s="8" t="s">
        <v>8</v>
      </c>
      <c r="C160" s="29">
        <v>14</v>
      </c>
      <c r="D160" s="7">
        <f>IF(F160&gt;-1,1)</f>
        <v>1</v>
      </c>
      <c r="E160" s="17" t="s">
        <v>8</v>
      </c>
      <c r="F160" s="29">
        <v>40</v>
      </c>
      <c r="G160" s="7">
        <f>IF(I160&gt;-1,1)</f>
        <v>1</v>
      </c>
      <c r="H160" s="17" t="s">
        <v>8</v>
      </c>
      <c r="I160" s="45">
        <v>17</v>
      </c>
      <c r="J160" s="7">
        <f>IF(L160&gt;-1,1)</f>
        <v>1</v>
      </c>
      <c r="K160" s="17" t="s">
        <v>8</v>
      </c>
      <c r="L160" s="29">
        <v>12</v>
      </c>
      <c r="M160" s="22"/>
      <c r="N160" s="23"/>
      <c r="O160" s="54"/>
    </row>
    <row r="161" spans="1:15" x14ac:dyDescent="0.3">
      <c r="A161" s="7"/>
      <c r="B161" s="4"/>
      <c r="C161" s="47"/>
      <c r="D161" s="7"/>
      <c r="E161" s="9"/>
      <c r="F161" s="29"/>
      <c r="G161" s="7"/>
      <c r="H161" s="9"/>
      <c r="I161" s="45"/>
      <c r="J161" s="7"/>
      <c r="K161" s="9"/>
      <c r="L161" s="47"/>
      <c r="M161" s="22"/>
      <c r="N161" s="20"/>
      <c r="O161" s="54"/>
    </row>
    <row r="162" spans="1:15" x14ac:dyDescent="0.3">
      <c r="A162" s="7">
        <f>IF(C162&gt;-1,1)</f>
        <v>1</v>
      </c>
      <c r="B162" s="8" t="s">
        <v>9</v>
      </c>
      <c r="C162" s="29">
        <v>13</v>
      </c>
      <c r="D162" s="7">
        <f>IF(F162&gt;-1,1)</f>
        <v>1</v>
      </c>
      <c r="E162" s="17" t="s">
        <v>9</v>
      </c>
      <c r="F162" s="29">
        <v>12</v>
      </c>
      <c r="G162" s="7">
        <f>IF(I162&gt;-1,1)</f>
        <v>1</v>
      </c>
      <c r="H162" s="17" t="s">
        <v>9</v>
      </c>
      <c r="I162" s="45">
        <v>14</v>
      </c>
      <c r="J162" s="7">
        <f>IF(L162&gt;-1,1)</f>
        <v>1</v>
      </c>
      <c r="K162" s="17" t="s">
        <v>9</v>
      </c>
      <c r="L162" s="29">
        <v>17</v>
      </c>
      <c r="M162" s="22"/>
      <c r="N162" s="23"/>
      <c r="O162" s="54"/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4"/>
      <c r="L163" s="47"/>
      <c r="M163" s="22"/>
      <c r="N163" s="20"/>
      <c r="O163" s="54"/>
    </row>
    <row r="164" spans="1:15" x14ac:dyDescent="0.3">
      <c r="A164" s="11"/>
      <c r="B164" s="8" t="s">
        <v>10</v>
      </c>
      <c r="C164" s="48">
        <f>SUM(C150:C162)</f>
        <v>126</v>
      </c>
      <c r="D164" s="8"/>
      <c r="E164" s="8" t="s">
        <v>10</v>
      </c>
      <c r="F164" s="48">
        <f>SUM(F150:F162)</f>
        <v>168</v>
      </c>
      <c r="G164" s="8"/>
      <c r="H164" s="8" t="s">
        <v>10</v>
      </c>
      <c r="I164" s="48">
        <f>SUM(I150:I162)</f>
        <v>148</v>
      </c>
      <c r="J164" s="8"/>
      <c r="K164" s="8" t="s">
        <v>10</v>
      </c>
      <c r="L164" s="48">
        <f>SUM(L150:L163)</f>
        <v>108</v>
      </c>
      <c r="M164" s="23"/>
      <c r="N164" s="23"/>
      <c r="O164" s="55"/>
    </row>
    <row r="165" spans="1:15" x14ac:dyDescent="0.3">
      <c r="A165" s="12"/>
      <c r="B165" s="13" t="s">
        <v>11</v>
      </c>
      <c r="C165" s="49">
        <f>IF(C150&lt;&gt;"",C164/(SUM(A144:A162)),"")</f>
        <v>18</v>
      </c>
      <c r="D165" s="12"/>
      <c r="E165" s="13" t="s">
        <v>11</v>
      </c>
      <c r="F165" s="49">
        <f>IF(F150&lt;&gt;"",F164/(SUM(D144:D162)),"")</f>
        <v>24</v>
      </c>
      <c r="G165" s="12"/>
      <c r="H165" s="13" t="s">
        <v>11</v>
      </c>
      <c r="I165" s="49">
        <f>IF(I150&lt;&gt;"",I164/(SUM(G144:G162)),"")</f>
        <v>21.142857142857142</v>
      </c>
      <c r="J165" s="12"/>
      <c r="K165" s="13" t="s">
        <v>11</v>
      </c>
      <c r="L165" s="49">
        <f>IF(L150&lt;&gt;"",L164/(SUM(J144:J162)),"")</f>
        <v>15.428571428571429</v>
      </c>
      <c r="M165" s="25"/>
      <c r="N165" s="26"/>
      <c r="O165" s="52"/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IF(C164&gt;0,SUM(C164:L164)/((SUM(A150:A162))+(SUM(D150:D162))+(SUM(G150:G162))+(SUM(J150:J162))),0)</f>
        <v>19.642857142857142</v>
      </c>
    </row>
    <row r="169" spans="1:15" ht="24" x14ac:dyDescent="0.6">
      <c r="B169" s="3" t="s">
        <v>34</v>
      </c>
      <c r="C169" s="46">
        <f>C$1</f>
        <v>2015</v>
      </c>
    </row>
    <row r="170" spans="1:15" x14ac:dyDescent="0.3">
      <c r="A170" s="4"/>
      <c r="B170" s="18" t="s">
        <v>184</v>
      </c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56"/>
      <c r="L170" s="57" t="s">
        <v>2</v>
      </c>
      <c r="M170" s="20"/>
      <c r="N170" s="20"/>
      <c r="O170" s="53"/>
    </row>
    <row r="171" spans="1:15" x14ac:dyDescent="0.3">
      <c r="A171" s="7">
        <f>IF(C171&gt;-1,1)</f>
        <v>1</v>
      </c>
      <c r="B171" s="8" t="s">
        <v>3</v>
      </c>
      <c r="C171" s="29">
        <v>54</v>
      </c>
      <c r="D171" s="7">
        <f>IF(F171&gt;-1,1)</f>
        <v>1</v>
      </c>
      <c r="E171" s="17" t="s">
        <v>3</v>
      </c>
      <c r="F171" s="29">
        <v>32</v>
      </c>
      <c r="G171" s="7">
        <f>IF(I171&gt;-1,1)</f>
        <v>1</v>
      </c>
      <c r="H171" s="17" t="s">
        <v>3</v>
      </c>
      <c r="I171" s="29">
        <v>42</v>
      </c>
      <c r="J171" s="7">
        <f>IF(L171&gt;-1,1)</f>
        <v>1</v>
      </c>
      <c r="K171" s="17" t="s">
        <v>3</v>
      </c>
      <c r="L171" s="29">
        <v>52</v>
      </c>
      <c r="M171" s="22"/>
      <c r="N171" s="23"/>
      <c r="O171" s="54"/>
    </row>
    <row r="172" spans="1:15" x14ac:dyDescent="0.3">
      <c r="A172" s="7"/>
      <c r="B172" s="4"/>
      <c r="C172" s="47"/>
      <c r="D172" s="7"/>
      <c r="E172" s="9"/>
      <c r="F172" s="29"/>
      <c r="G172" s="7"/>
      <c r="H172" s="9"/>
      <c r="I172" s="47"/>
      <c r="J172" s="7"/>
      <c r="K172" s="9"/>
      <c r="L172" s="47"/>
      <c r="M172" s="22"/>
      <c r="N172" s="20"/>
      <c r="O172" s="54"/>
    </row>
    <row r="173" spans="1:15" x14ac:dyDescent="0.3">
      <c r="A173" s="7">
        <f>IF(C173&gt;-1,1)</f>
        <v>1</v>
      </c>
      <c r="B173" s="8" t="s">
        <v>4</v>
      </c>
      <c r="C173" s="29">
        <v>12</v>
      </c>
      <c r="D173" s="7">
        <f>IF(F173&gt;-1,1)</f>
        <v>1</v>
      </c>
      <c r="E173" s="17" t="s">
        <v>4</v>
      </c>
      <c r="F173" s="29">
        <v>20</v>
      </c>
      <c r="G173" s="7">
        <f>IF(I173&gt;-1,1)</f>
        <v>1</v>
      </c>
      <c r="H173" s="17" t="s">
        <v>4</v>
      </c>
      <c r="I173" s="29">
        <v>15</v>
      </c>
      <c r="J173" s="7">
        <f>IF(L173&gt;-1,1)</f>
        <v>1</v>
      </c>
      <c r="K173" s="17" t="s">
        <v>4</v>
      </c>
      <c r="L173" s="29">
        <v>14</v>
      </c>
      <c r="M173" s="22"/>
      <c r="N173" s="23"/>
      <c r="O173" s="54"/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22"/>
      <c r="N174" s="23"/>
      <c r="O174" s="54"/>
    </row>
    <row r="175" spans="1:15" x14ac:dyDescent="0.3">
      <c r="A175" s="7">
        <f>IF(C175&gt;-1,1)</f>
        <v>1</v>
      </c>
      <c r="B175" s="8" t="s">
        <v>5</v>
      </c>
      <c r="C175" s="29">
        <v>42</v>
      </c>
      <c r="D175" s="7">
        <f>IF(F175&gt;-1,1)</f>
        <v>1</v>
      </c>
      <c r="E175" s="17" t="s">
        <v>5</v>
      </c>
      <c r="F175" s="29">
        <v>12</v>
      </c>
      <c r="G175" s="7">
        <f>IF(I175&gt;-1,1)</f>
        <v>1</v>
      </c>
      <c r="H175" s="17" t="s">
        <v>5</v>
      </c>
      <c r="I175" s="29">
        <v>16</v>
      </c>
      <c r="J175" s="7">
        <f>IF(L175&gt;-1,1)</f>
        <v>1</v>
      </c>
      <c r="K175" s="17" t="s">
        <v>5</v>
      </c>
      <c r="L175" s="29">
        <v>14</v>
      </c>
      <c r="M175" s="22"/>
      <c r="N175" s="23"/>
      <c r="O175" s="54"/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22"/>
      <c r="N176" s="23"/>
      <c r="O176" s="54"/>
    </row>
    <row r="177" spans="1:15" x14ac:dyDescent="0.3">
      <c r="A177" s="7">
        <f>IF(C177&gt;-1,1)</f>
        <v>1</v>
      </c>
      <c r="B177" s="8" t="s">
        <v>6</v>
      </c>
      <c r="C177" s="29">
        <v>16</v>
      </c>
      <c r="D177" s="7">
        <f>IF(F177&gt;-1,1)</f>
        <v>1</v>
      </c>
      <c r="E177" s="17" t="s">
        <v>6</v>
      </c>
      <c r="F177" s="45">
        <v>20</v>
      </c>
      <c r="G177" s="7">
        <f>IF(I177&gt;-1,1)</f>
        <v>1</v>
      </c>
      <c r="H177" s="17" t="s">
        <v>6</v>
      </c>
      <c r="I177" s="29">
        <v>22</v>
      </c>
      <c r="J177" s="7">
        <f>IF(L177&gt;-1,1)</f>
        <v>1</v>
      </c>
      <c r="K177" s="17" t="s">
        <v>6</v>
      </c>
      <c r="L177" s="29">
        <v>13</v>
      </c>
      <c r="M177" s="22"/>
      <c r="N177" s="23"/>
      <c r="O177" s="54"/>
    </row>
    <row r="178" spans="1:15" x14ac:dyDescent="0.3">
      <c r="A178" s="7"/>
      <c r="B178" s="8"/>
      <c r="C178" s="29"/>
      <c r="D178" s="7"/>
      <c r="E178" s="17"/>
      <c r="F178" s="47"/>
      <c r="G178" s="7"/>
      <c r="H178" s="17"/>
      <c r="I178" s="47"/>
      <c r="J178" s="7"/>
      <c r="K178" s="17"/>
      <c r="L178" s="47"/>
      <c r="M178" s="22"/>
      <c r="N178" s="23"/>
      <c r="O178" s="54"/>
    </row>
    <row r="179" spans="1:15" x14ac:dyDescent="0.3">
      <c r="A179" s="7">
        <f>IF(C179&gt;-1,1)</f>
        <v>1</v>
      </c>
      <c r="B179" s="8" t="s">
        <v>7</v>
      </c>
      <c r="C179" s="29">
        <v>12</v>
      </c>
      <c r="D179" s="7">
        <f>IF(F179&gt;-1,1)</f>
        <v>1</v>
      </c>
      <c r="E179" s="17" t="s">
        <v>7</v>
      </c>
      <c r="F179" s="29">
        <v>13</v>
      </c>
      <c r="G179" s="7">
        <f>IF(I179&gt;-1,1)</f>
        <v>1</v>
      </c>
      <c r="H179" s="17" t="s">
        <v>7</v>
      </c>
      <c r="I179" s="29">
        <v>10</v>
      </c>
      <c r="J179" s="7">
        <f>IF(L179&gt;-1,1)</f>
        <v>1</v>
      </c>
      <c r="K179" s="17" t="s">
        <v>7</v>
      </c>
      <c r="L179" s="29">
        <v>10</v>
      </c>
      <c r="M179" s="22"/>
      <c r="N179" s="23"/>
      <c r="O179" s="54"/>
    </row>
    <row r="180" spans="1:15" x14ac:dyDescent="0.3">
      <c r="A180" s="7"/>
      <c r="B180" s="8"/>
      <c r="C180" s="29"/>
      <c r="D180" s="7"/>
      <c r="E180" s="17"/>
      <c r="F180" s="47"/>
      <c r="G180" s="7"/>
      <c r="H180" s="17"/>
      <c r="I180" s="29"/>
      <c r="J180" s="7"/>
      <c r="K180" s="17"/>
      <c r="L180" s="47"/>
      <c r="M180" s="22"/>
      <c r="N180" s="23"/>
      <c r="O180" s="54"/>
    </row>
    <row r="181" spans="1:15" x14ac:dyDescent="0.3">
      <c r="A181" s="7">
        <f>IF(C181&gt;-1,1)</f>
        <v>1</v>
      </c>
      <c r="B181" s="8" t="s">
        <v>8</v>
      </c>
      <c r="C181" s="29">
        <v>24</v>
      </c>
      <c r="D181" s="7">
        <f>IF(F181&gt;-1,1)</f>
        <v>1</v>
      </c>
      <c r="E181" s="17" t="s">
        <v>8</v>
      </c>
      <c r="F181" s="29">
        <v>24</v>
      </c>
      <c r="G181" s="7">
        <f>IF(I181&gt;-1,1)</f>
        <v>1</v>
      </c>
      <c r="H181" s="17" t="s">
        <v>8</v>
      </c>
      <c r="I181" s="29">
        <v>16</v>
      </c>
      <c r="J181" s="7">
        <f>IF(L181&gt;-1,1)</f>
        <v>1</v>
      </c>
      <c r="K181" s="17" t="s">
        <v>8</v>
      </c>
      <c r="L181" s="29">
        <v>18</v>
      </c>
      <c r="M181" s="22"/>
      <c r="N181" s="23"/>
      <c r="O181" s="54"/>
    </row>
    <row r="182" spans="1:15" x14ac:dyDescent="0.3">
      <c r="A182" s="7"/>
      <c r="B182" s="4"/>
      <c r="C182" s="29"/>
      <c r="D182" s="7"/>
      <c r="E182" s="9"/>
      <c r="F182" s="29"/>
      <c r="G182" s="7"/>
      <c r="H182" s="9"/>
      <c r="I182" s="29"/>
      <c r="J182" s="7"/>
      <c r="K182" s="9"/>
      <c r="L182" s="29"/>
      <c r="M182" s="22"/>
      <c r="N182" s="20"/>
      <c r="O182" s="54"/>
    </row>
    <row r="183" spans="1:15" x14ac:dyDescent="0.3">
      <c r="A183" s="7">
        <f>IF(C183&gt;-1,1)</f>
        <v>1</v>
      </c>
      <c r="B183" s="8" t="s">
        <v>9</v>
      </c>
      <c r="C183" s="29">
        <v>16</v>
      </c>
      <c r="D183" s="7">
        <f>IF(F183&gt;-1,1)</f>
        <v>1</v>
      </c>
      <c r="E183" s="17" t="s">
        <v>9</v>
      </c>
      <c r="F183" s="29">
        <v>16</v>
      </c>
      <c r="G183" s="7">
        <f>IF(I183&gt;-1,1)</f>
        <v>1</v>
      </c>
      <c r="H183" s="17" t="s">
        <v>9</v>
      </c>
      <c r="I183" s="29">
        <v>28</v>
      </c>
      <c r="J183" s="7">
        <f>IF(L183&gt;-1,1)</f>
        <v>1</v>
      </c>
      <c r="K183" s="17" t="s">
        <v>9</v>
      </c>
      <c r="L183" s="29">
        <v>10</v>
      </c>
      <c r="M183" s="22"/>
      <c r="N183" s="23"/>
      <c r="O183" s="54"/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22"/>
      <c r="N184" s="20"/>
      <c r="O184" s="54"/>
    </row>
    <row r="185" spans="1:15" x14ac:dyDescent="0.3">
      <c r="A185" s="11"/>
      <c r="B185" s="8" t="s">
        <v>10</v>
      </c>
      <c r="C185" s="48">
        <f>SUM(C171:C183)</f>
        <v>176</v>
      </c>
      <c r="D185" s="8"/>
      <c r="E185" s="8" t="s">
        <v>10</v>
      </c>
      <c r="F185" s="48">
        <f>SUM(F171:F183)</f>
        <v>137</v>
      </c>
      <c r="G185" s="8"/>
      <c r="H185" s="8" t="s">
        <v>10</v>
      </c>
      <c r="I185" s="48">
        <f>SUM(I171:I183)</f>
        <v>149</v>
      </c>
      <c r="J185" s="8"/>
      <c r="K185" s="8" t="s">
        <v>10</v>
      </c>
      <c r="L185" s="48">
        <f>SUM(L171:L183)</f>
        <v>131</v>
      </c>
      <c r="M185" s="23"/>
      <c r="N185" s="23"/>
      <c r="O185" s="55"/>
    </row>
    <row r="186" spans="1:15" x14ac:dyDescent="0.3">
      <c r="A186" s="12"/>
      <c r="B186" s="13" t="s">
        <v>11</v>
      </c>
      <c r="C186" s="49">
        <f>IF(C171&lt;&gt;"",C185/(SUM(A165:A183)),"")</f>
        <v>25.142857142857142</v>
      </c>
      <c r="D186" s="12"/>
      <c r="E186" s="13" t="s">
        <v>11</v>
      </c>
      <c r="F186" s="49">
        <f>IF(F171&lt;&gt;"",F185/(SUM(D165:D183)),"")</f>
        <v>19.571428571428573</v>
      </c>
      <c r="G186" s="12"/>
      <c r="H186" s="13" t="s">
        <v>11</v>
      </c>
      <c r="I186" s="49">
        <f>IF(I171&lt;&gt;"",I185/(SUM(G165:G183)),"")</f>
        <v>21.285714285714285</v>
      </c>
      <c r="J186" s="12"/>
      <c r="K186" s="13" t="s">
        <v>11</v>
      </c>
      <c r="L186" s="49">
        <f>IF(L171&lt;&gt;"",L185/(SUM(J165:J183)),"")</f>
        <v>18.714285714285715</v>
      </c>
      <c r="M186" s="25"/>
      <c r="N186" s="26"/>
      <c r="O186" s="52"/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IF(C185&gt;0,SUM(C185:L185)/((SUM(A171:A183))+(SUM(D171:D183))+(SUM(G171:G183))+(SUM(J171:J183))),0)</f>
        <v>21.178571428571427</v>
      </c>
    </row>
    <row r="190" spans="1:15" ht="24" x14ac:dyDescent="0.6">
      <c r="B190" s="3" t="s">
        <v>37</v>
      </c>
      <c r="C190" s="46">
        <f>C$1</f>
        <v>2015</v>
      </c>
    </row>
    <row r="191" spans="1:15" x14ac:dyDescent="0.3">
      <c r="A191" s="4"/>
      <c r="B191" s="18" t="s">
        <v>185</v>
      </c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29"/>
      <c r="L191" s="6" t="s">
        <v>2</v>
      </c>
      <c r="M191" s="29"/>
      <c r="N191" s="56"/>
      <c r="O191" s="57" t="s">
        <v>2</v>
      </c>
    </row>
    <row r="192" spans="1:15" x14ac:dyDescent="0.3">
      <c r="A192" s="7">
        <f>IF(C192&gt;-1,1)</f>
        <v>1</v>
      </c>
      <c r="B192" s="8" t="s">
        <v>3</v>
      </c>
      <c r="C192" s="29">
        <v>40</v>
      </c>
      <c r="D192" s="7">
        <f>IF(F192&gt;-1,1)</f>
        <v>1</v>
      </c>
      <c r="E192" s="17" t="s">
        <v>3</v>
      </c>
      <c r="F192" s="29">
        <v>50</v>
      </c>
      <c r="G192" s="7">
        <f>IF(I192&gt;-1,1)</f>
        <v>1</v>
      </c>
      <c r="H192" s="17" t="s">
        <v>3</v>
      </c>
      <c r="I192" s="29">
        <v>23</v>
      </c>
      <c r="J192" s="7">
        <f>IF(L192&gt;-1,1)</f>
        <v>1</v>
      </c>
      <c r="K192" s="17" t="s">
        <v>3</v>
      </c>
      <c r="L192" s="29">
        <v>18</v>
      </c>
      <c r="M192" s="7">
        <f>IF(O192&gt;-1,1)</f>
        <v>1</v>
      </c>
      <c r="N192" s="17" t="s">
        <v>3</v>
      </c>
      <c r="O192" s="29">
        <v>20</v>
      </c>
    </row>
    <row r="193" spans="1:15" x14ac:dyDescent="0.3">
      <c r="A193" s="7"/>
      <c r="B193" s="4"/>
      <c r="C193" s="29"/>
      <c r="D193" s="7"/>
      <c r="E193" s="9"/>
      <c r="F193" s="47"/>
      <c r="G193" s="7"/>
      <c r="H193" s="9"/>
      <c r="I193" s="47"/>
      <c r="J193" s="7"/>
      <c r="K193" s="9"/>
      <c r="L193" s="47"/>
      <c r="M193" s="7"/>
      <c r="N193" s="9"/>
      <c r="O193" s="47"/>
    </row>
    <row r="194" spans="1:15" x14ac:dyDescent="0.3">
      <c r="A194" s="7">
        <f>IF(C194&gt;-1,1)</f>
        <v>1</v>
      </c>
      <c r="B194" s="8" t="s">
        <v>4</v>
      </c>
      <c r="C194" s="29">
        <v>30</v>
      </c>
      <c r="D194" s="7">
        <f>IF(F194&gt;-1,1)</f>
        <v>1</v>
      </c>
      <c r="E194" s="17" t="s">
        <v>4</v>
      </c>
      <c r="F194" s="29">
        <v>15</v>
      </c>
      <c r="G194" s="7">
        <f>IF(I194&gt;-1,1)</f>
        <v>1</v>
      </c>
      <c r="H194" s="17" t="s">
        <v>4</v>
      </c>
      <c r="I194" s="29">
        <v>15</v>
      </c>
      <c r="J194" s="7">
        <f>IF(L194&gt;-1,1)</f>
        <v>1</v>
      </c>
      <c r="K194" s="17" t="s">
        <v>4</v>
      </c>
      <c r="L194" s="29">
        <v>13</v>
      </c>
      <c r="M194" s="7">
        <f>IF(O194&gt;-1,1)</f>
        <v>1</v>
      </c>
      <c r="N194" s="17" t="s">
        <v>4</v>
      </c>
      <c r="O194" s="29">
        <v>14</v>
      </c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17"/>
      <c r="L195" s="47"/>
      <c r="M195" s="7"/>
      <c r="N195" s="17"/>
      <c r="O195" s="47"/>
    </row>
    <row r="196" spans="1:15" x14ac:dyDescent="0.3">
      <c r="A196" s="7">
        <f>IF(C196&gt;-1,1)</f>
        <v>1</v>
      </c>
      <c r="B196" s="8" t="s">
        <v>5</v>
      </c>
      <c r="C196" s="29">
        <v>10</v>
      </c>
      <c r="D196" s="7">
        <f>IF(F196&gt;-1,1)</f>
        <v>1</v>
      </c>
      <c r="E196" s="17" t="s">
        <v>5</v>
      </c>
      <c r="F196" s="30">
        <v>12</v>
      </c>
      <c r="G196" s="7">
        <f>IF(I196&gt;-1,1)</f>
        <v>1</v>
      </c>
      <c r="H196" s="17" t="s">
        <v>5</v>
      </c>
      <c r="I196" s="29">
        <v>11</v>
      </c>
      <c r="J196" s="7">
        <f>IF(L196&gt;-1,1)</f>
        <v>1</v>
      </c>
      <c r="K196" s="17" t="s">
        <v>5</v>
      </c>
      <c r="L196" s="29">
        <v>11</v>
      </c>
      <c r="M196" s="7">
        <f>IF(O196&gt;-1,1)</f>
        <v>1</v>
      </c>
      <c r="N196" s="17" t="s">
        <v>5</v>
      </c>
      <c r="O196" s="29">
        <v>40</v>
      </c>
    </row>
    <row r="197" spans="1:15" x14ac:dyDescent="0.3">
      <c r="A197" s="7"/>
      <c r="B197" s="8"/>
      <c r="C197" s="47"/>
      <c r="D197" s="7"/>
      <c r="E197" s="17"/>
      <c r="F197" s="47"/>
      <c r="G197" s="7"/>
      <c r="H197" s="17"/>
      <c r="I197" s="47"/>
      <c r="J197" s="7"/>
      <c r="K197" s="17"/>
      <c r="L197" s="47"/>
      <c r="M197" s="7"/>
      <c r="N197" s="17"/>
      <c r="O197" s="47"/>
    </row>
    <row r="198" spans="1:15" x14ac:dyDescent="0.3">
      <c r="A198" s="7">
        <f>IF(C198&gt;-1,1)</f>
        <v>1</v>
      </c>
      <c r="B198" s="8" t="s">
        <v>6</v>
      </c>
      <c r="C198" s="29">
        <v>31</v>
      </c>
      <c r="D198" s="7">
        <f>IF(F198&gt;-1,1)</f>
        <v>1</v>
      </c>
      <c r="E198" s="17" t="s">
        <v>6</v>
      </c>
      <c r="F198" s="29">
        <v>22</v>
      </c>
      <c r="G198" s="7">
        <f>IF(I198&gt;-1,1)</f>
        <v>1</v>
      </c>
      <c r="H198" s="17" t="s">
        <v>6</v>
      </c>
      <c r="I198" s="29">
        <v>30</v>
      </c>
      <c r="J198" s="7">
        <f>IF(L198&gt;-1,1)</f>
        <v>1</v>
      </c>
      <c r="K198" s="17" t="s">
        <v>6</v>
      </c>
      <c r="L198" s="29">
        <v>12</v>
      </c>
      <c r="M198" s="7">
        <f>IF(O198&gt;-1,1)</f>
        <v>1</v>
      </c>
      <c r="N198" s="17" t="s">
        <v>6</v>
      </c>
      <c r="O198" s="29">
        <v>7</v>
      </c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17"/>
      <c r="L199" s="47"/>
      <c r="M199" s="7"/>
      <c r="N199" s="17"/>
      <c r="O199" s="47"/>
    </row>
    <row r="200" spans="1:15" x14ac:dyDescent="0.3">
      <c r="A200" s="7">
        <f>IF(C200&gt;-1,1)</f>
        <v>1</v>
      </c>
      <c r="B200" s="8" t="s">
        <v>7</v>
      </c>
      <c r="C200" s="29">
        <v>12</v>
      </c>
      <c r="D200" s="7">
        <f>IF(F200&gt;-1,1)</f>
        <v>1</v>
      </c>
      <c r="E200" s="17" t="s">
        <v>7</v>
      </c>
      <c r="F200" s="29">
        <v>15</v>
      </c>
      <c r="G200" s="7">
        <f>IF(I200&gt;-1,1)</f>
        <v>1</v>
      </c>
      <c r="H200" s="17" t="s">
        <v>7</v>
      </c>
      <c r="I200" s="29">
        <v>14</v>
      </c>
      <c r="J200" s="7">
        <f>IF(L200&gt;-1,1)</f>
        <v>1</v>
      </c>
      <c r="K200" s="17" t="s">
        <v>7</v>
      </c>
      <c r="L200" s="29">
        <v>26</v>
      </c>
      <c r="M200" s="7">
        <f>IF(O200&gt;-1,1)</f>
        <v>1</v>
      </c>
      <c r="N200" s="17" t="s">
        <v>7</v>
      </c>
      <c r="O200" s="29">
        <v>14</v>
      </c>
    </row>
    <row r="201" spans="1:15" x14ac:dyDescent="0.3">
      <c r="A201" s="7"/>
      <c r="B201" s="8"/>
      <c r="C201" s="47"/>
      <c r="D201" s="7"/>
      <c r="E201" s="17"/>
      <c r="F201" s="47"/>
      <c r="G201" s="7"/>
      <c r="H201" s="17"/>
      <c r="I201" s="47"/>
      <c r="J201" s="7"/>
      <c r="K201" s="17"/>
      <c r="L201" s="29"/>
      <c r="M201" s="7"/>
      <c r="N201" s="17"/>
      <c r="O201" s="47"/>
    </row>
    <row r="202" spans="1:15" x14ac:dyDescent="0.3">
      <c r="A202" s="7">
        <f>IF(C202&gt;-1,1)</f>
        <v>1</v>
      </c>
      <c r="B202" s="8" t="s">
        <v>8</v>
      </c>
      <c r="C202" s="29">
        <v>14</v>
      </c>
      <c r="D202" s="7">
        <f>IF(F202&gt;-1,1)</f>
        <v>1</v>
      </c>
      <c r="E202" s="17" t="s">
        <v>8</v>
      </c>
      <c r="F202" s="29">
        <v>30</v>
      </c>
      <c r="G202" s="7">
        <f>IF(I202&gt;-1,1)</f>
        <v>1</v>
      </c>
      <c r="H202" s="17" t="s">
        <v>8</v>
      </c>
      <c r="I202" s="29">
        <v>20</v>
      </c>
      <c r="J202" s="7">
        <f>IF(L202&gt;-1,1)</f>
        <v>1</v>
      </c>
      <c r="K202" s="17" t="s">
        <v>8</v>
      </c>
      <c r="L202" s="29">
        <v>23</v>
      </c>
      <c r="M202" s="7">
        <f>IF(O202&gt;-1,1)</f>
        <v>1</v>
      </c>
      <c r="N202" s="17" t="s">
        <v>8</v>
      </c>
      <c r="O202" s="29">
        <v>12</v>
      </c>
    </row>
    <row r="203" spans="1:15" x14ac:dyDescent="0.3">
      <c r="A203" s="7"/>
      <c r="B203" s="4"/>
      <c r="C203" s="47"/>
      <c r="D203" s="7"/>
      <c r="E203" s="9"/>
      <c r="F203" s="47"/>
      <c r="G203" s="7"/>
      <c r="H203" s="9"/>
      <c r="I203" s="47"/>
      <c r="J203" s="7"/>
      <c r="K203" s="9"/>
      <c r="L203" s="29"/>
      <c r="M203" s="7"/>
      <c r="N203" s="9"/>
      <c r="O203" s="29"/>
    </row>
    <row r="204" spans="1:15" x14ac:dyDescent="0.3">
      <c r="A204" s="7">
        <f>IF(C204&gt;-1,1)</f>
        <v>1</v>
      </c>
      <c r="B204" s="8" t="s">
        <v>9</v>
      </c>
      <c r="C204" s="29">
        <v>14</v>
      </c>
      <c r="D204" s="7">
        <f>IF(F204&gt;-1,1)</f>
        <v>1</v>
      </c>
      <c r="E204" s="17" t="s">
        <v>9</v>
      </c>
      <c r="F204" s="29">
        <v>28</v>
      </c>
      <c r="G204" s="7">
        <f>IF(I204&gt;-1,1)</f>
        <v>1</v>
      </c>
      <c r="H204" s="17" t="s">
        <v>9</v>
      </c>
      <c r="I204" s="29">
        <v>20</v>
      </c>
      <c r="J204" s="7">
        <f>IF(L204&gt;-1,1)</f>
        <v>1</v>
      </c>
      <c r="K204" s="17" t="s">
        <v>9</v>
      </c>
      <c r="L204" s="29">
        <v>12</v>
      </c>
      <c r="M204" s="7">
        <f>IF(O204&gt;-1,1)</f>
        <v>1</v>
      </c>
      <c r="N204" s="17" t="s">
        <v>9</v>
      </c>
      <c r="O204" s="29">
        <v>24</v>
      </c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4"/>
      <c r="L205" s="47"/>
      <c r="M205" s="7"/>
      <c r="N205" s="4"/>
      <c r="O205" s="47"/>
    </row>
    <row r="206" spans="1:15" x14ac:dyDescent="0.3">
      <c r="A206" s="11"/>
      <c r="B206" s="8" t="s">
        <v>10</v>
      </c>
      <c r="C206" s="48">
        <f>SUM(C192:C204)</f>
        <v>151</v>
      </c>
      <c r="D206" s="8"/>
      <c r="E206" s="8" t="s">
        <v>10</v>
      </c>
      <c r="F206" s="48">
        <f>SUM(F192:F204)</f>
        <v>172</v>
      </c>
      <c r="G206" s="8"/>
      <c r="H206" s="8" t="s">
        <v>10</v>
      </c>
      <c r="I206" s="48">
        <f>SUM(I192:I204)</f>
        <v>133</v>
      </c>
      <c r="J206" s="8"/>
      <c r="K206" s="8" t="s">
        <v>10</v>
      </c>
      <c r="L206" s="48">
        <f>SUM(L192:L204)</f>
        <v>115</v>
      </c>
      <c r="M206" s="8"/>
      <c r="N206" s="8" t="s">
        <v>10</v>
      </c>
      <c r="O206" s="48">
        <f>SUM(O192:O204)</f>
        <v>131</v>
      </c>
    </row>
    <row r="207" spans="1:15" x14ac:dyDescent="0.3">
      <c r="A207" s="12"/>
      <c r="B207" s="13" t="s">
        <v>11</v>
      </c>
      <c r="C207" s="49">
        <f>IF(C192&lt;&gt;"",C206/(SUM(A186:A204)),"")</f>
        <v>21.571428571428573</v>
      </c>
      <c r="D207" s="12"/>
      <c r="E207" s="13" t="s">
        <v>11</v>
      </c>
      <c r="F207" s="49">
        <f>IF(F192&lt;&gt;"",F206/(SUM(D186:D204)),"")</f>
        <v>24.571428571428573</v>
      </c>
      <c r="G207" s="12"/>
      <c r="H207" s="13" t="s">
        <v>11</v>
      </c>
      <c r="I207" s="49">
        <f>IF(I192&lt;&gt;"",I206/(SUM(G186:G204)),"")</f>
        <v>19</v>
      </c>
      <c r="J207" s="12"/>
      <c r="K207" s="13" t="s">
        <v>11</v>
      </c>
      <c r="L207" s="49">
        <f>IF(L192&lt;&gt;"",L206/(SUM(J186:J204)),"")</f>
        <v>16.428571428571427</v>
      </c>
      <c r="M207" s="12"/>
      <c r="N207" s="13" t="s">
        <v>11</v>
      </c>
      <c r="O207" s="49">
        <f>IF(O192&lt;&gt;"",O206/(SUM(M186:M204)),"")</f>
        <v>18.714285714285715</v>
      </c>
    </row>
    <row r="208" spans="1:15" ht="14.5" thickBot="1" x14ac:dyDescent="0.35"/>
    <row r="209" spans="1:12" ht="14.5" thickBot="1" x14ac:dyDescent="0.35">
      <c r="B209" s="15" t="s">
        <v>39</v>
      </c>
      <c r="C209" s="51">
        <f>IF(C206&gt;0,SUM(C206:O206)/((SUM(A192:A204))+(SUM(D192:D204))+(SUM(G192:G204))+(SUM(J192:J204))+(SUM(M192:M204))),0)</f>
        <v>20.057142857142857</v>
      </c>
    </row>
    <row r="211" spans="1:12" ht="24" x14ac:dyDescent="0.6">
      <c r="B211" s="3" t="s">
        <v>40</v>
      </c>
      <c r="C211" s="46">
        <f>C$1</f>
        <v>2015</v>
      </c>
    </row>
    <row r="212" spans="1:12" x14ac:dyDescent="0.3">
      <c r="A212" s="4"/>
      <c r="B212" s="18" t="s">
        <v>186</v>
      </c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56"/>
      <c r="L212" s="57" t="s">
        <v>2</v>
      </c>
    </row>
    <row r="213" spans="1:12" x14ac:dyDescent="0.3">
      <c r="A213" s="7">
        <f>IF(C213&gt;-1,1)</f>
        <v>1</v>
      </c>
      <c r="B213" s="8" t="s">
        <v>3</v>
      </c>
      <c r="C213" s="29">
        <v>50</v>
      </c>
      <c r="D213" s="7">
        <f>IF(F213&gt;-1,1)</f>
        <v>1</v>
      </c>
      <c r="E213" s="8" t="s">
        <v>3</v>
      </c>
      <c r="F213" s="29">
        <v>46</v>
      </c>
      <c r="G213" s="7">
        <f>IF(I213&gt;-1,1)</f>
        <v>1</v>
      </c>
      <c r="H213" s="8" t="s">
        <v>3</v>
      </c>
      <c r="I213" s="29">
        <v>20</v>
      </c>
      <c r="J213" s="7">
        <f>IF(L213&gt;-1,1)</f>
        <v>1</v>
      </c>
      <c r="K213" s="8" t="s">
        <v>3</v>
      </c>
      <c r="L213" s="29">
        <v>55</v>
      </c>
    </row>
    <row r="214" spans="1:12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29"/>
    </row>
    <row r="215" spans="1:12" x14ac:dyDescent="0.3">
      <c r="A215" s="7">
        <f>IF(C215&gt;-1,1)</f>
        <v>1</v>
      </c>
      <c r="B215" s="8" t="s">
        <v>4</v>
      </c>
      <c r="C215" s="29">
        <v>14</v>
      </c>
      <c r="D215" s="7">
        <f>IF(F215&gt;-1,1)</f>
        <v>1</v>
      </c>
      <c r="E215" s="8" t="s">
        <v>4</v>
      </c>
      <c r="F215" s="29">
        <v>14</v>
      </c>
      <c r="G215" s="7">
        <f>IF(I215&gt;-1,1)</f>
        <v>1</v>
      </c>
      <c r="H215" s="8" t="s">
        <v>4</v>
      </c>
      <c r="I215" s="29">
        <v>13</v>
      </c>
      <c r="J215" s="7">
        <f>IF(L215&gt;-1,1)</f>
        <v>1</v>
      </c>
      <c r="K215" s="8" t="s">
        <v>4</v>
      </c>
      <c r="L215" s="29">
        <v>15</v>
      </c>
    </row>
    <row r="216" spans="1:12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47"/>
    </row>
    <row r="217" spans="1:12" x14ac:dyDescent="0.3">
      <c r="A217" s="7">
        <f>IF(C217&gt;-1,1)</f>
        <v>1</v>
      </c>
      <c r="B217" s="8" t="s">
        <v>5</v>
      </c>
      <c r="C217" s="29">
        <v>12</v>
      </c>
      <c r="D217" s="7">
        <f>IF(F217&gt;-1,1)</f>
        <v>1</v>
      </c>
      <c r="E217" s="8" t="s">
        <v>5</v>
      </c>
      <c r="F217" s="29">
        <v>17</v>
      </c>
      <c r="G217" s="7">
        <f>IF(I217&gt;-1,1)</f>
        <v>1</v>
      </c>
      <c r="H217" s="8" t="s">
        <v>5</v>
      </c>
      <c r="I217" s="29">
        <v>27</v>
      </c>
      <c r="J217" s="7">
        <f>IF(L217&gt;-1,1)</f>
        <v>1</v>
      </c>
      <c r="K217" s="8" t="s">
        <v>5</v>
      </c>
      <c r="L217" s="29">
        <v>16</v>
      </c>
    </row>
    <row r="218" spans="1:12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47"/>
    </row>
    <row r="219" spans="1:12" x14ac:dyDescent="0.3">
      <c r="A219" s="7">
        <f>IF(C219&gt;-1,1)</f>
        <v>1</v>
      </c>
      <c r="B219" s="8" t="s">
        <v>6</v>
      </c>
      <c r="C219" s="29">
        <v>18</v>
      </c>
      <c r="D219" s="7">
        <f>IF(F219&gt;-1,1)</f>
        <v>1</v>
      </c>
      <c r="E219" s="8" t="s">
        <v>6</v>
      </c>
      <c r="F219" s="29">
        <v>14</v>
      </c>
      <c r="G219" s="7">
        <f>IF(I219&gt;-1,1)</f>
        <v>1</v>
      </c>
      <c r="H219" s="8" t="s">
        <v>6</v>
      </c>
      <c r="I219" s="29">
        <v>11</v>
      </c>
      <c r="J219" s="7">
        <f>IF(L219&gt;-1,1)</f>
        <v>1</v>
      </c>
      <c r="K219" s="8" t="s">
        <v>6</v>
      </c>
      <c r="L219" s="29">
        <v>12</v>
      </c>
    </row>
    <row r="220" spans="1:12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47"/>
    </row>
    <row r="221" spans="1:12" x14ac:dyDescent="0.3">
      <c r="A221" s="7">
        <f>IF(C221&gt;-1,1)</f>
        <v>1</v>
      </c>
      <c r="B221" s="8" t="s">
        <v>7</v>
      </c>
      <c r="C221" s="29">
        <v>15</v>
      </c>
      <c r="D221" s="7">
        <f>IF(F221&gt;-1,1)</f>
        <v>1</v>
      </c>
      <c r="E221" s="8" t="s">
        <v>7</v>
      </c>
      <c r="F221" s="29">
        <v>20</v>
      </c>
      <c r="G221" s="7">
        <f>IF(I221&gt;-1,1)</f>
        <v>1</v>
      </c>
      <c r="H221" s="8" t="s">
        <v>7</v>
      </c>
      <c r="I221" s="29">
        <v>17</v>
      </c>
      <c r="J221" s="7">
        <f>IF(L221&gt;-1,1)</f>
        <v>1</v>
      </c>
      <c r="K221" s="8" t="s">
        <v>7</v>
      </c>
      <c r="L221" s="29">
        <v>10</v>
      </c>
    </row>
    <row r="222" spans="1:12" x14ac:dyDescent="0.3">
      <c r="A222" s="7"/>
      <c r="B222" s="8"/>
      <c r="C222" s="47"/>
      <c r="D222" s="7"/>
      <c r="E222" s="8"/>
      <c r="F222" s="47"/>
      <c r="G222" s="7"/>
      <c r="H222" s="8"/>
      <c r="I222" s="47"/>
      <c r="J222" s="7"/>
      <c r="K222" s="8"/>
      <c r="L222" s="47"/>
    </row>
    <row r="223" spans="1:12" x14ac:dyDescent="0.3">
      <c r="A223" s="7">
        <f>IF(C223&gt;-1,1)</f>
        <v>1</v>
      </c>
      <c r="B223" s="8" t="s">
        <v>8</v>
      </c>
      <c r="C223" s="29">
        <v>50</v>
      </c>
      <c r="D223" s="7">
        <f>IF(F223&gt;-1,1)</f>
        <v>1</v>
      </c>
      <c r="E223" s="8" t="s">
        <v>8</v>
      </c>
      <c r="F223" s="29">
        <v>20</v>
      </c>
      <c r="G223" s="7">
        <f>IF(I223&gt;-1,1)</f>
        <v>1</v>
      </c>
      <c r="H223" s="8" t="s">
        <v>8</v>
      </c>
      <c r="I223" s="29">
        <v>50</v>
      </c>
      <c r="J223" s="7">
        <f>IF(L223&gt;-1,1)</f>
        <v>1</v>
      </c>
      <c r="K223" s="8" t="s">
        <v>8</v>
      </c>
      <c r="L223" s="29">
        <v>50</v>
      </c>
    </row>
    <row r="224" spans="1:12" x14ac:dyDescent="0.3">
      <c r="A224" s="7"/>
      <c r="B224" s="4"/>
      <c r="C224" s="47"/>
      <c r="D224" s="7"/>
      <c r="E224" s="4"/>
      <c r="F224" s="29"/>
      <c r="G224" s="7"/>
      <c r="H224" s="4"/>
      <c r="I224" s="47"/>
      <c r="J224" s="7"/>
      <c r="K224" s="4"/>
      <c r="L224" s="47"/>
    </row>
    <row r="225" spans="1:15" x14ac:dyDescent="0.3">
      <c r="A225" s="7">
        <f>IF(C225&gt;-1,1)</f>
        <v>1</v>
      </c>
      <c r="B225" s="8" t="s">
        <v>9</v>
      </c>
      <c r="C225" s="29">
        <v>14</v>
      </c>
      <c r="D225" s="7">
        <f>IF(F225&gt;-1,1)</f>
        <v>1</v>
      </c>
      <c r="E225" s="8" t="s">
        <v>9</v>
      </c>
      <c r="F225" s="29">
        <v>20</v>
      </c>
      <c r="G225" s="7">
        <f>IF(I225&gt;-1,1)</f>
        <v>1</v>
      </c>
      <c r="H225" s="8" t="s">
        <v>9</v>
      </c>
      <c r="I225" s="29">
        <v>9</v>
      </c>
      <c r="J225" s="7">
        <f>IF(L225&gt;-1,1)</f>
        <v>1</v>
      </c>
      <c r="K225" s="8" t="s">
        <v>9</v>
      </c>
      <c r="L225" s="29">
        <v>12</v>
      </c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</row>
    <row r="227" spans="1:15" x14ac:dyDescent="0.3">
      <c r="A227" s="11"/>
      <c r="B227" s="8" t="s">
        <v>10</v>
      </c>
      <c r="C227" s="48">
        <f>SUM(C213:C225)</f>
        <v>173</v>
      </c>
      <c r="D227" s="8"/>
      <c r="E227" s="8" t="s">
        <v>10</v>
      </c>
      <c r="F227" s="48">
        <f>SUM(F213:F225)</f>
        <v>151</v>
      </c>
      <c r="G227" s="8"/>
      <c r="H227" s="8" t="s">
        <v>10</v>
      </c>
      <c r="I227" s="48">
        <f>SUM(I213:I225)</f>
        <v>147</v>
      </c>
      <c r="J227" s="8"/>
      <c r="K227" s="8" t="s">
        <v>10</v>
      </c>
      <c r="L227" s="48">
        <f>SUM(L213:L225)</f>
        <v>170</v>
      </c>
    </row>
    <row r="228" spans="1:15" x14ac:dyDescent="0.3">
      <c r="A228" s="12"/>
      <c r="B228" s="13" t="s">
        <v>11</v>
      </c>
      <c r="C228" s="49">
        <f>IF(C213&lt;&gt;"",C227/(SUM(A207:A225)),"")</f>
        <v>24.714285714285715</v>
      </c>
      <c r="D228" s="12"/>
      <c r="E228" s="13" t="s">
        <v>11</v>
      </c>
      <c r="F228" s="49">
        <f>IF(F213&lt;&gt;"",F227/(SUM(D207:D225)),"")</f>
        <v>21.571428571428573</v>
      </c>
      <c r="G228" s="12"/>
      <c r="H228" s="13" t="s">
        <v>11</v>
      </c>
      <c r="I228" s="49">
        <f>IF(I213&lt;&gt;"",I227/(SUM(G207:G225)),"")</f>
        <v>21</v>
      </c>
      <c r="J228" s="12"/>
      <c r="K228" s="13" t="s">
        <v>11</v>
      </c>
      <c r="L228" s="49">
        <f>IF(L213&lt;&gt;"",L227/(SUM(J207:J225)),"")</f>
        <v>24.285714285714285</v>
      </c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IF(C227&gt;0,SUM(C227:L227)/((SUM(A213:A225))+(SUM(D213:D225))+(SUM(G213:G225))+(SUM(J213:J225))),0)</f>
        <v>22.892857142857142</v>
      </c>
    </row>
    <row r="232" spans="1:15" ht="24" x14ac:dyDescent="0.6">
      <c r="B232" s="3" t="s">
        <v>43</v>
      </c>
      <c r="C232" s="46">
        <f>C$1</f>
        <v>2015</v>
      </c>
    </row>
    <row r="233" spans="1:15" x14ac:dyDescent="0.3">
      <c r="A233" s="4"/>
      <c r="B233" s="18" t="s">
        <v>187</v>
      </c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56"/>
      <c r="L233" s="57" t="s">
        <v>2</v>
      </c>
      <c r="M233" s="29"/>
      <c r="N233" s="56"/>
      <c r="O233" s="57" t="s">
        <v>2</v>
      </c>
    </row>
    <row r="234" spans="1:15" x14ac:dyDescent="0.3">
      <c r="A234" s="7">
        <f>IF(C234&gt;-1,1)</f>
        <v>1</v>
      </c>
      <c r="B234" s="8" t="s">
        <v>3</v>
      </c>
      <c r="C234" s="29">
        <v>28</v>
      </c>
      <c r="D234" s="7">
        <f>IF(F234&gt;-1,1)</f>
        <v>1</v>
      </c>
      <c r="E234" s="8" t="s">
        <v>3</v>
      </c>
      <c r="F234" s="29">
        <v>20</v>
      </c>
      <c r="G234" s="7">
        <f>IF(I234&gt;-1,1)</f>
        <v>1</v>
      </c>
      <c r="H234" s="8" t="s">
        <v>3</v>
      </c>
      <c r="I234" s="29">
        <v>18</v>
      </c>
      <c r="J234" s="7">
        <f>IF(L234&gt;-1,1)</f>
        <v>1</v>
      </c>
      <c r="K234" s="8" t="s">
        <v>3</v>
      </c>
      <c r="L234" s="29">
        <v>48</v>
      </c>
      <c r="M234" s="7">
        <f>IF(O234&gt;-1,1)</f>
        <v>1</v>
      </c>
      <c r="N234" s="8" t="s">
        <v>3</v>
      </c>
      <c r="O234" s="29">
        <v>45</v>
      </c>
    </row>
    <row r="235" spans="1:15" x14ac:dyDescent="0.3">
      <c r="A235" s="7"/>
      <c r="B235" s="4"/>
      <c r="C235" s="47"/>
      <c r="D235" s="7"/>
      <c r="E235" s="4"/>
      <c r="F235" s="47"/>
      <c r="G235" s="7"/>
      <c r="H235" s="4"/>
      <c r="I235" s="47"/>
      <c r="J235" s="7"/>
      <c r="K235" s="4"/>
      <c r="L235" s="47"/>
      <c r="M235" s="7"/>
      <c r="N235" s="4"/>
      <c r="O235" s="29"/>
    </row>
    <row r="236" spans="1:15" x14ac:dyDescent="0.3">
      <c r="A236" s="7">
        <f>IF(C236&gt;-1,1)</f>
        <v>1</v>
      </c>
      <c r="B236" s="8" t="s">
        <v>4</v>
      </c>
      <c r="C236" s="29">
        <v>14</v>
      </c>
      <c r="D236" s="7">
        <f>IF(F236&gt;-1,1)</f>
        <v>1</v>
      </c>
      <c r="E236" s="8" t="s">
        <v>4</v>
      </c>
      <c r="F236" s="29">
        <v>11</v>
      </c>
      <c r="G236" s="7">
        <f>IF(I236&gt;-1,1)</f>
        <v>1</v>
      </c>
      <c r="H236" s="8" t="s">
        <v>4</v>
      </c>
      <c r="I236" s="29">
        <v>14</v>
      </c>
      <c r="J236" s="7">
        <f>IF(L236&gt;-1,1)</f>
        <v>1</v>
      </c>
      <c r="K236" s="8" t="s">
        <v>4</v>
      </c>
      <c r="L236" s="29">
        <v>14</v>
      </c>
      <c r="M236" s="7">
        <f>IF(O236&gt;-1,1)</f>
        <v>1</v>
      </c>
      <c r="N236" s="8" t="s">
        <v>4</v>
      </c>
      <c r="O236" s="29">
        <v>15</v>
      </c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7"/>
      <c r="N237" s="8"/>
      <c r="O237" s="29"/>
    </row>
    <row r="238" spans="1:15" x14ac:dyDescent="0.3">
      <c r="A238" s="7">
        <f>IF(C238&gt;-1,1)</f>
        <v>1</v>
      </c>
      <c r="B238" s="8" t="s">
        <v>5</v>
      </c>
      <c r="C238" s="29">
        <v>14</v>
      </c>
      <c r="D238" s="7">
        <f>IF(F238&gt;-1,1)</f>
        <v>1</v>
      </c>
      <c r="E238" s="8" t="s">
        <v>5</v>
      </c>
      <c r="F238" s="45">
        <v>14</v>
      </c>
      <c r="G238" s="7">
        <f>IF(I238&gt;-1,1)</f>
        <v>1</v>
      </c>
      <c r="H238" s="8" t="s">
        <v>5</v>
      </c>
      <c r="I238" s="29">
        <v>14</v>
      </c>
      <c r="J238" s="7">
        <f>IF(L238&gt;-1,1)</f>
        <v>1</v>
      </c>
      <c r="K238" s="8" t="s">
        <v>5</v>
      </c>
      <c r="L238" s="29">
        <v>14</v>
      </c>
      <c r="M238" s="7">
        <f>IF(O238&gt;-1,1)</f>
        <v>1</v>
      </c>
      <c r="N238" s="8" t="s">
        <v>5</v>
      </c>
      <c r="O238" s="29">
        <v>29</v>
      </c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47"/>
      <c r="M239" s="7"/>
      <c r="N239" s="8"/>
      <c r="O239" s="29"/>
    </row>
    <row r="240" spans="1:15" x14ac:dyDescent="0.3">
      <c r="A240" s="7">
        <f>IF(C240&gt;-1,1)</f>
        <v>1</v>
      </c>
      <c r="B240" s="8" t="s">
        <v>6</v>
      </c>
      <c r="C240" s="29">
        <v>40</v>
      </c>
      <c r="D240" s="7">
        <f>IF(F240&gt;-1,1)</f>
        <v>1</v>
      </c>
      <c r="E240" s="8" t="s">
        <v>6</v>
      </c>
      <c r="F240" s="29">
        <v>20</v>
      </c>
      <c r="G240" s="7">
        <f>IF(I240&gt;-1,1)</f>
        <v>1</v>
      </c>
      <c r="H240" s="8" t="s">
        <v>6</v>
      </c>
      <c r="I240" s="29">
        <v>35</v>
      </c>
      <c r="J240" s="7">
        <f>IF(L240&gt;-1,1)</f>
        <v>1</v>
      </c>
      <c r="K240" s="8" t="s">
        <v>6</v>
      </c>
      <c r="L240" s="29">
        <v>15</v>
      </c>
      <c r="M240" s="7">
        <f>IF(O240&gt;-1,1)</f>
        <v>1</v>
      </c>
      <c r="N240" s="8" t="s">
        <v>6</v>
      </c>
      <c r="O240" s="29">
        <v>21</v>
      </c>
    </row>
    <row r="241" spans="1:15" x14ac:dyDescent="0.3">
      <c r="A241" s="7"/>
      <c r="B241" s="8"/>
      <c r="C241" s="47"/>
      <c r="D241" s="7"/>
      <c r="E241" s="8"/>
      <c r="F241" s="29"/>
      <c r="G241" s="7"/>
      <c r="H241" s="8"/>
      <c r="I241" s="47"/>
      <c r="J241" s="7"/>
      <c r="K241" s="8"/>
      <c r="L241" s="29"/>
      <c r="M241" s="7"/>
      <c r="N241" s="8"/>
      <c r="O241" s="47"/>
    </row>
    <row r="242" spans="1:15" x14ac:dyDescent="0.3">
      <c r="A242" s="7">
        <f>IF(C242&gt;-1,1)</f>
        <v>1</v>
      </c>
      <c r="B242" s="8" t="s">
        <v>7</v>
      </c>
      <c r="C242" s="29">
        <v>14</v>
      </c>
      <c r="D242" s="7">
        <f>IF(F242&gt;-1,1)</f>
        <v>1</v>
      </c>
      <c r="E242" s="8" t="s">
        <v>7</v>
      </c>
      <c r="F242" s="29">
        <v>28</v>
      </c>
      <c r="G242" s="7">
        <f>IF(I242&gt;-1,1)</f>
        <v>1</v>
      </c>
      <c r="H242" s="8" t="s">
        <v>7</v>
      </c>
      <c r="I242" s="29">
        <v>14</v>
      </c>
      <c r="J242" s="7">
        <f>IF(L242&gt;-1,1)</f>
        <v>1</v>
      </c>
      <c r="K242" s="8" t="s">
        <v>7</v>
      </c>
      <c r="L242" s="29">
        <v>18</v>
      </c>
      <c r="M242" s="7">
        <f>IF(O242&gt;-1,1)</f>
        <v>1</v>
      </c>
      <c r="N242" s="8" t="s">
        <v>7</v>
      </c>
      <c r="O242" s="29">
        <v>15</v>
      </c>
    </row>
    <row r="243" spans="1:15" x14ac:dyDescent="0.3">
      <c r="A243" s="7"/>
      <c r="B243" s="8"/>
      <c r="C243" s="47"/>
      <c r="D243" s="7"/>
      <c r="E243" s="8"/>
      <c r="F243" s="29"/>
      <c r="G243" s="7"/>
      <c r="H243" s="8"/>
      <c r="I243" s="47"/>
      <c r="J243" s="7"/>
      <c r="K243" s="8"/>
      <c r="L243" s="29"/>
      <c r="M243" s="7"/>
      <c r="N243" s="8"/>
      <c r="O243" s="29"/>
    </row>
    <row r="244" spans="1:15" x14ac:dyDescent="0.3">
      <c r="A244" s="7">
        <f>IF(C244&gt;-1,1)</f>
        <v>1</v>
      </c>
      <c r="B244" s="8" t="s">
        <v>8</v>
      </c>
      <c r="C244" s="29">
        <v>15</v>
      </c>
      <c r="D244" s="7">
        <f>IF(F244&gt;-1,1)</f>
        <v>1</v>
      </c>
      <c r="E244" s="8" t="s">
        <v>8</v>
      </c>
      <c r="F244" s="29">
        <v>38</v>
      </c>
      <c r="G244" s="7">
        <f>IF(I244&gt;-1,1)</f>
        <v>1</v>
      </c>
      <c r="H244" s="8" t="s">
        <v>8</v>
      </c>
      <c r="I244" s="29">
        <v>30</v>
      </c>
      <c r="J244" s="7">
        <f>IF(L244&gt;-1,1)</f>
        <v>1</v>
      </c>
      <c r="K244" s="8" t="s">
        <v>8</v>
      </c>
      <c r="L244" s="29">
        <v>15</v>
      </c>
      <c r="M244" s="7">
        <f>IF(O244&gt;-1,1)</f>
        <v>1</v>
      </c>
      <c r="N244" s="8" t="s">
        <v>8</v>
      </c>
      <c r="O244" s="29">
        <v>20</v>
      </c>
    </row>
    <row r="245" spans="1:15" x14ac:dyDescent="0.3">
      <c r="A245" s="7"/>
      <c r="B245" s="4"/>
      <c r="C245" s="29"/>
      <c r="D245" s="7"/>
      <c r="E245" s="4"/>
      <c r="F245" s="29"/>
      <c r="G245" s="7"/>
      <c r="H245" s="4"/>
      <c r="I245" s="47"/>
      <c r="J245" s="7"/>
      <c r="K245" s="4"/>
      <c r="L245" s="29"/>
      <c r="M245" s="7"/>
      <c r="N245" s="4"/>
      <c r="O245" s="47"/>
    </row>
    <row r="246" spans="1:15" x14ac:dyDescent="0.3">
      <c r="A246" s="7">
        <f>IF(C246&gt;-1,1)</f>
        <v>1</v>
      </c>
      <c r="B246" s="8" t="s">
        <v>9</v>
      </c>
      <c r="C246" s="29">
        <v>24</v>
      </c>
      <c r="D246" s="7">
        <f>IF(F246&gt;-1,1)</f>
        <v>1</v>
      </c>
      <c r="E246" s="8" t="s">
        <v>9</v>
      </c>
      <c r="F246" s="29">
        <v>56</v>
      </c>
      <c r="G246" s="7">
        <f>IF(I246&gt;-1,1)</f>
        <v>1</v>
      </c>
      <c r="H246" s="8" t="s">
        <v>9</v>
      </c>
      <c r="I246" s="29">
        <v>12</v>
      </c>
      <c r="J246" s="7">
        <f>IF(L246&gt;-1,1)</f>
        <v>1</v>
      </c>
      <c r="K246" s="8" t="s">
        <v>9</v>
      </c>
      <c r="L246" s="29">
        <v>15</v>
      </c>
      <c r="M246" s="7">
        <f>IF(O246&gt;-1,1)</f>
        <v>1</v>
      </c>
      <c r="N246" s="8" t="s">
        <v>9</v>
      </c>
      <c r="O246" s="29">
        <v>20</v>
      </c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7"/>
      <c r="N247" s="4"/>
      <c r="O247" s="47"/>
    </row>
    <row r="248" spans="1:15" x14ac:dyDescent="0.3">
      <c r="A248" s="11"/>
      <c r="B248" s="8" t="s">
        <v>10</v>
      </c>
      <c r="C248" s="48">
        <f>SUM(C234:C246)</f>
        <v>149</v>
      </c>
      <c r="D248" s="8"/>
      <c r="E248" s="8" t="s">
        <v>10</v>
      </c>
      <c r="F248" s="48">
        <f>SUM(F234:F246)</f>
        <v>187</v>
      </c>
      <c r="G248" s="8"/>
      <c r="H248" s="8" t="s">
        <v>10</v>
      </c>
      <c r="I248" s="48">
        <f>SUM(I234:I246)</f>
        <v>137</v>
      </c>
      <c r="J248" s="8"/>
      <c r="K248" s="8" t="s">
        <v>10</v>
      </c>
      <c r="L248" s="48">
        <f>SUM(L234:L246)</f>
        <v>139</v>
      </c>
      <c r="M248" s="8"/>
      <c r="N248" s="8" t="s">
        <v>10</v>
      </c>
      <c r="O248" s="48">
        <f>SUM(O234:O246)</f>
        <v>165</v>
      </c>
    </row>
    <row r="249" spans="1:15" x14ac:dyDescent="0.3">
      <c r="A249" s="12"/>
      <c r="B249" s="13" t="s">
        <v>11</v>
      </c>
      <c r="C249" s="49">
        <f>IF(C234&lt;&gt;"",C248/(SUM(A228:A246)),"")</f>
        <v>21.285714285714285</v>
      </c>
      <c r="D249" s="12"/>
      <c r="E249" s="13" t="s">
        <v>11</v>
      </c>
      <c r="F249" s="49">
        <f>IF(F234&lt;&gt;"",F248/(SUM(D228:D246)),"")</f>
        <v>26.714285714285715</v>
      </c>
      <c r="G249" s="12"/>
      <c r="H249" s="13" t="s">
        <v>11</v>
      </c>
      <c r="I249" s="49">
        <f>IF(I234&lt;&gt;"",I248/(SUM(G228:G246)),"")</f>
        <v>19.571428571428573</v>
      </c>
      <c r="J249" s="12"/>
      <c r="K249" s="13" t="s">
        <v>11</v>
      </c>
      <c r="L249" s="49">
        <f>IF(L234&lt;&gt;"",L248/(SUM(J228:J246)),"")</f>
        <v>19.857142857142858</v>
      </c>
      <c r="M249" s="12"/>
      <c r="N249" s="13" t="s">
        <v>11</v>
      </c>
      <c r="O249" s="49">
        <f>IF(O234&lt;&gt;"",O248/(SUM(M228:M246)),"")</f>
        <v>23.571428571428573</v>
      </c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IF(C248&gt;0,SUM(C248:O248)/((SUM(A234:A246))+(SUM(D234:D246))+(SUM(G234:G246))+(SUM(J234:J246))+(SUM(M234:M246))),0)</f>
        <v>22.2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51"/>
  <sheetViews>
    <sheetView topLeftCell="A232" workbookViewId="0">
      <selection activeCell="M2" sqref="M2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5" ht="24" x14ac:dyDescent="0.6">
      <c r="B1" s="3" t="s">
        <v>0</v>
      </c>
      <c r="C1" s="46">
        <v>2014</v>
      </c>
    </row>
    <row r="2" spans="1:15" x14ac:dyDescent="0.3">
      <c r="A2" s="4"/>
      <c r="B2" s="5" t="s">
        <v>164</v>
      </c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29"/>
      <c r="L2" s="6" t="s">
        <v>2</v>
      </c>
      <c r="M2" s="29"/>
      <c r="N2" s="29"/>
      <c r="O2" s="6" t="s">
        <v>2</v>
      </c>
    </row>
    <row r="3" spans="1:15" x14ac:dyDescent="0.3">
      <c r="A3" s="7">
        <f>IF(C3&gt;-1,1)</f>
        <v>1</v>
      </c>
      <c r="B3" s="8" t="s">
        <v>3</v>
      </c>
      <c r="C3" s="29">
        <v>13</v>
      </c>
      <c r="D3" s="7">
        <f>IF(F3&gt;-1,1)</f>
        <v>1</v>
      </c>
      <c r="E3" s="8" t="s">
        <v>3</v>
      </c>
      <c r="F3" s="29">
        <v>18</v>
      </c>
      <c r="G3" s="7">
        <f>IF(I3&gt;-1,1)</f>
        <v>1</v>
      </c>
      <c r="H3" s="8" t="s">
        <v>3</v>
      </c>
      <c r="I3" s="29">
        <v>10</v>
      </c>
      <c r="J3" s="7">
        <f>IF(L3&gt;-1,1)</f>
        <v>1</v>
      </c>
      <c r="K3" s="8" t="s">
        <v>3</v>
      </c>
      <c r="L3" s="29">
        <v>30</v>
      </c>
      <c r="M3" s="7">
        <f>IF(O3&gt;-1,1)</f>
        <v>1</v>
      </c>
      <c r="N3" s="8" t="s">
        <v>3</v>
      </c>
      <c r="O3" s="29">
        <v>9</v>
      </c>
    </row>
    <row r="4" spans="1:15" x14ac:dyDescent="0.3">
      <c r="A4" s="7"/>
      <c r="B4" s="4"/>
      <c r="C4" s="47"/>
      <c r="D4" s="7"/>
      <c r="E4" s="4"/>
      <c r="F4" s="47"/>
      <c r="G4" s="7"/>
      <c r="H4" s="4"/>
      <c r="I4" s="47"/>
      <c r="J4" s="7"/>
      <c r="K4" s="4"/>
      <c r="L4" s="47"/>
      <c r="M4" s="7"/>
      <c r="N4" s="4"/>
      <c r="O4" s="47"/>
    </row>
    <row r="5" spans="1:15" x14ac:dyDescent="0.3">
      <c r="A5" s="7">
        <f>IF(C5&gt;-1,1)</f>
        <v>1</v>
      </c>
      <c r="B5" s="8" t="s">
        <v>4</v>
      </c>
      <c r="C5" s="29">
        <v>3</v>
      </c>
      <c r="D5" s="7">
        <f>IF(F5&gt;-1,1)</f>
        <v>1</v>
      </c>
      <c r="E5" s="8" t="s">
        <v>4</v>
      </c>
      <c r="F5" s="29">
        <v>15</v>
      </c>
      <c r="G5" s="7">
        <f>IF(I5&gt;-1,1)</f>
        <v>1</v>
      </c>
      <c r="H5" s="8" t="s">
        <v>4</v>
      </c>
      <c r="I5" s="29">
        <v>10</v>
      </c>
      <c r="J5" s="7">
        <f>IF(L5&gt;-1,1)</f>
        <v>1</v>
      </c>
      <c r="K5" s="8" t="s">
        <v>4</v>
      </c>
      <c r="L5" s="29">
        <v>16</v>
      </c>
      <c r="M5" s="7">
        <f>IF(O5&gt;-1,1)</f>
        <v>1</v>
      </c>
      <c r="N5" s="8" t="s">
        <v>4</v>
      </c>
      <c r="O5" s="29">
        <v>13</v>
      </c>
    </row>
    <row r="6" spans="1:15" x14ac:dyDescent="0.3">
      <c r="A6" s="7"/>
      <c r="B6" s="8"/>
      <c r="C6" s="47"/>
      <c r="D6" s="7"/>
      <c r="E6" s="8"/>
      <c r="F6" s="47"/>
      <c r="G6" s="7"/>
      <c r="H6" s="8"/>
      <c r="I6" s="47"/>
      <c r="J6" s="7"/>
      <c r="K6" s="8"/>
      <c r="L6" s="47"/>
      <c r="M6" s="7"/>
      <c r="N6" s="8"/>
      <c r="O6" s="47"/>
    </row>
    <row r="7" spans="1:15" x14ac:dyDescent="0.3">
      <c r="A7" s="7">
        <f>IF(C7&gt;-1,1)</f>
        <v>1</v>
      </c>
      <c r="B7" s="8" t="s">
        <v>5</v>
      </c>
      <c r="C7" s="29">
        <v>42</v>
      </c>
      <c r="D7" s="7">
        <f>IF(F7&gt;-1,1)</f>
        <v>1</v>
      </c>
      <c r="E7" s="8" t="s">
        <v>5</v>
      </c>
      <c r="F7" s="29">
        <v>11</v>
      </c>
      <c r="G7" s="7">
        <f>IF(I7&gt;-1,1)</f>
        <v>1</v>
      </c>
      <c r="H7" s="8" t="s">
        <v>5</v>
      </c>
      <c r="I7" s="29">
        <v>26</v>
      </c>
      <c r="J7" s="7">
        <f>IF(L7&gt;-1,1)</f>
        <v>1</v>
      </c>
      <c r="K7" s="8" t="s">
        <v>5</v>
      </c>
      <c r="L7" s="29">
        <v>14</v>
      </c>
      <c r="M7" s="7">
        <f>IF(O7&gt;-1,1)</f>
        <v>1</v>
      </c>
      <c r="N7" s="8" t="s">
        <v>5</v>
      </c>
      <c r="O7" s="29">
        <v>10</v>
      </c>
    </row>
    <row r="8" spans="1:15" x14ac:dyDescent="0.3">
      <c r="A8" s="7"/>
      <c r="B8" s="8"/>
      <c r="C8" s="47"/>
      <c r="D8" s="7"/>
      <c r="E8" s="8"/>
      <c r="F8" s="29"/>
      <c r="G8" s="7"/>
      <c r="H8" s="8"/>
      <c r="I8" s="47"/>
      <c r="J8" s="7"/>
      <c r="K8" s="8"/>
      <c r="L8" s="47"/>
      <c r="M8" s="7"/>
      <c r="N8" s="8"/>
      <c r="O8" s="47"/>
    </row>
    <row r="9" spans="1:15" x14ac:dyDescent="0.3">
      <c r="A9" s="7">
        <f>IF(C9&gt;-1,1)</f>
        <v>1</v>
      </c>
      <c r="B9" s="8" t="s">
        <v>6</v>
      </c>
      <c r="C9" s="29">
        <v>8</v>
      </c>
      <c r="D9" s="7">
        <f>IF(F9&gt;-1,1)</f>
        <v>1</v>
      </c>
      <c r="E9" s="8" t="s">
        <v>6</v>
      </c>
      <c r="F9" s="29">
        <v>14</v>
      </c>
      <c r="G9" s="7">
        <f>IF(I9&gt;-1,1)</f>
        <v>1</v>
      </c>
      <c r="H9" s="8" t="s">
        <v>6</v>
      </c>
      <c r="I9" s="29">
        <v>9</v>
      </c>
      <c r="J9" s="7">
        <f>IF(L9&gt;-1,1)</f>
        <v>1</v>
      </c>
      <c r="K9" s="8" t="s">
        <v>6</v>
      </c>
      <c r="L9" s="29">
        <v>10</v>
      </c>
      <c r="M9" s="7">
        <f>IF(O9&gt;-1,1)</f>
        <v>1</v>
      </c>
      <c r="N9" s="8" t="s">
        <v>6</v>
      </c>
      <c r="O9" s="58">
        <v>15</v>
      </c>
    </row>
    <row r="10" spans="1:15" x14ac:dyDescent="0.3">
      <c r="A10" s="7"/>
      <c r="B10" s="8"/>
      <c r="C10" s="47"/>
      <c r="D10" s="7"/>
      <c r="E10" s="8"/>
      <c r="F10" s="47"/>
      <c r="G10" s="7"/>
      <c r="H10" s="8"/>
      <c r="I10" s="29"/>
      <c r="J10" s="7"/>
      <c r="K10" s="8"/>
      <c r="L10" s="47"/>
      <c r="M10" s="7"/>
      <c r="N10" s="8"/>
      <c r="O10" s="47"/>
    </row>
    <row r="11" spans="1:15" x14ac:dyDescent="0.3">
      <c r="A11" s="7">
        <f>IF(C11&gt;-1,1)</f>
        <v>1</v>
      </c>
      <c r="B11" s="8" t="s">
        <v>7</v>
      </c>
      <c r="C11" s="29">
        <v>4</v>
      </c>
      <c r="D11" s="7">
        <f>IF(F11&gt;-1,1)</f>
        <v>1</v>
      </c>
      <c r="E11" s="8" t="s">
        <v>7</v>
      </c>
      <c r="F11" s="29">
        <v>16</v>
      </c>
      <c r="G11" s="7">
        <f>IF(I11&gt;-1,1)</f>
        <v>1</v>
      </c>
      <c r="H11" s="8" t="s">
        <v>7</v>
      </c>
      <c r="I11" s="29">
        <v>30</v>
      </c>
      <c r="J11" s="7">
        <f>IF(L11&gt;-1,1)</f>
        <v>1</v>
      </c>
      <c r="K11" s="8" t="s">
        <v>7</v>
      </c>
      <c r="L11" s="29">
        <v>9</v>
      </c>
      <c r="M11" s="7">
        <f>IF(O11&gt;-1,1)</f>
        <v>1</v>
      </c>
      <c r="N11" s="8" t="s">
        <v>7</v>
      </c>
      <c r="O11" s="29">
        <v>14</v>
      </c>
    </row>
    <row r="12" spans="1:15" x14ac:dyDescent="0.3">
      <c r="A12" s="7"/>
      <c r="B12" s="8"/>
      <c r="C12" s="29"/>
      <c r="D12" s="7"/>
      <c r="E12" s="8"/>
      <c r="F12" s="47"/>
      <c r="G12" s="7"/>
      <c r="H12" s="8"/>
      <c r="I12" s="47"/>
      <c r="J12" s="7"/>
      <c r="K12" s="8"/>
      <c r="L12" s="47"/>
      <c r="M12" s="7"/>
      <c r="N12" s="8"/>
      <c r="O12" s="47"/>
    </row>
    <row r="13" spans="1:15" x14ac:dyDescent="0.3">
      <c r="A13" s="7">
        <f>IF(C13&gt;-1,1)</f>
        <v>1</v>
      </c>
      <c r="B13" s="8" t="s">
        <v>8</v>
      </c>
      <c r="C13" s="29">
        <v>40</v>
      </c>
      <c r="D13" s="7">
        <f>IF(F13&gt;-1,1)</f>
        <v>1</v>
      </c>
      <c r="E13" s="8" t="s">
        <v>8</v>
      </c>
      <c r="F13" s="29">
        <v>9</v>
      </c>
      <c r="G13" s="7">
        <f>IF(I13&gt;-1,1)</f>
        <v>1</v>
      </c>
      <c r="H13" s="8" t="s">
        <v>8</v>
      </c>
      <c r="I13" s="29">
        <v>14</v>
      </c>
      <c r="J13" s="7">
        <f>IF(L13&gt;-1,1)</f>
        <v>1</v>
      </c>
      <c r="K13" s="8" t="s">
        <v>8</v>
      </c>
      <c r="L13" s="29">
        <v>30</v>
      </c>
      <c r="M13" s="7">
        <f>IF(O13&gt;-1,1)</f>
        <v>1</v>
      </c>
      <c r="N13" s="8" t="s">
        <v>8</v>
      </c>
      <c r="O13" s="29">
        <v>32</v>
      </c>
    </row>
    <row r="14" spans="1:15" x14ac:dyDescent="0.3">
      <c r="A14" s="7"/>
      <c r="B14" s="4"/>
      <c r="C14" s="29"/>
      <c r="D14" s="7"/>
      <c r="E14" s="4"/>
      <c r="F14" s="29"/>
      <c r="G14" s="7"/>
      <c r="H14" s="4"/>
      <c r="I14" s="29"/>
      <c r="J14" s="7"/>
      <c r="K14" s="4"/>
      <c r="L14" s="29"/>
      <c r="M14" s="7"/>
      <c r="N14" s="4"/>
      <c r="O14" s="29"/>
    </row>
    <row r="15" spans="1:15" x14ac:dyDescent="0.3">
      <c r="A15" s="7">
        <f>IF(C15&gt;-1,1)</f>
        <v>1</v>
      </c>
      <c r="B15" s="8" t="s">
        <v>9</v>
      </c>
      <c r="C15" s="29">
        <v>12</v>
      </c>
      <c r="D15" s="7">
        <f>IF(F15&gt;-1,1)</f>
        <v>1</v>
      </c>
      <c r="E15" s="8" t="s">
        <v>9</v>
      </c>
      <c r="F15" s="29">
        <v>38</v>
      </c>
      <c r="G15" s="7">
        <f>IF(I15&gt;-1,1)</f>
        <v>1</v>
      </c>
      <c r="H15" s="8" t="s">
        <v>9</v>
      </c>
      <c r="I15" s="29">
        <v>25</v>
      </c>
      <c r="J15" s="7">
        <f>IF(L15&gt;-1,1)</f>
        <v>1</v>
      </c>
      <c r="K15" s="8" t="s">
        <v>9</v>
      </c>
      <c r="L15" s="29">
        <v>11</v>
      </c>
      <c r="M15" s="7">
        <f>IF(O15&gt;-1,1)</f>
        <v>1</v>
      </c>
      <c r="N15" s="8" t="s">
        <v>9</v>
      </c>
      <c r="O15" s="29">
        <v>26</v>
      </c>
    </row>
    <row r="16" spans="1:15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4"/>
      <c r="L16" s="47"/>
      <c r="M16" s="7"/>
      <c r="N16" s="4"/>
      <c r="O16" s="47"/>
    </row>
    <row r="17" spans="1:15" x14ac:dyDescent="0.3">
      <c r="A17" s="11"/>
      <c r="B17" s="8" t="s">
        <v>10</v>
      </c>
      <c r="C17" s="48">
        <f>SUM(C3:C15)</f>
        <v>122</v>
      </c>
      <c r="D17" s="8"/>
      <c r="E17" s="8" t="s">
        <v>10</v>
      </c>
      <c r="F17" s="48">
        <f>SUM(F3:F15)</f>
        <v>121</v>
      </c>
      <c r="G17" s="8"/>
      <c r="H17" s="8" t="s">
        <v>10</v>
      </c>
      <c r="I17" s="48">
        <f>SUM(I3:I15)</f>
        <v>124</v>
      </c>
      <c r="J17" s="8"/>
      <c r="K17" s="8" t="s">
        <v>10</v>
      </c>
      <c r="L17" s="48">
        <f>SUM(L3:L15)</f>
        <v>120</v>
      </c>
      <c r="M17" s="8"/>
      <c r="N17" s="8" t="s">
        <v>10</v>
      </c>
      <c r="O17" s="48">
        <f>SUM(O3:O15)</f>
        <v>119</v>
      </c>
    </row>
    <row r="18" spans="1:15" x14ac:dyDescent="0.3">
      <c r="A18" s="12"/>
      <c r="B18" s="13" t="s">
        <v>11</v>
      </c>
      <c r="C18" s="49">
        <f>C17/(SUM(A3:A15))</f>
        <v>17.428571428571427</v>
      </c>
      <c r="D18" s="12"/>
      <c r="E18" s="13" t="s">
        <v>11</v>
      </c>
      <c r="F18" s="49">
        <f>F17/(SUM(D3:D15))</f>
        <v>17.285714285714285</v>
      </c>
      <c r="G18" s="12"/>
      <c r="H18" s="13" t="s">
        <v>11</v>
      </c>
      <c r="I18" s="49">
        <f>I17/(SUM(G3:G15))</f>
        <v>17.714285714285715</v>
      </c>
      <c r="J18" s="12"/>
      <c r="K18" s="13" t="s">
        <v>11</v>
      </c>
      <c r="L18" s="49">
        <f>L17/(SUM(J3:J15))</f>
        <v>17.142857142857142</v>
      </c>
      <c r="M18" s="12"/>
      <c r="N18" s="13" t="s">
        <v>11</v>
      </c>
      <c r="O18" s="49">
        <f>O17/(SUM(M3:M15))</f>
        <v>17</v>
      </c>
    </row>
    <row r="19" spans="1:15" ht="14.5" thickBot="1" x14ac:dyDescent="0.35"/>
    <row r="20" spans="1:15" ht="14.5" thickBot="1" x14ac:dyDescent="0.35">
      <c r="B20" s="15" t="s">
        <v>12</v>
      </c>
      <c r="C20" s="51">
        <f>SUM(C17:O17)/((SUM(A3:A15))+(SUM(D3:D15))+(SUM(G3:G15))+(SUM(J3:J15)+(SUM(M3:M15))))</f>
        <v>17.314285714285713</v>
      </c>
    </row>
    <row r="22" spans="1:15" ht="24" x14ac:dyDescent="0.6">
      <c r="B22" s="3" t="s">
        <v>13</v>
      </c>
      <c r="C22" s="46">
        <f>C$1</f>
        <v>2014</v>
      </c>
    </row>
    <row r="23" spans="1:15" x14ac:dyDescent="0.3">
      <c r="A23" s="4"/>
      <c r="B23" s="5" t="s">
        <v>165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56"/>
      <c r="L23" s="57" t="s">
        <v>2</v>
      </c>
      <c r="M23" s="28"/>
    </row>
    <row r="24" spans="1:15" x14ac:dyDescent="0.3">
      <c r="A24" s="7">
        <f>IF(C24&gt;-1,1)</f>
        <v>1</v>
      </c>
      <c r="B24" s="8" t="s">
        <v>3</v>
      </c>
      <c r="C24" s="29">
        <v>19</v>
      </c>
      <c r="D24" s="7">
        <f>IF(F24&gt;-1,1)</f>
        <v>1</v>
      </c>
      <c r="E24" s="17" t="s">
        <v>3</v>
      </c>
      <c r="F24" s="29">
        <v>14</v>
      </c>
      <c r="G24" s="7">
        <f>IF(I24&gt;-1,1)</f>
        <v>1</v>
      </c>
      <c r="H24" s="17" t="s">
        <v>3</v>
      </c>
      <c r="I24" s="29">
        <v>42</v>
      </c>
      <c r="J24" s="7">
        <f>IF(L24&gt;-1,1)</f>
        <v>1</v>
      </c>
      <c r="K24" s="17" t="s">
        <v>3</v>
      </c>
      <c r="L24" s="29">
        <v>12</v>
      </c>
    </row>
    <row r="25" spans="1:15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29"/>
    </row>
    <row r="26" spans="1:15" x14ac:dyDescent="0.3">
      <c r="A26" s="7">
        <f>IF(C26&gt;-1,1)</f>
        <v>1</v>
      </c>
      <c r="B26" s="8" t="s">
        <v>4</v>
      </c>
      <c r="C26" s="29">
        <v>9</v>
      </c>
      <c r="D26" s="7">
        <f>IF(F26&gt;-1,1)</f>
        <v>1</v>
      </c>
      <c r="E26" s="17" t="s">
        <v>4</v>
      </c>
      <c r="F26" s="29">
        <v>11</v>
      </c>
      <c r="G26" s="7">
        <f>IF(I26&gt;-1,1)</f>
        <v>1</v>
      </c>
      <c r="H26" s="17" t="s">
        <v>4</v>
      </c>
      <c r="I26" s="29">
        <v>11</v>
      </c>
      <c r="J26" s="7">
        <f>IF(L26&gt;-1,1)</f>
        <v>1</v>
      </c>
      <c r="K26" s="17" t="s">
        <v>4</v>
      </c>
      <c r="L26" s="29">
        <v>10</v>
      </c>
    </row>
    <row r="27" spans="1:15" x14ac:dyDescent="0.3">
      <c r="A27" s="7"/>
      <c r="B27" s="8"/>
      <c r="C27" s="47"/>
      <c r="D27" s="7"/>
      <c r="E27" s="17"/>
      <c r="F27" s="47"/>
      <c r="G27" s="7"/>
      <c r="H27" s="17"/>
      <c r="I27" s="47"/>
      <c r="J27" s="7"/>
      <c r="K27" s="17"/>
      <c r="L27" s="29"/>
    </row>
    <row r="28" spans="1:15" x14ac:dyDescent="0.3">
      <c r="A28" s="7">
        <f>IF(C28&gt;-1,1)</f>
        <v>1</v>
      </c>
      <c r="B28" s="8" t="s">
        <v>5</v>
      </c>
      <c r="C28" s="29">
        <v>30</v>
      </c>
      <c r="D28" s="7">
        <f>IF(F28&gt;-1,1)</f>
        <v>1</v>
      </c>
      <c r="E28" s="17" t="s">
        <v>5</v>
      </c>
      <c r="F28" s="29">
        <v>15</v>
      </c>
      <c r="G28" s="7">
        <f>IF(I28&gt;-1,1)</f>
        <v>1</v>
      </c>
      <c r="H28" s="17" t="s">
        <v>5</v>
      </c>
      <c r="I28" s="29">
        <v>12</v>
      </c>
      <c r="J28" s="7">
        <f>IF(L28&gt;-1,1)</f>
        <v>1</v>
      </c>
      <c r="K28" s="17" t="s">
        <v>5</v>
      </c>
      <c r="L28" s="29">
        <v>16</v>
      </c>
    </row>
    <row r="29" spans="1:15" x14ac:dyDescent="0.3">
      <c r="A29" s="7"/>
      <c r="B29" s="8"/>
      <c r="C29" s="47"/>
      <c r="D29" s="7"/>
      <c r="E29" s="17"/>
      <c r="F29" s="47"/>
      <c r="G29" s="7"/>
      <c r="H29" s="17"/>
      <c r="I29" s="29"/>
      <c r="J29" s="7"/>
      <c r="K29" s="17"/>
      <c r="L29" s="29"/>
    </row>
    <row r="30" spans="1:15" x14ac:dyDescent="0.3">
      <c r="A30" s="7">
        <f>IF(C30&gt;-1,1)</f>
        <v>1</v>
      </c>
      <c r="B30" s="8" t="s">
        <v>6</v>
      </c>
      <c r="C30" s="29">
        <v>13</v>
      </c>
      <c r="D30" s="7">
        <f>IF(F30&gt;-1,1)</f>
        <v>1</v>
      </c>
      <c r="E30" s="17" t="s">
        <v>6</v>
      </c>
      <c r="F30" s="29">
        <v>35</v>
      </c>
      <c r="G30" s="7">
        <f>IF(I30&gt;-1,1)</f>
        <v>1</v>
      </c>
      <c r="H30" s="17" t="s">
        <v>6</v>
      </c>
      <c r="I30" s="29">
        <v>14</v>
      </c>
      <c r="J30" s="7">
        <f>IF(L30&gt;-1,1)</f>
        <v>1</v>
      </c>
      <c r="K30" s="17" t="s">
        <v>6</v>
      </c>
      <c r="L30" s="29">
        <v>6</v>
      </c>
    </row>
    <row r="31" spans="1:15" x14ac:dyDescent="0.3">
      <c r="A31" s="7"/>
      <c r="B31" s="8"/>
      <c r="C31" s="47"/>
      <c r="D31" s="7"/>
      <c r="E31" s="17"/>
      <c r="F31" s="47"/>
      <c r="G31" s="7"/>
      <c r="H31" s="17"/>
      <c r="I31" s="29"/>
      <c r="J31" s="7"/>
      <c r="K31" s="17"/>
      <c r="L31" s="47"/>
    </row>
    <row r="32" spans="1:15" x14ac:dyDescent="0.3">
      <c r="A32" s="7">
        <f>IF(C32&gt;-1,1)</f>
        <v>1</v>
      </c>
      <c r="B32" s="8" t="s">
        <v>7</v>
      </c>
      <c r="C32" s="29">
        <v>14</v>
      </c>
      <c r="D32" s="7">
        <f>IF(F32&gt;-1,1)</f>
        <v>1</v>
      </c>
      <c r="E32" s="17" t="s">
        <v>7</v>
      </c>
      <c r="F32" s="29">
        <v>13</v>
      </c>
      <c r="G32" s="7">
        <f>IF(I32&gt;-1,1)</f>
        <v>1</v>
      </c>
      <c r="H32" s="17" t="s">
        <v>7</v>
      </c>
      <c r="I32" s="29">
        <v>18</v>
      </c>
      <c r="J32" s="7">
        <f>IF(L32&gt;-1,1)</f>
        <v>1</v>
      </c>
      <c r="K32" s="17" t="s">
        <v>7</v>
      </c>
      <c r="L32" s="29">
        <v>12</v>
      </c>
    </row>
    <row r="33" spans="1:16" x14ac:dyDescent="0.3">
      <c r="A33" s="7"/>
      <c r="B33" s="8"/>
      <c r="C33" s="29"/>
      <c r="D33" s="7"/>
      <c r="E33" s="17"/>
      <c r="F33" s="47"/>
      <c r="G33" s="7"/>
      <c r="H33" s="17"/>
      <c r="I33" s="29"/>
      <c r="J33" s="7"/>
      <c r="K33" s="17"/>
      <c r="L33" s="47"/>
    </row>
    <row r="34" spans="1:16" x14ac:dyDescent="0.3">
      <c r="A34" s="7">
        <f>IF(C34&gt;-1,1)</f>
        <v>1</v>
      </c>
      <c r="B34" s="8" t="s">
        <v>8</v>
      </c>
      <c r="C34" s="29">
        <v>17</v>
      </c>
      <c r="D34" s="7">
        <f>IF(F34&gt;-1,1)</f>
        <v>1</v>
      </c>
      <c r="E34" s="17" t="s">
        <v>8</v>
      </c>
      <c r="F34" s="29">
        <v>32</v>
      </c>
      <c r="G34" s="7">
        <f>IF(I34&gt;-1,1)</f>
        <v>1</v>
      </c>
      <c r="H34" s="17" t="s">
        <v>8</v>
      </c>
      <c r="I34" s="29">
        <v>30</v>
      </c>
      <c r="J34" s="7">
        <f>IF(L34&gt;-1,1)</f>
        <v>1</v>
      </c>
      <c r="K34" s="17" t="s">
        <v>8</v>
      </c>
      <c r="L34" s="29">
        <v>8</v>
      </c>
    </row>
    <row r="35" spans="1:16" x14ac:dyDescent="0.3">
      <c r="A35" s="7"/>
      <c r="B35" s="4"/>
      <c r="C35" s="29"/>
      <c r="D35" s="7"/>
      <c r="E35" s="9"/>
      <c r="F35" s="47"/>
      <c r="G35" s="7"/>
      <c r="H35" s="9"/>
      <c r="I35" s="29"/>
      <c r="J35" s="7"/>
      <c r="K35" s="9"/>
      <c r="L35" s="47"/>
    </row>
    <row r="36" spans="1:16" x14ac:dyDescent="0.3">
      <c r="A36" s="7">
        <f>IF(C36&gt;-1,1)</f>
        <v>1</v>
      </c>
      <c r="B36" s="8" t="s">
        <v>9</v>
      </c>
      <c r="C36" s="29">
        <v>21</v>
      </c>
      <c r="D36" s="7">
        <f>IF(F36&gt;-1,1)</f>
        <v>1</v>
      </c>
      <c r="E36" s="17" t="s">
        <v>9</v>
      </c>
      <c r="F36" s="29">
        <v>11</v>
      </c>
      <c r="G36" s="7">
        <f>IF(I36&gt;-1,1)</f>
        <v>1</v>
      </c>
      <c r="H36" s="17" t="s">
        <v>9</v>
      </c>
      <c r="I36" s="29">
        <v>14</v>
      </c>
      <c r="J36" s="7">
        <f>IF(L36&gt;-1,1)</f>
        <v>1</v>
      </c>
      <c r="K36" s="17" t="s">
        <v>9</v>
      </c>
      <c r="L36" s="29">
        <v>12</v>
      </c>
    </row>
    <row r="37" spans="1:16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6" x14ac:dyDescent="0.3">
      <c r="A38" s="11"/>
      <c r="B38" s="8" t="s">
        <v>10</v>
      </c>
      <c r="C38" s="48">
        <f>SUM(C24:C36)</f>
        <v>123</v>
      </c>
      <c r="D38" s="8"/>
      <c r="E38" s="8" t="s">
        <v>10</v>
      </c>
      <c r="F38" s="48">
        <f>SUM(F24:F36)</f>
        <v>131</v>
      </c>
      <c r="G38" s="8"/>
      <c r="H38" s="8" t="s">
        <v>10</v>
      </c>
      <c r="I38" s="48">
        <f>SUM(I24:I36)</f>
        <v>141</v>
      </c>
      <c r="J38" s="8"/>
      <c r="K38" s="8" t="s">
        <v>10</v>
      </c>
      <c r="L38" s="48">
        <f>SUM(L24:L36)</f>
        <v>76</v>
      </c>
    </row>
    <row r="39" spans="1:16" x14ac:dyDescent="0.3">
      <c r="A39" s="12"/>
      <c r="B39" s="13" t="s">
        <v>11</v>
      </c>
      <c r="C39" s="49">
        <f>C38/(SUM(A24:A36))</f>
        <v>17.571428571428573</v>
      </c>
      <c r="D39" s="12"/>
      <c r="E39" s="13" t="s">
        <v>11</v>
      </c>
      <c r="F39" s="49">
        <f>F38/(SUM(D24:D36))</f>
        <v>18.714285714285715</v>
      </c>
      <c r="G39" s="12"/>
      <c r="H39" s="13" t="s">
        <v>11</v>
      </c>
      <c r="I39" s="49">
        <f>I38/(SUM(G24:G36))</f>
        <v>20.142857142857142</v>
      </c>
      <c r="J39" s="12"/>
      <c r="K39" s="13" t="s">
        <v>11</v>
      </c>
      <c r="L39" s="49">
        <f>L38/(SUM(J24:J36))</f>
        <v>10.857142857142858</v>
      </c>
    </row>
    <row r="40" spans="1:16" ht="14.5" thickBot="1" x14ac:dyDescent="0.35"/>
    <row r="41" spans="1:16" ht="14.5" thickBot="1" x14ac:dyDescent="0.35">
      <c r="B41" s="15" t="s">
        <v>15</v>
      </c>
      <c r="C41" s="51">
        <f>SUM(C38:L38)/((SUM(A24:A36))+(SUM(D24:D36))+(SUM(G24:G36))+(SUM(J24:J36)))</f>
        <v>16.821428571428573</v>
      </c>
    </row>
    <row r="43" spans="1:16" ht="24" x14ac:dyDescent="0.6">
      <c r="B43" s="3" t="s">
        <v>16</v>
      </c>
      <c r="C43" s="46">
        <f>C$1</f>
        <v>2014</v>
      </c>
    </row>
    <row r="44" spans="1:16" x14ac:dyDescent="0.3">
      <c r="A44" s="4"/>
      <c r="B44" s="18" t="s">
        <v>166</v>
      </c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56"/>
      <c r="L44" s="57" t="s">
        <v>2</v>
      </c>
      <c r="M44" s="28"/>
      <c r="N44" s="28"/>
      <c r="O44" s="21"/>
      <c r="P44" s="28"/>
    </row>
    <row r="45" spans="1:16" x14ac:dyDescent="0.3">
      <c r="A45" s="7">
        <f>IF(C45&gt;-1,1)</f>
        <v>1</v>
      </c>
      <c r="B45" s="8" t="s">
        <v>3</v>
      </c>
      <c r="C45" s="29">
        <v>60</v>
      </c>
      <c r="D45" s="7">
        <f>IF(F45&gt;-1,1)</f>
        <v>1</v>
      </c>
      <c r="E45" s="17" t="s">
        <v>3</v>
      </c>
      <c r="F45" s="29">
        <v>30</v>
      </c>
      <c r="G45" s="7">
        <f>IF(I45&gt;-1,1)</f>
        <v>1</v>
      </c>
      <c r="H45" s="17" t="s">
        <v>3</v>
      </c>
      <c r="I45" s="29">
        <v>42</v>
      </c>
      <c r="J45" s="7">
        <f>IF(L45&gt;-1,1)</f>
        <v>1</v>
      </c>
      <c r="K45" s="61" t="s">
        <v>3</v>
      </c>
      <c r="L45" s="66">
        <v>20</v>
      </c>
      <c r="M45" s="22"/>
      <c r="N45" s="59"/>
      <c r="O45" s="28"/>
    </row>
    <row r="46" spans="1:16" x14ac:dyDescent="0.3">
      <c r="A46" s="7"/>
      <c r="B46" s="4"/>
      <c r="C46" s="47"/>
      <c r="D46" s="7"/>
      <c r="E46" s="9"/>
      <c r="F46" s="47"/>
      <c r="G46" s="7"/>
      <c r="H46" s="9"/>
      <c r="I46" s="47"/>
      <c r="J46" s="7"/>
      <c r="K46" s="62"/>
      <c r="L46" s="67"/>
      <c r="M46" s="22"/>
      <c r="N46" s="60"/>
      <c r="O46" s="54"/>
    </row>
    <row r="47" spans="1:16" x14ac:dyDescent="0.3">
      <c r="A47" s="7">
        <f>IF(C47&gt;-1,1)</f>
        <v>1</v>
      </c>
      <c r="B47" s="8" t="s">
        <v>4</v>
      </c>
      <c r="C47" s="29">
        <v>5</v>
      </c>
      <c r="D47" s="7">
        <f>IF(F47&gt;-1,1)</f>
        <v>1</v>
      </c>
      <c r="E47" s="17" t="s">
        <v>4</v>
      </c>
      <c r="F47" s="29">
        <v>13</v>
      </c>
      <c r="G47" s="7">
        <f>IF(I47&gt;-1,1)</f>
        <v>1</v>
      </c>
      <c r="H47" s="17" t="s">
        <v>4</v>
      </c>
      <c r="I47" s="29">
        <v>8</v>
      </c>
      <c r="J47" s="7">
        <f>IF(L47&gt;-1,1)</f>
        <v>1</v>
      </c>
      <c r="K47" s="61" t="s">
        <v>4</v>
      </c>
      <c r="L47" s="66">
        <v>9</v>
      </c>
      <c r="M47" s="22"/>
      <c r="N47" s="59"/>
      <c r="O47" s="54"/>
    </row>
    <row r="48" spans="1:16" x14ac:dyDescent="0.3">
      <c r="A48" s="7"/>
      <c r="B48" s="8"/>
      <c r="C48" s="47"/>
      <c r="D48" s="7"/>
      <c r="E48" s="17"/>
      <c r="F48" s="47"/>
      <c r="G48" s="7"/>
      <c r="H48" s="17"/>
      <c r="I48" s="47"/>
      <c r="J48" s="7"/>
      <c r="K48" s="61"/>
      <c r="L48" s="67"/>
      <c r="M48" s="22"/>
      <c r="N48" s="59"/>
      <c r="O48" s="54"/>
    </row>
    <row r="49" spans="1:16" x14ac:dyDescent="0.3">
      <c r="A49" s="7">
        <f>IF(C49&gt;-1,1)</f>
        <v>1</v>
      </c>
      <c r="B49" s="8" t="s">
        <v>5</v>
      </c>
      <c r="C49" s="29">
        <v>10</v>
      </c>
      <c r="D49" s="7">
        <f>IF(F49&gt;-1,1)</f>
        <v>1</v>
      </c>
      <c r="E49" s="17" t="s">
        <v>5</v>
      </c>
      <c r="F49" s="29">
        <v>8</v>
      </c>
      <c r="G49" s="7">
        <f>IF(I49&gt;-1,1)</f>
        <v>1</v>
      </c>
      <c r="H49" s="17" t="s">
        <v>5</v>
      </c>
      <c r="I49" s="29">
        <v>16</v>
      </c>
      <c r="J49" s="7">
        <f>IF(L49&gt;-1,1)</f>
        <v>1</v>
      </c>
      <c r="K49" s="61" t="s">
        <v>5</v>
      </c>
      <c r="L49" s="66">
        <v>16</v>
      </c>
      <c r="M49" s="22"/>
      <c r="N49" s="59"/>
      <c r="O49" s="54"/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22"/>
      <c r="N50" s="59"/>
      <c r="O50" s="54"/>
    </row>
    <row r="51" spans="1:16" x14ac:dyDescent="0.3">
      <c r="A51" s="7">
        <f>IF(C51&gt;-1,1)</f>
        <v>1</v>
      </c>
      <c r="B51" s="8" t="s">
        <v>6</v>
      </c>
      <c r="C51" s="29">
        <v>20</v>
      </c>
      <c r="D51" s="7">
        <f>IF(F51&gt;-1,1)</f>
        <v>1</v>
      </c>
      <c r="E51" s="17" t="s">
        <v>6</v>
      </c>
      <c r="F51" s="29">
        <v>11</v>
      </c>
      <c r="G51" s="7">
        <f>IF(I51&gt;-1,1)</f>
        <v>1</v>
      </c>
      <c r="H51" s="17" t="s">
        <v>6</v>
      </c>
      <c r="I51" s="29">
        <v>11</v>
      </c>
      <c r="J51" s="7">
        <f>IF(L51&gt;-1,1)</f>
        <v>1</v>
      </c>
      <c r="K51" s="61" t="s">
        <v>6</v>
      </c>
      <c r="L51" s="66">
        <v>18</v>
      </c>
      <c r="M51" s="22"/>
      <c r="N51" s="59"/>
      <c r="O51" s="54"/>
    </row>
    <row r="52" spans="1:16" x14ac:dyDescent="0.3">
      <c r="A52" s="7"/>
      <c r="B52" s="8"/>
      <c r="C52" s="47"/>
      <c r="D52" s="7"/>
      <c r="E52" s="17"/>
      <c r="F52" s="47"/>
      <c r="G52" s="7"/>
      <c r="H52" s="17"/>
      <c r="I52" s="47"/>
      <c r="J52" s="7"/>
      <c r="K52" s="61"/>
      <c r="L52" s="67"/>
      <c r="M52" s="22"/>
      <c r="N52" s="59"/>
      <c r="O52" s="54"/>
    </row>
    <row r="53" spans="1:16" x14ac:dyDescent="0.3">
      <c r="A53" s="7">
        <f>IF(C53&gt;-1,1)</f>
        <v>1</v>
      </c>
      <c r="B53" s="8" t="s">
        <v>7</v>
      </c>
      <c r="C53" s="29">
        <v>15</v>
      </c>
      <c r="D53" s="7">
        <f>IF(F53&gt;-1,1)</f>
        <v>1</v>
      </c>
      <c r="E53" s="17" t="s">
        <v>7</v>
      </c>
      <c r="F53" s="29">
        <v>42</v>
      </c>
      <c r="G53" s="7">
        <f>IF(I53&gt;-1,1)</f>
        <v>1</v>
      </c>
      <c r="H53" s="17" t="s">
        <v>7</v>
      </c>
      <c r="I53" s="29">
        <v>14</v>
      </c>
      <c r="J53" s="7">
        <f>IF(L53&gt;-1,1)</f>
        <v>1</v>
      </c>
      <c r="K53" s="61" t="s">
        <v>7</v>
      </c>
      <c r="L53" s="66">
        <v>19</v>
      </c>
      <c r="M53" s="22"/>
      <c r="N53" s="59"/>
      <c r="O53" s="54"/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22"/>
      <c r="N54" s="59"/>
      <c r="O54" s="54"/>
    </row>
    <row r="55" spans="1:16" x14ac:dyDescent="0.3">
      <c r="A55" s="7">
        <f>IF(C55&gt;-1,1)</f>
        <v>1</v>
      </c>
      <c r="B55" s="8" t="s">
        <v>8</v>
      </c>
      <c r="C55" s="29">
        <v>9</v>
      </c>
      <c r="D55" s="7">
        <f>IF(F55&gt;-1,1)</f>
        <v>1</v>
      </c>
      <c r="E55" s="17" t="s">
        <v>8</v>
      </c>
      <c r="F55" s="29">
        <v>20</v>
      </c>
      <c r="G55" s="7">
        <f>IF(I55&gt;-1,1)</f>
        <v>1</v>
      </c>
      <c r="H55" s="17" t="s">
        <v>8</v>
      </c>
      <c r="I55" s="29">
        <v>19</v>
      </c>
      <c r="J55" s="7">
        <f>IF(L55&gt;-1,1)</f>
        <v>1</v>
      </c>
      <c r="K55" s="61" t="s">
        <v>8</v>
      </c>
      <c r="L55" s="66">
        <v>10</v>
      </c>
      <c r="M55" s="22"/>
      <c r="N55" s="59"/>
      <c r="O55" s="54"/>
    </row>
    <row r="56" spans="1:16" x14ac:dyDescent="0.3">
      <c r="A56" s="7"/>
      <c r="B56" s="4"/>
      <c r="C56" s="29"/>
      <c r="D56" s="7"/>
      <c r="E56" s="9"/>
      <c r="F56" s="47"/>
      <c r="G56" s="7"/>
      <c r="H56" s="9"/>
      <c r="I56" s="47"/>
      <c r="J56" s="7"/>
      <c r="K56" s="62"/>
      <c r="L56" s="67"/>
      <c r="M56" s="22"/>
      <c r="N56" s="60"/>
      <c r="O56" s="54"/>
    </row>
    <row r="57" spans="1:16" x14ac:dyDescent="0.3">
      <c r="A57" s="7">
        <f>IF(C57&gt;-1,1)</f>
        <v>1</v>
      </c>
      <c r="B57" s="8" t="s">
        <v>9</v>
      </c>
      <c r="C57" s="29">
        <v>20</v>
      </c>
      <c r="D57" s="7">
        <f>IF(F57&gt;-1,1)</f>
        <v>1</v>
      </c>
      <c r="E57" s="17" t="s">
        <v>9</v>
      </c>
      <c r="F57" s="29">
        <v>17</v>
      </c>
      <c r="G57" s="7">
        <f>IF(I57&gt;-1,1)</f>
        <v>1</v>
      </c>
      <c r="H57" s="17" t="s">
        <v>9</v>
      </c>
      <c r="I57" s="29">
        <v>28</v>
      </c>
      <c r="J57" s="7">
        <f>IF(L57&gt;-1,1)</f>
        <v>1</v>
      </c>
      <c r="K57" s="61" t="s">
        <v>9</v>
      </c>
      <c r="L57" s="66">
        <v>12</v>
      </c>
      <c r="M57" s="22"/>
      <c r="N57" s="59"/>
      <c r="O57" s="54"/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22"/>
      <c r="N58" s="60"/>
      <c r="O58" s="54"/>
    </row>
    <row r="59" spans="1:16" x14ac:dyDescent="0.3">
      <c r="A59" s="11"/>
      <c r="B59" s="8" t="s">
        <v>10</v>
      </c>
      <c r="C59" s="48">
        <f>SUM(C45:C57)</f>
        <v>139</v>
      </c>
      <c r="D59" s="8"/>
      <c r="E59" s="8" t="s">
        <v>10</v>
      </c>
      <c r="F59" s="48">
        <f>SUM(F45:F57)</f>
        <v>141</v>
      </c>
      <c r="G59" s="8"/>
      <c r="H59" s="8" t="s">
        <v>10</v>
      </c>
      <c r="I59" s="48">
        <f>SUM(I45:I57)</f>
        <v>138</v>
      </c>
      <c r="J59" s="8"/>
      <c r="K59" s="64" t="s">
        <v>10</v>
      </c>
      <c r="L59" s="68">
        <f>SUM(L45:L57)</f>
        <v>104</v>
      </c>
      <c r="M59" s="23"/>
      <c r="N59" s="23"/>
      <c r="O59" s="55"/>
    </row>
    <row r="60" spans="1:16" x14ac:dyDescent="0.3">
      <c r="A60" s="12"/>
      <c r="B60" s="13" t="s">
        <v>11</v>
      </c>
      <c r="C60" s="49">
        <f>C59/(SUM(A45:A57))</f>
        <v>19.857142857142858</v>
      </c>
      <c r="D60" s="12"/>
      <c r="E60" s="13" t="s">
        <v>11</v>
      </c>
      <c r="F60" s="49">
        <f>F59/(SUM(D45:D57))</f>
        <v>20.142857142857142</v>
      </c>
      <c r="G60" s="12"/>
      <c r="H60" s="13" t="s">
        <v>11</v>
      </c>
      <c r="I60" s="49">
        <f>I59/(SUM(G45:G57))</f>
        <v>19.714285714285715</v>
      </c>
      <c r="J60" s="12"/>
      <c r="K60" s="65" t="s">
        <v>11</v>
      </c>
      <c r="L60" s="69">
        <f>L59/(SUM(J45:J57))</f>
        <v>14.857142857142858</v>
      </c>
      <c r="M60" s="25"/>
      <c r="N60" s="26"/>
      <c r="O60" s="52"/>
    </row>
    <row r="61" spans="1:16" ht="14.5" thickBot="1" x14ac:dyDescent="0.35"/>
    <row r="62" spans="1:16" ht="14.5" thickBot="1" x14ac:dyDescent="0.35">
      <c r="B62" s="15" t="s">
        <v>18</v>
      </c>
      <c r="C62" s="51">
        <f>SUM(C59:O59)/((SUM(A45:A57))+(SUM(D45:D57))+(SUM(G45:G57))+(SUM(J45:J57))+(SUM(M45:M57)))</f>
        <v>18.642857142857142</v>
      </c>
    </row>
    <row r="64" spans="1:16" ht="24" x14ac:dyDescent="0.6">
      <c r="B64" s="3" t="s">
        <v>19</v>
      </c>
      <c r="C64" s="46">
        <f>C$1</f>
        <v>2014</v>
      </c>
      <c r="P64" s="19"/>
    </row>
    <row r="65" spans="1:16" x14ac:dyDescent="0.3">
      <c r="A65" s="4"/>
      <c r="B65" s="18" t="s">
        <v>167</v>
      </c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56"/>
      <c r="L65" s="57" t="s">
        <v>2</v>
      </c>
      <c r="M65" s="29"/>
      <c r="N65" s="56"/>
      <c r="O65" s="57" t="s">
        <v>2</v>
      </c>
      <c r="P65" s="19"/>
    </row>
    <row r="66" spans="1:16" x14ac:dyDescent="0.3">
      <c r="A66" s="7">
        <f>IF(C66&gt;-1,1)</f>
        <v>1</v>
      </c>
      <c r="B66" s="8" t="s">
        <v>3</v>
      </c>
      <c r="C66" s="29">
        <v>54</v>
      </c>
      <c r="D66" s="7">
        <f>IF(F66&gt;-1,1)</f>
        <v>1</v>
      </c>
      <c r="E66" s="8" t="s">
        <v>3</v>
      </c>
      <c r="F66" s="29">
        <v>41</v>
      </c>
      <c r="G66" s="7">
        <f>IF(I66&gt;-1,1)</f>
        <v>1</v>
      </c>
      <c r="H66" s="8" t="s">
        <v>3</v>
      </c>
      <c r="I66" s="29">
        <v>21</v>
      </c>
      <c r="J66" s="7">
        <f>IF(L66&gt;-1,1)</f>
        <v>1</v>
      </c>
      <c r="K66" s="8" t="s">
        <v>3</v>
      </c>
      <c r="L66" s="70">
        <v>18</v>
      </c>
      <c r="M66" s="7">
        <f>IF(O66&gt;-1,1)</f>
        <v>1</v>
      </c>
      <c r="N66" s="8" t="s">
        <v>3</v>
      </c>
      <c r="O66" s="70">
        <v>36</v>
      </c>
      <c r="P66" s="22"/>
    </row>
    <row r="67" spans="1:16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4"/>
      <c r="L67" s="47"/>
      <c r="M67" s="7"/>
      <c r="N67" s="4"/>
      <c r="O67" s="47"/>
      <c r="P67" s="22"/>
    </row>
    <row r="68" spans="1:16" x14ac:dyDescent="0.3">
      <c r="A68" s="7">
        <f>IF(C68&gt;-1,1)</f>
        <v>1</v>
      </c>
      <c r="B68" s="8" t="s">
        <v>4</v>
      </c>
      <c r="C68" s="29">
        <v>15</v>
      </c>
      <c r="D68" s="7">
        <f>IF(F68&gt;-1,1)</f>
        <v>1</v>
      </c>
      <c r="E68" s="8" t="s">
        <v>4</v>
      </c>
      <c r="F68" s="29">
        <v>14</v>
      </c>
      <c r="G68" s="7">
        <f>IF(I68&gt;-1,1)</f>
        <v>1</v>
      </c>
      <c r="H68" s="8" t="s">
        <v>4</v>
      </c>
      <c r="I68" s="29">
        <v>9</v>
      </c>
      <c r="J68" s="7">
        <f>IF(L68&gt;-1,1)</f>
        <v>1</v>
      </c>
      <c r="K68" s="8" t="s">
        <v>4</v>
      </c>
      <c r="L68" s="29">
        <v>10</v>
      </c>
      <c r="M68" s="7">
        <f>IF(O68&gt;-1,1)</f>
        <v>1</v>
      </c>
      <c r="N68" s="8" t="s">
        <v>4</v>
      </c>
      <c r="O68" s="29">
        <v>17</v>
      </c>
      <c r="P68" s="22"/>
    </row>
    <row r="69" spans="1:16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8"/>
      <c r="L69" s="47"/>
      <c r="M69" s="7"/>
      <c r="N69" s="8"/>
      <c r="O69" s="47"/>
      <c r="P69" s="22"/>
    </row>
    <row r="70" spans="1:16" x14ac:dyDescent="0.3">
      <c r="A70" s="7">
        <f>IF(C70&gt;-1,1)</f>
        <v>1</v>
      </c>
      <c r="B70" s="8" t="s">
        <v>5</v>
      </c>
      <c r="C70" s="29">
        <v>13</v>
      </c>
      <c r="D70" s="7">
        <f>IF(F70&gt;-1,1)</f>
        <v>1</v>
      </c>
      <c r="E70" s="8" t="s">
        <v>5</v>
      </c>
      <c r="F70" s="29">
        <v>14</v>
      </c>
      <c r="G70" s="7">
        <f>IF(I70&gt;-1,1)</f>
        <v>1</v>
      </c>
      <c r="H70" s="8" t="s">
        <v>5</v>
      </c>
      <c r="I70" s="29">
        <v>14</v>
      </c>
      <c r="J70" s="7">
        <f>IF(L70&gt;-1,1)</f>
        <v>1</v>
      </c>
      <c r="K70" s="8" t="s">
        <v>5</v>
      </c>
      <c r="L70" s="29">
        <v>10</v>
      </c>
      <c r="M70" s="7">
        <f>IF(O70&gt;-1,1)</f>
        <v>1</v>
      </c>
      <c r="N70" s="8" t="s">
        <v>5</v>
      </c>
      <c r="O70" s="29">
        <v>12</v>
      </c>
      <c r="P70" s="22"/>
    </row>
    <row r="71" spans="1:16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8"/>
      <c r="L71" s="47"/>
      <c r="M71" s="7"/>
      <c r="N71" s="8"/>
      <c r="O71" s="47"/>
      <c r="P71" s="22"/>
    </row>
    <row r="72" spans="1:16" x14ac:dyDescent="0.3">
      <c r="A72" s="7">
        <f>IF(C72&gt;-1,1)</f>
        <v>1</v>
      </c>
      <c r="B72" s="8" t="s">
        <v>6</v>
      </c>
      <c r="C72" s="29">
        <v>12</v>
      </c>
      <c r="D72" s="7">
        <f>IF(F72&gt;-1,1)</f>
        <v>1</v>
      </c>
      <c r="E72" s="8" t="s">
        <v>6</v>
      </c>
      <c r="F72" s="29">
        <v>5</v>
      </c>
      <c r="G72" s="7">
        <f>IF(I72&gt;-1,1)</f>
        <v>1</v>
      </c>
      <c r="H72" s="8" t="s">
        <v>6</v>
      </c>
      <c r="I72" s="29">
        <v>30</v>
      </c>
      <c r="J72" s="7">
        <f>IF(L72&gt;-1,1)</f>
        <v>1</v>
      </c>
      <c r="K72" s="8" t="s">
        <v>6</v>
      </c>
      <c r="L72" s="29">
        <v>40</v>
      </c>
      <c r="M72" s="7">
        <f>IF(O72&gt;-1,1)</f>
        <v>1</v>
      </c>
      <c r="N72" s="8" t="s">
        <v>6</v>
      </c>
      <c r="O72" s="29">
        <v>12</v>
      </c>
      <c r="P72" s="22"/>
    </row>
    <row r="73" spans="1:16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8"/>
      <c r="L73" s="47"/>
      <c r="M73" s="7"/>
      <c r="N73" s="8"/>
      <c r="O73" s="47"/>
      <c r="P73" s="22"/>
    </row>
    <row r="74" spans="1:16" x14ac:dyDescent="0.3">
      <c r="A74" s="7">
        <f>IF(C74&gt;-1,1)</f>
        <v>1</v>
      </c>
      <c r="B74" s="8" t="s">
        <v>7</v>
      </c>
      <c r="C74" s="29">
        <v>10</v>
      </c>
      <c r="D74" s="7">
        <f>IF(F74&gt;-1,1)</f>
        <v>1</v>
      </c>
      <c r="E74" s="8" t="s">
        <v>7</v>
      </c>
      <c r="F74" s="29">
        <v>22</v>
      </c>
      <c r="G74" s="7">
        <f>IF(I74&gt;-1,1)</f>
        <v>1</v>
      </c>
      <c r="H74" s="8" t="s">
        <v>7</v>
      </c>
      <c r="I74" s="29">
        <v>12</v>
      </c>
      <c r="J74" s="7">
        <f>IF(L74&gt;-1,1)</f>
        <v>1</v>
      </c>
      <c r="K74" s="8" t="s">
        <v>7</v>
      </c>
      <c r="L74" s="29">
        <v>1</v>
      </c>
      <c r="M74" s="7">
        <f>IF(O74&gt;-1,1)</f>
        <v>1</v>
      </c>
      <c r="N74" s="8" t="s">
        <v>7</v>
      </c>
      <c r="O74" s="29">
        <v>34</v>
      </c>
      <c r="P74" s="22"/>
    </row>
    <row r="75" spans="1:16" x14ac:dyDescent="0.3">
      <c r="A75" s="7"/>
      <c r="B75" s="8"/>
      <c r="C75" s="47"/>
      <c r="D75" s="7"/>
      <c r="E75" s="8"/>
      <c r="F75" s="47"/>
      <c r="G75" s="7"/>
      <c r="H75" s="8"/>
      <c r="I75" s="47"/>
      <c r="J75" s="7"/>
      <c r="K75" s="8"/>
      <c r="L75" s="47"/>
      <c r="M75" s="7"/>
      <c r="N75" s="8"/>
      <c r="O75" s="47"/>
      <c r="P75" s="22"/>
    </row>
    <row r="76" spans="1:16" x14ac:dyDescent="0.3">
      <c r="A76" s="7">
        <f>IF(C76&gt;-1,1)</f>
        <v>1</v>
      </c>
      <c r="B76" s="8" t="s">
        <v>8</v>
      </c>
      <c r="C76" s="29">
        <v>12</v>
      </c>
      <c r="D76" s="7">
        <f>IF(F76&gt;-1,1)</f>
        <v>1</v>
      </c>
      <c r="E76" s="8" t="s">
        <v>8</v>
      </c>
      <c r="F76" s="29">
        <v>14</v>
      </c>
      <c r="G76" s="7">
        <f>IF(I76&gt;-1,1)</f>
        <v>1</v>
      </c>
      <c r="H76" s="8" t="s">
        <v>8</v>
      </c>
      <c r="I76" s="29">
        <v>30</v>
      </c>
      <c r="J76" s="7">
        <f>IF(L76&gt;-1,1)</f>
        <v>1</v>
      </c>
      <c r="K76" s="8" t="s">
        <v>8</v>
      </c>
      <c r="L76" s="29">
        <v>12</v>
      </c>
      <c r="M76" s="7">
        <f>IF(O76&gt;-1,1)</f>
        <v>1</v>
      </c>
      <c r="N76" s="8" t="s">
        <v>8</v>
      </c>
      <c r="O76" s="29">
        <v>14</v>
      </c>
      <c r="P76" s="22"/>
    </row>
    <row r="77" spans="1:16" x14ac:dyDescent="0.3">
      <c r="A77" s="7"/>
      <c r="B77" s="4"/>
      <c r="C77" s="47"/>
      <c r="D77" s="7"/>
      <c r="E77" s="4"/>
      <c r="F77" s="47"/>
      <c r="G77" s="7"/>
      <c r="H77" s="4"/>
      <c r="I77" s="47"/>
      <c r="J77" s="7"/>
      <c r="K77" s="4"/>
      <c r="L77" s="47"/>
      <c r="M77" s="7"/>
      <c r="N77" s="4"/>
      <c r="O77" s="29"/>
      <c r="P77" s="22"/>
    </row>
    <row r="78" spans="1:16" x14ac:dyDescent="0.3">
      <c r="A78" s="7">
        <f>IF(C78&gt;-1,1)</f>
        <v>1</v>
      </c>
      <c r="B78" s="8" t="s">
        <v>9</v>
      </c>
      <c r="C78" s="29">
        <v>10</v>
      </c>
      <c r="D78" s="7">
        <f>IF(F78&gt;-1,1)</f>
        <v>1</v>
      </c>
      <c r="E78" s="8" t="s">
        <v>9</v>
      </c>
      <c r="F78" s="29">
        <v>15</v>
      </c>
      <c r="G78" s="7">
        <f>IF(I78&gt;-1,1)</f>
        <v>1</v>
      </c>
      <c r="H78" s="8" t="s">
        <v>9</v>
      </c>
      <c r="I78" s="29">
        <v>16</v>
      </c>
      <c r="J78" s="7">
        <f>IF(L78&gt;-1,1)</f>
        <v>1</v>
      </c>
      <c r="K78" s="8" t="s">
        <v>9</v>
      </c>
      <c r="L78" s="29">
        <v>11</v>
      </c>
      <c r="M78" s="7">
        <f>IF(O78&gt;-1,1)</f>
        <v>1</v>
      </c>
      <c r="N78" s="8" t="s">
        <v>9</v>
      </c>
      <c r="O78" s="29">
        <v>21</v>
      </c>
      <c r="P78" s="22"/>
    </row>
    <row r="79" spans="1:16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4"/>
      <c r="L79" s="47"/>
      <c r="M79" s="7"/>
      <c r="N79" s="4"/>
      <c r="O79" s="47"/>
      <c r="P79" s="19"/>
    </row>
    <row r="80" spans="1:16" x14ac:dyDescent="0.3">
      <c r="A80" s="11"/>
      <c r="B80" s="8" t="s">
        <v>10</v>
      </c>
      <c r="C80" s="48">
        <f>SUM(C66:C78)</f>
        <v>126</v>
      </c>
      <c r="D80" s="8"/>
      <c r="E80" s="8" t="s">
        <v>10</v>
      </c>
      <c r="F80" s="48">
        <f>SUM(F66:F78)</f>
        <v>125</v>
      </c>
      <c r="G80" s="8"/>
      <c r="H80" s="8" t="s">
        <v>10</v>
      </c>
      <c r="I80" s="48">
        <f>SUM(I66:I78)</f>
        <v>132</v>
      </c>
      <c r="J80" s="8"/>
      <c r="K80" s="8" t="s">
        <v>10</v>
      </c>
      <c r="L80" s="48">
        <f>SUM(L66:L78)</f>
        <v>102</v>
      </c>
      <c r="M80" s="8"/>
      <c r="N80" s="8" t="s">
        <v>10</v>
      </c>
      <c r="O80" s="48">
        <f>SUM(O66:O78)</f>
        <v>146</v>
      </c>
      <c r="P80" s="19"/>
    </row>
    <row r="81" spans="1:16" x14ac:dyDescent="0.3">
      <c r="A81" s="12"/>
      <c r="B81" s="13" t="s">
        <v>11</v>
      </c>
      <c r="C81" s="49">
        <f>C80/(SUM(A66:A78))</f>
        <v>18</v>
      </c>
      <c r="D81" s="12"/>
      <c r="E81" s="13" t="s">
        <v>11</v>
      </c>
      <c r="F81" s="49">
        <f>F80/(SUM(D66:D78))</f>
        <v>17.857142857142858</v>
      </c>
      <c r="G81" s="12"/>
      <c r="H81" s="13" t="s">
        <v>11</v>
      </c>
      <c r="I81" s="49">
        <f>I80/(SUM(G66:G78))</f>
        <v>18.857142857142858</v>
      </c>
      <c r="J81" s="12"/>
      <c r="K81" s="13" t="s">
        <v>11</v>
      </c>
      <c r="L81" s="49">
        <f>L80/(SUM(J66:J78))</f>
        <v>14.571428571428571</v>
      </c>
      <c r="M81" s="12"/>
      <c r="N81" s="13" t="s">
        <v>11</v>
      </c>
      <c r="O81" s="49">
        <f>O80/(SUM(M66:M78))</f>
        <v>20.857142857142858</v>
      </c>
      <c r="P81" s="19"/>
    </row>
    <row r="82" spans="1:16" ht="14.5" thickBot="1" x14ac:dyDescent="0.35"/>
    <row r="83" spans="1:16" ht="14.5" thickBot="1" x14ac:dyDescent="0.35">
      <c r="B83" s="15" t="s">
        <v>21</v>
      </c>
      <c r="C83" s="51">
        <f>SUM(C80:O80)/((SUM(A66:A78))+(SUM(D66:D78))+(SUM(G66:G78))+(SUM(J66:J78))+(SUM(M66:M78)))</f>
        <v>18.028571428571428</v>
      </c>
    </row>
    <row r="85" spans="1:16" ht="24" x14ac:dyDescent="0.6">
      <c r="B85" s="3" t="s">
        <v>22</v>
      </c>
      <c r="C85" s="46">
        <f>C$1</f>
        <v>2014</v>
      </c>
    </row>
    <row r="86" spans="1:16" x14ac:dyDescent="0.3">
      <c r="A86" s="4"/>
      <c r="B86" s="18" t="s">
        <v>168</v>
      </c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56"/>
      <c r="L86" s="57" t="s">
        <v>2</v>
      </c>
      <c r="M86" s="28"/>
      <c r="N86" s="28"/>
      <c r="O86" s="21"/>
    </row>
    <row r="87" spans="1:16" x14ac:dyDescent="0.3">
      <c r="A87" s="7">
        <f>IF(C87&gt;-1,1)</f>
        <v>1</v>
      </c>
      <c r="B87" s="8" t="s">
        <v>3</v>
      </c>
      <c r="C87" s="29">
        <v>40</v>
      </c>
      <c r="D87" s="7">
        <f>IF(F87&gt;-1,1)</f>
        <v>1</v>
      </c>
      <c r="E87" s="8" t="s">
        <v>3</v>
      </c>
      <c r="F87" s="29">
        <v>10</v>
      </c>
      <c r="G87" s="7">
        <f>IF(I87&gt;-1,1)</f>
        <v>1</v>
      </c>
      <c r="H87" s="8" t="s">
        <v>3</v>
      </c>
      <c r="I87" s="29">
        <v>24</v>
      </c>
      <c r="J87" s="7">
        <f>IF(L87&gt;-1,1)</f>
        <v>1</v>
      </c>
      <c r="K87" s="64" t="s">
        <v>3</v>
      </c>
      <c r="L87" s="66">
        <v>14</v>
      </c>
      <c r="M87" s="22"/>
      <c r="N87" s="23"/>
      <c r="O87" s="54"/>
    </row>
    <row r="88" spans="1:16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22"/>
      <c r="N88" s="20"/>
      <c r="O88" s="54"/>
    </row>
    <row r="89" spans="1:16" x14ac:dyDescent="0.3">
      <c r="A89" s="7">
        <f>IF(C89&gt;-1,1)</f>
        <v>1</v>
      </c>
      <c r="B89" s="8" t="s">
        <v>4</v>
      </c>
      <c r="C89" s="29">
        <v>11</v>
      </c>
      <c r="D89" s="7">
        <f>IF(F89&gt;-1,1)</f>
        <v>1</v>
      </c>
      <c r="E89" s="8" t="s">
        <v>4</v>
      </c>
      <c r="F89" s="29">
        <v>15</v>
      </c>
      <c r="G89" s="7">
        <f>IF(I89&gt;-1,1)</f>
        <v>1</v>
      </c>
      <c r="H89" s="8" t="s">
        <v>4</v>
      </c>
      <c r="I89" s="29">
        <v>12</v>
      </c>
      <c r="J89" s="7">
        <f>IF(L89&gt;-1,1)</f>
        <v>1</v>
      </c>
      <c r="K89" s="64" t="s">
        <v>4</v>
      </c>
      <c r="L89" s="66">
        <v>8</v>
      </c>
      <c r="M89" s="22"/>
      <c r="N89" s="23"/>
      <c r="O89" s="54"/>
    </row>
    <row r="90" spans="1:16" x14ac:dyDescent="0.3">
      <c r="A90" s="7"/>
      <c r="B90" s="8"/>
      <c r="C90" s="47"/>
      <c r="D90" s="7"/>
      <c r="E90" s="8"/>
      <c r="F90" s="47"/>
      <c r="G90" s="7"/>
      <c r="H90" s="8"/>
      <c r="I90" s="29"/>
      <c r="J90" s="7"/>
      <c r="K90" s="64"/>
      <c r="L90" s="67"/>
      <c r="M90" s="22"/>
      <c r="N90" s="23"/>
      <c r="O90" s="54"/>
    </row>
    <row r="91" spans="1:16" x14ac:dyDescent="0.3">
      <c r="A91" s="7">
        <f>IF(C91&gt;-1,1)</f>
        <v>1</v>
      </c>
      <c r="B91" s="8" t="s">
        <v>5</v>
      </c>
      <c r="C91" s="29">
        <v>17</v>
      </c>
      <c r="D91" s="7">
        <f>IF(F91&gt;-1,1)</f>
        <v>1</v>
      </c>
      <c r="E91" s="8" t="s">
        <v>5</v>
      </c>
      <c r="F91" s="29">
        <v>14</v>
      </c>
      <c r="G91" s="7">
        <f>IF(I91&gt;-1,1)</f>
        <v>1</v>
      </c>
      <c r="H91" s="8" t="s">
        <v>5</v>
      </c>
      <c r="I91" s="29">
        <v>12</v>
      </c>
      <c r="J91" s="7">
        <f>IF(L91&gt;-1,1)</f>
        <v>1</v>
      </c>
      <c r="K91" s="64" t="s">
        <v>5</v>
      </c>
      <c r="L91" s="66">
        <v>12</v>
      </c>
      <c r="M91" s="22"/>
      <c r="N91" s="23"/>
      <c r="O91" s="54"/>
    </row>
    <row r="92" spans="1:16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22"/>
      <c r="N92" s="23"/>
      <c r="O92" s="54"/>
    </row>
    <row r="93" spans="1:16" x14ac:dyDescent="0.3">
      <c r="A93" s="7">
        <f>IF(C93&gt;-1,1)</f>
        <v>1</v>
      </c>
      <c r="B93" s="8" t="s">
        <v>6</v>
      </c>
      <c r="C93" s="29">
        <v>18</v>
      </c>
      <c r="D93" s="7">
        <f>IF(F93&gt;-1,1)</f>
        <v>1</v>
      </c>
      <c r="E93" s="8" t="s">
        <v>6</v>
      </c>
      <c r="F93" s="29">
        <v>14</v>
      </c>
      <c r="G93" s="7">
        <f>IF(I93&gt;-1,1)</f>
        <v>1</v>
      </c>
      <c r="H93" s="8" t="s">
        <v>6</v>
      </c>
      <c r="I93" s="29">
        <v>10</v>
      </c>
      <c r="J93" s="7">
        <f>IF(L93&gt;-1,1)</f>
        <v>1</v>
      </c>
      <c r="K93" s="64" t="s">
        <v>6</v>
      </c>
      <c r="L93" s="66">
        <v>40</v>
      </c>
      <c r="M93" s="22"/>
      <c r="N93" s="23"/>
      <c r="O93" s="54"/>
    </row>
    <row r="94" spans="1:16" x14ac:dyDescent="0.3">
      <c r="A94" s="7"/>
      <c r="B94" s="8"/>
      <c r="C94" s="47"/>
      <c r="D94" s="7"/>
      <c r="E94" s="8"/>
      <c r="F94" s="47"/>
      <c r="G94" s="7"/>
      <c r="H94" s="8"/>
      <c r="I94" s="47"/>
      <c r="J94" s="7"/>
      <c r="K94" s="64"/>
      <c r="L94" s="67"/>
      <c r="M94" s="22"/>
      <c r="N94" s="23"/>
      <c r="O94" s="54"/>
    </row>
    <row r="95" spans="1:16" x14ac:dyDescent="0.3">
      <c r="A95" s="7">
        <f>IF(C95&gt;-1,1)</f>
        <v>1</v>
      </c>
      <c r="B95" s="8" t="s">
        <v>7</v>
      </c>
      <c r="C95" s="29">
        <v>12</v>
      </c>
      <c r="D95" s="7">
        <f>IF(F95&gt;-1,1)</f>
        <v>1</v>
      </c>
      <c r="E95" s="8" t="s">
        <v>7</v>
      </c>
      <c r="F95" s="29">
        <v>24</v>
      </c>
      <c r="G95" s="7">
        <f>IF(I95&gt;-1,1)</f>
        <v>1</v>
      </c>
      <c r="H95" s="8" t="s">
        <v>7</v>
      </c>
      <c r="I95" s="29">
        <v>12</v>
      </c>
      <c r="J95" s="7">
        <f>IF(L95&gt;-1,1)</f>
        <v>1</v>
      </c>
      <c r="K95" s="64" t="s">
        <v>7</v>
      </c>
      <c r="L95" s="66">
        <v>16</v>
      </c>
      <c r="M95" s="22"/>
      <c r="N95" s="23"/>
      <c r="O95" s="54"/>
    </row>
    <row r="96" spans="1:16" x14ac:dyDescent="0.3">
      <c r="A96" s="7"/>
      <c r="B96" s="8"/>
      <c r="C96" s="47"/>
      <c r="D96" s="7"/>
      <c r="E96" s="8"/>
      <c r="F96" s="47"/>
      <c r="G96" s="7"/>
      <c r="H96" s="8"/>
      <c r="I96" s="47"/>
      <c r="J96" s="7"/>
      <c r="K96" s="64"/>
      <c r="L96" s="67"/>
      <c r="M96" s="22"/>
      <c r="N96" s="23"/>
      <c r="O96" s="54"/>
    </row>
    <row r="97" spans="1:15" x14ac:dyDescent="0.3">
      <c r="A97" s="7">
        <f>IF(C97&gt;-1,1)</f>
        <v>1</v>
      </c>
      <c r="B97" s="8" t="s">
        <v>8</v>
      </c>
      <c r="C97" s="29">
        <v>14</v>
      </c>
      <c r="D97" s="7">
        <f>IF(F97&gt;-1,1)</f>
        <v>1</v>
      </c>
      <c r="E97" s="8" t="s">
        <v>8</v>
      </c>
      <c r="F97" s="29">
        <v>8</v>
      </c>
      <c r="G97" s="7">
        <f>IF(I97&gt;-1,1)</f>
        <v>1</v>
      </c>
      <c r="H97" s="8" t="s">
        <v>8</v>
      </c>
      <c r="I97" s="29">
        <v>30</v>
      </c>
      <c r="J97" s="7">
        <f>IF(L97&gt;-1,1)</f>
        <v>1</v>
      </c>
      <c r="K97" s="64" t="s">
        <v>8</v>
      </c>
      <c r="L97" s="66">
        <v>11</v>
      </c>
      <c r="M97" s="22"/>
      <c r="N97" s="23"/>
      <c r="O97" s="54"/>
    </row>
    <row r="98" spans="1:15" x14ac:dyDescent="0.3">
      <c r="A98" s="7"/>
      <c r="B98" s="4"/>
      <c r="C98" s="47"/>
      <c r="D98" s="7"/>
      <c r="E98" s="4"/>
      <c r="F98" s="47"/>
      <c r="G98" s="7"/>
      <c r="H98" s="4"/>
      <c r="I98" s="47"/>
      <c r="J98" s="7"/>
      <c r="K98" s="63"/>
      <c r="L98" s="67"/>
      <c r="M98" s="22"/>
      <c r="N98" s="20"/>
      <c r="O98" s="54"/>
    </row>
    <row r="99" spans="1:15" x14ac:dyDescent="0.3">
      <c r="A99" s="7">
        <f>IF(C99&gt;-1,1)</f>
        <v>1</v>
      </c>
      <c r="B99" s="8" t="s">
        <v>9</v>
      </c>
      <c r="C99" s="29">
        <v>48</v>
      </c>
      <c r="D99" s="7">
        <f>IF(F99&gt;-1,1)</f>
        <v>1</v>
      </c>
      <c r="E99" s="8" t="s">
        <v>9</v>
      </c>
      <c r="F99" s="29">
        <v>17</v>
      </c>
      <c r="G99" s="7">
        <f>IF(I99&gt;-1,1)</f>
        <v>1</v>
      </c>
      <c r="H99" s="8" t="s">
        <v>9</v>
      </c>
      <c r="I99" s="29">
        <v>20</v>
      </c>
      <c r="J99" s="7">
        <f>IF(L99&gt;-1,1)</f>
        <v>1</v>
      </c>
      <c r="K99" s="64" t="s">
        <v>9</v>
      </c>
      <c r="L99" s="66">
        <v>11</v>
      </c>
      <c r="M99" s="22"/>
      <c r="N99" s="23"/>
      <c r="O99" s="54"/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22"/>
      <c r="N100" s="20"/>
      <c r="O100" s="54"/>
    </row>
    <row r="101" spans="1:15" x14ac:dyDescent="0.3">
      <c r="A101" s="11"/>
      <c r="B101" s="8" t="s">
        <v>10</v>
      </c>
      <c r="C101" s="48">
        <f>SUM(C87:C99)</f>
        <v>160</v>
      </c>
      <c r="D101" s="8"/>
      <c r="E101" s="8" t="s">
        <v>10</v>
      </c>
      <c r="F101" s="48">
        <f>SUM(F87:F99)</f>
        <v>102</v>
      </c>
      <c r="G101" s="8"/>
      <c r="H101" s="8" t="s">
        <v>10</v>
      </c>
      <c r="I101" s="48">
        <f>SUM(I87:I99)</f>
        <v>120</v>
      </c>
      <c r="J101" s="8"/>
      <c r="K101" s="64" t="s">
        <v>10</v>
      </c>
      <c r="L101" s="68">
        <f>SUM(L87:L99)</f>
        <v>112</v>
      </c>
      <c r="M101" s="23"/>
      <c r="N101" s="23"/>
      <c r="O101" s="55"/>
    </row>
    <row r="102" spans="1:15" x14ac:dyDescent="0.3">
      <c r="A102" s="12"/>
      <c r="B102" s="13" t="s">
        <v>11</v>
      </c>
      <c r="C102" s="49">
        <f>C101/(SUM(A87:A99))</f>
        <v>22.857142857142858</v>
      </c>
      <c r="D102" s="12"/>
      <c r="E102" s="13" t="s">
        <v>11</v>
      </c>
      <c r="F102" s="49">
        <f>F101/(SUM(D87:D99))</f>
        <v>14.571428571428571</v>
      </c>
      <c r="G102" s="12"/>
      <c r="H102" s="13" t="s">
        <v>11</v>
      </c>
      <c r="I102" s="49">
        <f>I101/(SUM(G87:G99))</f>
        <v>17.142857142857142</v>
      </c>
      <c r="J102" s="12"/>
      <c r="K102" s="65" t="s">
        <v>11</v>
      </c>
      <c r="L102" s="69">
        <f>L101/(SUM(J87:J99))</f>
        <v>16</v>
      </c>
      <c r="M102" s="25"/>
      <c r="N102" s="26"/>
      <c r="O102" s="52"/>
    </row>
    <row r="103" spans="1:15" ht="14.5" thickBot="1" x14ac:dyDescent="0.35"/>
    <row r="104" spans="1:15" ht="14.5" thickBot="1" x14ac:dyDescent="0.35">
      <c r="B104" s="15" t="s">
        <v>24</v>
      </c>
      <c r="C104" s="51">
        <f>IF(C101&gt;0,SUM(C101:L101)/((SUM(A87:A99))+(SUM(D87:D99))+(SUM(G87:G99))+(SUM(J87:J99))),0)</f>
        <v>17.642857142857142</v>
      </c>
    </row>
    <row r="106" spans="1:15" ht="24" x14ac:dyDescent="0.6">
      <c r="B106" s="3" t="s">
        <v>25</v>
      </c>
      <c r="C106" s="46">
        <f>C$1</f>
        <v>2014</v>
      </c>
    </row>
    <row r="107" spans="1:15" x14ac:dyDescent="0.3">
      <c r="A107" s="4"/>
      <c r="B107" s="18" t="s">
        <v>169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56"/>
      <c r="L107" s="57" t="s">
        <v>2</v>
      </c>
      <c r="M107" s="20"/>
      <c r="N107" s="20"/>
      <c r="O107" s="53"/>
    </row>
    <row r="108" spans="1:15" x14ac:dyDescent="0.3">
      <c r="A108" s="7">
        <f>IF(C108&gt;-1,1)</f>
        <v>1</v>
      </c>
      <c r="B108" s="8" t="s">
        <v>3</v>
      </c>
      <c r="C108" s="29">
        <v>33</v>
      </c>
      <c r="D108" s="7">
        <f>IF(F108&gt;-1,1)</f>
        <v>1</v>
      </c>
      <c r="E108" s="8" t="s">
        <v>3</v>
      </c>
      <c r="F108" s="29">
        <v>36</v>
      </c>
      <c r="G108" s="7">
        <f>IF(I108&gt;-1,1)</f>
        <v>1</v>
      </c>
      <c r="H108" s="8" t="s">
        <v>3</v>
      </c>
      <c r="I108" s="29">
        <v>40</v>
      </c>
      <c r="J108" s="7">
        <f>IF(L108&gt;-1,1)</f>
        <v>1</v>
      </c>
      <c r="K108" s="8" t="s">
        <v>3</v>
      </c>
      <c r="L108" s="29">
        <v>40</v>
      </c>
      <c r="M108" s="22"/>
      <c r="N108" s="23"/>
      <c r="O108" s="54"/>
    </row>
    <row r="109" spans="1:15" x14ac:dyDescent="0.3">
      <c r="A109" s="7"/>
      <c r="B109" s="4"/>
      <c r="C109" s="47"/>
      <c r="D109" s="7"/>
      <c r="E109" s="4"/>
      <c r="F109" s="47"/>
      <c r="G109" s="7"/>
      <c r="H109" s="4"/>
      <c r="I109" s="47"/>
      <c r="J109" s="7"/>
      <c r="K109" s="4"/>
      <c r="L109" s="47"/>
      <c r="M109" s="22"/>
      <c r="N109" s="20"/>
      <c r="O109" s="54"/>
    </row>
    <row r="110" spans="1:15" x14ac:dyDescent="0.3">
      <c r="A110" s="7">
        <f>IF(C110&gt;-1,1)</f>
        <v>1</v>
      </c>
      <c r="B110" s="8" t="s">
        <v>4</v>
      </c>
      <c r="C110" s="29">
        <v>5</v>
      </c>
      <c r="D110" s="7">
        <f>IF(F110&gt;-1,1)</f>
        <v>1</v>
      </c>
      <c r="E110" s="8" t="s">
        <v>4</v>
      </c>
      <c r="F110" s="29">
        <v>12</v>
      </c>
      <c r="G110" s="7">
        <f>IF(I110&gt;-1,1)</f>
        <v>1</v>
      </c>
      <c r="H110" s="8" t="s">
        <v>4</v>
      </c>
      <c r="I110" s="29">
        <v>19</v>
      </c>
      <c r="J110" s="7">
        <f>IF(L110&gt;-1,1)</f>
        <v>1</v>
      </c>
      <c r="K110" s="8" t="s">
        <v>4</v>
      </c>
      <c r="L110" s="29">
        <v>9</v>
      </c>
      <c r="M110" s="22"/>
      <c r="N110" s="23"/>
      <c r="O110" s="54"/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47"/>
      <c r="M111" s="22"/>
      <c r="N111" s="23"/>
      <c r="O111" s="54"/>
    </row>
    <row r="112" spans="1:15" x14ac:dyDescent="0.3">
      <c r="A112" s="7">
        <f>IF(C112&gt;-1,1)</f>
        <v>1</v>
      </c>
      <c r="B112" s="8" t="s">
        <v>5</v>
      </c>
      <c r="C112" s="45">
        <v>12</v>
      </c>
      <c r="D112" s="7">
        <f>IF(F112&gt;-1,1)</f>
        <v>1</v>
      </c>
      <c r="E112" s="8" t="s">
        <v>5</v>
      </c>
      <c r="F112" s="29">
        <v>12</v>
      </c>
      <c r="G112" s="7">
        <f>IF(I112&gt;-1,1)</f>
        <v>1</v>
      </c>
      <c r="H112" s="8" t="s">
        <v>5</v>
      </c>
      <c r="I112" s="29">
        <v>14</v>
      </c>
      <c r="J112" s="7">
        <f>IF(L112&gt;-1,1)</f>
        <v>1</v>
      </c>
      <c r="K112" s="8" t="s">
        <v>5</v>
      </c>
      <c r="L112" s="29">
        <v>32</v>
      </c>
      <c r="M112" s="22"/>
      <c r="N112" s="23"/>
      <c r="O112" s="54"/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22"/>
      <c r="N113" s="23"/>
      <c r="O113" s="54"/>
    </row>
    <row r="114" spans="1:15" x14ac:dyDescent="0.3">
      <c r="A114" s="7">
        <f>IF(C114&gt;-1,1)</f>
        <v>1</v>
      </c>
      <c r="B114" s="8" t="s">
        <v>6</v>
      </c>
      <c r="C114" s="29">
        <v>17</v>
      </c>
      <c r="D114" s="7">
        <f>IF(F114&gt;-1,1)</f>
        <v>1</v>
      </c>
      <c r="E114" s="8" t="s">
        <v>6</v>
      </c>
      <c r="F114" s="29">
        <v>12</v>
      </c>
      <c r="G114" s="7">
        <f>IF(I114&gt;-1,1)</f>
        <v>1</v>
      </c>
      <c r="H114" s="8" t="s">
        <v>6</v>
      </c>
      <c r="I114" s="29">
        <v>28</v>
      </c>
      <c r="J114" s="7">
        <f>IF(L114&gt;-1,1)</f>
        <v>1</v>
      </c>
      <c r="K114" s="8" t="s">
        <v>6</v>
      </c>
      <c r="L114" s="29">
        <v>5</v>
      </c>
      <c r="M114" s="22"/>
      <c r="N114" s="23"/>
      <c r="O114" s="54"/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22"/>
      <c r="N115" s="23"/>
      <c r="O115" s="54"/>
    </row>
    <row r="116" spans="1:15" x14ac:dyDescent="0.3">
      <c r="A116" s="7">
        <f>IF(C116&gt;-1,1)</f>
        <v>1</v>
      </c>
      <c r="B116" s="8" t="s">
        <v>7</v>
      </c>
      <c r="C116" s="29">
        <v>12</v>
      </c>
      <c r="D116" s="7">
        <f>IF(F116&gt;-1,1)</f>
        <v>1</v>
      </c>
      <c r="E116" s="8" t="s">
        <v>7</v>
      </c>
      <c r="F116" s="29">
        <v>7</v>
      </c>
      <c r="G116" s="7">
        <f>IF(I116&gt;-1,1)</f>
        <v>1</v>
      </c>
      <c r="H116" s="8" t="s">
        <v>7</v>
      </c>
      <c r="I116" s="29">
        <v>12</v>
      </c>
      <c r="J116" s="7">
        <f>IF(L116&gt;-1,1)</f>
        <v>1</v>
      </c>
      <c r="K116" s="8" t="s">
        <v>7</v>
      </c>
      <c r="L116" s="29">
        <v>11</v>
      </c>
      <c r="M116" s="22"/>
      <c r="N116" s="23"/>
      <c r="O116" s="54"/>
    </row>
    <row r="117" spans="1:15" x14ac:dyDescent="0.3">
      <c r="A117" s="7"/>
      <c r="B117" s="8"/>
      <c r="C117" s="47"/>
      <c r="D117" s="7"/>
      <c r="E117" s="8"/>
      <c r="F117" s="47"/>
      <c r="G117" s="7"/>
      <c r="H117" s="8"/>
      <c r="I117" s="47"/>
      <c r="J117" s="7"/>
      <c r="K117" s="8"/>
      <c r="L117" s="47"/>
      <c r="M117" s="22"/>
      <c r="N117" s="23"/>
      <c r="O117" s="54"/>
    </row>
    <row r="118" spans="1:15" x14ac:dyDescent="0.3">
      <c r="A118" s="7">
        <f>IF(C118&gt;-1,1)</f>
        <v>1</v>
      </c>
      <c r="B118" s="8" t="s">
        <v>8</v>
      </c>
      <c r="C118" s="29">
        <v>12</v>
      </c>
      <c r="D118" s="7">
        <f>IF(F118&gt;-1,1)</f>
        <v>1</v>
      </c>
      <c r="E118" s="8" t="s">
        <v>8</v>
      </c>
      <c r="F118" s="29">
        <v>20</v>
      </c>
      <c r="G118" s="7">
        <f>IF(I118&gt;-1,1)</f>
        <v>1</v>
      </c>
      <c r="H118" s="8" t="s">
        <v>8</v>
      </c>
      <c r="I118" s="29">
        <v>14</v>
      </c>
      <c r="J118" s="7">
        <f>IF(L118&gt;-1,1)</f>
        <v>1</v>
      </c>
      <c r="K118" s="8" t="s">
        <v>8</v>
      </c>
      <c r="L118" s="29">
        <v>13</v>
      </c>
      <c r="M118" s="22"/>
      <c r="N118" s="23"/>
      <c r="O118" s="54"/>
    </row>
    <row r="119" spans="1:15" x14ac:dyDescent="0.3">
      <c r="A119" s="7"/>
      <c r="B119" s="4"/>
      <c r="C119" s="47"/>
      <c r="D119" s="7"/>
      <c r="E119" s="4"/>
      <c r="F119" s="47"/>
      <c r="G119" s="7"/>
      <c r="H119" s="4"/>
      <c r="I119" s="47"/>
      <c r="J119" s="7"/>
      <c r="K119" s="4"/>
      <c r="L119" s="47"/>
      <c r="M119" s="22"/>
      <c r="N119" s="20"/>
      <c r="O119" s="54"/>
    </row>
    <row r="120" spans="1:15" x14ac:dyDescent="0.3">
      <c r="A120" s="7">
        <f>IF(C120&gt;-1,1)</f>
        <v>1</v>
      </c>
      <c r="B120" s="8" t="s">
        <v>9</v>
      </c>
      <c r="C120" s="29">
        <v>15</v>
      </c>
      <c r="D120" s="7">
        <f>IF(F120&gt;-1,1)</f>
        <v>1</v>
      </c>
      <c r="E120" s="8" t="s">
        <v>9</v>
      </c>
      <c r="F120" s="29">
        <v>14</v>
      </c>
      <c r="G120" s="7">
        <f>IF(I120&gt;-1,1)</f>
        <v>1</v>
      </c>
      <c r="H120" s="8" t="s">
        <v>9</v>
      </c>
      <c r="I120" s="29">
        <v>26</v>
      </c>
      <c r="J120" s="7">
        <f>IF(L120&gt;-1,1)</f>
        <v>1</v>
      </c>
      <c r="K120" s="8" t="s">
        <v>9</v>
      </c>
      <c r="L120" s="29">
        <v>24</v>
      </c>
      <c r="M120" s="22"/>
      <c r="N120" s="23"/>
      <c r="O120" s="54"/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22"/>
      <c r="N121" s="20"/>
      <c r="O121" s="54"/>
    </row>
    <row r="122" spans="1:15" x14ac:dyDescent="0.3">
      <c r="A122" s="11"/>
      <c r="B122" s="8" t="s">
        <v>10</v>
      </c>
      <c r="C122" s="48">
        <f>SUM(C108:C120)</f>
        <v>106</v>
      </c>
      <c r="D122" s="8"/>
      <c r="E122" s="8" t="s">
        <v>10</v>
      </c>
      <c r="F122" s="48">
        <f>SUM(F108:F120)</f>
        <v>113</v>
      </c>
      <c r="G122" s="8"/>
      <c r="H122" s="8" t="s">
        <v>10</v>
      </c>
      <c r="I122" s="48">
        <f>SUM(I108:I120)</f>
        <v>153</v>
      </c>
      <c r="J122" s="8"/>
      <c r="K122" s="8" t="s">
        <v>10</v>
      </c>
      <c r="L122" s="48">
        <f>SUM(L108:L120)</f>
        <v>134</v>
      </c>
      <c r="M122" s="23"/>
      <c r="N122" s="23"/>
      <c r="O122" s="55"/>
    </row>
    <row r="123" spans="1:15" x14ac:dyDescent="0.3">
      <c r="A123" s="12"/>
      <c r="B123" s="13" t="s">
        <v>11</v>
      </c>
      <c r="C123" s="49">
        <f>C122/(SUM(A108:A120))</f>
        <v>15.142857142857142</v>
      </c>
      <c r="D123" s="12"/>
      <c r="E123" s="13" t="s">
        <v>11</v>
      </c>
      <c r="F123" s="49">
        <f>F122/(SUM(D108:D120))</f>
        <v>16.142857142857142</v>
      </c>
      <c r="G123" s="12"/>
      <c r="H123" s="13" t="s">
        <v>11</v>
      </c>
      <c r="I123" s="49">
        <f>I122/(SUM(G108:G120))</f>
        <v>21.857142857142858</v>
      </c>
      <c r="J123" s="12"/>
      <c r="K123" s="13" t="s">
        <v>11</v>
      </c>
      <c r="L123" s="49">
        <f>L122/(SUM(J108:J120))</f>
        <v>19.142857142857142</v>
      </c>
      <c r="M123" s="25"/>
      <c r="N123" s="26"/>
      <c r="O123" s="52"/>
    </row>
    <row r="124" spans="1:15" ht="14.5" thickBot="1" x14ac:dyDescent="0.35"/>
    <row r="125" spans="1:15" ht="14.5" thickBot="1" x14ac:dyDescent="0.35">
      <c r="B125" s="15" t="s">
        <v>27</v>
      </c>
      <c r="C125" s="51">
        <f>IF(C122&gt;0,SUM(C122:L122)/((SUM(A108:A120))+(SUM(D108:D120))+(SUM(G108:G120))+(SUM(J108:J120))),0)</f>
        <v>18.071428571428573</v>
      </c>
    </row>
    <row r="127" spans="1:15" ht="24" x14ac:dyDescent="0.6">
      <c r="B127" s="3" t="s">
        <v>28</v>
      </c>
      <c r="C127" s="46">
        <f>C$1</f>
        <v>2014</v>
      </c>
    </row>
    <row r="128" spans="1:15" x14ac:dyDescent="0.3">
      <c r="A128" s="4"/>
      <c r="B128" s="18" t="s">
        <v>170</v>
      </c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29"/>
      <c r="L128" s="6" t="s">
        <v>2</v>
      </c>
      <c r="M128" s="29"/>
      <c r="N128" s="56"/>
      <c r="O128" s="57" t="s">
        <v>2</v>
      </c>
    </row>
    <row r="129" spans="1:15" x14ac:dyDescent="0.3">
      <c r="A129" s="7">
        <f>IF(C129&gt;-1,1)</f>
        <v>1</v>
      </c>
      <c r="B129" s="8" t="s">
        <v>3</v>
      </c>
      <c r="C129" s="29">
        <v>26</v>
      </c>
      <c r="D129" s="7">
        <f>IF(F129&gt;-1,1)</f>
        <v>1</v>
      </c>
      <c r="E129" s="8" t="s">
        <v>3</v>
      </c>
      <c r="F129" s="29">
        <v>39</v>
      </c>
      <c r="G129" s="7">
        <f>IF(I129&gt;-1,1)</f>
        <v>1</v>
      </c>
      <c r="H129" s="8" t="s">
        <v>3</v>
      </c>
      <c r="I129" s="29">
        <v>31</v>
      </c>
      <c r="J129" s="7">
        <f>IF(L129&gt;-1,1)</f>
        <v>1</v>
      </c>
      <c r="K129" s="8" t="s">
        <v>3</v>
      </c>
      <c r="L129" s="29">
        <v>10</v>
      </c>
      <c r="M129" s="7">
        <f>IF(O129&gt;-1,1)</f>
        <v>1</v>
      </c>
      <c r="N129" s="8" t="s">
        <v>3</v>
      </c>
      <c r="O129" s="29">
        <v>48</v>
      </c>
    </row>
    <row r="130" spans="1:15" x14ac:dyDescent="0.3">
      <c r="A130" s="7"/>
      <c r="B130" s="4"/>
      <c r="C130" s="47"/>
      <c r="D130" s="7"/>
      <c r="E130" s="4"/>
      <c r="F130" s="47"/>
      <c r="G130" s="7"/>
      <c r="H130" s="4"/>
      <c r="I130" s="47"/>
      <c r="J130" s="7"/>
      <c r="K130" s="4"/>
      <c r="L130" s="47"/>
      <c r="M130" s="7"/>
      <c r="N130" s="4"/>
      <c r="O130" s="47"/>
    </row>
    <row r="131" spans="1:15" x14ac:dyDescent="0.3">
      <c r="A131" s="7">
        <f>IF(C131&gt;-1,1)</f>
        <v>1</v>
      </c>
      <c r="B131" s="8" t="s">
        <v>4</v>
      </c>
      <c r="C131" s="29">
        <v>9</v>
      </c>
      <c r="D131" s="7">
        <f>IF(F131&gt;-1,1)</f>
        <v>1</v>
      </c>
      <c r="E131" s="8" t="s">
        <v>4</v>
      </c>
      <c r="F131" s="29">
        <v>12</v>
      </c>
      <c r="G131" s="7">
        <f>IF(I131&gt;-1,1)</f>
        <v>1</v>
      </c>
      <c r="H131" s="8" t="s">
        <v>4</v>
      </c>
      <c r="I131" s="29">
        <v>33</v>
      </c>
      <c r="J131" s="7">
        <f>IF(L131&gt;-1,1)</f>
        <v>1</v>
      </c>
      <c r="K131" s="8" t="s">
        <v>4</v>
      </c>
      <c r="L131" s="29">
        <v>7</v>
      </c>
      <c r="M131" s="7">
        <f>IF(O131&gt;-1,1)</f>
        <v>1</v>
      </c>
      <c r="N131" s="8" t="s">
        <v>4</v>
      </c>
      <c r="O131" s="29">
        <v>16</v>
      </c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8"/>
      <c r="L132" s="47"/>
      <c r="M132" s="7"/>
      <c r="N132" s="8"/>
      <c r="O132" s="47"/>
    </row>
    <row r="133" spans="1:15" x14ac:dyDescent="0.3">
      <c r="A133" s="7">
        <f>IF(C133&gt;-1,1)</f>
        <v>1</v>
      </c>
      <c r="B133" s="8" t="s">
        <v>5</v>
      </c>
      <c r="C133" s="30">
        <v>7</v>
      </c>
      <c r="D133" s="7">
        <f>IF(F133&gt;-1,1)</f>
        <v>1</v>
      </c>
      <c r="E133" s="8" t="s">
        <v>5</v>
      </c>
      <c r="F133" s="29">
        <v>9</v>
      </c>
      <c r="G133" s="7">
        <f>IF(I133&gt;-1,1)</f>
        <v>1</v>
      </c>
      <c r="H133" s="8" t="s">
        <v>5</v>
      </c>
      <c r="I133" s="29">
        <v>17</v>
      </c>
      <c r="J133" s="7">
        <f>IF(L133&gt;-1,1)</f>
        <v>1</v>
      </c>
      <c r="K133" s="8" t="s">
        <v>5</v>
      </c>
      <c r="L133" s="29">
        <v>14</v>
      </c>
      <c r="M133" s="7">
        <f>IF(O133&gt;-1,1)</f>
        <v>1</v>
      </c>
      <c r="N133" s="8" t="s">
        <v>5</v>
      </c>
      <c r="O133" s="29">
        <v>10</v>
      </c>
    </row>
    <row r="134" spans="1:15" x14ac:dyDescent="0.3">
      <c r="A134" s="7"/>
      <c r="B134" s="8"/>
      <c r="C134" s="47"/>
      <c r="D134" s="7"/>
      <c r="E134" s="8"/>
      <c r="F134" s="47"/>
      <c r="G134" s="7"/>
      <c r="H134" s="8"/>
      <c r="I134" s="47"/>
      <c r="J134" s="7"/>
      <c r="K134" s="8"/>
      <c r="L134" s="47"/>
      <c r="M134" s="7"/>
      <c r="N134" s="8"/>
      <c r="O134" s="47"/>
    </row>
    <row r="135" spans="1:15" x14ac:dyDescent="0.3">
      <c r="A135" s="7">
        <f>IF(C135&gt;-1,1)</f>
        <v>1</v>
      </c>
      <c r="B135" s="8" t="s">
        <v>6</v>
      </c>
      <c r="C135" s="29">
        <v>40</v>
      </c>
      <c r="D135" s="7">
        <f>IF(F135&gt;-1,1)</f>
        <v>1</v>
      </c>
      <c r="E135" s="8" t="s">
        <v>6</v>
      </c>
      <c r="F135" s="29">
        <v>28</v>
      </c>
      <c r="G135" s="7">
        <f>IF(I135&gt;-1,1)</f>
        <v>1</v>
      </c>
      <c r="H135" s="8" t="s">
        <v>6</v>
      </c>
      <c r="I135" s="29">
        <v>11</v>
      </c>
      <c r="J135" s="7">
        <f>IF(L135&gt;-1,1)</f>
        <v>1</v>
      </c>
      <c r="K135" s="8" t="s">
        <v>6</v>
      </c>
      <c r="L135" s="29">
        <v>42</v>
      </c>
      <c r="M135" s="7">
        <f>IF(O135&gt;-1,1)</f>
        <v>1</v>
      </c>
      <c r="N135" s="8" t="s">
        <v>6</v>
      </c>
      <c r="O135" s="29">
        <v>16</v>
      </c>
    </row>
    <row r="136" spans="1:15" x14ac:dyDescent="0.3">
      <c r="A136" s="7"/>
      <c r="B136" s="8"/>
      <c r="C136" s="47"/>
      <c r="D136" s="7"/>
      <c r="E136" s="8"/>
      <c r="F136" s="47"/>
      <c r="G136" s="7"/>
      <c r="H136" s="8"/>
      <c r="I136" s="47"/>
      <c r="J136" s="7"/>
      <c r="K136" s="8"/>
      <c r="L136" s="47"/>
      <c r="M136" s="7"/>
      <c r="N136" s="8"/>
      <c r="O136" s="47"/>
    </row>
    <row r="137" spans="1:15" x14ac:dyDescent="0.3">
      <c r="A137" s="7">
        <f>IF(C137&gt;-1,1)</f>
        <v>1</v>
      </c>
      <c r="B137" s="8" t="s">
        <v>7</v>
      </c>
      <c r="C137" s="29">
        <v>12</v>
      </c>
      <c r="D137" s="7">
        <f>IF(F137&gt;-1,1)</f>
        <v>1</v>
      </c>
      <c r="E137" s="8" t="s">
        <v>7</v>
      </c>
      <c r="F137" s="29">
        <v>12</v>
      </c>
      <c r="G137" s="7">
        <f>IF(I137&gt;-1,1)</f>
        <v>1</v>
      </c>
      <c r="H137" s="8" t="s">
        <v>7</v>
      </c>
      <c r="I137" s="29">
        <v>18</v>
      </c>
      <c r="J137" s="7">
        <f>IF(L137&gt;-1,1)</f>
        <v>1</v>
      </c>
      <c r="K137" s="8" t="s">
        <v>7</v>
      </c>
      <c r="L137" s="29">
        <v>4</v>
      </c>
      <c r="M137" s="7">
        <f>IF(O137&gt;-1,1)</f>
        <v>1</v>
      </c>
      <c r="N137" s="8" t="s">
        <v>7</v>
      </c>
      <c r="O137" s="29">
        <v>11</v>
      </c>
    </row>
    <row r="138" spans="1:15" x14ac:dyDescent="0.3">
      <c r="A138" s="7"/>
      <c r="B138" s="8"/>
      <c r="C138" s="47"/>
      <c r="D138" s="7"/>
      <c r="E138" s="8"/>
      <c r="F138" s="47"/>
      <c r="G138" s="7"/>
      <c r="H138" s="8"/>
      <c r="I138" s="47"/>
      <c r="J138" s="7"/>
      <c r="K138" s="8"/>
      <c r="L138" s="47"/>
      <c r="M138" s="7"/>
      <c r="N138" s="8"/>
      <c r="O138" s="47"/>
    </row>
    <row r="139" spans="1:15" x14ac:dyDescent="0.3">
      <c r="A139" s="7">
        <f>IF(C139&gt;-1,1)</f>
        <v>1</v>
      </c>
      <c r="B139" s="8" t="s">
        <v>8</v>
      </c>
      <c r="C139" s="29">
        <v>13</v>
      </c>
      <c r="D139" s="7">
        <f>IF(F139&gt;-1,1)</f>
        <v>1</v>
      </c>
      <c r="E139" s="8" t="s">
        <v>8</v>
      </c>
      <c r="F139" s="29">
        <v>12</v>
      </c>
      <c r="G139" s="7">
        <f>IF(I139&gt;-1,1)</f>
        <v>1</v>
      </c>
      <c r="H139" s="8" t="s">
        <v>8</v>
      </c>
      <c r="I139" s="29">
        <v>21</v>
      </c>
      <c r="J139" s="7">
        <f>IF(L139&gt;-1,1)</f>
        <v>1</v>
      </c>
      <c r="K139" s="8" t="s">
        <v>8</v>
      </c>
      <c r="L139" s="29">
        <v>13</v>
      </c>
      <c r="M139" s="7">
        <f>IF(O139&gt;-1,1)</f>
        <v>1</v>
      </c>
      <c r="N139" s="8" t="s">
        <v>8</v>
      </c>
      <c r="O139" s="29">
        <v>12</v>
      </c>
    </row>
    <row r="140" spans="1:15" x14ac:dyDescent="0.3">
      <c r="A140" s="7"/>
      <c r="B140" s="4"/>
      <c r="C140" s="47"/>
      <c r="D140" s="7"/>
      <c r="E140" s="4"/>
      <c r="F140" s="47"/>
      <c r="G140" s="7"/>
      <c r="H140" s="4"/>
      <c r="I140" s="47"/>
      <c r="J140" s="7"/>
      <c r="K140" s="4"/>
      <c r="L140" s="47"/>
      <c r="M140" s="7"/>
      <c r="N140" s="4"/>
      <c r="O140" s="47"/>
    </row>
    <row r="141" spans="1:15" x14ac:dyDescent="0.3">
      <c r="A141" s="7">
        <f>IF(C141&gt;-1,1)</f>
        <v>1</v>
      </c>
      <c r="B141" s="8" t="s">
        <v>9</v>
      </c>
      <c r="C141" s="29">
        <v>12</v>
      </c>
      <c r="D141" s="7">
        <f>IF(F141&gt;-1,1)</f>
        <v>1</v>
      </c>
      <c r="E141" s="8" t="s">
        <v>9</v>
      </c>
      <c r="F141" s="29">
        <v>14</v>
      </c>
      <c r="G141" s="7">
        <f>IF(I141&gt;-1,1)</f>
        <v>1</v>
      </c>
      <c r="H141" s="8" t="s">
        <v>9</v>
      </c>
      <c r="I141" s="29">
        <v>34</v>
      </c>
      <c r="J141" s="7">
        <f>IF(L141&gt;-1,1)</f>
        <v>1</v>
      </c>
      <c r="K141" s="8" t="s">
        <v>9</v>
      </c>
      <c r="L141" s="29">
        <v>13</v>
      </c>
      <c r="M141" s="7">
        <f>IF(O141&gt;-1,1)</f>
        <v>1</v>
      </c>
      <c r="N141" s="8" t="s">
        <v>9</v>
      </c>
      <c r="O141" s="29">
        <v>11</v>
      </c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4"/>
      <c r="L142" s="47"/>
      <c r="M142" s="7"/>
      <c r="N142" s="4"/>
      <c r="O142" s="47"/>
    </row>
    <row r="143" spans="1:15" x14ac:dyDescent="0.3">
      <c r="A143" s="11"/>
      <c r="B143" s="8" t="s">
        <v>10</v>
      </c>
      <c r="C143" s="48">
        <f>SUM(C129:C141)</f>
        <v>119</v>
      </c>
      <c r="D143" s="8"/>
      <c r="E143" s="8" t="s">
        <v>10</v>
      </c>
      <c r="F143" s="48">
        <f>SUM(F129:F141)</f>
        <v>126</v>
      </c>
      <c r="G143" s="8"/>
      <c r="H143" s="8" t="s">
        <v>10</v>
      </c>
      <c r="I143" s="48">
        <f>SUM(I129:I141)</f>
        <v>165</v>
      </c>
      <c r="J143" s="8"/>
      <c r="K143" s="8" t="s">
        <v>10</v>
      </c>
      <c r="L143" s="48">
        <f>SUM(L129:L141)</f>
        <v>103</v>
      </c>
      <c r="M143" s="8"/>
      <c r="N143" s="8" t="s">
        <v>10</v>
      </c>
      <c r="O143" s="48">
        <f>SUM(O129:O141)</f>
        <v>124</v>
      </c>
    </row>
    <row r="144" spans="1:15" x14ac:dyDescent="0.3">
      <c r="A144" s="12"/>
      <c r="B144" s="13" t="s">
        <v>11</v>
      </c>
      <c r="C144" s="49">
        <f>IF(C129&lt;&gt;"",C143/(SUM(A123:A141)),"")</f>
        <v>17</v>
      </c>
      <c r="D144" s="12"/>
      <c r="E144" s="13" t="s">
        <v>11</v>
      </c>
      <c r="F144" s="49">
        <f>IF(F129&lt;&gt;"",F143/(SUM(D123:D141)),"")</f>
        <v>18</v>
      </c>
      <c r="G144" s="12"/>
      <c r="H144" s="13" t="s">
        <v>11</v>
      </c>
      <c r="I144" s="49">
        <f>IF(I129&lt;&gt;"",I143/(SUM(G123:G141)),"")</f>
        <v>23.571428571428573</v>
      </c>
      <c r="J144" s="12"/>
      <c r="K144" s="13" t="s">
        <v>11</v>
      </c>
      <c r="L144" s="49">
        <f>IF(L129&lt;&gt;"",L143/(SUM(J123:J141)),"")</f>
        <v>14.714285714285714</v>
      </c>
      <c r="M144" s="12"/>
      <c r="N144" s="13" t="s">
        <v>11</v>
      </c>
      <c r="O144" s="49">
        <f>IF(O129&lt;&gt;"",O143/(SUM(M128:M148)),"")</f>
        <v>17.714285714285715</v>
      </c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IF(C143&gt;0,SUM(C143:O143)/((SUM(A129:A141))+(SUM(D129:D141))+(SUM(G129:G141))+(SUM(J129:J141))+(SUM(M129:M141))),0)</f>
        <v>18.2</v>
      </c>
    </row>
    <row r="148" spans="1:15" ht="24" x14ac:dyDescent="0.6">
      <c r="B148" s="3" t="s">
        <v>31</v>
      </c>
      <c r="C148" s="46">
        <f>C$1</f>
        <v>2014</v>
      </c>
    </row>
    <row r="149" spans="1:15" x14ac:dyDescent="0.3">
      <c r="A149" s="4"/>
      <c r="B149" s="18" t="s">
        <v>171</v>
      </c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56"/>
      <c r="L149" s="57" t="s">
        <v>2</v>
      </c>
      <c r="M149" s="20"/>
      <c r="N149" s="20"/>
      <c r="O149" s="53"/>
    </row>
    <row r="150" spans="1:15" x14ac:dyDescent="0.3">
      <c r="A150" s="7">
        <f>IF(C150&gt;-1,1)</f>
        <v>1</v>
      </c>
      <c r="B150" s="8" t="s">
        <v>3</v>
      </c>
      <c r="C150" s="29">
        <v>36</v>
      </c>
      <c r="D150" s="7">
        <f>IF(F150&gt;-1,1)</f>
        <v>1</v>
      </c>
      <c r="E150" s="17" t="s">
        <v>3</v>
      </c>
      <c r="F150" s="29">
        <v>48</v>
      </c>
      <c r="G150" s="7">
        <f>IF(I150&gt;-1,1)</f>
        <v>1</v>
      </c>
      <c r="H150" s="17" t="s">
        <v>3</v>
      </c>
      <c r="I150" s="29">
        <v>30</v>
      </c>
      <c r="J150" s="7">
        <f>IF(L150&gt;-1,1)</f>
        <v>1</v>
      </c>
      <c r="K150" s="17" t="s">
        <v>3</v>
      </c>
      <c r="L150" s="29">
        <v>15</v>
      </c>
      <c r="M150" s="22"/>
      <c r="N150" s="23"/>
      <c r="O150" s="54"/>
    </row>
    <row r="151" spans="1:15" x14ac:dyDescent="0.3">
      <c r="A151" s="7"/>
      <c r="B151" s="4"/>
      <c r="C151" s="47"/>
      <c r="D151" s="7"/>
      <c r="E151" s="9"/>
      <c r="F151" s="47"/>
      <c r="G151" s="7"/>
      <c r="H151" s="9"/>
      <c r="I151" s="29"/>
      <c r="J151" s="7"/>
      <c r="K151" s="9"/>
      <c r="L151" s="47"/>
      <c r="M151" s="22"/>
      <c r="N151" s="20"/>
      <c r="O151" s="54"/>
    </row>
    <row r="152" spans="1:15" x14ac:dyDescent="0.3">
      <c r="A152" s="7">
        <f>IF(C152&gt;-1,1)</f>
        <v>1</v>
      </c>
      <c r="B152" s="8" t="s">
        <v>4</v>
      </c>
      <c r="C152" s="29">
        <v>12</v>
      </c>
      <c r="D152" s="7">
        <f>IF(F152&gt;-1,1)</f>
        <v>1</v>
      </c>
      <c r="E152" s="17" t="s">
        <v>4</v>
      </c>
      <c r="F152" s="29">
        <v>14</v>
      </c>
      <c r="G152" s="7">
        <f>IF(I152&gt;-1,1)</f>
        <v>1</v>
      </c>
      <c r="H152" s="17" t="s">
        <v>4</v>
      </c>
      <c r="I152" s="29">
        <v>31</v>
      </c>
      <c r="J152" s="7">
        <f>IF(L152&gt;-1,1)</f>
        <v>1</v>
      </c>
      <c r="K152" s="17" t="s">
        <v>4</v>
      </c>
      <c r="L152" s="29">
        <v>16</v>
      </c>
      <c r="M152" s="22"/>
      <c r="N152" s="23"/>
      <c r="O152" s="54"/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17"/>
      <c r="L153" s="47"/>
      <c r="M153" s="22"/>
      <c r="N153" s="23"/>
      <c r="O153" s="54"/>
    </row>
    <row r="154" spans="1:15" x14ac:dyDescent="0.3">
      <c r="A154" s="7">
        <f>IF(C154&gt;-1,1)</f>
        <v>1</v>
      </c>
      <c r="B154" s="8" t="s">
        <v>5</v>
      </c>
      <c r="C154" s="29">
        <v>14</v>
      </c>
      <c r="D154" s="7">
        <f>IF(F154&gt;-1,1)</f>
        <v>1</v>
      </c>
      <c r="E154" s="17" t="s">
        <v>5</v>
      </c>
      <c r="F154" s="29">
        <v>16</v>
      </c>
      <c r="G154" s="7">
        <f>IF(I154&gt;-1,1)</f>
        <v>1</v>
      </c>
      <c r="H154" s="17" t="s">
        <v>5</v>
      </c>
      <c r="I154" s="29">
        <v>13</v>
      </c>
      <c r="J154" s="7">
        <f>IF(L154&gt;-1,1)</f>
        <v>1</v>
      </c>
      <c r="K154" s="17" t="s">
        <v>5</v>
      </c>
      <c r="L154" s="29">
        <v>10</v>
      </c>
      <c r="M154" s="22"/>
      <c r="N154" s="23"/>
      <c r="O154" s="54"/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47"/>
      <c r="J155" s="7"/>
      <c r="K155" s="17"/>
      <c r="L155" s="47"/>
      <c r="M155" s="22"/>
      <c r="N155" s="23"/>
      <c r="O155" s="54"/>
    </row>
    <row r="156" spans="1:15" x14ac:dyDescent="0.3">
      <c r="A156" s="7">
        <f>IF(C156&gt;-1,1)</f>
        <v>1</v>
      </c>
      <c r="B156" s="8" t="s">
        <v>6</v>
      </c>
      <c r="C156" s="29">
        <v>42</v>
      </c>
      <c r="D156" s="7">
        <f>IF(F156&gt;-1,1)</f>
        <v>1</v>
      </c>
      <c r="E156" s="17" t="s">
        <v>6</v>
      </c>
      <c r="F156" s="29">
        <v>27</v>
      </c>
      <c r="G156" s="7">
        <f>IF(I156&gt;-1,1)</f>
        <v>1</v>
      </c>
      <c r="H156" s="17" t="s">
        <v>6</v>
      </c>
      <c r="I156" s="29">
        <v>14</v>
      </c>
      <c r="J156" s="7">
        <f>IF(L156&gt;-1,1)</f>
        <v>1</v>
      </c>
      <c r="K156" s="17" t="s">
        <v>6</v>
      </c>
      <c r="L156" s="29">
        <v>18</v>
      </c>
      <c r="M156" s="22"/>
      <c r="N156" s="23"/>
      <c r="O156" s="54"/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47"/>
      <c r="J157" s="7"/>
      <c r="K157" s="17"/>
      <c r="L157" s="47"/>
      <c r="M157" s="22"/>
      <c r="N157" s="23"/>
      <c r="O157" s="54"/>
    </row>
    <row r="158" spans="1:15" x14ac:dyDescent="0.3">
      <c r="A158" s="7">
        <f>IF(C158&gt;-1,1)</f>
        <v>1</v>
      </c>
      <c r="B158" s="8" t="s">
        <v>7</v>
      </c>
      <c r="C158" s="29">
        <v>14</v>
      </c>
      <c r="D158" s="7">
        <f>IF(F158&gt;-1,1)</f>
        <v>1</v>
      </c>
      <c r="E158" s="17" t="s">
        <v>7</v>
      </c>
      <c r="F158" s="29">
        <v>22</v>
      </c>
      <c r="G158" s="7">
        <f>IF(I158&gt;-1,1)</f>
        <v>1</v>
      </c>
      <c r="H158" s="17" t="s">
        <v>7</v>
      </c>
      <c r="I158" s="29">
        <v>14</v>
      </c>
      <c r="J158" s="7">
        <f>IF(L158&gt;-1,1)</f>
        <v>1</v>
      </c>
      <c r="K158" s="17" t="s">
        <v>7</v>
      </c>
      <c r="L158" s="29">
        <v>15</v>
      </c>
      <c r="M158" s="22"/>
      <c r="N158" s="23"/>
      <c r="O158" s="54"/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17"/>
      <c r="L159" s="47"/>
      <c r="M159" s="22"/>
      <c r="N159" s="23"/>
      <c r="O159" s="54"/>
    </row>
    <row r="160" spans="1:15" x14ac:dyDescent="0.3">
      <c r="A160" s="7">
        <f>IF(C160&gt;-1,1)</f>
        <v>1</v>
      </c>
      <c r="B160" s="8" t="s">
        <v>8</v>
      </c>
      <c r="C160" s="29">
        <v>12</v>
      </c>
      <c r="D160" s="7">
        <f>IF(F160&gt;-1,1)</f>
        <v>1</v>
      </c>
      <c r="E160" s="17" t="s">
        <v>8</v>
      </c>
      <c r="F160" s="29">
        <v>12</v>
      </c>
      <c r="G160" s="7">
        <f>IF(I160&gt;-1,1)</f>
        <v>1</v>
      </c>
      <c r="H160" s="17" t="s">
        <v>8</v>
      </c>
      <c r="I160" s="29">
        <v>9</v>
      </c>
      <c r="J160" s="7">
        <f>IF(L160&gt;-1,1)</f>
        <v>1</v>
      </c>
      <c r="K160" s="17" t="s">
        <v>8</v>
      </c>
      <c r="L160" s="29">
        <v>18</v>
      </c>
      <c r="M160" s="22"/>
      <c r="N160" s="23"/>
      <c r="O160" s="54"/>
    </row>
    <row r="161" spans="1:15" x14ac:dyDescent="0.3">
      <c r="A161" s="7"/>
      <c r="B161" s="4"/>
      <c r="C161" s="47"/>
      <c r="D161" s="7"/>
      <c r="E161" s="9"/>
      <c r="F161" s="47"/>
      <c r="G161" s="7"/>
      <c r="H161" s="9"/>
      <c r="I161" s="47"/>
      <c r="J161" s="7"/>
      <c r="K161" s="9"/>
      <c r="L161" s="47"/>
      <c r="M161" s="22"/>
      <c r="N161" s="20"/>
      <c r="O161" s="54"/>
    </row>
    <row r="162" spans="1:15" x14ac:dyDescent="0.3">
      <c r="A162" s="7">
        <f>IF(C162&gt;-1,1)</f>
        <v>1</v>
      </c>
      <c r="B162" s="8" t="s">
        <v>9</v>
      </c>
      <c r="C162" s="29">
        <v>13</v>
      </c>
      <c r="D162" s="7">
        <f>IF(F162&gt;-1,1)</f>
        <v>1</v>
      </c>
      <c r="E162" s="17" t="s">
        <v>9</v>
      </c>
      <c r="F162" s="29">
        <v>11</v>
      </c>
      <c r="G162" s="7">
        <f>IF(I162&gt;-1,1)</f>
        <v>1</v>
      </c>
      <c r="H162" s="17" t="s">
        <v>9</v>
      </c>
      <c r="I162" s="29">
        <v>19</v>
      </c>
      <c r="J162" s="7">
        <f>IF(L162&gt;-1,1)</f>
        <v>1</v>
      </c>
      <c r="K162" s="17" t="s">
        <v>9</v>
      </c>
      <c r="L162" s="29">
        <v>15</v>
      </c>
      <c r="M162" s="22"/>
      <c r="N162" s="23"/>
      <c r="O162" s="54"/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4"/>
      <c r="L163" s="47"/>
      <c r="M163" s="22"/>
      <c r="N163" s="20"/>
      <c r="O163" s="54"/>
    </row>
    <row r="164" spans="1:15" x14ac:dyDescent="0.3">
      <c r="A164" s="11"/>
      <c r="B164" s="8" t="s">
        <v>10</v>
      </c>
      <c r="C164" s="48">
        <f>SUM(C150:C162)</f>
        <v>143</v>
      </c>
      <c r="D164" s="8"/>
      <c r="E164" s="8" t="s">
        <v>10</v>
      </c>
      <c r="F164" s="48">
        <f>SUM(F150:F162)</f>
        <v>150</v>
      </c>
      <c r="G164" s="8"/>
      <c r="H164" s="8" t="s">
        <v>10</v>
      </c>
      <c r="I164" s="48">
        <f>SUM(I150:I162)</f>
        <v>130</v>
      </c>
      <c r="J164" s="8"/>
      <c r="K164" s="8" t="s">
        <v>10</v>
      </c>
      <c r="L164" s="48">
        <f>SUM(L150:L163)</f>
        <v>107</v>
      </c>
      <c r="M164" s="23"/>
      <c r="N164" s="23"/>
      <c r="O164" s="55"/>
    </row>
    <row r="165" spans="1:15" x14ac:dyDescent="0.3">
      <c r="A165" s="12"/>
      <c r="B165" s="13" t="s">
        <v>11</v>
      </c>
      <c r="C165" s="49">
        <f>IF(C150&lt;&gt;"",C164/(SUM(A144:A162)),"")</f>
        <v>20.428571428571427</v>
      </c>
      <c r="D165" s="12"/>
      <c r="E165" s="13" t="s">
        <v>11</v>
      </c>
      <c r="F165" s="49">
        <f>IF(F150&lt;&gt;"",F164/(SUM(D144:D162)),"")</f>
        <v>21.428571428571427</v>
      </c>
      <c r="G165" s="12"/>
      <c r="H165" s="13" t="s">
        <v>11</v>
      </c>
      <c r="I165" s="49">
        <f>IF(I150&lt;&gt;"",I164/(SUM(G144:G162)),"")</f>
        <v>18.571428571428573</v>
      </c>
      <c r="J165" s="12"/>
      <c r="K165" s="13" t="s">
        <v>11</v>
      </c>
      <c r="L165" s="49">
        <f>IF(L150&lt;&gt;"",L164/(SUM(J144:J162)),"")</f>
        <v>15.285714285714286</v>
      </c>
      <c r="M165" s="25"/>
      <c r="N165" s="26"/>
      <c r="O165" s="52"/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IF(C164&gt;0,SUM(C164:L164)/((SUM(A150:A162))+(SUM(D150:D162))+(SUM(G150:G162))+(SUM(J150:J162))),0)</f>
        <v>18.928571428571427</v>
      </c>
    </row>
    <row r="169" spans="1:15" ht="24" x14ac:dyDescent="0.6">
      <c r="B169" s="3" t="s">
        <v>34</v>
      </c>
      <c r="C169" s="46">
        <f>C$1</f>
        <v>2014</v>
      </c>
    </row>
    <row r="170" spans="1:15" x14ac:dyDescent="0.3">
      <c r="A170" s="4"/>
      <c r="B170" s="18" t="s">
        <v>172</v>
      </c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56"/>
      <c r="L170" s="57" t="s">
        <v>2</v>
      </c>
      <c r="M170" s="20"/>
      <c r="N170" s="20"/>
      <c r="O170" s="53"/>
    </row>
    <row r="171" spans="1:15" x14ac:dyDescent="0.3">
      <c r="A171" s="7">
        <f>IF(C171&gt;-1,1)</f>
        <v>1</v>
      </c>
      <c r="B171" s="8" t="s">
        <v>3</v>
      </c>
      <c r="C171" s="29">
        <v>22</v>
      </c>
      <c r="D171" s="7">
        <f>IF(F171&gt;-1,1)</f>
        <v>1</v>
      </c>
      <c r="E171" s="17" t="s">
        <v>3</v>
      </c>
      <c r="F171" s="29">
        <v>53</v>
      </c>
      <c r="G171" s="7">
        <f>IF(I171&gt;-1,1)</f>
        <v>1</v>
      </c>
      <c r="H171" s="17" t="s">
        <v>3</v>
      </c>
      <c r="I171" s="29">
        <v>18</v>
      </c>
      <c r="J171" s="7">
        <f>IF(L171&gt;-1,1)</f>
        <v>1</v>
      </c>
      <c r="K171" s="17" t="s">
        <v>3</v>
      </c>
      <c r="L171" s="29">
        <v>24</v>
      </c>
      <c r="M171" s="22"/>
      <c r="N171" s="23"/>
      <c r="O171" s="54"/>
    </row>
    <row r="172" spans="1:15" x14ac:dyDescent="0.3">
      <c r="A172" s="7"/>
      <c r="B172" s="4"/>
      <c r="C172" s="29"/>
      <c r="D172" s="7"/>
      <c r="E172" s="9"/>
      <c r="F172" s="47"/>
      <c r="G172" s="7"/>
      <c r="H172" s="9"/>
      <c r="I172" s="47"/>
      <c r="J172" s="7"/>
      <c r="K172" s="9"/>
      <c r="L172" s="47"/>
      <c r="M172" s="22"/>
      <c r="N172" s="20"/>
      <c r="O172" s="54"/>
    </row>
    <row r="173" spans="1:15" x14ac:dyDescent="0.3">
      <c r="A173" s="7">
        <f>IF(C173&gt;-1,1)</f>
        <v>1</v>
      </c>
      <c r="B173" s="8" t="s">
        <v>4</v>
      </c>
      <c r="C173" s="29">
        <v>26</v>
      </c>
      <c r="D173" s="7">
        <f>IF(F173&gt;-1,1)</f>
        <v>1</v>
      </c>
      <c r="E173" s="17" t="s">
        <v>4</v>
      </c>
      <c r="F173" s="29">
        <v>12</v>
      </c>
      <c r="G173" s="7">
        <f>IF(I173&gt;-1,1)</f>
        <v>1</v>
      </c>
      <c r="H173" s="17" t="s">
        <v>4</v>
      </c>
      <c r="I173" s="29">
        <v>35</v>
      </c>
      <c r="J173" s="7">
        <f>IF(L173&gt;-1,1)</f>
        <v>1</v>
      </c>
      <c r="K173" s="17" t="s">
        <v>4</v>
      </c>
      <c r="L173" s="29">
        <v>3</v>
      </c>
      <c r="M173" s="22"/>
      <c r="N173" s="23"/>
      <c r="O173" s="54"/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22"/>
      <c r="N174" s="23"/>
      <c r="O174" s="54"/>
    </row>
    <row r="175" spans="1:15" x14ac:dyDescent="0.3">
      <c r="A175" s="7">
        <f>IF(C175&gt;-1,1)</f>
        <v>1</v>
      </c>
      <c r="B175" s="8" t="s">
        <v>5</v>
      </c>
      <c r="C175" s="29">
        <v>5</v>
      </c>
      <c r="D175" s="7">
        <f>IF(F175&gt;-1,1)</f>
        <v>1</v>
      </c>
      <c r="E175" s="17" t="s">
        <v>5</v>
      </c>
      <c r="F175" s="29">
        <v>12</v>
      </c>
      <c r="G175" s="7">
        <f>IF(I175&gt;-1,1)</f>
        <v>1</v>
      </c>
      <c r="H175" s="17" t="s">
        <v>5</v>
      </c>
      <c r="I175" s="29">
        <v>12</v>
      </c>
      <c r="J175" s="7">
        <f>IF(L175&gt;-1,1)</f>
        <v>1</v>
      </c>
      <c r="K175" s="17" t="s">
        <v>5</v>
      </c>
      <c r="L175" s="29">
        <v>9</v>
      </c>
      <c r="M175" s="22"/>
      <c r="N175" s="23"/>
      <c r="O175" s="54"/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22"/>
      <c r="N176" s="23"/>
      <c r="O176" s="54"/>
    </row>
    <row r="177" spans="1:15" x14ac:dyDescent="0.3">
      <c r="A177" s="7">
        <f>IF(C177&gt;-1,1)</f>
        <v>1</v>
      </c>
      <c r="B177" s="8" t="s">
        <v>6</v>
      </c>
      <c r="C177" s="29">
        <v>17</v>
      </c>
      <c r="D177" s="7">
        <f>IF(F177&gt;-1,1)</f>
        <v>1</v>
      </c>
      <c r="E177" s="17" t="s">
        <v>6</v>
      </c>
      <c r="F177" s="29">
        <v>10</v>
      </c>
      <c r="G177" s="7">
        <f>IF(I177&gt;-1,1)</f>
        <v>1</v>
      </c>
      <c r="H177" s="17" t="s">
        <v>6</v>
      </c>
      <c r="I177" s="29">
        <v>23</v>
      </c>
      <c r="J177" s="7">
        <f>IF(L177&gt;-1,1)</f>
        <v>1</v>
      </c>
      <c r="K177" s="17" t="s">
        <v>6</v>
      </c>
      <c r="L177" s="29">
        <v>10</v>
      </c>
      <c r="M177" s="22"/>
      <c r="N177" s="23"/>
      <c r="O177" s="54"/>
    </row>
    <row r="178" spans="1:15" x14ac:dyDescent="0.3">
      <c r="A178" s="7"/>
      <c r="B178" s="8"/>
      <c r="C178" s="47"/>
      <c r="D178" s="7"/>
      <c r="E178" s="17"/>
      <c r="F178" s="47"/>
      <c r="G178" s="7"/>
      <c r="H178" s="17"/>
      <c r="I178" s="47"/>
      <c r="J178" s="7"/>
      <c r="K178" s="17"/>
      <c r="L178" s="47"/>
      <c r="M178" s="22"/>
      <c r="N178" s="23"/>
      <c r="O178" s="54"/>
    </row>
    <row r="179" spans="1:15" x14ac:dyDescent="0.3">
      <c r="A179" s="7">
        <f>IF(C179&gt;-1,1)</f>
        <v>1</v>
      </c>
      <c r="B179" s="8" t="s">
        <v>7</v>
      </c>
      <c r="C179" s="29">
        <v>30</v>
      </c>
      <c r="D179" s="7">
        <f>IF(F179&gt;-1,1)</f>
        <v>1</v>
      </c>
      <c r="E179" s="17" t="s">
        <v>7</v>
      </c>
      <c r="F179" s="29">
        <v>12</v>
      </c>
      <c r="G179" s="7">
        <f>IF(I179&gt;-1,1)</f>
        <v>1</v>
      </c>
      <c r="H179" s="17" t="s">
        <v>7</v>
      </c>
      <c r="I179" s="29">
        <v>20</v>
      </c>
      <c r="J179" s="7">
        <f>IF(L179&gt;-1,1)</f>
        <v>1</v>
      </c>
      <c r="K179" s="17" t="s">
        <v>7</v>
      </c>
      <c r="L179" s="29">
        <v>7</v>
      </c>
      <c r="M179" s="22"/>
      <c r="N179" s="23"/>
      <c r="O179" s="54"/>
    </row>
    <row r="180" spans="1:15" x14ac:dyDescent="0.3">
      <c r="A180" s="7"/>
      <c r="B180" s="8"/>
      <c r="C180" s="47"/>
      <c r="D180" s="7"/>
      <c r="E180" s="17"/>
      <c r="F180" s="47"/>
      <c r="G180" s="7"/>
      <c r="H180" s="17"/>
      <c r="I180" s="47"/>
      <c r="J180" s="7"/>
      <c r="K180" s="17"/>
      <c r="L180" s="47"/>
      <c r="M180" s="22"/>
      <c r="N180" s="23"/>
      <c r="O180" s="54"/>
    </row>
    <row r="181" spans="1:15" x14ac:dyDescent="0.3">
      <c r="A181" s="7">
        <f>IF(C181&gt;-1,1)</f>
        <v>1</v>
      </c>
      <c r="B181" s="8" t="s">
        <v>8</v>
      </c>
      <c r="C181" s="29">
        <v>9</v>
      </c>
      <c r="D181" s="7">
        <f>IF(F181&gt;-1,1)</f>
        <v>1</v>
      </c>
      <c r="E181" s="17" t="s">
        <v>8</v>
      </c>
      <c r="F181" s="29">
        <v>22</v>
      </c>
      <c r="G181" s="7">
        <f>IF(I181&gt;-1,1)</f>
        <v>1</v>
      </c>
      <c r="H181" s="17" t="s">
        <v>8</v>
      </c>
      <c r="I181" s="29">
        <v>12</v>
      </c>
      <c r="J181" s="7">
        <f>IF(L181&gt;-1,1)</f>
        <v>1</v>
      </c>
      <c r="K181" s="17" t="s">
        <v>8</v>
      </c>
      <c r="L181" s="29">
        <v>47</v>
      </c>
      <c r="M181" s="22"/>
      <c r="N181" s="23"/>
      <c r="O181" s="54"/>
    </row>
    <row r="182" spans="1:15" x14ac:dyDescent="0.3">
      <c r="A182" s="7"/>
      <c r="B182" s="4"/>
      <c r="C182" s="29"/>
      <c r="D182" s="7"/>
      <c r="E182" s="9"/>
      <c r="F182" s="47"/>
      <c r="G182" s="7"/>
      <c r="H182" s="9"/>
      <c r="I182" s="47"/>
      <c r="J182" s="7"/>
      <c r="K182" s="9"/>
      <c r="L182" s="29"/>
      <c r="M182" s="22"/>
      <c r="N182" s="20"/>
      <c r="O182" s="54"/>
    </row>
    <row r="183" spans="1:15" x14ac:dyDescent="0.3">
      <c r="A183" s="7">
        <f>IF(C183&gt;-1,1)</f>
        <v>1</v>
      </c>
      <c r="B183" s="8" t="s">
        <v>9</v>
      </c>
      <c r="C183" s="29">
        <v>11</v>
      </c>
      <c r="D183" s="7">
        <f>IF(F183&gt;-1,1)</f>
        <v>1</v>
      </c>
      <c r="E183" s="17" t="s">
        <v>9</v>
      </c>
      <c r="F183" s="29">
        <v>12</v>
      </c>
      <c r="G183" s="7">
        <f>IF(I183&gt;-1,1)</f>
        <v>1</v>
      </c>
      <c r="H183" s="17" t="s">
        <v>9</v>
      </c>
      <c r="I183" s="29">
        <v>19</v>
      </c>
      <c r="J183" s="7">
        <f>IF(L183&gt;-1,1)</f>
        <v>1</v>
      </c>
      <c r="K183" s="17" t="s">
        <v>9</v>
      </c>
      <c r="L183" s="29">
        <v>18</v>
      </c>
      <c r="M183" s="22"/>
      <c r="N183" s="23"/>
      <c r="O183" s="54"/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22"/>
      <c r="N184" s="20"/>
      <c r="O184" s="54"/>
    </row>
    <row r="185" spans="1:15" x14ac:dyDescent="0.3">
      <c r="A185" s="11"/>
      <c r="B185" s="8" t="s">
        <v>10</v>
      </c>
      <c r="C185" s="48">
        <f>SUM(C171:C183)</f>
        <v>120</v>
      </c>
      <c r="D185" s="8"/>
      <c r="E185" s="8" t="s">
        <v>10</v>
      </c>
      <c r="F185" s="48">
        <f>SUM(F171:F183)</f>
        <v>133</v>
      </c>
      <c r="G185" s="8"/>
      <c r="H185" s="8" t="s">
        <v>10</v>
      </c>
      <c r="I185" s="48">
        <f>SUM(I171:I183)</f>
        <v>139</v>
      </c>
      <c r="J185" s="8"/>
      <c r="K185" s="8" t="s">
        <v>10</v>
      </c>
      <c r="L185" s="48">
        <f>SUM(L171:L183)</f>
        <v>118</v>
      </c>
      <c r="M185" s="23"/>
      <c r="N185" s="23"/>
      <c r="O185" s="55"/>
    </row>
    <row r="186" spans="1:15" x14ac:dyDescent="0.3">
      <c r="A186" s="12"/>
      <c r="B186" s="13" t="s">
        <v>11</v>
      </c>
      <c r="C186" s="49">
        <f>IF(C171&lt;&gt;"",C185/(SUM(A165:A183)),"")</f>
        <v>17.142857142857142</v>
      </c>
      <c r="D186" s="12"/>
      <c r="E186" s="13" t="s">
        <v>11</v>
      </c>
      <c r="F186" s="49">
        <f>IF(F171&lt;&gt;"",F185/(SUM(D165:D183)),"")</f>
        <v>19</v>
      </c>
      <c r="G186" s="12"/>
      <c r="H186" s="13" t="s">
        <v>11</v>
      </c>
      <c r="I186" s="49">
        <f>IF(I171&lt;&gt;"",I185/(SUM(G165:G183)),"")</f>
        <v>19.857142857142858</v>
      </c>
      <c r="J186" s="12"/>
      <c r="K186" s="13" t="s">
        <v>11</v>
      </c>
      <c r="L186" s="49">
        <f>IF(L171&lt;&gt;"",L185/(SUM(J165:J183)),"")</f>
        <v>16.857142857142858</v>
      </c>
      <c r="M186" s="25"/>
      <c r="N186" s="26"/>
      <c r="O186" s="52"/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IF(C185&gt;0,SUM(C185:L185)/((SUM(A171:A183))+(SUM(D171:D183))+(SUM(G171:G183))+(SUM(J171:J183))),0)</f>
        <v>18.214285714285715</v>
      </c>
    </row>
    <row r="190" spans="1:15" ht="24" x14ac:dyDescent="0.6">
      <c r="B190" s="3" t="s">
        <v>37</v>
      </c>
      <c r="C190" s="46">
        <f>C$1</f>
        <v>2014</v>
      </c>
    </row>
    <row r="191" spans="1:15" x14ac:dyDescent="0.3">
      <c r="A191" s="4"/>
      <c r="B191" s="18" t="s">
        <v>173</v>
      </c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29"/>
      <c r="L191" s="6" t="s">
        <v>2</v>
      </c>
      <c r="M191" s="29"/>
      <c r="N191" s="56"/>
      <c r="O191" s="57" t="s">
        <v>2</v>
      </c>
    </row>
    <row r="192" spans="1:15" x14ac:dyDescent="0.3">
      <c r="A192" s="7">
        <f>IF(C192&gt;-1,1)</f>
        <v>1</v>
      </c>
      <c r="B192" s="8" t="s">
        <v>3</v>
      </c>
      <c r="C192" s="29">
        <v>45</v>
      </c>
      <c r="D192" s="7">
        <f>IF(F192&gt;-1,1)</f>
        <v>1</v>
      </c>
      <c r="E192" s="17" t="s">
        <v>3</v>
      </c>
      <c r="F192" s="29">
        <v>13</v>
      </c>
      <c r="G192" s="7">
        <f>IF(I192&gt;-1,1)</f>
        <v>1</v>
      </c>
      <c r="H192" s="17" t="s">
        <v>3</v>
      </c>
      <c r="I192" s="29">
        <v>22</v>
      </c>
      <c r="J192" s="7">
        <f>IF(L192&gt;-1,1)</f>
        <v>1</v>
      </c>
      <c r="K192" s="17" t="s">
        <v>3</v>
      </c>
      <c r="L192" s="29">
        <v>14</v>
      </c>
      <c r="M192" s="7">
        <f>IF(O192&gt;-1,1)</f>
        <v>1</v>
      </c>
      <c r="N192" s="17" t="s">
        <v>3</v>
      </c>
      <c r="O192" s="29">
        <v>25</v>
      </c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9"/>
      <c r="L193" s="47"/>
      <c r="M193" s="7"/>
      <c r="N193" s="9"/>
      <c r="O193" s="47"/>
    </row>
    <row r="194" spans="1:15" x14ac:dyDescent="0.3">
      <c r="A194" s="7">
        <f>IF(C194&gt;-1,1)</f>
        <v>1</v>
      </c>
      <c r="B194" s="8" t="s">
        <v>4</v>
      </c>
      <c r="C194" s="29">
        <v>11</v>
      </c>
      <c r="D194" s="7">
        <f>IF(F194&gt;-1,1)</f>
        <v>1</v>
      </c>
      <c r="E194" s="17" t="s">
        <v>4</v>
      </c>
      <c r="F194" s="29">
        <v>34</v>
      </c>
      <c r="G194" s="7">
        <f>IF(I194&gt;-1,1)</f>
        <v>1</v>
      </c>
      <c r="H194" s="17" t="s">
        <v>4</v>
      </c>
      <c r="I194" s="29">
        <v>14</v>
      </c>
      <c r="J194" s="7">
        <f>IF(L194&gt;-1,1)</f>
        <v>1</v>
      </c>
      <c r="K194" s="17" t="s">
        <v>4</v>
      </c>
      <c r="L194" s="29">
        <v>12</v>
      </c>
      <c r="M194" s="7">
        <f>IF(O194&gt;-1,1)</f>
        <v>1</v>
      </c>
      <c r="N194" s="17" t="s">
        <v>4</v>
      </c>
      <c r="O194" s="29">
        <v>25</v>
      </c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17"/>
      <c r="L195" s="47"/>
      <c r="M195" s="7"/>
      <c r="N195" s="17"/>
      <c r="O195" s="47"/>
    </row>
    <row r="196" spans="1:15" x14ac:dyDescent="0.3">
      <c r="A196" s="7">
        <f>IF(C196&gt;-1,1)</f>
        <v>1</v>
      </c>
      <c r="B196" s="8" t="s">
        <v>5</v>
      </c>
      <c r="C196" s="29">
        <v>10</v>
      </c>
      <c r="D196" s="7">
        <f>IF(F196&gt;-1,1)</f>
        <v>1</v>
      </c>
      <c r="E196" s="17" t="s">
        <v>5</v>
      </c>
      <c r="F196" s="30">
        <v>15</v>
      </c>
      <c r="G196" s="7">
        <f>IF(I196&gt;-1,1)</f>
        <v>1</v>
      </c>
      <c r="H196" s="17" t="s">
        <v>5</v>
      </c>
      <c r="I196" s="29">
        <v>34</v>
      </c>
      <c r="J196" s="7">
        <f>IF(L196&gt;-1,1)</f>
        <v>1</v>
      </c>
      <c r="K196" s="17" t="s">
        <v>5</v>
      </c>
      <c r="L196" s="29">
        <v>33</v>
      </c>
      <c r="M196" s="7">
        <f>IF(O196&gt;-1,1)</f>
        <v>1</v>
      </c>
      <c r="N196" s="17" t="s">
        <v>5</v>
      </c>
      <c r="O196" s="29">
        <v>12</v>
      </c>
    </row>
    <row r="197" spans="1:15" x14ac:dyDescent="0.3">
      <c r="A197" s="7"/>
      <c r="B197" s="8"/>
      <c r="C197" s="47"/>
      <c r="D197" s="7"/>
      <c r="E197" s="17"/>
      <c r="F197" s="47"/>
      <c r="G197" s="7"/>
      <c r="H197" s="17"/>
      <c r="I197" s="47"/>
      <c r="J197" s="7"/>
      <c r="K197" s="17"/>
      <c r="L197" s="47"/>
      <c r="M197" s="7"/>
      <c r="N197" s="17"/>
      <c r="O197" s="47"/>
    </row>
    <row r="198" spans="1:15" x14ac:dyDescent="0.3">
      <c r="A198" s="7">
        <f>IF(C198&gt;-1,1)</f>
        <v>1</v>
      </c>
      <c r="B198" s="8" t="s">
        <v>6</v>
      </c>
      <c r="C198" s="29">
        <v>25</v>
      </c>
      <c r="D198" s="7">
        <f>IF(F198&gt;-1,1)</f>
        <v>1</v>
      </c>
      <c r="E198" s="17" t="s">
        <v>6</v>
      </c>
      <c r="F198" s="29">
        <v>12</v>
      </c>
      <c r="G198" s="7">
        <f>IF(I198&gt;-1,1)</f>
        <v>1</v>
      </c>
      <c r="H198" s="17" t="s">
        <v>6</v>
      </c>
      <c r="I198" s="29">
        <v>10</v>
      </c>
      <c r="J198" s="7">
        <f>IF(L198&gt;-1,1)</f>
        <v>1</v>
      </c>
      <c r="K198" s="17" t="s">
        <v>6</v>
      </c>
      <c r="L198" s="29">
        <v>12</v>
      </c>
      <c r="M198" s="7">
        <f>IF(O198&gt;-1,1)</f>
        <v>1</v>
      </c>
      <c r="N198" s="17" t="s">
        <v>6</v>
      </c>
      <c r="O198" s="29">
        <v>20</v>
      </c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17"/>
      <c r="L199" s="47"/>
      <c r="M199" s="7"/>
      <c r="N199" s="17"/>
      <c r="O199" s="47"/>
    </row>
    <row r="200" spans="1:15" x14ac:dyDescent="0.3">
      <c r="A200" s="7">
        <f>IF(C200&gt;-1,1)</f>
        <v>1</v>
      </c>
      <c r="B200" s="8" t="s">
        <v>7</v>
      </c>
      <c r="C200" s="29">
        <v>10</v>
      </c>
      <c r="D200" s="7">
        <f>IF(F200&gt;-1,1)</f>
        <v>1</v>
      </c>
      <c r="E200" s="17" t="s">
        <v>7</v>
      </c>
      <c r="F200" s="29">
        <v>27</v>
      </c>
      <c r="G200" s="7">
        <f>IF(I200&gt;-1,1)</f>
        <v>1</v>
      </c>
      <c r="H200" s="17" t="s">
        <v>7</v>
      </c>
      <c r="I200" s="29">
        <v>26</v>
      </c>
      <c r="J200" s="7">
        <f>IF(L200&gt;-1,1)</f>
        <v>1</v>
      </c>
      <c r="K200" s="17" t="s">
        <v>7</v>
      </c>
      <c r="L200" s="29">
        <v>16</v>
      </c>
      <c r="M200" s="7">
        <f>IF(O200&gt;-1,1)</f>
        <v>1</v>
      </c>
      <c r="N200" s="17" t="s">
        <v>7</v>
      </c>
      <c r="O200" s="29">
        <v>15</v>
      </c>
    </row>
    <row r="201" spans="1:15" x14ac:dyDescent="0.3">
      <c r="A201" s="7"/>
      <c r="B201" s="8"/>
      <c r="C201" s="47"/>
      <c r="D201" s="7"/>
      <c r="E201" s="17"/>
      <c r="F201" s="47"/>
      <c r="G201" s="7"/>
      <c r="H201" s="17"/>
      <c r="I201" s="47"/>
      <c r="J201" s="7"/>
      <c r="K201" s="17"/>
      <c r="L201" s="47"/>
      <c r="M201" s="7"/>
      <c r="N201" s="17"/>
      <c r="O201" s="47"/>
    </row>
    <row r="202" spans="1:15" x14ac:dyDescent="0.3">
      <c r="A202" s="7">
        <f>IF(C202&gt;-1,1)</f>
        <v>1</v>
      </c>
      <c r="B202" s="8" t="s">
        <v>8</v>
      </c>
      <c r="C202" s="29">
        <v>11</v>
      </c>
      <c r="D202" s="7">
        <f>IF(F202&gt;-1,1)</f>
        <v>1</v>
      </c>
      <c r="E202" s="17" t="s">
        <v>8</v>
      </c>
      <c r="F202" s="29">
        <v>11</v>
      </c>
      <c r="G202" s="7">
        <f>IF(I202&gt;-1,1)</f>
        <v>1</v>
      </c>
      <c r="H202" s="17" t="s">
        <v>8</v>
      </c>
      <c r="I202" s="29">
        <v>20</v>
      </c>
      <c r="J202" s="7">
        <f>IF(L202&gt;-1,1)</f>
        <v>1</v>
      </c>
      <c r="K202" s="17" t="s">
        <v>8</v>
      </c>
      <c r="L202" s="29">
        <v>12</v>
      </c>
      <c r="M202" s="7">
        <f>IF(O202&gt;-1,1)</f>
        <v>1</v>
      </c>
      <c r="N202" s="17" t="s">
        <v>8</v>
      </c>
      <c r="O202" s="29">
        <v>12</v>
      </c>
    </row>
    <row r="203" spans="1:15" x14ac:dyDescent="0.3">
      <c r="A203" s="7"/>
      <c r="B203" s="4"/>
      <c r="C203" s="47"/>
      <c r="D203" s="7"/>
      <c r="E203" s="9"/>
      <c r="F203" s="47"/>
      <c r="G203" s="7"/>
      <c r="H203" s="9"/>
      <c r="I203" s="47"/>
      <c r="J203" s="7"/>
      <c r="K203" s="9"/>
      <c r="L203" s="47"/>
      <c r="M203" s="7"/>
      <c r="N203" s="9"/>
      <c r="O203" s="47"/>
    </row>
    <row r="204" spans="1:15" x14ac:dyDescent="0.3">
      <c r="A204" s="7">
        <f>IF(C204&gt;-1,1)</f>
        <v>1</v>
      </c>
      <c r="B204" s="8" t="s">
        <v>9</v>
      </c>
      <c r="C204" s="29">
        <v>31</v>
      </c>
      <c r="D204" s="7">
        <f>IF(F204&gt;-1,1)</f>
        <v>1</v>
      </c>
      <c r="E204" s="17" t="s">
        <v>9</v>
      </c>
      <c r="F204" s="29">
        <v>22</v>
      </c>
      <c r="G204" s="7">
        <f>IF(I204&gt;-1,1)</f>
        <v>1</v>
      </c>
      <c r="H204" s="17" t="s">
        <v>9</v>
      </c>
      <c r="I204" s="29">
        <v>14</v>
      </c>
      <c r="J204" s="7">
        <f>IF(L204&gt;-1,1)</f>
        <v>1</v>
      </c>
      <c r="K204" s="17" t="s">
        <v>9</v>
      </c>
      <c r="L204" s="29">
        <v>11</v>
      </c>
      <c r="M204" s="7">
        <f>IF(O204&gt;-1,1)</f>
        <v>1</v>
      </c>
      <c r="N204" s="17" t="s">
        <v>9</v>
      </c>
      <c r="O204" s="29">
        <v>11</v>
      </c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4"/>
      <c r="L205" s="47"/>
      <c r="M205" s="7"/>
      <c r="N205" s="4"/>
      <c r="O205" s="47"/>
    </row>
    <row r="206" spans="1:15" x14ac:dyDescent="0.3">
      <c r="A206" s="11"/>
      <c r="B206" s="8" t="s">
        <v>10</v>
      </c>
      <c r="C206" s="48">
        <f>SUM(C192:C204)</f>
        <v>143</v>
      </c>
      <c r="D206" s="8"/>
      <c r="E206" s="8" t="s">
        <v>10</v>
      </c>
      <c r="F206" s="48">
        <f>SUM(F192:F204)</f>
        <v>134</v>
      </c>
      <c r="G206" s="8"/>
      <c r="H206" s="8" t="s">
        <v>10</v>
      </c>
      <c r="I206" s="48">
        <f>SUM(I192:I204)</f>
        <v>140</v>
      </c>
      <c r="J206" s="8"/>
      <c r="K206" s="8" t="s">
        <v>10</v>
      </c>
      <c r="L206" s="48">
        <f>SUM(L192:L204)</f>
        <v>110</v>
      </c>
      <c r="M206" s="8"/>
      <c r="N206" s="8" t="s">
        <v>10</v>
      </c>
      <c r="O206" s="48">
        <f>SUM(O192:O204)</f>
        <v>120</v>
      </c>
    </row>
    <row r="207" spans="1:15" x14ac:dyDescent="0.3">
      <c r="A207" s="12"/>
      <c r="B207" s="13" t="s">
        <v>11</v>
      </c>
      <c r="C207" s="49">
        <f>IF(C192&lt;&gt;"",C206/(SUM(A186:A204)),"")</f>
        <v>20.428571428571427</v>
      </c>
      <c r="D207" s="12"/>
      <c r="E207" s="13" t="s">
        <v>11</v>
      </c>
      <c r="F207" s="49">
        <f>IF(F192&lt;&gt;"",F206/(SUM(D186:D204)),"")</f>
        <v>19.142857142857142</v>
      </c>
      <c r="G207" s="12"/>
      <c r="H207" s="13" t="s">
        <v>11</v>
      </c>
      <c r="I207" s="49">
        <f>IF(I192&lt;&gt;"",I206/(SUM(G186:G204)),"")</f>
        <v>20</v>
      </c>
      <c r="J207" s="12"/>
      <c r="K207" s="13" t="s">
        <v>11</v>
      </c>
      <c r="L207" s="49">
        <f>IF(L192&lt;&gt;"",L206/(SUM(J186:J204)),"")</f>
        <v>15.714285714285714</v>
      </c>
      <c r="M207" s="12"/>
      <c r="N207" s="13" t="s">
        <v>11</v>
      </c>
      <c r="O207" s="49">
        <f>IF(O192&lt;&gt;"",O206/(SUM(M186:M204)),"")</f>
        <v>17.142857142857142</v>
      </c>
    </row>
    <row r="208" spans="1:15" ht="14.5" thickBot="1" x14ac:dyDescent="0.35"/>
    <row r="209" spans="1:12" ht="14.5" thickBot="1" x14ac:dyDescent="0.35">
      <c r="B209" s="15" t="s">
        <v>39</v>
      </c>
      <c r="C209" s="51">
        <f>IF(C206&gt;0,SUM(C206:O206)/((SUM(A192:A204))+(SUM(D192:D204))+(SUM(G192:G204))+(SUM(J192:J204))+(SUM(M192:M204))),0)</f>
        <v>18.485714285714284</v>
      </c>
    </row>
    <row r="211" spans="1:12" ht="24" x14ac:dyDescent="0.6">
      <c r="B211" s="3" t="s">
        <v>40</v>
      </c>
      <c r="C211" s="46">
        <f>C$1</f>
        <v>2014</v>
      </c>
    </row>
    <row r="212" spans="1:12" x14ac:dyDescent="0.3">
      <c r="A212" s="4"/>
      <c r="B212" s="18" t="s">
        <v>174</v>
      </c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56"/>
      <c r="L212" s="57" t="s">
        <v>2</v>
      </c>
    </row>
    <row r="213" spans="1:12" x14ac:dyDescent="0.3">
      <c r="A213" s="7">
        <f>IF(C213&gt;-1,1)</f>
        <v>1</v>
      </c>
      <c r="B213" s="8" t="s">
        <v>3</v>
      </c>
      <c r="C213" s="29">
        <v>35</v>
      </c>
      <c r="D213" s="7">
        <f>IF(F213&gt;-1,1)</f>
        <v>1</v>
      </c>
      <c r="E213" s="8" t="s">
        <v>3</v>
      </c>
      <c r="F213" s="29">
        <v>35</v>
      </c>
      <c r="G213" s="7">
        <f>IF(I213&gt;-1,1)</f>
        <v>1</v>
      </c>
      <c r="H213" s="8" t="s">
        <v>3</v>
      </c>
      <c r="I213" s="29">
        <v>48</v>
      </c>
      <c r="J213" s="7">
        <f>IF(L213&gt;-1,1)</f>
        <v>1</v>
      </c>
      <c r="K213" s="8" t="s">
        <v>3</v>
      </c>
      <c r="L213" s="29">
        <v>0</v>
      </c>
    </row>
    <row r="214" spans="1:12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47"/>
    </row>
    <row r="215" spans="1:12" x14ac:dyDescent="0.3">
      <c r="A215" s="7">
        <f>IF(C215&gt;-1,1)</f>
        <v>1</v>
      </c>
      <c r="B215" s="8" t="s">
        <v>4</v>
      </c>
      <c r="C215" s="29">
        <v>14</v>
      </c>
      <c r="D215" s="7">
        <f>IF(F215&gt;-1,1)</f>
        <v>1</v>
      </c>
      <c r="E215" s="8" t="s">
        <v>4</v>
      </c>
      <c r="F215" s="29">
        <v>9</v>
      </c>
      <c r="G215" s="7">
        <f>IF(I215&gt;-1,1)</f>
        <v>1</v>
      </c>
      <c r="H215" s="8" t="s">
        <v>4</v>
      </c>
      <c r="I215" s="29">
        <v>11</v>
      </c>
      <c r="J215" s="7">
        <f>IF(L215&gt;-1,1)</f>
        <v>1</v>
      </c>
      <c r="K215" s="8" t="s">
        <v>4</v>
      </c>
      <c r="L215" s="29">
        <v>39</v>
      </c>
    </row>
    <row r="216" spans="1:12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47"/>
    </row>
    <row r="217" spans="1:12" x14ac:dyDescent="0.3">
      <c r="A217" s="7">
        <f>IF(C217&gt;-1,1)</f>
        <v>1</v>
      </c>
      <c r="B217" s="8" t="s">
        <v>5</v>
      </c>
      <c r="C217" s="29">
        <v>14</v>
      </c>
      <c r="D217" s="7">
        <f>IF(F217&gt;-1,1)</f>
        <v>1</v>
      </c>
      <c r="E217" s="8" t="s">
        <v>5</v>
      </c>
      <c r="F217" s="29">
        <v>14</v>
      </c>
      <c r="G217" s="7">
        <f>IF(I217&gt;-1,1)</f>
        <v>1</v>
      </c>
      <c r="H217" s="8" t="s">
        <v>5</v>
      </c>
      <c r="I217" s="29">
        <v>13</v>
      </c>
      <c r="J217" s="7">
        <f>IF(L217&gt;-1,1)</f>
        <v>1</v>
      </c>
      <c r="K217" s="8" t="s">
        <v>5</v>
      </c>
      <c r="L217" s="29">
        <v>12</v>
      </c>
    </row>
    <row r="218" spans="1:12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47"/>
    </row>
    <row r="219" spans="1:12" x14ac:dyDescent="0.3">
      <c r="A219" s="7">
        <f>IF(C219&gt;-1,1)</f>
        <v>1</v>
      </c>
      <c r="B219" s="8" t="s">
        <v>6</v>
      </c>
      <c r="C219" s="29">
        <v>14</v>
      </c>
      <c r="D219" s="7">
        <f>IF(F219&gt;-1,1)</f>
        <v>1</v>
      </c>
      <c r="E219" s="8" t="s">
        <v>6</v>
      </c>
      <c r="F219" s="29">
        <v>11</v>
      </c>
      <c r="G219" s="7">
        <f>IF(I219&gt;-1,1)</f>
        <v>1</v>
      </c>
      <c r="H219" s="8" t="s">
        <v>6</v>
      </c>
      <c r="I219" s="29">
        <v>16</v>
      </c>
      <c r="J219" s="7">
        <f>IF(L219&gt;-1,1)</f>
        <v>1</v>
      </c>
      <c r="K219" s="8" t="s">
        <v>6</v>
      </c>
      <c r="L219" s="29">
        <v>40</v>
      </c>
    </row>
    <row r="220" spans="1:12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29"/>
    </row>
    <row r="221" spans="1:12" x14ac:dyDescent="0.3">
      <c r="A221" s="7">
        <f>IF(C221&gt;-1,1)</f>
        <v>1</v>
      </c>
      <c r="B221" s="8" t="s">
        <v>7</v>
      </c>
      <c r="C221" s="29">
        <v>30</v>
      </c>
      <c r="D221" s="7">
        <f>IF(F221&gt;-1,1)</f>
        <v>1</v>
      </c>
      <c r="E221" s="8" t="s">
        <v>7</v>
      </c>
      <c r="F221" s="29">
        <v>35</v>
      </c>
      <c r="G221" s="7">
        <f>IF(I221&gt;-1,1)</f>
        <v>1</v>
      </c>
      <c r="H221" s="8" t="s">
        <v>7</v>
      </c>
      <c r="I221" s="29">
        <v>13</v>
      </c>
      <c r="J221" s="7">
        <f>IF(L221&gt;-1,1)</f>
        <v>1</v>
      </c>
      <c r="K221" s="8" t="s">
        <v>7</v>
      </c>
      <c r="L221" s="29">
        <v>7</v>
      </c>
    </row>
    <row r="222" spans="1:12" x14ac:dyDescent="0.3">
      <c r="A222" s="7"/>
      <c r="B222" s="8"/>
      <c r="C222" s="47"/>
      <c r="D222" s="7"/>
      <c r="E222" s="8"/>
      <c r="F222" s="47"/>
      <c r="G222" s="7"/>
      <c r="H222" s="8"/>
      <c r="I222" s="47"/>
      <c r="J222" s="7"/>
      <c r="K222" s="8"/>
      <c r="L222" s="47"/>
    </row>
    <row r="223" spans="1:12" x14ac:dyDescent="0.3">
      <c r="A223" s="7">
        <f>IF(C223&gt;-1,1)</f>
        <v>1</v>
      </c>
      <c r="B223" s="8" t="s">
        <v>8</v>
      </c>
      <c r="C223" s="29">
        <v>13</v>
      </c>
      <c r="D223" s="7">
        <f>IF(F223&gt;-1,1)</f>
        <v>1</v>
      </c>
      <c r="E223" s="8" t="s">
        <v>8</v>
      </c>
      <c r="F223" s="29">
        <v>11</v>
      </c>
      <c r="G223" s="7">
        <f>IF(I223&gt;-1,1)</f>
        <v>1</v>
      </c>
      <c r="H223" s="8" t="s">
        <v>8</v>
      </c>
      <c r="I223" s="29">
        <v>14</v>
      </c>
      <c r="J223" s="7">
        <f>IF(L223&gt;-1,1)</f>
        <v>1</v>
      </c>
      <c r="K223" s="8" t="s">
        <v>8</v>
      </c>
      <c r="L223" s="29">
        <v>14</v>
      </c>
    </row>
    <row r="224" spans="1:12" x14ac:dyDescent="0.3">
      <c r="A224" s="7"/>
      <c r="B224" s="4"/>
      <c r="C224" s="47"/>
      <c r="D224" s="7"/>
      <c r="E224" s="4"/>
      <c r="F224" s="47"/>
      <c r="G224" s="7"/>
      <c r="H224" s="4"/>
      <c r="I224" s="47"/>
      <c r="J224" s="7"/>
      <c r="K224" s="4"/>
      <c r="L224" s="29"/>
    </row>
    <row r="225" spans="1:15" x14ac:dyDescent="0.3">
      <c r="A225" s="7">
        <f>IF(C225&gt;-1,1)</f>
        <v>1</v>
      </c>
      <c r="B225" s="8" t="s">
        <v>9</v>
      </c>
      <c r="C225" s="29">
        <v>14</v>
      </c>
      <c r="D225" s="7">
        <f>IF(F225&gt;-1,1)</f>
        <v>1</v>
      </c>
      <c r="E225" s="8" t="s">
        <v>9</v>
      </c>
      <c r="F225" s="29">
        <v>14</v>
      </c>
      <c r="G225" s="7">
        <f>IF(I225&gt;-1,1)</f>
        <v>1</v>
      </c>
      <c r="H225" s="8" t="s">
        <v>9</v>
      </c>
      <c r="I225" s="29">
        <v>10</v>
      </c>
      <c r="J225" s="7">
        <f>IF(L225&gt;-1,1)</f>
        <v>1</v>
      </c>
      <c r="K225" s="8" t="s">
        <v>9</v>
      </c>
      <c r="L225" s="29">
        <v>13</v>
      </c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</row>
    <row r="227" spans="1:15" x14ac:dyDescent="0.3">
      <c r="A227" s="11"/>
      <c r="B227" s="8" t="s">
        <v>10</v>
      </c>
      <c r="C227" s="48">
        <f>SUM(C213:C225)</f>
        <v>134</v>
      </c>
      <c r="D227" s="8"/>
      <c r="E227" s="8" t="s">
        <v>10</v>
      </c>
      <c r="F227" s="48">
        <f>SUM(F213:F225)</f>
        <v>129</v>
      </c>
      <c r="G227" s="8"/>
      <c r="H227" s="8" t="s">
        <v>10</v>
      </c>
      <c r="I227" s="48">
        <f>SUM(I213:I225)</f>
        <v>125</v>
      </c>
      <c r="J227" s="8"/>
      <c r="K227" s="8" t="s">
        <v>10</v>
      </c>
      <c r="L227" s="48">
        <f>SUM(L213:L225)</f>
        <v>125</v>
      </c>
    </row>
    <row r="228" spans="1:15" x14ac:dyDescent="0.3">
      <c r="A228" s="12"/>
      <c r="B228" s="13" t="s">
        <v>11</v>
      </c>
      <c r="C228" s="49">
        <f>IF(C213&lt;&gt;"",C227/(SUM(A207:A225)),"")</f>
        <v>19.142857142857142</v>
      </c>
      <c r="D228" s="12"/>
      <c r="E228" s="13" t="s">
        <v>11</v>
      </c>
      <c r="F228" s="49">
        <f>IF(F213&lt;&gt;"",F227/(SUM(D207:D225)),"")</f>
        <v>18.428571428571427</v>
      </c>
      <c r="G228" s="12"/>
      <c r="H228" s="13" t="s">
        <v>11</v>
      </c>
      <c r="I228" s="49">
        <f>IF(I213&lt;&gt;"",I227/(SUM(G207:G225)),"")</f>
        <v>17.857142857142858</v>
      </c>
      <c r="J228" s="12"/>
      <c r="K228" s="13" t="s">
        <v>11</v>
      </c>
      <c r="L228" s="49">
        <f>IF(L213&lt;&gt;"",L227/(SUM(J207:J225)),"")</f>
        <v>17.857142857142858</v>
      </c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IF(C227&gt;0,SUM(C227:L227)/((SUM(A213:A225))+(SUM(D213:D225))+(SUM(G213:G225))+(SUM(J213:J225))),0)</f>
        <v>18.321428571428573</v>
      </c>
    </row>
    <row r="232" spans="1:15" ht="24" x14ac:dyDescent="0.6">
      <c r="B232" s="3" t="s">
        <v>43</v>
      </c>
      <c r="C232" s="46">
        <f>C$1</f>
        <v>2014</v>
      </c>
    </row>
    <row r="233" spans="1:15" x14ac:dyDescent="0.3">
      <c r="A233" s="4"/>
      <c r="B233" s="18" t="s">
        <v>175</v>
      </c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56"/>
      <c r="L233" s="57" t="s">
        <v>2</v>
      </c>
      <c r="M233" s="29"/>
      <c r="N233" s="56"/>
      <c r="O233" s="57" t="s">
        <v>2</v>
      </c>
    </row>
    <row r="234" spans="1:15" x14ac:dyDescent="0.3">
      <c r="A234" s="7">
        <f>IF(C234&gt;-1,1)</f>
        <v>1</v>
      </c>
      <c r="B234" s="8" t="s">
        <v>3</v>
      </c>
      <c r="C234" s="29">
        <v>34</v>
      </c>
      <c r="D234" s="7">
        <f>IF(F234&gt;-1,1)</f>
        <v>1</v>
      </c>
      <c r="E234" s="8" t="s">
        <v>3</v>
      </c>
      <c r="F234" s="29">
        <v>21</v>
      </c>
      <c r="G234" s="7">
        <f>IF(I234&gt;-1,1)</f>
        <v>1</v>
      </c>
      <c r="H234" s="8" t="s">
        <v>3</v>
      </c>
      <c r="I234" s="29">
        <v>30</v>
      </c>
      <c r="J234" s="7">
        <f>IF(L234&gt;-1,1)</f>
        <v>1</v>
      </c>
      <c r="K234" s="8" t="s">
        <v>3</v>
      </c>
      <c r="L234" s="29">
        <v>38</v>
      </c>
      <c r="M234" s="7">
        <f>IF(O234&gt;-1,1)</f>
        <v>1</v>
      </c>
      <c r="N234" s="8" t="s">
        <v>3</v>
      </c>
      <c r="O234" s="29">
        <v>35</v>
      </c>
    </row>
    <row r="235" spans="1:15" x14ac:dyDescent="0.3">
      <c r="A235" s="7"/>
      <c r="B235" s="4"/>
      <c r="C235" s="47"/>
      <c r="D235" s="7"/>
      <c r="E235" s="4"/>
      <c r="F235" s="47"/>
      <c r="G235" s="7"/>
      <c r="H235" s="4"/>
      <c r="I235" s="47"/>
      <c r="J235" s="7"/>
      <c r="K235" s="4"/>
      <c r="L235" s="29"/>
      <c r="M235" s="7"/>
      <c r="N235" s="4"/>
      <c r="O235" s="29"/>
    </row>
    <row r="236" spans="1:15" x14ac:dyDescent="0.3">
      <c r="A236" s="7">
        <f>IF(C236&gt;-1,1)</f>
        <v>1</v>
      </c>
      <c r="B236" s="8" t="s">
        <v>4</v>
      </c>
      <c r="C236" s="29">
        <v>12</v>
      </c>
      <c r="D236" s="7">
        <f>IF(F236&gt;-1,1)</f>
        <v>1</v>
      </c>
      <c r="E236" s="8" t="s">
        <v>4</v>
      </c>
      <c r="F236" s="29">
        <v>10</v>
      </c>
      <c r="G236" s="7">
        <f>IF(I236&gt;-1,1)</f>
        <v>1</v>
      </c>
      <c r="H236" s="8" t="s">
        <v>4</v>
      </c>
      <c r="I236" s="29">
        <v>30</v>
      </c>
      <c r="J236" s="7">
        <f>IF(L236&gt;-1,1)</f>
        <v>1</v>
      </c>
      <c r="K236" s="8" t="s">
        <v>4</v>
      </c>
      <c r="L236" s="29">
        <v>20</v>
      </c>
      <c r="M236" s="7">
        <f>IF(O236&gt;-1,1)</f>
        <v>1</v>
      </c>
      <c r="N236" s="8" t="s">
        <v>4</v>
      </c>
      <c r="O236" s="29">
        <v>24</v>
      </c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7"/>
      <c r="N237" s="8"/>
      <c r="O237" s="47"/>
    </row>
    <row r="238" spans="1:15" x14ac:dyDescent="0.3">
      <c r="A238" s="7">
        <f>IF(C238&gt;-1,1)</f>
        <v>1</v>
      </c>
      <c r="B238" s="8" t="s">
        <v>5</v>
      </c>
      <c r="C238" s="29">
        <v>8</v>
      </c>
      <c r="D238" s="7">
        <f>IF(F238&gt;-1,1)</f>
        <v>1</v>
      </c>
      <c r="E238" s="8" t="s">
        <v>5</v>
      </c>
      <c r="F238" s="29">
        <v>25</v>
      </c>
      <c r="G238" s="7">
        <f>IF(I238&gt;-1,1)</f>
        <v>1</v>
      </c>
      <c r="H238" s="8" t="s">
        <v>5</v>
      </c>
      <c r="I238" s="29">
        <v>11</v>
      </c>
      <c r="J238" s="7">
        <f>IF(L238&gt;-1,1)</f>
        <v>1</v>
      </c>
      <c r="K238" s="8" t="s">
        <v>5</v>
      </c>
      <c r="L238" s="29">
        <v>12</v>
      </c>
      <c r="M238" s="7">
        <f>IF(O238&gt;-1,1)</f>
        <v>1</v>
      </c>
      <c r="N238" s="8" t="s">
        <v>5</v>
      </c>
      <c r="O238" s="29">
        <v>8</v>
      </c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47"/>
      <c r="M239" s="7"/>
      <c r="N239" s="8"/>
      <c r="O239" s="47"/>
    </row>
    <row r="240" spans="1:15" x14ac:dyDescent="0.3">
      <c r="A240" s="7">
        <f>IF(C240&gt;-1,1)</f>
        <v>1</v>
      </c>
      <c r="B240" s="8" t="s">
        <v>6</v>
      </c>
      <c r="C240" s="29">
        <v>32</v>
      </c>
      <c r="D240" s="7">
        <f>IF(F240&gt;-1,1)</f>
        <v>1</v>
      </c>
      <c r="E240" s="8" t="s">
        <v>6</v>
      </c>
      <c r="F240" s="29">
        <v>11</v>
      </c>
      <c r="G240" s="7">
        <f>IF(I240&gt;-1,1)</f>
        <v>1</v>
      </c>
      <c r="H240" s="8" t="s">
        <v>6</v>
      </c>
      <c r="I240" s="29">
        <v>17</v>
      </c>
      <c r="J240" s="7">
        <f>IF(L240&gt;-1,1)</f>
        <v>1</v>
      </c>
      <c r="K240" s="8" t="s">
        <v>6</v>
      </c>
      <c r="L240" s="29">
        <v>17</v>
      </c>
      <c r="M240" s="7">
        <f>IF(O240&gt;-1,1)</f>
        <v>1</v>
      </c>
      <c r="N240" s="8" t="s">
        <v>6</v>
      </c>
      <c r="O240" s="29">
        <v>11</v>
      </c>
    </row>
    <row r="241" spans="1:15" x14ac:dyDescent="0.3">
      <c r="A241" s="7"/>
      <c r="B241" s="8"/>
      <c r="C241" s="47"/>
      <c r="D241" s="7"/>
      <c r="E241" s="8"/>
      <c r="F241" s="47"/>
      <c r="G241" s="7"/>
      <c r="H241" s="8"/>
      <c r="I241" s="47"/>
      <c r="J241" s="7"/>
      <c r="K241" s="8"/>
      <c r="L241" s="29"/>
      <c r="M241" s="7"/>
      <c r="N241" s="8"/>
      <c r="O241" s="29"/>
    </row>
    <row r="242" spans="1:15" x14ac:dyDescent="0.3">
      <c r="A242" s="7">
        <f>IF(C242&gt;-1,1)</f>
        <v>1</v>
      </c>
      <c r="B242" s="8" t="s">
        <v>7</v>
      </c>
      <c r="C242" s="29">
        <v>48</v>
      </c>
      <c r="D242" s="7">
        <f>IF(F242&gt;-1,1)</f>
        <v>1</v>
      </c>
      <c r="E242" s="8" t="s">
        <v>7</v>
      </c>
      <c r="F242" s="29">
        <v>42</v>
      </c>
      <c r="G242" s="7">
        <f>IF(I242&gt;-1,1)</f>
        <v>1</v>
      </c>
      <c r="H242" s="8" t="s">
        <v>7</v>
      </c>
      <c r="I242" s="29">
        <v>14</v>
      </c>
      <c r="J242" s="7">
        <f>IF(L242&gt;-1,1)</f>
        <v>1</v>
      </c>
      <c r="K242" s="8" t="s">
        <v>7</v>
      </c>
      <c r="L242" s="29">
        <v>15</v>
      </c>
      <c r="M242" s="7">
        <f>IF(O242&gt;-1,1)</f>
        <v>1</v>
      </c>
      <c r="N242" s="8" t="s">
        <v>7</v>
      </c>
      <c r="O242" s="29">
        <v>20</v>
      </c>
    </row>
    <row r="243" spans="1:15" x14ac:dyDescent="0.3">
      <c r="A243" s="7"/>
      <c r="B243" s="8"/>
      <c r="C243" s="47"/>
      <c r="D243" s="7"/>
      <c r="E243" s="8"/>
      <c r="F243" s="47"/>
      <c r="G243" s="7"/>
      <c r="H243" s="8"/>
      <c r="I243" s="47"/>
      <c r="J243" s="7"/>
      <c r="K243" s="8"/>
      <c r="L243" s="29"/>
      <c r="M243" s="7"/>
      <c r="N243" s="8"/>
      <c r="O243" s="47"/>
    </row>
    <row r="244" spans="1:15" x14ac:dyDescent="0.3">
      <c r="A244" s="7">
        <f>IF(C244&gt;-1,1)</f>
        <v>1</v>
      </c>
      <c r="B244" s="8" t="s">
        <v>8</v>
      </c>
      <c r="C244" s="29">
        <v>11</v>
      </c>
      <c r="D244" s="7">
        <f>IF(F244&gt;-1,1)</f>
        <v>1</v>
      </c>
      <c r="E244" s="8" t="s">
        <v>8</v>
      </c>
      <c r="F244" s="29">
        <v>11</v>
      </c>
      <c r="G244" s="7">
        <f>IF(I244&gt;-1,1)</f>
        <v>1</v>
      </c>
      <c r="H244" s="8" t="s">
        <v>8</v>
      </c>
      <c r="I244" s="29">
        <v>12</v>
      </c>
      <c r="J244" s="7">
        <f>IF(L244&gt;-1,1)</f>
        <v>1</v>
      </c>
      <c r="K244" s="8" t="s">
        <v>8</v>
      </c>
      <c r="L244" s="29">
        <v>12</v>
      </c>
      <c r="M244" s="7">
        <f>IF(O244&gt;-1,1)</f>
        <v>1</v>
      </c>
      <c r="N244" s="8" t="s">
        <v>8</v>
      </c>
      <c r="O244" s="29">
        <v>11</v>
      </c>
    </row>
    <row r="245" spans="1:15" x14ac:dyDescent="0.3">
      <c r="A245" s="7"/>
      <c r="B245" s="4"/>
      <c r="C245" s="47"/>
      <c r="D245" s="7"/>
      <c r="E245" s="4"/>
      <c r="F245" s="47"/>
      <c r="G245" s="7"/>
      <c r="H245" s="4"/>
      <c r="I245" s="47"/>
      <c r="J245" s="7"/>
      <c r="K245" s="4"/>
      <c r="L245" s="29"/>
      <c r="M245" s="7"/>
      <c r="N245" s="4"/>
      <c r="O245" s="47"/>
    </row>
    <row r="246" spans="1:15" x14ac:dyDescent="0.3">
      <c r="A246" s="7">
        <f>IF(C246&gt;-1,1)</f>
        <v>1</v>
      </c>
      <c r="B246" s="8" t="s">
        <v>9</v>
      </c>
      <c r="C246" s="29">
        <v>12</v>
      </c>
      <c r="D246" s="7">
        <f>IF(F246&gt;-1,1)</f>
        <v>1</v>
      </c>
      <c r="E246" s="8" t="s">
        <v>9</v>
      </c>
      <c r="F246" s="29">
        <v>21</v>
      </c>
      <c r="G246" s="7">
        <f>IF(I246&gt;-1,1)</f>
        <v>1</v>
      </c>
      <c r="H246" s="8" t="s">
        <v>9</v>
      </c>
      <c r="I246" s="29">
        <v>18</v>
      </c>
      <c r="J246" s="7">
        <f>IF(L246&gt;-1,1)</f>
        <v>1</v>
      </c>
      <c r="K246" s="8" t="s">
        <v>9</v>
      </c>
      <c r="L246" s="29">
        <v>15</v>
      </c>
      <c r="M246" s="7">
        <f>IF(O246&gt;-1,1)</f>
        <v>1</v>
      </c>
      <c r="N246" s="8" t="s">
        <v>9</v>
      </c>
      <c r="O246" s="29">
        <v>12</v>
      </c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7"/>
      <c r="N247" s="4"/>
      <c r="O247" s="47"/>
    </row>
    <row r="248" spans="1:15" x14ac:dyDescent="0.3">
      <c r="A248" s="11"/>
      <c r="B248" s="8" t="s">
        <v>10</v>
      </c>
      <c r="C248" s="48">
        <f>SUM(C234:C246)</f>
        <v>157</v>
      </c>
      <c r="D248" s="8"/>
      <c r="E248" s="8" t="s">
        <v>10</v>
      </c>
      <c r="F248" s="48">
        <f>SUM(F234:F246)</f>
        <v>141</v>
      </c>
      <c r="G248" s="8"/>
      <c r="H248" s="8" t="s">
        <v>10</v>
      </c>
      <c r="I248" s="48">
        <f>SUM(I234:I246)</f>
        <v>132</v>
      </c>
      <c r="J248" s="8"/>
      <c r="K248" s="8" t="s">
        <v>10</v>
      </c>
      <c r="L248" s="48">
        <f>SUM(L234:L246)</f>
        <v>129</v>
      </c>
      <c r="M248" s="8"/>
      <c r="N248" s="8" t="s">
        <v>10</v>
      </c>
      <c r="O248" s="48">
        <f>SUM(O234:O246)</f>
        <v>121</v>
      </c>
    </row>
    <row r="249" spans="1:15" x14ac:dyDescent="0.3">
      <c r="A249" s="12"/>
      <c r="B249" s="13" t="s">
        <v>11</v>
      </c>
      <c r="C249" s="49">
        <f>IF(C234&lt;&gt;"",C248/(SUM(A228:A246)),"")</f>
        <v>22.428571428571427</v>
      </c>
      <c r="D249" s="12"/>
      <c r="E249" s="13" t="s">
        <v>11</v>
      </c>
      <c r="F249" s="49">
        <f>IF(F234&lt;&gt;"",F248/(SUM(D228:D246)),"")</f>
        <v>20.142857142857142</v>
      </c>
      <c r="G249" s="12"/>
      <c r="H249" s="13" t="s">
        <v>11</v>
      </c>
      <c r="I249" s="49">
        <f>IF(I234&lt;&gt;"",I248/(SUM(G228:G246)),"")</f>
        <v>18.857142857142858</v>
      </c>
      <c r="J249" s="12"/>
      <c r="K249" s="13" t="s">
        <v>11</v>
      </c>
      <c r="L249" s="49">
        <f>IF(L234&lt;&gt;"",L248/(SUM(J228:J246)),"")</f>
        <v>18.428571428571427</v>
      </c>
      <c r="M249" s="12"/>
      <c r="N249" s="13" t="s">
        <v>11</v>
      </c>
      <c r="O249" s="49">
        <f>IF(O234&lt;&gt;"",O248/(SUM(M228:M246)),"")</f>
        <v>17.285714285714285</v>
      </c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IF(C248&gt;0,SUM(C248:O248)/((SUM(A234:A246))+(SUM(D234:D246))+(SUM(G234:G246))+(SUM(J234:J246))+(SUM(M234:M246))),0)</f>
        <v>19.428571428571427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51"/>
  <sheetViews>
    <sheetView topLeftCell="A222" zoomScale="90" zoomScaleNormal="90" workbookViewId="0">
      <selection activeCell="L249" sqref="L249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2" customWidth="1"/>
    <col min="4" max="4" width="2.81640625" style="2" customWidth="1"/>
    <col min="5" max="5" width="17.7265625" style="2" customWidth="1"/>
    <col min="6" max="6" width="9.26953125" style="2" customWidth="1"/>
    <col min="7" max="7" width="2.81640625" style="2" customWidth="1"/>
    <col min="8" max="8" width="20.26953125" style="2" customWidth="1"/>
    <col min="9" max="9" width="9.1796875" style="2"/>
    <col min="10" max="10" width="2.81640625" style="2" customWidth="1"/>
    <col min="11" max="11" width="17.7265625" style="2" customWidth="1"/>
    <col min="12" max="12" width="9.1796875" style="2"/>
    <col min="13" max="13" width="2.81640625" style="2" customWidth="1"/>
    <col min="14" max="14" width="17.7265625" style="2" customWidth="1"/>
    <col min="15" max="15" width="8.7265625" style="2" customWidth="1"/>
    <col min="16" max="16" width="2.54296875" style="1" customWidth="1"/>
    <col min="17" max="16384" width="9.1796875" style="1"/>
  </cols>
  <sheetData>
    <row r="1" spans="1:15" ht="24" x14ac:dyDescent="0.6">
      <c r="B1" s="3" t="s">
        <v>0</v>
      </c>
      <c r="C1" s="3">
        <v>2013</v>
      </c>
    </row>
    <row r="2" spans="1:15" x14ac:dyDescent="0.3">
      <c r="A2" s="4"/>
      <c r="B2" s="5" t="s">
        <v>1</v>
      </c>
      <c r="C2" s="6" t="s">
        <v>2</v>
      </c>
      <c r="D2" s="4"/>
      <c r="E2" s="4"/>
      <c r="F2" s="6" t="s">
        <v>2</v>
      </c>
      <c r="G2" s="4"/>
      <c r="H2" s="4"/>
      <c r="I2" s="6" t="s">
        <v>2</v>
      </c>
      <c r="J2" s="4"/>
      <c r="K2" s="4"/>
      <c r="L2" s="6" t="s">
        <v>2</v>
      </c>
      <c r="M2" s="4"/>
      <c r="N2" s="4"/>
      <c r="O2" s="6" t="s">
        <v>2</v>
      </c>
    </row>
    <row r="3" spans="1:15" x14ac:dyDescent="0.3">
      <c r="A3" s="7">
        <f>IF(C3&gt;-1,1)</f>
        <v>1</v>
      </c>
      <c r="B3" s="8" t="s">
        <v>3</v>
      </c>
      <c r="C3" s="9">
        <v>28</v>
      </c>
      <c r="D3" s="7">
        <f>IF(F3&gt;-1,1)</f>
        <v>1</v>
      </c>
      <c r="E3" s="8" t="s">
        <v>3</v>
      </c>
      <c r="F3" s="29">
        <v>15</v>
      </c>
      <c r="G3" s="7">
        <f>IF(I3&gt;-1,1)</f>
        <v>1</v>
      </c>
      <c r="H3" s="8" t="s">
        <v>3</v>
      </c>
      <c r="I3" s="29">
        <v>7</v>
      </c>
      <c r="J3" s="7">
        <f>IF(L3&gt;-1,1)</f>
        <v>1</v>
      </c>
      <c r="K3" s="8" t="s">
        <v>3</v>
      </c>
      <c r="L3" s="29">
        <v>11</v>
      </c>
      <c r="M3" s="7">
        <f>IF(O3&gt;-1,1)</f>
        <v>1</v>
      </c>
      <c r="N3" s="8" t="s">
        <v>3</v>
      </c>
      <c r="O3" s="29">
        <v>30</v>
      </c>
    </row>
    <row r="4" spans="1:15" x14ac:dyDescent="0.3">
      <c r="A4" s="7"/>
      <c r="B4" s="4"/>
      <c r="C4" s="10"/>
      <c r="D4" s="7"/>
      <c r="E4" s="4"/>
      <c r="F4" s="10"/>
      <c r="G4" s="7"/>
      <c r="H4" s="4"/>
      <c r="I4" s="10"/>
      <c r="J4" s="7"/>
      <c r="K4" s="4"/>
      <c r="L4" s="10"/>
      <c r="M4" s="7"/>
      <c r="N4" s="4"/>
      <c r="O4" s="10"/>
    </row>
    <row r="5" spans="1:15" x14ac:dyDescent="0.3">
      <c r="A5" s="7">
        <f>IF(C5&gt;-1,1)</f>
        <v>1</v>
      </c>
      <c r="B5" s="8" t="s">
        <v>4</v>
      </c>
      <c r="C5" s="29">
        <v>20</v>
      </c>
      <c r="D5" s="7">
        <f>IF(F5&gt;-1,1)</f>
        <v>1</v>
      </c>
      <c r="E5" s="8" t="s">
        <v>4</v>
      </c>
      <c r="F5" s="29">
        <v>6</v>
      </c>
      <c r="G5" s="7">
        <f>IF(I5&gt;-1,1)</f>
        <v>1</v>
      </c>
      <c r="H5" s="8" t="s">
        <v>4</v>
      </c>
      <c r="I5" s="29">
        <v>14</v>
      </c>
      <c r="J5" s="7">
        <f>IF(L5&gt;-1,1)</f>
        <v>1</v>
      </c>
      <c r="K5" s="8" t="s">
        <v>4</v>
      </c>
      <c r="L5" s="29">
        <v>12</v>
      </c>
      <c r="M5" s="7">
        <f>IF(O5&gt;-1,1)</f>
        <v>1</v>
      </c>
      <c r="N5" s="8" t="s">
        <v>4</v>
      </c>
      <c r="O5" s="29">
        <v>4</v>
      </c>
    </row>
    <row r="6" spans="1:15" x14ac:dyDescent="0.3">
      <c r="A6" s="7"/>
      <c r="B6" s="8"/>
      <c r="C6" s="10"/>
      <c r="D6" s="7"/>
      <c r="E6" s="8"/>
      <c r="F6" s="10"/>
      <c r="G6" s="7"/>
      <c r="H6" s="8"/>
      <c r="I6" s="10"/>
      <c r="J6" s="7"/>
      <c r="K6" s="8"/>
      <c r="L6" s="10"/>
      <c r="M6" s="7"/>
      <c r="N6" s="8"/>
      <c r="O6" s="10"/>
    </row>
    <row r="7" spans="1:15" x14ac:dyDescent="0.3">
      <c r="A7" s="7">
        <f>IF(C7&gt;-1,1)</f>
        <v>1</v>
      </c>
      <c r="B7" s="8" t="s">
        <v>5</v>
      </c>
      <c r="C7" s="29">
        <v>45</v>
      </c>
      <c r="D7" s="7">
        <f>IF(F7&gt;-1,1)</f>
        <v>1</v>
      </c>
      <c r="E7" s="8" t="s">
        <v>5</v>
      </c>
      <c r="F7" s="29">
        <v>6</v>
      </c>
      <c r="G7" s="7">
        <f>IF(I7&gt;-1,1)</f>
        <v>1</v>
      </c>
      <c r="H7" s="8" t="s">
        <v>5</v>
      </c>
      <c r="I7" s="29">
        <v>0</v>
      </c>
      <c r="J7" s="7">
        <f>IF(L7&gt;-1,1)</f>
        <v>1</v>
      </c>
      <c r="K7" s="8" t="s">
        <v>5</v>
      </c>
      <c r="L7" s="29">
        <v>11</v>
      </c>
      <c r="M7" s="7">
        <f>IF(O7&gt;-1,1)</f>
        <v>1</v>
      </c>
      <c r="N7" s="8" t="s">
        <v>5</v>
      </c>
      <c r="O7" s="29">
        <v>12</v>
      </c>
    </row>
    <row r="8" spans="1:15" x14ac:dyDescent="0.3">
      <c r="A8" s="7"/>
      <c r="B8" s="8"/>
      <c r="C8" s="10"/>
      <c r="D8" s="7"/>
      <c r="E8" s="8"/>
      <c r="F8" s="10"/>
      <c r="G8" s="7"/>
      <c r="H8" s="8"/>
      <c r="I8" s="10"/>
      <c r="J8" s="7"/>
      <c r="K8" s="8"/>
      <c r="L8" s="10"/>
      <c r="M8" s="7"/>
      <c r="N8" s="8"/>
      <c r="O8" s="10"/>
    </row>
    <row r="9" spans="1:15" x14ac:dyDescent="0.3">
      <c r="A9" s="7">
        <f>IF(C9&gt;-1,1)</f>
        <v>1</v>
      </c>
      <c r="B9" s="8" t="s">
        <v>6</v>
      </c>
      <c r="C9" s="29">
        <v>30</v>
      </c>
      <c r="D9" s="7">
        <f>IF(F9&gt;-1,1)</f>
        <v>1</v>
      </c>
      <c r="E9" s="8" t="s">
        <v>6</v>
      </c>
      <c r="F9" s="29">
        <v>14</v>
      </c>
      <c r="G9" s="7">
        <f>IF(I9&gt;-1,1)</f>
        <v>1</v>
      </c>
      <c r="H9" s="8" t="s">
        <v>6</v>
      </c>
      <c r="I9" s="29">
        <v>16</v>
      </c>
      <c r="J9" s="7">
        <f>IF(L9&gt;-1,1)</f>
        <v>1</v>
      </c>
      <c r="K9" s="8" t="s">
        <v>6</v>
      </c>
      <c r="L9" s="29">
        <v>12</v>
      </c>
      <c r="M9" s="7">
        <f>IF(O9&gt;-1,1)</f>
        <v>1</v>
      </c>
      <c r="N9" s="8" t="s">
        <v>6</v>
      </c>
      <c r="O9" s="29">
        <v>18</v>
      </c>
    </row>
    <row r="10" spans="1:15" x14ac:dyDescent="0.3">
      <c r="A10" s="7"/>
      <c r="B10" s="8"/>
      <c r="C10" s="10"/>
      <c r="D10" s="7"/>
      <c r="E10" s="8"/>
      <c r="F10" s="10"/>
      <c r="G10" s="7"/>
      <c r="H10" s="8"/>
      <c r="I10" s="10"/>
      <c r="J10" s="7"/>
      <c r="K10" s="8"/>
      <c r="L10" s="10"/>
      <c r="M10" s="7"/>
      <c r="N10" s="8"/>
      <c r="O10" s="10"/>
    </row>
    <row r="11" spans="1:15" x14ac:dyDescent="0.3">
      <c r="A11" s="7">
        <f>IF(C11&gt;-1,1)</f>
        <v>1</v>
      </c>
      <c r="B11" s="8" t="s">
        <v>7</v>
      </c>
      <c r="C11" s="45">
        <v>17</v>
      </c>
      <c r="D11" s="7">
        <f>IF(F11&gt;-1,1)</f>
        <v>1</v>
      </c>
      <c r="E11" s="8" t="s">
        <v>7</v>
      </c>
      <c r="F11" s="29">
        <v>12</v>
      </c>
      <c r="G11" s="7">
        <f>IF(I11&gt;-1,1)</f>
        <v>1</v>
      </c>
      <c r="H11" s="8" t="s">
        <v>7</v>
      </c>
      <c r="I11" s="45">
        <v>32</v>
      </c>
      <c r="J11" s="7">
        <f>IF(L11&gt;-1,1)</f>
        <v>1</v>
      </c>
      <c r="K11" s="8" t="s">
        <v>7</v>
      </c>
      <c r="L11" s="29">
        <v>24</v>
      </c>
      <c r="M11" s="7">
        <f>IF(O11&gt;-1,1)</f>
        <v>1</v>
      </c>
      <c r="N11" s="8" t="s">
        <v>7</v>
      </c>
      <c r="O11" s="29">
        <v>14</v>
      </c>
    </row>
    <row r="12" spans="1:15" x14ac:dyDescent="0.3">
      <c r="A12" s="7"/>
      <c r="B12" s="8"/>
      <c r="C12" s="10"/>
      <c r="D12" s="7"/>
      <c r="E12" s="8"/>
      <c r="F12" s="10"/>
      <c r="G12" s="7"/>
      <c r="H12" s="8"/>
      <c r="I12" s="10"/>
      <c r="J12" s="7"/>
      <c r="K12" s="8"/>
      <c r="L12" s="10"/>
      <c r="M12" s="7"/>
      <c r="N12" s="8"/>
      <c r="O12" s="10"/>
    </row>
    <row r="13" spans="1:15" x14ac:dyDescent="0.3">
      <c r="A13" s="7">
        <f>IF(C13&gt;-1,1)</f>
        <v>1</v>
      </c>
      <c r="B13" s="8" t="s">
        <v>8</v>
      </c>
      <c r="C13" s="29">
        <v>17</v>
      </c>
      <c r="D13" s="7">
        <f>IF(F13&gt;-1,1)</f>
        <v>1</v>
      </c>
      <c r="E13" s="8" t="s">
        <v>8</v>
      </c>
      <c r="F13" s="29">
        <v>20</v>
      </c>
      <c r="G13" s="7">
        <f>IF(I13&gt;-1,1)</f>
        <v>1</v>
      </c>
      <c r="H13" s="8" t="s">
        <v>8</v>
      </c>
      <c r="I13" s="29">
        <v>17</v>
      </c>
      <c r="J13" s="7">
        <f>IF(L13&gt;-1,1)</f>
        <v>1</v>
      </c>
      <c r="K13" s="8" t="s">
        <v>8</v>
      </c>
      <c r="L13" s="29">
        <v>12</v>
      </c>
      <c r="M13" s="7">
        <f>IF(O13&gt;-1,1)</f>
        <v>1</v>
      </c>
      <c r="N13" s="8" t="s">
        <v>8</v>
      </c>
      <c r="O13" s="29">
        <v>12</v>
      </c>
    </row>
    <row r="14" spans="1:15" x14ac:dyDescent="0.3">
      <c r="A14" s="7"/>
      <c r="B14" s="4"/>
      <c r="C14" s="29"/>
      <c r="D14" s="7"/>
      <c r="E14" s="4"/>
      <c r="F14" s="10"/>
      <c r="G14" s="7"/>
      <c r="H14" s="4"/>
      <c r="I14" s="29"/>
      <c r="J14" s="7"/>
      <c r="K14" s="4"/>
      <c r="L14" s="29"/>
      <c r="M14" s="7"/>
      <c r="N14" s="4"/>
      <c r="O14" s="29"/>
    </row>
    <row r="15" spans="1:15" x14ac:dyDescent="0.3">
      <c r="A15" s="7">
        <f>IF(C15&gt;-1,1)</f>
        <v>1</v>
      </c>
      <c r="B15" s="8" t="s">
        <v>9</v>
      </c>
      <c r="C15" s="29">
        <v>14</v>
      </c>
      <c r="D15" s="7">
        <f>IF(F15&gt;-1,1)</f>
        <v>1</v>
      </c>
      <c r="E15" s="8" t="s">
        <v>9</v>
      </c>
      <c r="F15" s="29">
        <v>39</v>
      </c>
      <c r="G15" s="7">
        <f>IF(I15&gt;-1,1)</f>
        <v>1</v>
      </c>
      <c r="H15" s="8" t="s">
        <v>9</v>
      </c>
      <c r="I15" s="29">
        <v>12</v>
      </c>
      <c r="J15" s="7">
        <f>IF(L15&gt;-1,1)</f>
        <v>1</v>
      </c>
      <c r="K15" s="8" t="s">
        <v>9</v>
      </c>
      <c r="L15" s="29">
        <v>15</v>
      </c>
      <c r="M15" s="7">
        <f>IF(O15&gt;-1,1)</f>
        <v>1</v>
      </c>
      <c r="N15" s="8" t="s">
        <v>9</v>
      </c>
      <c r="O15" s="29">
        <v>0</v>
      </c>
    </row>
    <row r="16" spans="1:15" x14ac:dyDescent="0.3">
      <c r="A16" s="7"/>
      <c r="B16" s="4"/>
      <c r="C16" s="4"/>
      <c r="D16" s="7"/>
      <c r="E16" s="4"/>
      <c r="F16" s="10"/>
      <c r="G16" s="7"/>
      <c r="H16" s="4"/>
      <c r="I16" s="4"/>
      <c r="J16" s="7"/>
      <c r="K16" s="4"/>
      <c r="L16" s="4"/>
      <c r="M16" s="7"/>
      <c r="N16" s="4"/>
      <c r="O16" s="4"/>
    </row>
    <row r="17" spans="1:15" x14ac:dyDescent="0.3">
      <c r="A17" s="11"/>
      <c r="B17" s="8" t="s">
        <v>10</v>
      </c>
      <c r="C17" s="8">
        <f>SUM(C3:C15)</f>
        <v>171</v>
      </c>
      <c r="D17" s="8"/>
      <c r="E17" s="8" t="s">
        <v>10</v>
      </c>
      <c r="F17" s="8">
        <f>SUM(F3:F15)</f>
        <v>112</v>
      </c>
      <c r="G17" s="8"/>
      <c r="H17" s="8" t="s">
        <v>10</v>
      </c>
      <c r="I17" s="8">
        <f>SUM(I3:I15)</f>
        <v>98</v>
      </c>
      <c r="J17" s="8"/>
      <c r="K17" s="8" t="s">
        <v>10</v>
      </c>
      <c r="L17" s="8">
        <f>SUM(L3:L15)</f>
        <v>97</v>
      </c>
      <c r="M17" s="8"/>
      <c r="N17" s="8" t="s">
        <v>10</v>
      </c>
      <c r="O17" s="8">
        <f>SUM(O3:O15)</f>
        <v>90</v>
      </c>
    </row>
    <row r="18" spans="1:15" x14ac:dyDescent="0.3">
      <c r="A18" s="12"/>
      <c r="B18" s="13" t="s">
        <v>11</v>
      </c>
      <c r="C18" s="14">
        <f>C17/(SUM(A3:A15))</f>
        <v>24.428571428571427</v>
      </c>
      <c r="D18" s="12"/>
      <c r="E18" s="13" t="s">
        <v>11</v>
      </c>
      <c r="F18" s="14">
        <f>F17/(SUM(D3:D15))</f>
        <v>16</v>
      </c>
      <c r="G18" s="12"/>
      <c r="H18" s="13" t="s">
        <v>11</v>
      </c>
      <c r="I18" s="14">
        <f>I17/(SUM(G3:G15))</f>
        <v>14</v>
      </c>
      <c r="J18" s="12"/>
      <c r="K18" s="13" t="s">
        <v>11</v>
      </c>
      <c r="L18" s="14">
        <f>L17/(SUM(J3:J15))</f>
        <v>13.857142857142858</v>
      </c>
      <c r="M18" s="12"/>
      <c r="N18" s="13" t="s">
        <v>11</v>
      </c>
      <c r="O18" s="14">
        <f>O17/(SUM(M3:M15))</f>
        <v>12.857142857142858</v>
      </c>
    </row>
    <row r="20" spans="1:15" x14ac:dyDescent="0.3">
      <c r="B20" s="15" t="s">
        <v>12</v>
      </c>
      <c r="C20" s="16">
        <f>SUM(C17:O17)/((SUM(A3:A15))+(SUM(D3:D15))+(SUM(G3:G15))+(SUM(J3:J15)+(SUM(M3:M15))))</f>
        <v>16.228571428571428</v>
      </c>
    </row>
    <row r="22" spans="1:15" ht="24" x14ac:dyDescent="0.6">
      <c r="B22" s="3" t="s">
        <v>13</v>
      </c>
      <c r="C22" s="3">
        <f>C$1</f>
        <v>2013</v>
      </c>
    </row>
    <row r="23" spans="1:15" x14ac:dyDescent="0.3">
      <c r="A23" s="4"/>
      <c r="B23" s="5" t="s">
        <v>14</v>
      </c>
      <c r="C23" s="6" t="s">
        <v>2</v>
      </c>
      <c r="D23" s="4"/>
      <c r="E23" s="4"/>
      <c r="F23" s="6" t="s">
        <v>2</v>
      </c>
      <c r="G23" s="4"/>
      <c r="H23" s="4"/>
      <c r="I23" s="6" t="s">
        <v>2</v>
      </c>
      <c r="J23" s="4"/>
      <c r="K23" s="4"/>
      <c r="L23" s="6" t="s">
        <v>2</v>
      </c>
    </row>
    <row r="24" spans="1:15" x14ac:dyDescent="0.3">
      <c r="A24" s="7">
        <f>IF(C24&gt;-1,1)</f>
        <v>1</v>
      </c>
      <c r="B24" s="8" t="s">
        <v>3</v>
      </c>
      <c r="C24" s="29">
        <v>42</v>
      </c>
      <c r="D24" s="7">
        <f>IF(F24&gt;-1,1)</f>
        <v>1</v>
      </c>
      <c r="E24" s="17" t="s">
        <v>3</v>
      </c>
      <c r="F24" s="45">
        <v>43</v>
      </c>
      <c r="G24" s="7">
        <f>IF(I24&gt;-1,1)</f>
        <v>1</v>
      </c>
      <c r="H24" s="17" t="s">
        <v>3</v>
      </c>
      <c r="I24" s="29">
        <v>30</v>
      </c>
      <c r="J24" s="7">
        <f>IF(L24&gt;-1,1)</f>
        <v>1</v>
      </c>
      <c r="K24" s="17" t="s">
        <v>3</v>
      </c>
      <c r="L24" s="29">
        <v>11</v>
      </c>
    </row>
    <row r="25" spans="1:15" x14ac:dyDescent="0.3">
      <c r="A25" s="7"/>
      <c r="B25" s="4"/>
      <c r="C25" s="10"/>
      <c r="D25" s="7"/>
      <c r="E25" s="9"/>
      <c r="F25" s="45"/>
      <c r="G25" s="7"/>
      <c r="H25" s="9"/>
      <c r="I25" s="10"/>
      <c r="J25" s="7"/>
      <c r="K25" s="9"/>
      <c r="L25" s="10"/>
    </row>
    <row r="26" spans="1:15" x14ac:dyDescent="0.3">
      <c r="A26" s="7">
        <f>IF(C26&gt;-1,1)</f>
        <v>1</v>
      </c>
      <c r="B26" s="8" t="s">
        <v>4</v>
      </c>
      <c r="C26" s="29">
        <v>10</v>
      </c>
      <c r="D26" s="7">
        <f>IF(F26&gt;-1,1)</f>
        <v>1</v>
      </c>
      <c r="E26" s="17" t="s">
        <v>4</v>
      </c>
      <c r="F26" s="45">
        <v>11</v>
      </c>
      <c r="G26" s="7">
        <f>IF(I26&gt;-1,1)</f>
        <v>1</v>
      </c>
      <c r="H26" s="17" t="s">
        <v>4</v>
      </c>
      <c r="I26" s="29">
        <v>14</v>
      </c>
      <c r="J26" s="7">
        <f>IF(L26&gt;-1,1)</f>
        <v>1</v>
      </c>
      <c r="K26" s="17" t="s">
        <v>4</v>
      </c>
      <c r="L26" s="29">
        <v>10</v>
      </c>
    </row>
    <row r="27" spans="1:15" x14ac:dyDescent="0.3">
      <c r="A27" s="7"/>
      <c r="B27" s="8"/>
      <c r="C27" s="10"/>
      <c r="D27" s="7"/>
      <c r="E27" s="17"/>
      <c r="F27" s="10"/>
      <c r="G27" s="7"/>
      <c r="H27" s="17"/>
      <c r="I27" s="10"/>
      <c r="J27" s="7"/>
      <c r="K27" s="17"/>
      <c r="L27" s="10"/>
    </row>
    <row r="28" spans="1:15" x14ac:dyDescent="0.3">
      <c r="A28" s="7">
        <f>IF(C28&gt;-1,1)</f>
        <v>1</v>
      </c>
      <c r="B28" s="8" t="s">
        <v>5</v>
      </c>
      <c r="C28" s="29">
        <v>10</v>
      </c>
      <c r="D28" s="7">
        <f>IF(F28&gt;-1,1)</f>
        <v>1</v>
      </c>
      <c r="E28" s="17" t="s">
        <v>5</v>
      </c>
      <c r="F28" s="29">
        <v>12</v>
      </c>
      <c r="G28" s="7">
        <f>IF(I28&gt;-1,1)</f>
        <v>1</v>
      </c>
      <c r="H28" s="17" t="s">
        <v>5</v>
      </c>
      <c r="I28" s="29">
        <v>13</v>
      </c>
      <c r="J28" s="7">
        <f>IF(L28&gt;-1,1)</f>
        <v>1</v>
      </c>
      <c r="K28" s="17" t="s">
        <v>5</v>
      </c>
      <c r="L28" s="29">
        <v>16</v>
      </c>
    </row>
    <row r="29" spans="1:15" x14ac:dyDescent="0.3">
      <c r="A29" s="7"/>
      <c r="B29" s="8"/>
      <c r="C29" s="10"/>
      <c r="D29" s="7"/>
      <c r="E29" s="17"/>
      <c r="F29" s="10"/>
      <c r="G29" s="7"/>
      <c r="H29" s="17"/>
      <c r="I29" s="10"/>
      <c r="J29" s="7"/>
      <c r="K29" s="17"/>
      <c r="L29" s="10"/>
    </row>
    <row r="30" spans="1:15" x14ac:dyDescent="0.3">
      <c r="A30" s="7">
        <f>IF(C30&gt;-1,1)</f>
        <v>1</v>
      </c>
      <c r="B30" s="8" t="s">
        <v>6</v>
      </c>
      <c r="C30" s="29">
        <v>15</v>
      </c>
      <c r="D30" s="7">
        <f>IF(F30&gt;-1,1)</f>
        <v>1</v>
      </c>
      <c r="E30" s="17" t="s">
        <v>6</v>
      </c>
      <c r="F30" s="29">
        <v>36</v>
      </c>
      <c r="G30" s="7">
        <f>IF(I30&gt;-1,1)</f>
        <v>1</v>
      </c>
      <c r="H30" s="17" t="s">
        <v>6</v>
      </c>
      <c r="I30" s="29">
        <v>16</v>
      </c>
      <c r="J30" s="7">
        <f>IF(L30&gt;-1,1)</f>
        <v>1</v>
      </c>
      <c r="K30" s="17" t="s">
        <v>6</v>
      </c>
      <c r="L30" s="29">
        <v>2</v>
      </c>
    </row>
    <row r="31" spans="1:15" x14ac:dyDescent="0.3">
      <c r="A31" s="7"/>
      <c r="B31" s="8"/>
      <c r="C31" s="10"/>
      <c r="D31" s="7"/>
      <c r="E31" s="17"/>
      <c r="F31" s="10"/>
      <c r="G31" s="7"/>
      <c r="H31" s="17"/>
      <c r="I31" s="10"/>
      <c r="J31" s="7"/>
      <c r="K31" s="17"/>
      <c r="L31" s="10"/>
    </row>
    <row r="32" spans="1:15" x14ac:dyDescent="0.3">
      <c r="A32" s="7">
        <f>IF(C32&gt;-1,1)</f>
        <v>1</v>
      </c>
      <c r="B32" s="8" t="s">
        <v>7</v>
      </c>
      <c r="C32" s="29">
        <v>17</v>
      </c>
      <c r="D32" s="7">
        <f>IF(F32&gt;-1,1)</f>
        <v>1</v>
      </c>
      <c r="E32" s="17" t="s">
        <v>7</v>
      </c>
      <c r="F32" s="29">
        <v>15</v>
      </c>
      <c r="G32" s="7">
        <f>IF(I32&gt;-1,1)</f>
        <v>1</v>
      </c>
      <c r="H32" s="17" t="s">
        <v>7</v>
      </c>
      <c r="I32" s="29">
        <v>19</v>
      </c>
      <c r="J32" s="7">
        <f>IF(L32&gt;-1,1)</f>
        <v>1</v>
      </c>
      <c r="K32" s="17" t="s">
        <v>7</v>
      </c>
      <c r="L32" s="29">
        <v>9</v>
      </c>
    </row>
    <row r="33" spans="1:15" x14ac:dyDescent="0.3">
      <c r="A33" s="7"/>
      <c r="B33" s="8"/>
      <c r="C33" s="10"/>
      <c r="D33" s="7"/>
      <c r="E33" s="17"/>
      <c r="F33" s="10"/>
      <c r="G33" s="7"/>
      <c r="H33" s="17"/>
      <c r="I33" s="29"/>
      <c r="J33" s="7"/>
      <c r="K33" s="17"/>
      <c r="L33" s="10"/>
    </row>
    <row r="34" spans="1:15" x14ac:dyDescent="0.3">
      <c r="A34" s="7">
        <f>IF(C34&gt;-1,1)</f>
        <v>1</v>
      </c>
      <c r="B34" s="8" t="s">
        <v>8</v>
      </c>
      <c r="C34" s="45">
        <v>12</v>
      </c>
      <c r="D34" s="7">
        <f>IF(F34&gt;-1,1)</f>
        <v>1</v>
      </c>
      <c r="E34" s="17" t="s">
        <v>8</v>
      </c>
      <c r="F34" s="29">
        <v>14</v>
      </c>
      <c r="G34" s="7">
        <f>IF(I34&gt;-1,1)</f>
        <v>1</v>
      </c>
      <c r="H34" s="17" t="s">
        <v>8</v>
      </c>
      <c r="I34" s="29">
        <v>6</v>
      </c>
      <c r="J34" s="7">
        <f>IF(L34&gt;-1,1)</f>
        <v>1</v>
      </c>
      <c r="K34" s="17" t="s">
        <v>8</v>
      </c>
      <c r="L34" s="29">
        <v>11</v>
      </c>
    </row>
    <row r="35" spans="1:15" x14ac:dyDescent="0.3">
      <c r="A35" s="7"/>
      <c r="B35" s="4"/>
      <c r="C35" s="45"/>
      <c r="D35" s="7"/>
      <c r="E35" s="9"/>
      <c r="F35" s="29"/>
      <c r="G35" s="7"/>
      <c r="H35" s="9"/>
      <c r="I35" s="29"/>
      <c r="J35" s="7"/>
      <c r="K35" s="9"/>
      <c r="L35" s="29"/>
    </row>
    <row r="36" spans="1:15" x14ac:dyDescent="0.3">
      <c r="A36" s="7">
        <f>IF(C36&gt;-1,1)</f>
        <v>1</v>
      </c>
      <c r="B36" s="8" t="s">
        <v>9</v>
      </c>
      <c r="C36" s="45">
        <v>11</v>
      </c>
      <c r="D36" s="7">
        <f>IF(F36&gt;-1,1)</f>
        <v>1</v>
      </c>
      <c r="E36" s="17" t="s">
        <v>9</v>
      </c>
      <c r="F36" s="29">
        <v>19</v>
      </c>
      <c r="G36" s="7">
        <f>IF(I36&gt;-1,1)</f>
        <v>1</v>
      </c>
      <c r="H36" s="17" t="s">
        <v>9</v>
      </c>
      <c r="I36" s="29">
        <v>17</v>
      </c>
      <c r="J36" s="7">
        <f>IF(L36&gt;-1,1)</f>
        <v>1</v>
      </c>
      <c r="K36" s="17" t="s">
        <v>9</v>
      </c>
      <c r="L36" s="29">
        <v>5</v>
      </c>
    </row>
    <row r="37" spans="1:15" x14ac:dyDescent="0.3">
      <c r="A37" s="7"/>
      <c r="B37" s="4"/>
      <c r="C37" s="4"/>
      <c r="D37" s="7"/>
      <c r="E37" s="4"/>
      <c r="F37" s="4"/>
      <c r="G37" s="7"/>
      <c r="H37" s="4"/>
      <c r="I37" s="4"/>
      <c r="J37" s="7"/>
      <c r="K37" s="4"/>
      <c r="L37" s="4"/>
    </row>
    <row r="38" spans="1:15" x14ac:dyDescent="0.3">
      <c r="A38" s="11"/>
      <c r="B38" s="8" t="s">
        <v>10</v>
      </c>
      <c r="C38" s="8">
        <f>SUM(C24:C36)</f>
        <v>117</v>
      </c>
      <c r="D38" s="8"/>
      <c r="E38" s="8" t="s">
        <v>10</v>
      </c>
      <c r="F38" s="8">
        <f>SUM(F24:F36)</f>
        <v>150</v>
      </c>
      <c r="G38" s="8"/>
      <c r="H38" s="8" t="s">
        <v>10</v>
      </c>
      <c r="I38" s="8">
        <f>SUM(I24:I36)</f>
        <v>115</v>
      </c>
      <c r="J38" s="8"/>
      <c r="K38" s="8" t="s">
        <v>10</v>
      </c>
      <c r="L38" s="8">
        <f>SUM(L24:L36)</f>
        <v>64</v>
      </c>
    </row>
    <row r="39" spans="1:15" x14ac:dyDescent="0.3">
      <c r="A39" s="12"/>
      <c r="B39" s="13" t="s">
        <v>11</v>
      </c>
      <c r="C39" s="14">
        <f>C38/(SUM(A24:A36))</f>
        <v>16.714285714285715</v>
      </c>
      <c r="D39" s="12"/>
      <c r="E39" s="13" t="s">
        <v>11</v>
      </c>
      <c r="F39" s="14">
        <f>F38/(SUM(D24:D36))</f>
        <v>21.428571428571427</v>
      </c>
      <c r="G39" s="12"/>
      <c r="H39" s="13" t="s">
        <v>11</v>
      </c>
      <c r="I39" s="14">
        <f>I38/(SUM(G24:G36))</f>
        <v>16.428571428571427</v>
      </c>
      <c r="J39" s="12"/>
      <c r="K39" s="13" t="s">
        <v>11</v>
      </c>
      <c r="L39" s="14">
        <f>L38/(SUM(J24:J36))</f>
        <v>9.1428571428571423</v>
      </c>
    </row>
    <row r="41" spans="1:15" x14ac:dyDescent="0.3">
      <c r="B41" s="15" t="s">
        <v>15</v>
      </c>
      <c r="C41" s="16">
        <f>SUM(C38:L38)/((SUM(A24:A36))+(SUM(D24:D36))+(SUM(G24:G36))+(SUM(J24:J36)))</f>
        <v>15.928571428571429</v>
      </c>
    </row>
    <row r="43" spans="1:15" ht="24" x14ac:dyDescent="0.6">
      <c r="B43" s="3" t="s">
        <v>16</v>
      </c>
      <c r="C43" s="3">
        <f>C$1</f>
        <v>2013</v>
      </c>
    </row>
    <row r="44" spans="1:15" x14ac:dyDescent="0.3">
      <c r="A44" s="4"/>
      <c r="B44" s="18" t="s">
        <v>17</v>
      </c>
      <c r="C44" s="6" t="s">
        <v>2</v>
      </c>
      <c r="D44" s="4"/>
      <c r="E44" s="4"/>
      <c r="F44" s="6" t="s">
        <v>2</v>
      </c>
      <c r="G44" s="4"/>
      <c r="H44" s="4"/>
      <c r="I44" s="6" t="s">
        <v>2</v>
      </c>
      <c r="J44" s="4"/>
      <c r="K44" s="4"/>
      <c r="L44" s="6" t="s">
        <v>2</v>
      </c>
      <c r="M44" s="4"/>
      <c r="N44" s="4"/>
      <c r="O44" s="6" t="s">
        <v>2</v>
      </c>
    </row>
    <row r="45" spans="1:15" x14ac:dyDescent="0.3">
      <c r="A45" s="7">
        <f>IF(C45&gt;-1,1)</f>
        <v>1</v>
      </c>
      <c r="B45" s="8" t="s">
        <v>3</v>
      </c>
      <c r="C45" s="29">
        <v>32</v>
      </c>
      <c r="D45" s="7">
        <f>IF(F45&gt;-1,1)</f>
        <v>1</v>
      </c>
      <c r="E45" s="17" t="s">
        <v>3</v>
      </c>
      <c r="F45" s="29">
        <v>22</v>
      </c>
      <c r="G45" s="7">
        <f>IF(I45&gt;-1,1)</f>
        <v>1</v>
      </c>
      <c r="H45" s="17" t="s">
        <v>3</v>
      </c>
      <c r="I45" s="29">
        <v>15</v>
      </c>
      <c r="J45" s="7">
        <f>IF(L45&gt;-1,1)</f>
        <v>1</v>
      </c>
      <c r="K45" s="17" t="s">
        <v>3</v>
      </c>
      <c r="L45" s="29">
        <v>14</v>
      </c>
      <c r="M45" s="7">
        <f>IF(O45&gt;-1,1)</f>
        <v>1</v>
      </c>
      <c r="N45" s="17" t="s">
        <v>3</v>
      </c>
      <c r="O45" s="29">
        <v>15</v>
      </c>
    </row>
    <row r="46" spans="1:15" x14ac:dyDescent="0.3">
      <c r="A46" s="7"/>
      <c r="B46" s="4"/>
      <c r="C46" s="10"/>
      <c r="D46" s="7"/>
      <c r="E46" s="9"/>
      <c r="F46" s="10"/>
      <c r="G46" s="7"/>
      <c r="H46" s="9"/>
      <c r="I46" s="10"/>
      <c r="J46" s="7"/>
      <c r="K46" s="9"/>
      <c r="L46" s="10"/>
      <c r="M46" s="7"/>
      <c r="N46" s="9"/>
      <c r="O46" s="10"/>
    </row>
    <row r="47" spans="1:15" x14ac:dyDescent="0.3">
      <c r="A47" s="7">
        <f>IF(C47&gt;-1,1)</f>
        <v>1</v>
      </c>
      <c r="B47" s="8" t="s">
        <v>4</v>
      </c>
      <c r="C47" s="29">
        <v>14</v>
      </c>
      <c r="D47" s="7">
        <f>IF(F47&gt;-1,1)</f>
        <v>1</v>
      </c>
      <c r="E47" s="17" t="s">
        <v>4</v>
      </c>
      <c r="F47" s="29">
        <v>6</v>
      </c>
      <c r="G47" s="7">
        <f>IF(I47&gt;-1,1)</f>
        <v>1</v>
      </c>
      <c r="H47" s="17" t="s">
        <v>4</v>
      </c>
      <c r="I47" s="29">
        <v>32</v>
      </c>
      <c r="J47" s="7">
        <f>IF(L47&gt;-1,1)</f>
        <v>1</v>
      </c>
      <c r="K47" s="17" t="s">
        <v>4</v>
      </c>
      <c r="L47" s="29">
        <v>9</v>
      </c>
      <c r="M47" s="7">
        <f>IF(O47&gt;-1,1)</f>
        <v>1</v>
      </c>
      <c r="N47" s="17" t="s">
        <v>4</v>
      </c>
      <c r="O47" s="29">
        <v>6</v>
      </c>
    </row>
    <row r="48" spans="1:15" x14ac:dyDescent="0.3">
      <c r="A48" s="7"/>
      <c r="B48" s="8"/>
      <c r="C48" s="10"/>
      <c r="D48" s="7"/>
      <c r="E48" s="17"/>
      <c r="F48" s="10"/>
      <c r="G48" s="7"/>
      <c r="H48" s="17"/>
      <c r="I48" s="10"/>
      <c r="J48" s="7"/>
      <c r="K48" s="17"/>
      <c r="L48" s="10"/>
      <c r="M48" s="7"/>
      <c r="N48" s="17"/>
      <c r="O48" s="10"/>
    </row>
    <row r="49" spans="1:16" x14ac:dyDescent="0.3">
      <c r="A49" s="7">
        <f>IF(C49&gt;-1,1)</f>
        <v>1</v>
      </c>
      <c r="B49" s="8" t="s">
        <v>5</v>
      </c>
      <c r="C49" s="29">
        <v>14</v>
      </c>
      <c r="D49" s="7">
        <f>IF(F49&gt;-1,1)</f>
        <v>1</v>
      </c>
      <c r="E49" s="17" t="s">
        <v>5</v>
      </c>
      <c r="F49" s="45">
        <v>32</v>
      </c>
      <c r="G49" s="7">
        <f>IF(I49&gt;-1,1)</f>
        <v>1</v>
      </c>
      <c r="H49" s="17" t="s">
        <v>5</v>
      </c>
      <c r="I49" s="29">
        <v>7</v>
      </c>
      <c r="J49" s="7">
        <f>IF(L49&gt;-1,1)</f>
        <v>1</v>
      </c>
      <c r="K49" s="17" t="s">
        <v>5</v>
      </c>
      <c r="L49" s="29">
        <v>11</v>
      </c>
      <c r="M49" s="7">
        <f>IF(O49&gt;-1,1)</f>
        <v>1</v>
      </c>
      <c r="N49" s="17" t="s">
        <v>5</v>
      </c>
      <c r="O49" s="29">
        <v>15</v>
      </c>
    </row>
    <row r="50" spans="1:16" x14ac:dyDescent="0.3">
      <c r="A50" s="7"/>
      <c r="B50" s="8"/>
      <c r="C50" s="10"/>
      <c r="D50" s="7"/>
      <c r="E50" s="17"/>
      <c r="F50" s="10"/>
      <c r="G50" s="7"/>
      <c r="H50" s="17"/>
      <c r="I50" s="10"/>
      <c r="J50" s="7"/>
      <c r="K50" s="17"/>
      <c r="L50" s="10"/>
      <c r="M50" s="7"/>
      <c r="N50" s="17"/>
      <c r="O50" s="10"/>
    </row>
    <row r="51" spans="1:16" x14ac:dyDescent="0.3">
      <c r="A51" s="7">
        <f>IF(C51&gt;-1,1)</f>
        <v>1</v>
      </c>
      <c r="B51" s="8" t="s">
        <v>6</v>
      </c>
      <c r="C51" s="29">
        <v>7</v>
      </c>
      <c r="D51" s="7">
        <f>IF(F51&gt;-1,1)</f>
        <v>1</v>
      </c>
      <c r="E51" s="17" t="s">
        <v>6</v>
      </c>
      <c r="F51" s="29">
        <v>17</v>
      </c>
      <c r="G51" s="7">
        <f>IF(I51&gt;-1,1)</f>
        <v>1</v>
      </c>
      <c r="H51" s="17" t="s">
        <v>6</v>
      </c>
      <c r="I51" s="29">
        <v>10</v>
      </c>
      <c r="J51" s="7">
        <f>IF(L51&gt;-1,1)</f>
        <v>1</v>
      </c>
      <c r="K51" s="17" t="s">
        <v>6</v>
      </c>
      <c r="L51" s="29">
        <v>12</v>
      </c>
      <c r="M51" s="7">
        <f>IF(O51&gt;-1,1)</f>
        <v>1</v>
      </c>
      <c r="N51" s="17" t="s">
        <v>6</v>
      </c>
      <c r="O51" s="29">
        <v>22</v>
      </c>
    </row>
    <row r="52" spans="1:16" x14ac:dyDescent="0.3">
      <c r="A52" s="7"/>
      <c r="B52" s="8"/>
      <c r="C52" s="10"/>
      <c r="D52" s="7"/>
      <c r="E52" s="17"/>
      <c r="F52" s="10"/>
      <c r="G52" s="7"/>
      <c r="H52" s="17"/>
      <c r="I52" s="10"/>
      <c r="J52" s="7"/>
      <c r="K52" s="17"/>
      <c r="L52" s="10"/>
      <c r="M52" s="7"/>
      <c r="N52" s="17"/>
      <c r="O52" s="10"/>
    </row>
    <row r="53" spans="1:16" x14ac:dyDescent="0.3">
      <c r="A53" s="7">
        <f>IF(C53&gt;-1,1)</f>
        <v>1</v>
      </c>
      <c r="B53" s="8" t="s">
        <v>7</v>
      </c>
      <c r="C53" s="29">
        <v>40</v>
      </c>
      <c r="D53" s="7">
        <f>IF(F53&gt;-1,1)</f>
        <v>1</v>
      </c>
      <c r="E53" s="17" t="s">
        <v>7</v>
      </c>
      <c r="F53" s="29">
        <v>17</v>
      </c>
      <c r="G53" s="7">
        <f>IF(I53&gt;-1,1)</f>
        <v>1</v>
      </c>
      <c r="H53" s="17" t="s">
        <v>7</v>
      </c>
      <c r="I53" s="29">
        <v>18</v>
      </c>
      <c r="J53" s="7">
        <f>IF(L53&gt;-1,1)</f>
        <v>1</v>
      </c>
      <c r="K53" s="17" t="s">
        <v>7</v>
      </c>
      <c r="L53" s="29">
        <v>10</v>
      </c>
      <c r="M53" s="7">
        <f>IF(O53&gt;-1,1)</f>
        <v>1</v>
      </c>
      <c r="N53" s="17" t="s">
        <v>7</v>
      </c>
      <c r="O53" s="29">
        <v>0</v>
      </c>
    </row>
    <row r="54" spans="1:16" x14ac:dyDescent="0.3">
      <c r="A54" s="7"/>
      <c r="B54" s="8"/>
      <c r="C54" s="10"/>
      <c r="D54" s="7"/>
      <c r="E54" s="17"/>
      <c r="F54" s="29"/>
      <c r="G54" s="7"/>
      <c r="H54" s="17"/>
      <c r="I54" s="10"/>
      <c r="J54" s="7"/>
      <c r="K54" s="17"/>
      <c r="L54" s="10"/>
      <c r="M54" s="7"/>
      <c r="N54" s="17"/>
      <c r="O54" s="10"/>
    </row>
    <row r="55" spans="1:16" x14ac:dyDescent="0.3">
      <c r="A55" s="7">
        <f>IF(C55&gt;-1,1)</f>
        <v>1</v>
      </c>
      <c r="B55" s="8" t="s">
        <v>8</v>
      </c>
      <c r="C55" s="29">
        <v>18</v>
      </c>
      <c r="D55" s="7">
        <f>IF(F55&gt;-1,1)</f>
        <v>1</v>
      </c>
      <c r="E55" s="17" t="s">
        <v>8</v>
      </c>
      <c r="F55" s="29">
        <v>11</v>
      </c>
      <c r="G55" s="7">
        <f>IF(I55&gt;-1,1)</f>
        <v>1</v>
      </c>
      <c r="H55" s="17" t="s">
        <v>8</v>
      </c>
      <c r="I55" s="29">
        <v>18</v>
      </c>
      <c r="J55" s="7">
        <f>IF(L55&gt;-1,1)</f>
        <v>1</v>
      </c>
      <c r="K55" s="17" t="s">
        <v>8</v>
      </c>
      <c r="L55" s="29">
        <v>40</v>
      </c>
      <c r="M55" s="7">
        <f>IF(O55&gt;-1,1)</f>
        <v>1</v>
      </c>
      <c r="N55" s="17" t="s">
        <v>8</v>
      </c>
      <c r="O55" s="45">
        <v>14</v>
      </c>
    </row>
    <row r="56" spans="1:16" x14ac:dyDescent="0.3">
      <c r="A56" s="7"/>
      <c r="B56" s="4"/>
      <c r="C56" s="29"/>
      <c r="D56" s="7"/>
      <c r="E56" s="9"/>
      <c r="F56" s="29"/>
      <c r="G56" s="7"/>
      <c r="H56" s="9"/>
      <c r="I56" s="29"/>
      <c r="J56" s="7"/>
      <c r="K56" s="9"/>
      <c r="L56" s="29"/>
      <c r="M56" s="7"/>
      <c r="N56" s="9"/>
      <c r="O56" s="45"/>
    </row>
    <row r="57" spans="1:16" x14ac:dyDescent="0.3">
      <c r="A57" s="7">
        <f>IF(C57&gt;-1,1)</f>
        <v>1</v>
      </c>
      <c r="B57" s="8" t="s">
        <v>9</v>
      </c>
      <c r="C57" s="29">
        <v>20</v>
      </c>
      <c r="D57" s="7">
        <f>IF(F57&gt;-1,1)</f>
        <v>1</v>
      </c>
      <c r="E57" s="17" t="s">
        <v>9</v>
      </c>
      <c r="F57" s="29">
        <v>15</v>
      </c>
      <c r="G57" s="7">
        <f>IF(I57&gt;-1,1)</f>
        <v>1</v>
      </c>
      <c r="H57" s="17" t="s">
        <v>9</v>
      </c>
      <c r="I57" s="29">
        <v>27</v>
      </c>
      <c r="J57" s="7">
        <f>IF(L57&gt;-1,1)</f>
        <v>1</v>
      </c>
      <c r="K57" s="17" t="s">
        <v>9</v>
      </c>
      <c r="L57" s="29">
        <v>26</v>
      </c>
      <c r="M57" s="7">
        <f>IF(O57&gt;-1,1)</f>
        <v>1</v>
      </c>
      <c r="N57" s="17" t="s">
        <v>9</v>
      </c>
      <c r="O57" s="45">
        <v>14</v>
      </c>
    </row>
    <row r="58" spans="1:16" x14ac:dyDescent="0.3">
      <c r="A58" s="7"/>
      <c r="B58" s="4"/>
      <c r="C58" s="4"/>
      <c r="D58" s="7"/>
      <c r="E58" s="9"/>
      <c r="F58" s="4"/>
      <c r="G58" s="7"/>
      <c r="H58" s="4"/>
      <c r="I58" s="10"/>
      <c r="J58" s="7"/>
      <c r="K58" s="4"/>
      <c r="L58" s="4"/>
      <c r="M58" s="7"/>
      <c r="N58" s="9"/>
      <c r="O58" s="4"/>
    </row>
    <row r="59" spans="1:16" x14ac:dyDescent="0.3">
      <c r="A59" s="11"/>
      <c r="B59" s="8" t="s">
        <v>10</v>
      </c>
      <c r="C59" s="8">
        <f>SUM(C45:C57)</f>
        <v>145</v>
      </c>
      <c r="D59" s="8"/>
      <c r="E59" s="8" t="s">
        <v>10</v>
      </c>
      <c r="F59" s="8">
        <f>SUM(F45:F57)</f>
        <v>120</v>
      </c>
      <c r="G59" s="8"/>
      <c r="H59" s="8" t="s">
        <v>10</v>
      </c>
      <c r="I59" s="8">
        <f>SUM(I45:I57)</f>
        <v>127</v>
      </c>
      <c r="J59" s="8"/>
      <c r="K59" s="8" t="s">
        <v>10</v>
      </c>
      <c r="L59" s="8">
        <f>SUM(L45:L57)</f>
        <v>122</v>
      </c>
      <c r="M59" s="8"/>
      <c r="N59" s="8" t="s">
        <v>10</v>
      </c>
      <c r="O59" s="8">
        <f>SUM(O45:O57)</f>
        <v>86</v>
      </c>
    </row>
    <row r="60" spans="1:16" x14ac:dyDescent="0.3">
      <c r="A60" s="12"/>
      <c r="B60" s="13" t="s">
        <v>11</v>
      </c>
      <c r="C60" s="14">
        <f>C59/(SUM(A45:A57))</f>
        <v>20.714285714285715</v>
      </c>
      <c r="D60" s="12"/>
      <c r="E60" s="13" t="s">
        <v>11</v>
      </c>
      <c r="F60" s="14">
        <f>F59/(SUM(D45:D57))</f>
        <v>17.142857142857142</v>
      </c>
      <c r="G60" s="12"/>
      <c r="H60" s="13" t="s">
        <v>11</v>
      </c>
      <c r="I60" s="14">
        <f>I59/(SUM(G45:G57))</f>
        <v>18.142857142857142</v>
      </c>
      <c r="J60" s="12"/>
      <c r="K60" s="13" t="s">
        <v>11</v>
      </c>
      <c r="L60" s="14">
        <f>L59/(SUM(J45:J57))</f>
        <v>17.428571428571427</v>
      </c>
      <c r="M60" s="12"/>
      <c r="N60" s="13" t="s">
        <v>11</v>
      </c>
      <c r="O60" s="14">
        <f>O59/(SUM(M45:M57))</f>
        <v>12.285714285714286</v>
      </c>
    </row>
    <row r="62" spans="1:16" x14ac:dyDescent="0.3">
      <c r="B62" s="15" t="s">
        <v>18</v>
      </c>
      <c r="C62" s="16">
        <f>SUM(C59:O59)/((SUM(A45:A57))+(SUM(D45:D57))+(SUM(G45:G57))+(SUM(J45:J57))+(SUM(M45:M57)))</f>
        <v>17.142857142857142</v>
      </c>
    </row>
    <row r="64" spans="1:16" ht="24" x14ac:dyDescent="0.6">
      <c r="B64" s="3" t="s">
        <v>19</v>
      </c>
      <c r="C64" s="3">
        <f>C$1</f>
        <v>2013</v>
      </c>
      <c r="P64" s="19"/>
    </row>
    <row r="65" spans="1:16" x14ac:dyDescent="0.3">
      <c r="A65" s="4"/>
      <c r="B65" s="18" t="s">
        <v>20</v>
      </c>
      <c r="C65" s="6" t="s">
        <v>2</v>
      </c>
      <c r="D65" s="4"/>
      <c r="E65" s="4"/>
      <c r="F65" s="6" t="s">
        <v>2</v>
      </c>
      <c r="G65" s="4"/>
      <c r="H65" s="4"/>
      <c r="I65" s="6" t="s">
        <v>2</v>
      </c>
      <c r="J65" s="4"/>
      <c r="K65" s="4"/>
      <c r="L65" s="6" t="s">
        <v>2</v>
      </c>
      <c r="M65" s="20"/>
      <c r="N65" s="20"/>
      <c r="O65" s="21"/>
      <c r="P65" s="19"/>
    </row>
    <row r="66" spans="1:16" x14ac:dyDescent="0.3">
      <c r="A66" s="7">
        <f>IF(C66&gt;-1,1)</f>
        <v>1</v>
      </c>
      <c r="B66" s="8" t="s">
        <v>3</v>
      </c>
      <c r="C66" s="45">
        <v>42</v>
      </c>
      <c r="D66" s="7">
        <f>IF(F66&gt;-1,1)</f>
        <v>1</v>
      </c>
      <c r="E66" s="8" t="s">
        <v>3</v>
      </c>
      <c r="F66" s="29">
        <v>17</v>
      </c>
      <c r="G66" s="7">
        <f>IF(I66&gt;-1,1)</f>
        <v>1</v>
      </c>
      <c r="H66" s="8" t="s">
        <v>3</v>
      </c>
      <c r="I66" s="29">
        <v>15</v>
      </c>
      <c r="J66" s="7">
        <f>IF(L66&gt;-1,1)</f>
        <v>1</v>
      </c>
      <c r="K66" s="8" t="s">
        <v>3</v>
      </c>
      <c r="L66" s="29">
        <v>15</v>
      </c>
      <c r="M66" s="22"/>
      <c r="N66" s="23"/>
      <c r="O66" s="24"/>
      <c r="P66" s="22"/>
    </row>
    <row r="67" spans="1:16" x14ac:dyDescent="0.3">
      <c r="A67" s="7"/>
      <c r="B67" s="4"/>
      <c r="C67" s="10"/>
      <c r="D67" s="7"/>
      <c r="E67" s="4"/>
      <c r="F67" s="10"/>
      <c r="G67" s="7"/>
      <c r="H67" s="4"/>
      <c r="I67" s="10"/>
      <c r="J67" s="7"/>
      <c r="K67" s="4"/>
      <c r="L67" s="10"/>
      <c r="M67" s="22"/>
      <c r="N67" s="20"/>
      <c r="O67" s="24"/>
      <c r="P67" s="22"/>
    </row>
    <row r="68" spans="1:16" x14ac:dyDescent="0.3">
      <c r="A68" s="7">
        <f>IF(C68&gt;-1,1)</f>
        <v>1</v>
      </c>
      <c r="B68" s="8" t="s">
        <v>4</v>
      </c>
      <c r="C68" s="45">
        <v>4</v>
      </c>
      <c r="D68" s="7">
        <f>IF(F68&gt;-1,1)</f>
        <v>1</v>
      </c>
      <c r="E68" s="8" t="s">
        <v>4</v>
      </c>
      <c r="F68" s="29">
        <v>12</v>
      </c>
      <c r="G68" s="7">
        <f>IF(I68&gt;-1,1)</f>
        <v>1</v>
      </c>
      <c r="H68" s="8" t="s">
        <v>4</v>
      </c>
      <c r="I68" s="29">
        <v>3</v>
      </c>
      <c r="J68" s="7">
        <f>IF(L68&gt;-1,1)</f>
        <v>1</v>
      </c>
      <c r="K68" s="8" t="s">
        <v>4</v>
      </c>
      <c r="L68" s="29">
        <v>36</v>
      </c>
      <c r="M68" s="22"/>
      <c r="N68" s="23"/>
      <c r="O68" s="24"/>
      <c r="P68" s="22"/>
    </row>
    <row r="69" spans="1:16" x14ac:dyDescent="0.3">
      <c r="A69" s="7"/>
      <c r="B69" s="8"/>
      <c r="C69" s="10"/>
      <c r="D69" s="7"/>
      <c r="E69" s="8"/>
      <c r="F69" s="10"/>
      <c r="G69" s="7"/>
      <c r="H69" s="8"/>
      <c r="I69" s="10"/>
      <c r="J69" s="7"/>
      <c r="K69" s="8"/>
      <c r="L69" s="10"/>
      <c r="M69" s="22"/>
      <c r="N69" s="23"/>
      <c r="O69" s="24"/>
      <c r="P69" s="22"/>
    </row>
    <row r="70" spans="1:16" x14ac:dyDescent="0.3">
      <c r="A70" s="7">
        <f>IF(C70&gt;-1,1)</f>
        <v>1</v>
      </c>
      <c r="B70" s="8" t="s">
        <v>5</v>
      </c>
      <c r="C70" s="45">
        <v>9</v>
      </c>
      <c r="D70" s="7">
        <f>IF(F70&gt;-1,1)</f>
        <v>1</v>
      </c>
      <c r="E70" s="8" t="s">
        <v>5</v>
      </c>
      <c r="F70" s="29">
        <v>42</v>
      </c>
      <c r="G70" s="7">
        <f>IF(I70&gt;-1,1)</f>
        <v>1</v>
      </c>
      <c r="H70" s="8" t="s">
        <v>5</v>
      </c>
      <c r="I70" s="29">
        <v>38</v>
      </c>
      <c r="J70" s="7">
        <f>IF(L70&gt;-1,1)</f>
        <v>1</v>
      </c>
      <c r="K70" s="8" t="s">
        <v>5</v>
      </c>
      <c r="L70" s="29">
        <v>2</v>
      </c>
      <c r="M70" s="22"/>
      <c r="N70" s="23"/>
      <c r="O70" s="24"/>
      <c r="P70" s="22"/>
    </row>
    <row r="71" spans="1:16" x14ac:dyDescent="0.3">
      <c r="A71" s="7"/>
      <c r="B71" s="8"/>
      <c r="C71" s="10"/>
      <c r="D71" s="7"/>
      <c r="E71" s="8"/>
      <c r="F71" s="10"/>
      <c r="G71" s="7"/>
      <c r="H71" s="8"/>
      <c r="I71" s="10"/>
      <c r="J71" s="7"/>
      <c r="K71" s="8"/>
      <c r="L71" s="10"/>
      <c r="M71" s="22"/>
      <c r="N71" s="23"/>
      <c r="O71" s="24"/>
      <c r="P71" s="22"/>
    </row>
    <row r="72" spans="1:16" x14ac:dyDescent="0.3">
      <c r="A72" s="7">
        <f>IF(C72&gt;-1,1)</f>
        <v>1</v>
      </c>
      <c r="B72" s="8" t="s">
        <v>6</v>
      </c>
      <c r="C72" s="29">
        <v>18</v>
      </c>
      <c r="D72" s="7">
        <f>IF(F72&gt;-1,1)</f>
        <v>1</v>
      </c>
      <c r="E72" s="8" t="s">
        <v>6</v>
      </c>
      <c r="F72" s="29">
        <v>8</v>
      </c>
      <c r="G72" s="7">
        <f>IF(I72&gt;-1,1)</f>
        <v>1</v>
      </c>
      <c r="H72" s="8" t="s">
        <v>6</v>
      </c>
      <c r="I72" s="29">
        <v>18</v>
      </c>
      <c r="J72" s="7">
        <f>IF(L72&gt;-1,1)</f>
        <v>1</v>
      </c>
      <c r="K72" s="8" t="s">
        <v>6</v>
      </c>
      <c r="L72" s="29">
        <v>12</v>
      </c>
      <c r="M72" s="22"/>
      <c r="N72" s="23"/>
      <c r="O72" s="24"/>
      <c r="P72" s="22"/>
    </row>
    <row r="73" spans="1:16" x14ac:dyDescent="0.3">
      <c r="A73" s="7"/>
      <c r="B73" s="8"/>
      <c r="C73" s="10"/>
      <c r="D73" s="7"/>
      <c r="E73" s="8"/>
      <c r="F73" s="10"/>
      <c r="G73" s="7"/>
      <c r="H73" s="8"/>
      <c r="I73" s="10"/>
      <c r="J73" s="7"/>
      <c r="K73" s="8"/>
      <c r="L73" s="10"/>
      <c r="M73" s="22"/>
      <c r="N73" s="23"/>
      <c r="O73" s="24"/>
      <c r="P73" s="22"/>
    </row>
    <row r="74" spans="1:16" x14ac:dyDescent="0.3">
      <c r="A74" s="7">
        <f>IF(C74&gt;-1,1)</f>
        <v>1</v>
      </c>
      <c r="B74" s="8" t="s">
        <v>7</v>
      </c>
      <c r="C74" s="29">
        <v>15</v>
      </c>
      <c r="D74" s="7">
        <f>IF(F74&gt;-1,1)</f>
        <v>1</v>
      </c>
      <c r="E74" s="8" t="s">
        <v>7</v>
      </c>
      <c r="F74" s="29">
        <v>12</v>
      </c>
      <c r="G74" s="7">
        <f>IF(I74&gt;-1,1)</f>
        <v>1</v>
      </c>
      <c r="H74" s="8" t="s">
        <v>7</v>
      </c>
      <c r="I74" s="29">
        <v>6</v>
      </c>
      <c r="J74" s="7">
        <f>IF(L74&gt;-1,1)</f>
        <v>1</v>
      </c>
      <c r="K74" s="8" t="s">
        <v>7</v>
      </c>
      <c r="L74" s="29">
        <v>14</v>
      </c>
      <c r="M74" s="22"/>
      <c r="N74" s="23"/>
      <c r="O74" s="24"/>
      <c r="P74" s="22"/>
    </row>
    <row r="75" spans="1:16" x14ac:dyDescent="0.3">
      <c r="A75" s="7"/>
      <c r="B75" s="8"/>
      <c r="C75" s="10"/>
      <c r="D75" s="7"/>
      <c r="E75" s="8"/>
      <c r="F75" s="10"/>
      <c r="G75" s="7"/>
      <c r="H75" s="8"/>
      <c r="I75" s="10"/>
      <c r="J75" s="7"/>
      <c r="K75" s="8"/>
      <c r="L75" s="10"/>
      <c r="M75" s="22"/>
      <c r="N75" s="23"/>
      <c r="O75" s="24"/>
      <c r="P75" s="22"/>
    </row>
    <row r="76" spans="1:16" x14ac:dyDescent="0.3">
      <c r="A76" s="7">
        <f>IF(C76&gt;-1,1)</f>
        <v>1</v>
      </c>
      <c r="B76" s="8" t="s">
        <v>8</v>
      </c>
      <c r="C76" s="29">
        <v>40</v>
      </c>
      <c r="D76" s="7">
        <f>IF(F76&gt;-1,1)</f>
        <v>1</v>
      </c>
      <c r="E76" s="8" t="s">
        <v>8</v>
      </c>
      <c r="F76" s="29">
        <v>15</v>
      </c>
      <c r="G76" s="7">
        <f>IF(I76&gt;-1,1)</f>
        <v>1</v>
      </c>
      <c r="H76" s="8" t="s">
        <v>8</v>
      </c>
      <c r="I76" s="29">
        <v>8</v>
      </c>
      <c r="J76" s="7">
        <f>IF(L76&gt;-1,1)</f>
        <v>1</v>
      </c>
      <c r="K76" s="8" t="s">
        <v>8</v>
      </c>
      <c r="L76" s="29">
        <v>8</v>
      </c>
      <c r="M76" s="22"/>
      <c r="N76" s="23"/>
      <c r="O76" s="24"/>
      <c r="P76" s="22"/>
    </row>
    <row r="77" spans="1:16" x14ac:dyDescent="0.3">
      <c r="A77" s="7"/>
      <c r="B77" s="4"/>
      <c r="C77" s="29"/>
      <c r="D77" s="7"/>
      <c r="E77" s="4"/>
      <c r="F77" s="29"/>
      <c r="G77" s="7"/>
      <c r="H77" s="4"/>
      <c r="I77" s="29"/>
      <c r="J77" s="7"/>
      <c r="K77" s="4"/>
      <c r="L77" s="29"/>
      <c r="M77" s="22"/>
      <c r="N77" s="20"/>
      <c r="O77" s="24"/>
      <c r="P77" s="22"/>
    </row>
    <row r="78" spans="1:16" x14ac:dyDescent="0.3">
      <c r="A78" s="7">
        <f>IF(C78&gt;-1,1)</f>
        <v>1</v>
      </c>
      <c r="B78" s="8" t="s">
        <v>9</v>
      </c>
      <c r="C78" s="29">
        <v>10</v>
      </c>
      <c r="D78" s="7">
        <f>IF(F78&gt;-1,1)</f>
        <v>1</v>
      </c>
      <c r="E78" s="8" t="s">
        <v>9</v>
      </c>
      <c r="F78" s="29">
        <v>15</v>
      </c>
      <c r="G78" s="7">
        <f>IF(I78&gt;-1,1)</f>
        <v>1</v>
      </c>
      <c r="H78" s="8" t="s">
        <v>9</v>
      </c>
      <c r="I78" s="29">
        <v>13</v>
      </c>
      <c r="J78" s="7">
        <f>IF(L78&gt;-1,1)</f>
        <v>1</v>
      </c>
      <c r="K78" s="8" t="s">
        <v>9</v>
      </c>
      <c r="L78" s="29">
        <v>13</v>
      </c>
      <c r="M78" s="22"/>
      <c r="N78" s="23"/>
      <c r="O78" s="24"/>
      <c r="P78" s="22"/>
    </row>
    <row r="79" spans="1:16" x14ac:dyDescent="0.3">
      <c r="A79" s="7"/>
      <c r="B79" s="4"/>
      <c r="C79" s="10"/>
      <c r="D79" s="7"/>
      <c r="E79" s="4"/>
      <c r="F79" s="10"/>
      <c r="G79" s="7"/>
      <c r="H79" s="4"/>
      <c r="I79" s="4"/>
      <c r="J79" s="7"/>
      <c r="K79" s="4"/>
      <c r="L79" s="4"/>
      <c r="M79" s="22"/>
      <c r="N79" s="20"/>
      <c r="O79" s="20"/>
      <c r="P79" s="19"/>
    </row>
    <row r="80" spans="1:16" x14ac:dyDescent="0.3">
      <c r="A80" s="11"/>
      <c r="B80" s="8" t="s">
        <v>10</v>
      </c>
      <c r="C80" s="8">
        <f>SUM(C66:C78)</f>
        <v>138</v>
      </c>
      <c r="D80" s="8"/>
      <c r="E80" s="8" t="s">
        <v>10</v>
      </c>
      <c r="F80" s="8">
        <f>SUM(F66:F78)</f>
        <v>121</v>
      </c>
      <c r="G80" s="8"/>
      <c r="H80" s="8" t="s">
        <v>10</v>
      </c>
      <c r="I80" s="8">
        <f>SUM(I66:I78)</f>
        <v>101</v>
      </c>
      <c r="J80" s="8"/>
      <c r="K80" s="8" t="s">
        <v>10</v>
      </c>
      <c r="L80" s="8">
        <f>SUM(L66:L78)</f>
        <v>100</v>
      </c>
      <c r="M80" s="23"/>
      <c r="N80" s="23"/>
      <c r="O80" s="23"/>
      <c r="P80" s="19"/>
    </row>
    <row r="81" spans="1:16" x14ac:dyDescent="0.3">
      <c r="A81" s="12"/>
      <c r="B81" s="13" t="s">
        <v>11</v>
      </c>
      <c r="C81" s="14">
        <f>C80/(SUM(A66:A78))</f>
        <v>19.714285714285715</v>
      </c>
      <c r="D81" s="12"/>
      <c r="E81" s="13" t="s">
        <v>11</v>
      </c>
      <c r="F81" s="14">
        <f>F80/(SUM(D66:D78))</f>
        <v>17.285714285714285</v>
      </c>
      <c r="G81" s="12"/>
      <c r="H81" s="13" t="s">
        <v>11</v>
      </c>
      <c r="I81" s="14">
        <f>I80/(SUM(G66:G78))</f>
        <v>14.428571428571429</v>
      </c>
      <c r="J81" s="12"/>
      <c r="K81" s="13" t="s">
        <v>11</v>
      </c>
      <c r="L81" s="14">
        <f>L80/(SUM(J66:J78))</f>
        <v>14.285714285714286</v>
      </c>
      <c r="M81" s="25"/>
      <c r="N81" s="26"/>
      <c r="O81" s="27"/>
      <c r="P81" s="19"/>
    </row>
    <row r="83" spans="1:16" x14ac:dyDescent="0.3">
      <c r="B83" s="15" t="s">
        <v>21</v>
      </c>
      <c r="C83" s="16">
        <f>SUM(C80:L80)/((SUM(A66:A78))+(SUM(D66:D78))+(SUM(G66:G78))+(SUM(J66:J78)))</f>
        <v>16.428571428571427</v>
      </c>
    </row>
    <row r="85" spans="1:16" ht="24" x14ac:dyDescent="0.6">
      <c r="B85" s="3" t="s">
        <v>22</v>
      </c>
      <c r="C85" s="3">
        <f>C$1</f>
        <v>2013</v>
      </c>
    </row>
    <row r="86" spans="1:16" x14ac:dyDescent="0.3">
      <c r="A86" s="4"/>
      <c r="B86" s="18" t="s">
        <v>23</v>
      </c>
      <c r="C86" s="6" t="s">
        <v>2</v>
      </c>
      <c r="D86" s="4"/>
      <c r="E86" s="4"/>
      <c r="F86" s="6" t="s">
        <v>2</v>
      </c>
      <c r="G86" s="4"/>
      <c r="H86" s="4"/>
      <c r="I86" s="6" t="s">
        <v>2</v>
      </c>
      <c r="J86" s="4"/>
      <c r="K86" s="4"/>
      <c r="L86" s="6" t="s">
        <v>2</v>
      </c>
      <c r="M86" s="4"/>
      <c r="N86" s="4"/>
      <c r="O86" s="6" t="s">
        <v>2</v>
      </c>
    </row>
    <row r="87" spans="1:16" x14ac:dyDescent="0.3">
      <c r="A87" s="7">
        <f>IF(C87&gt;-1,1)</f>
        <v>1</v>
      </c>
      <c r="B87" s="8" t="s">
        <v>3</v>
      </c>
      <c r="C87" s="29">
        <v>30</v>
      </c>
      <c r="D87" s="7">
        <f>IF(F87&gt;-1,1)</f>
        <v>1</v>
      </c>
      <c r="E87" s="8" t="s">
        <v>3</v>
      </c>
      <c r="F87" s="29">
        <v>30</v>
      </c>
      <c r="G87" s="7">
        <f>IF(I87&gt;-1,1)</f>
        <v>1</v>
      </c>
      <c r="H87" s="8" t="s">
        <v>3</v>
      </c>
      <c r="I87" s="29">
        <v>11</v>
      </c>
      <c r="J87" s="7">
        <f>IF(L87&gt;-1,1)</f>
        <v>1</v>
      </c>
      <c r="K87" s="8" t="s">
        <v>3</v>
      </c>
      <c r="L87" s="29">
        <v>14</v>
      </c>
      <c r="M87" s="7">
        <f>IF(O87&gt;-1,1)</f>
        <v>1</v>
      </c>
      <c r="N87" s="8" t="s">
        <v>3</v>
      </c>
      <c r="O87" s="29">
        <v>0</v>
      </c>
    </row>
    <row r="88" spans="1:16" x14ac:dyDescent="0.3">
      <c r="A88" s="7"/>
      <c r="B88" s="4"/>
      <c r="C88" s="10"/>
      <c r="D88" s="7"/>
      <c r="E88" s="4"/>
      <c r="F88" s="10"/>
      <c r="G88" s="7"/>
      <c r="H88" s="4"/>
      <c r="I88" s="10"/>
      <c r="J88" s="7"/>
      <c r="K88" s="4"/>
      <c r="L88" s="29"/>
      <c r="M88" s="7"/>
      <c r="N88" s="4"/>
      <c r="O88" s="29"/>
    </row>
    <row r="89" spans="1:16" x14ac:dyDescent="0.3">
      <c r="A89" s="7">
        <f>IF(C89&gt;-1,1)</f>
        <v>1</v>
      </c>
      <c r="B89" s="8" t="s">
        <v>4</v>
      </c>
      <c r="C89" s="29">
        <v>0</v>
      </c>
      <c r="D89" s="7">
        <f>IF(F89&gt;-1,1)</f>
        <v>1</v>
      </c>
      <c r="E89" s="8" t="s">
        <v>4</v>
      </c>
      <c r="F89" s="29">
        <v>17</v>
      </c>
      <c r="G89" s="7">
        <f>IF(I89&gt;-1,1)</f>
        <v>1</v>
      </c>
      <c r="H89" s="8" t="s">
        <v>4</v>
      </c>
      <c r="I89" s="29">
        <v>12</v>
      </c>
      <c r="J89" s="7">
        <f>IF(L89&gt;-1,1)</f>
        <v>1</v>
      </c>
      <c r="K89" s="8" t="s">
        <v>4</v>
      </c>
      <c r="L89" s="29">
        <v>11</v>
      </c>
      <c r="M89" s="7">
        <f>IF(O89&gt;-1,1)</f>
        <v>1</v>
      </c>
      <c r="N89" s="8" t="s">
        <v>4</v>
      </c>
      <c r="O89" s="29">
        <v>12</v>
      </c>
    </row>
    <row r="90" spans="1:16" x14ac:dyDescent="0.3">
      <c r="A90" s="7"/>
      <c r="B90" s="8"/>
      <c r="C90" s="29"/>
      <c r="D90" s="7"/>
      <c r="E90" s="8"/>
      <c r="F90" s="10"/>
      <c r="G90" s="7"/>
      <c r="H90" s="8"/>
      <c r="I90" s="10"/>
      <c r="J90" s="7"/>
      <c r="K90" s="8"/>
      <c r="L90" s="29"/>
      <c r="M90" s="7"/>
      <c r="N90" s="8"/>
      <c r="O90" s="29"/>
    </row>
    <row r="91" spans="1:16" x14ac:dyDescent="0.3">
      <c r="A91" s="7">
        <f>IF(C91&gt;-1,1)</f>
        <v>1</v>
      </c>
      <c r="B91" s="8" t="s">
        <v>5</v>
      </c>
      <c r="C91" s="29">
        <v>14</v>
      </c>
      <c r="D91" s="7">
        <f>IF(F91&gt;-1,1)</f>
        <v>1</v>
      </c>
      <c r="E91" s="8" t="s">
        <v>5</v>
      </c>
      <c r="F91" s="29">
        <v>14</v>
      </c>
      <c r="G91" s="7">
        <f>IF(I91&gt;-1,1)</f>
        <v>1</v>
      </c>
      <c r="H91" s="8" t="s">
        <v>5</v>
      </c>
      <c r="I91" s="29">
        <v>10</v>
      </c>
      <c r="J91" s="7">
        <f>IF(L91&gt;-1,1)</f>
        <v>1</v>
      </c>
      <c r="K91" s="8" t="s">
        <v>5</v>
      </c>
      <c r="L91" s="29">
        <v>9</v>
      </c>
      <c r="M91" s="7">
        <f>IF(O91&gt;-1,1)</f>
        <v>1</v>
      </c>
      <c r="N91" s="8" t="s">
        <v>5</v>
      </c>
      <c r="O91" s="29">
        <v>30</v>
      </c>
    </row>
    <row r="92" spans="1:16" x14ac:dyDescent="0.3">
      <c r="A92" s="7"/>
      <c r="B92" s="8"/>
      <c r="C92" s="29"/>
      <c r="D92" s="7"/>
      <c r="E92" s="8"/>
      <c r="F92" s="10"/>
      <c r="G92" s="7"/>
      <c r="H92" s="8"/>
      <c r="I92" s="10"/>
      <c r="J92" s="7"/>
      <c r="K92" s="8"/>
      <c r="L92" s="29"/>
      <c r="M92" s="7"/>
      <c r="N92" s="8"/>
      <c r="O92" s="10"/>
    </row>
    <row r="93" spans="1:16" x14ac:dyDescent="0.3">
      <c r="A93" s="7">
        <f>IF(C93&gt;-1,1)</f>
        <v>1</v>
      </c>
      <c r="B93" s="8" t="s">
        <v>6</v>
      </c>
      <c r="C93" s="29">
        <v>18</v>
      </c>
      <c r="D93" s="7">
        <f>IF(F93&gt;-1,1)</f>
        <v>1</v>
      </c>
      <c r="E93" s="8" t="s">
        <v>6</v>
      </c>
      <c r="F93" s="45">
        <v>14</v>
      </c>
      <c r="G93" s="7">
        <f>IF(I93&gt;-1,1)</f>
        <v>1</v>
      </c>
      <c r="H93" s="8" t="s">
        <v>6</v>
      </c>
      <c r="I93" s="29">
        <v>11</v>
      </c>
      <c r="J93" s="7">
        <f>IF(L93&gt;-1,1)</f>
        <v>1</v>
      </c>
      <c r="K93" s="8" t="s">
        <v>6</v>
      </c>
      <c r="L93" s="29">
        <v>19</v>
      </c>
      <c r="M93" s="7">
        <f>IF(O93&gt;-1,1)</f>
        <v>1</v>
      </c>
      <c r="N93" s="8" t="s">
        <v>6</v>
      </c>
      <c r="O93" s="29">
        <v>20</v>
      </c>
    </row>
    <row r="94" spans="1:16" x14ac:dyDescent="0.3">
      <c r="A94" s="7"/>
      <c r="B94" s="8"/>
      <c r="C94" s="29"/>
      <c r="D94" s="7"/>
      <c r="E94" s="8"/>
      <c r="F94" s="10"/>
      <c r="G94" s="7"/>
      <c r="H94" s="8"/>
      <c r="I94" s="10"/>
      <c r="J94" s="7"/>
      <c r="K94" s="8"/>
      <c r="L94" s="29"/>
      <c r="M94" s="7"/>
      <c r="N94" s="8"/>
      <c r="O94" s="10"/>
    </row>
    <row r="95" spans="1:16" x14ac:dyDescent="0.3">
      <c r="A95" s="7">
        <f>IF(C95&gt;-1,1)</f>
        <v>1</v>
      </c>
      <c r="B95" s="8" t="s">
        <v>7</v>
      </c>
      <c r="C95" s="29">
        <v>6</v>
      </c>
      <c r="D95" s="7">
        <f>IF(F95&gt;-1,1)</f>
        <v>1</v>
      </c>
      <c r="E95" s="8" t="s">
        <v>7</v>
      </c>
      <c r="F95" s="45">
        <v>20</v>
      </c>
      <c r="G95" s="7">
        <f>IF(I95&gt;-1,1)</f>
        <v>1</v>
      </c>
      <c r="H95" s="8" t="s">
        <v>7</v>
      </c>
      <c r="I95" s="29">
        <v>30</v>
      </c>
      <c r="J95" s="7">
        <f>IF(L95&gt;-1,1)</f>
        <v>1</v>
      </c>
      <c r="K95" s="8" t="s">
        <v>7</v>
      </c>
      <c r="L95" s="29">
        <v>26</v>
      </c>
      <c r="M95" s="7">
        <f>IF(O95&gt;-1,1)</f>
        <v>1</v>
      </c>
      <c r="N95" s="8" t="s">
        <v>7</v>
      </c>
      <c r="O95" s="29">
        <v>16</v>
      </c>
    </row>
    <row r="96" spans="1:16" x14ac:dyDescent="0.3">
      <c r="A96" s="7"/>
      <c r="B96" s="8"/>
      <c r="C96" s="29"/>
      <c r="D96" s="7"/>
      <c r="E96" s="8"/>
      <c r="F96" s="10"/>
      <c r="G96" s="7"/>
      <c r="H96" s="8"/>
      <c r="I96" s="29"/>
      <c r="J96" s="7"/>
      <c r="K96" s="8"/>
      <c r="L96" s="29"/>
      <c r="M96" s="7"/>
      <c r="N96" s="8"/>
      <c r="O96" s="10"/>
    </row>
    <row r="97" spans="1:15" x14ac:dyDescent="0.3">
      <c r="A97" s="7">
        <f>IF(C97&gt;-1,1)</f>
        <v>1</v>
      </c>
      <c r="B97" s="8" t="s">
        <v>8</v>
      </c>
      <c r="C97" s="29">
        <v>15</v>
      </c>
      <c r="D97" s="7">
        <f>IF(F97&gt;-1,1)</f>
        <v>1</v>
      </c>
      <c r="E97" s="8" t="s">
        <v>8</v>
      </c>
      <c r="F97" s="29">
        <v>7</v>
      </c>
      <c r="G97" s="7">
        <f>IF(I97&gt;-1,1)</f>
        <v>1</v>
      </c>
      <c r="H97" s="8" t="s">
        <v>8</v>
      </c>
      <c r="I97" s="29">
        <v>7</v>
      </c>
      <c r="J97" s="7">
        <f>IF(L97&gt;-1,1)</f>
        <v>1</v>
      </c>
      <c r="K97" s="8" t="s">
        <v>8</v>
      </c>
      <c r="L97" s="29">
        <v>27</v>
      </c>
      <c r="M97" s="7">
        <f>IF(O97&gt;-1,1)</f>
        <v>1</v>
      </c>
      <c r="N97" s="8" t="s">
        <v>8</v>
      </c>
      <c r="O97" s="29">
        <v>15</v>
      </c>
    </row>
    <row r="98" spans="1:15" x14ac:dyDescent="0.3">
      <c r="A98" s="7"/>
      <c r="B98" s="4"/>
      <c r="C98" s="29"/>
      <c r="D98" s="7"/>
      <c r="E98" s="4"/>
      <c r="F98" s="10"/>
      <c r="G98" s="7"/>
      <c r="H98" s="4"/>
      <c r="I98" s="10"/>
      <c r="J98" s="7"/>
      <c r="K98" s="4"/>
      <c r="L98" s="29"/>
      <c r="M98" s="7"/>
      <c r="N98" s="4"/>
      <c r="O98" s="10"/>
    </row>
    <row r="99" spans="1:15" x14ac:dyDescent="0.3">
      <c r="A99" s="7">
        <f>IF(C99&gt;-1,1)</f>
        <v>1</v>
      </c>
      <c r="B99" s="8" t="s">
        <v>9</v>
      </c>
      <c r="C99" s="29">
        <v>14</v>
      </c>
      <c r="D99" s="7">
        <f>IF(F99&gt;-1,1)</f>
        <v>1</v>
      </c>
      <c r="E99" s="8" t="s">
        <v>9</v>
      </c>
      <c r="F99" s="29">
        <v>38</v>
      </c>
      <c r="G99" s="7">
        <f>IF(I99&gt;-1,1)</f>
        <v>1</v>
      </c>
      <c r="H99" s="8" t="s">
        <v>9</v>
      </c>
      <c r="I99" s="29">
        <v>14</v>
      </c>
      <c r="J99" s="7">
        <f>IF(L99&gt;-1,1)</f>
        <v>1</v>
      </c>
      <c r="K99" s="8" t="s">
        <v>9</v>
      </c>
      <c r="L99" s="29">
        <v>41</v>
      </c>
      <c r="M99" s="7">
        <f>IF(O99&gt;-1,1)</f>
        <v>1</v>
      </c>
      <c r="N99" s="8" t="s">
        <v>9</v>
      </c>
      <c r="O99" s="29">
        <v>17</v>
      </c>
    </row>
    <row r="100" spans="1:15" x14ac:dyDescent="0.3">
      <c r="A100" s="7"/>
      <c r="B100" s="4"/>
      <c r="C100" s="4"/>
      <c r="D100" s="7"/>
      <c r="E100" s="4"/>
      <c r="F100" s="4"/>
      <c r="G100" s="7"/>
      <c r="H100" s="4"/>
      <c r="I100" s="4"/>
      <c r="J100" s="7"/>
      <c r="K100" s="4"/>
      <c r="L100" s="4"/>
      <c r="M100" s="7"/>
      <c r="N100" s="4"/>
      <c r="O100" s="4"/>
    </row>
    <row r="101" spans="1:15" x14ac:dyDescent="0.3">
      <c r="A101" s="11"/>
      <c r="B101" s="8" t="s">
        <v>10</v>
      </c>
      <c r="C101" s="8">
        <f>SUM(C87:C99)</f>
        <v>97</v>
      </c>
      <c r="D101" s="8"/>
      <c r="E101" s="8" t="s">
        <v>10</v>
      </c>
      <c r="F101" s="8">
        <f>SUM(F87:F99)</f>
        <v>140</v>
      </c>
      <c r="G101" s="8"/>
      <c r="H101" s="8" t="s">
        <v>10</v>
      </c>
      <c r="I101" s="8">
        <f>SUM(I87:I99)</f>
        <v>95</v>
      </c>
      <c r="J101" s="8"/>
      <c r="K101" s="8" t="s">
        <v>10</v>
      </c>
      <c r="L101" s="8">
        <f>SUM(L87:L99)</f>
        <v>147</v>
      </c>
      <c r="M101" s="8"/>
      <c r="N101" s="8" t="s">
        <v>10</v>
      </c>
      <c r="O101" s="8">
        <f>SUM(O87:O99)</f>
        <v>110</v>
      </c>
    </row>
    <row r="102" spans="1:15" x14ac:dyDescent="0.3">
      <c r="A102" s="12"/>
      <c r="B102" s="13" t="s">
        <v>11</v>
      </c>
      <c r="C102" s="14">
        <f>C101/(SUM(A87:A99))</f>
        <v>13.857142857142858</v>
      </c>
      <c r="D102" s="12"/>
      <c r="E102" s="13" t="s">
        <v>11</v>
      </c>
      <c r="F102" s="14">
        <f>F101/(SUM(D87:D99))</f>
        <v>20</v>
      </c>
      <c r="G102" s="12"/>
      <c r="H102" s="13" t="s">
        <v>11</v>
      </c>
      <c r="I102" s="14">
        <f>I101/(SUM(G87:G99))</f>
        <v>13.571428571428571</v>
      </c>
      <c r="J102" s="12"/>
      <c r="K102" s="13" t="s">
        <v>11</v>
      </c>
      <c r="L102" s="14">
        <f>L101/(SUM(J87:J99))</f>
        <v>21</v>
      </c>
      <c r="M102" s="12"/>
      <c r="N102" s="13" t="s">
        <v>11</v>
      </c>
      <c r="O102" s="14">
        <f>O101/(SUM(M87:M99))</f>
        <v>15.714285714285714</v>
      </c>
    </row>
    <row r="104" spans="1:15" x14ac:dyDescent="0.3">
      <c r="B104" s="15" t="s">
        <v>24</v>
      </c>
      <c r="C104" s="16">
        <f>IF(C101&gt;0,SUM(C101:O101)/((SUM(A87:A99))+(SUM(D87:D99))+(SUM(G87:G99))+(SUM(J87:J99))+SUM(M87:M99)),0)</f>
        <v>16.828571428571429</v>
      </c>
    </row>
    <row r="106" spans="1:15" ht="24" x14ac:dyDescent="0.6">
      <c r="B106" s="3" t="s">
        <v>25</v>
      </c>
      <c r="C106" s="3">
        <f>C$1</f>
        <v>2013</v>
      </c>
    </row>
    <row r="107" spans="1:15" x14ac:dyDescent="0.3">
      <c r="A107" s="4"/>
      <c r="B107" s="18" t="s">
        <v>26</v>
      </c>
      <c r="C107" s="6" t="s">
        <v>2</v>
      </c>
      <c r="D107" s="4"/>
      <c r="E107" s="4"/>
      <c r="F107" s="6" t="s">
        <v>2</v>
      </c>
      <c r="G107" s="4"/>
      <c r="H107" s="4"/>
      <c r="I107" s="6" t="s">
        <v>2</v>
      </c>
      <c r="J107" s="4"/>
      <c r="K107" s="4"/>
      <c r="L107" s="6" t="s">
        <v>2</v>
      </c>
      <c r="M107" s="20"/>
      <c r="N107" s="20"/>
      <c r="O107" s="21"/>
    </row>
    <row r="108" spans="1:15" x14ac:dyDescent="0.3">
      <c r="A108" s="7">
        <f>IF(C108&gt;-1,1)</f>
        <v>1</v>
      </c>
      <c r="B108" s="8" t="s">
        <v>3</v>
      </c>
      <c r="C108" s="29">
        <v>13</v>
      </c>
      <c r="D108" s="7">
        <f>IF(F108&gt;-1,1)</f>
        <v>1</v>
      </c>
      <c r="E108" s="8" t="s">
        <v>3</v>
      </c>
      <c r="F108" s="29">
        <v>32</v>
      </c>
      <c r="G108" s="7">
        <f>IF(I108&gt;-1,1)</f>
        <v>1</v>
      </c>
      <c r="H108" s="8" t="s">
        <v>3</v>
      </c>
      <c r="I108" s="29">
        <v>12</v>
      </c>
      <c r="J108" s="7">
        <f>IF(L108&gt;-1,1)</f>
        <v>1</v>
      </c>
      <c r="K108" s="8" t="s">
        <v>3</v>
      </c>
      <c r="L108" s="29">
        <v>36</v>
      </c>
      <c r="M108" s="22"/>
      <c r="N108" s="23"/>
      <c r="O108" s="28"/>
    </row>
    <row r="109" spans="1:15" x14ac:dyDescent="0.3">
      <c r="A109" s="7"/>
      <c r="B109" s="4"/>
      <c r="C109" s="10"/>
      <c r="D109" s="7"/>
      <c r="E109" s="4"/>
      <c r="F109" s="10"/>
      <c r="G109" s="7"/>
      <c r="H109" s="4"/>
      <c r="I109" s="10"/>
      <c r="J109" s="7"/>
      <c r="K109" s="4"/>
      <c r="L109" s="10"/>
      <c r="M109" s="22"/>
      <c r="N109" s="20"/>
      <c r="O109" s="24"/>
    </row>
    <row r="110" spans="1:15" x14ac:dyDescent="0.3">
      <c r="A110" s="7">
        <f>IF(C110&gt;-1,1)</f>
        <v>1</v>
      </c>
      <c r="B110" s="8" t="s">
        <v>4</v>
      </c>
      <c r="C110" s="29">
        <v>40</v>
      </c>
      <c r="D110" s="7">
        <f>IF(F110&gt;-1,1)</f>
        <v>1</v>
      </c>
      <c r="E110" s="8" t="s">
        <v>4</v>
      </c>
      <c r="F110" s="29">
        <v>8</v>
      </c>
      <c r="G110" s="7">
        <f>IF(I110&gt;-1,1)</f>
        <v>1</v>
      </c>
      <c r="H110" s="8" t="s">
        <v>4</v>
      </c>
      <c r="I110" s="29">
        <v>15</v>
      </c>
      <c r="J110" s="7">
        <f>IF(L110&gt;-1,1)</f>
        <v>1</v>
      </c>
      <c r="K110" s="8" t="s">
        <v>4</v>
      </c>
      <c r="L110" s="29">
        <v>7</v>
      </c>
      <c r="M110" s="22"/>
      <c r="N110" s="23"/>
      <c r="O110" s="28"/>
    </row>
    <row r="111" spans="1:15" x14ac:dyDescent="0.3">
      <c r="A111" s="7"/>
      <c r="B111" s="8"/>
      <c r="C111" s="29"/>
      <c r="D111" s="7"/>
      <c r="E111" s="8"/>
      <c r="F111" s="10"/>
      <c r="G111" s="7"/>
      <c r="H111" s="8"/>
      <c r="I111" s="10"/>
      <c r="J111" s="7"/>
      <c r="K111" s="8"/>
      <c r="L111" s="10"/>
      <c r="M111" s="22"/>
      <c r="N111" s="23"/>
      <c r="O111" s="24"/>
    </row>
    <row r="112" spans="1:15" x14ac:dyDescent="0.3">
      <c r="A112" s="7">
        <f>IF(C112&gt;-1,1)</f>
        <v>1</v>
      </c>
      <c r="B112" s="8" t="s">
        <v>5</v>
      </c>
      <c r="C112" s="29">
        <v>23</v>
      </c>
      <c r="D112" s="7">
        <f>IF(F112&gt;-1,1)</f>
        <v>1</v>
      </c>
      <c r="E112" s="8" t="s">
        <v>5</v>
      </c>
      <c r="F112" s="29">
        <v>7</v>
      </c>
      <c r="G112" s="7">
        <f>IF(I112&gt;-1,1)</f>
        <v>1</v>
      </c>
      <c r="H112" s="8" t="s">
        <v>5</v>
      </c>
      <c r="I112" s="29">
        <v>9</v>
      </c>
      <c r="J112" s="7">
        <f>IF(L112&gt;-1,1)</f>
        <v>1</v>
      </c>
      <c r="K112" s="8" t="s">
        <v>5</v>
      </c>
      <c r="L112" s="29">
        <v>7</v>
      </c>
      <c r="M112" s="22"/>
      <c r="N112" s="23"/>
      <c r="O112" s="28"/>
    </row>
    <row r="113" spans="1:15" x14ac:dyDescent="0.3">
      <c r="A113" s="7"/>
      <c r="B113" s="8"/>
      <c r="C113" s="10"/>
      <c r="D113" s="7"/>
      <c r="E113" s="8"/>
      <c r="F113" s="10"/>
      <c r="G113" s="7"/>
      <c r="H113" s="8"/>
      <c r="I113" s="10"/>
      <c r="J113" s="7"/>
      <c r="K113" s="8"/>
      <c r="L113" s="10"/>
      <c r="M113" s="22"/>
      <c r="N113" s="23"/>
      <c r="O113" s="24"/>
    </row>
    <row r="114" spans="1:15" x14ac:dyDescent="0.3">
      <c r="A114" s="7">
        <f>IF(C114&gt;-1,1)</f>
        <v>1</v>
      </c>
      <c r="B114" s="8" t="s">
        <v>6</v>
      </c>
      <c r="C114" s="29">
        <v>25</v>
      </c>
      <c r="D114" s="7">
        <f>IF(F114&gt;-1,1)</f>
        <v>1</v>
      </c>
      <c r="E114" s="8" t="s">
        <v>6</v>
      </c>
      <c r="F114" s="29">
        <v>22</v>
      </c>
      <c r="G114" s="7">
        <f>IF(I114&gt;-1,1)</f>
        <v>1</v>
      </c>
      <c r="H114" s="8" t="s">
        <v>6</v>
      </c>
      <c r="I114" s="29">
        <v>20</v>
      </c>
      <c r="J114" s="7">
        <f>IF(L114&gt;-1,1)</f>
        <v>1</v>
      </c>
      <c r="K114" s="8" t="s">
        <v>6</v>
      </c>
      <c r="L114" s="29">
        <v>7</v>
      </c>
      <c r="M114" s="22"/>
      <c r="N114" s="23"/>
      <c r="O114" s="28"/>
    </row>
    <row r="115" spans="1:15" x14ac:dyDescent="0.3">
      <c r="A115" s="7"/>
      <c r="B115" s="8"/>
      <c r="C115" s="10"/>
      <c r="D115" s="7"/>
      <c r="E115" s="8"/>
      <c r="F115" s="10"/>
      <c r="G115" s="7"/>
      <c r="H115" s="8"/>
      <c r="I115" s="10"/>
      <c r="J115" s="7"/>
      <c r="K115" s="8"/>
      <c r="L115" s="10"/>
      <c r="M115" s="22"/>
      <c r="N115" s="23"/>
      <c r="O115" s="28"/>
    </row>
    <row r="116" spans="1:15" x14ac:dyDescent="0.3">
      <c r="A116" s="7">
        <f>IF(C116&gt;-1,1)</f>
        <v>1</v>
      </c>
      <c r="B116" s="8" t="s">
        <v>7</v>
      </c>
      <c r="C116" s="29">
        <v>0</v>
      </c>
      <c r="D116" s="7">
        <f>IF(F116&gt;-1,1)</f>
        <v>1</v>
      </c>
      <c r="E116" s="8" t="s">
        <v>7</v>
      </c>
      <c r="F116" s="29">
        <v>11</v>
      </c>
      <c r="G116" s="7">
        <f>IF(I116&gt;-1,1)</f>
        <v>1</v>
      </c>
      <c r="H116" s="8" t="s">
        <v>7</v>
      </c>
      <c r="I116" s="29">
        <v>6</v>
      </c>
      <c r="J116" s="7">
        <f>IF(L116&gt;-1,1)</f>
        <v>1</v>
      </c>
      <c r="K116" s="8" t="s">
        <v>7</v>
      </c>
      <c r="L116" s="29">
        <v>12</v>
      </c>
      <c r="M116" s="22"/>
      <c r="N116" s="23"/>
      <c r="O116" s="28"/>
    </row>
    <row r="117" spans="1:15" x14ac:dyDescent="0.3">
      <c r="A117" s="7"/>
      <c r="B117" s="8"/>
      <c r="C117" s="10"/>
      <c r="D117" s="7"/>
      <c r="E117" s="8"/>
      <c r="F117" s="10"/>
      <c r="G117" s="7"/>
      <c r="H117" s="8"/>
      <c r="I117" s="10"/>
      <c r="J117" s="7"/>
      <c r="K117" s="8"/>
      <c r="L117" s="10"/>
      <c r="M117" s="22"/>
      <c r="N117" s="23"/>
      <c r="O117" s="28"/>
    </row>
    <row r="118" spans="1:15" x14ac:dyDescent="0.3">
      <c r="A118" s="7">
        <f>IF(C118&gt;-1,1)</f>
        <v>1</v>
      </c>
      <c r="B118" s="8" t="s">
        <v>8</v>
      </c>
      <c r="C118" s="29">
        <v>7</v>
      </c>
      <c r="D118" s="7">
        <f>IF(F118&gt;-1,1)</f>
        <v>1</v>
      </c>
      <c r="E118" s="8" t="s">
        <v>8</v>
      </c>
      <c r="F118" s="29">
        <v>8</v>
      </c>
      <c r="G118" s="7">
        <f>IF(I118&gt;-1,1)</f>
        <v>1</v>
      </c>
      <c r="H118" s="8" t="s">
        <v>8</v>
      </c>
      <c r="I118" s="29">
        <v>11</v>
      </c>
      <c r="J118" s="7">
        <f>IF(L118&gt;-1,1)</f>
        <v>1</v>
      </c>
      <c r="K118" s="8" t="s">
        <v>8</v>
      </c>
      <c r="L118" s="29">
        <v>13</v>
      </c>
      <c r="M118" s="22"/>
      <c r="N118" s="23"/>
      <c r="O118" s="28"/>
    </row>
    <row r="119" spans="1:15" x14ac:dyDescent="0.3">
      <c r="A119" s="7"/>
      <c r="B119" s="4"/>
      <c r="C119" s="10"/>
      <c r="D119" s="7"/>
      <c r="E119" s="4"/>
      <c r="F119" s="10"/>
      <c r="G119" s="7"/>
      <c r="H119" s="4"/>
      <c r="I119" s="29"/>
      <c r="J119" s="7"/>
      <c r="K119" s="4"/>
      <c r="L119" s="29"/>
      <c r="M119" s="22"/>
      <c r="N119" s="20"/>
      <c r="O119" s="24"/>
    </row>
    <row r="120" spans="1:15" x14ac:dyDescent="0.3">
      <c r="A120" s="7">
        <f>IF(C120&gt;-1,1)</f>
        <v>1</v>
      </c>
      <c r="B120" s="8" t="s">
        <v>9</v>
      </c>
      <c r="C120" s="29">
        <v>20</v>
      </c>
      <c r="D120" s="7">
        <f>IF(F120&gt;-1,1)</f>
        <v>1</v>
      </c>
      <c r="E120" s="8" t="s">
        <v>9</v>
      </c>
      <c r="F120" s="29">
        <v>45</v>
      </c>
      <c r="G120" s="7">
        <f>IF(I120&gt;-1,1)</f>
        <v>1</v>
      </c>
      <c r="H120" s="8" t="s">
        <v>9</v>
      </c>
      <c r="I120" s="29">
        <v>15</v>
      </c>
      <c r="J120" s="7">
        <f>IF(L120&gt;-1,1)</f>
        <v>1</v>
      </c>
      <c r="K120" s="8" t="s">
        <v>9</v>
      </c>
      <c r="L120" s="29">
        <v>20</v>
      </c>
      <c r="M120" s="22"/>
      <c r="N120" s="23"/>
      <c r="O120" s="28"/>
    </row>
    <row r="121" spans="1:15" x14ac:dyDescent="0.3">
      <c r="A121" s="7"/>
      <c r="B121" s="4"/>
      <c r="C121" s="4"/>
      <c r="D121" s="7"/>
      <c r="E121" s="4"/>
      <c r="F121" s="4"/>
      <c r="G121" s="7"/>
      <c r="H121" s="4"/>
      <c r="I121" s="10"/>
      <c r="J121" s="7"/>
      <c r="K121" s="4"/>
      <c r="L121" s="4"/>
      <c r="M121" s="22"/>
      <c r="N121" s="20"/>
      <c r="O121" s="20"/>
    </row>
    <row r="122" spans="1:15" x14ac:dyDescent="0.3">
      <c r="A122" s="11"/>
      <c r="B122" s="8" t="s">
        <v>10</v>
      </c>
      <c r="C122" s="8">
        <f>SUM(C108:C120)</f>
        <v>128</v>
      </c>
      <c r="D122" s="8"/>
      <c r="E122" s="8" t="s">
        <v>10</v>
      </c>
      <c r="F122" s="8">
        <f>SUM(F108:F120)</f>
        <v>133</v>
      </c>
      <c r="G122" s="8"/>
      <c r="H122" s="8" t="s">
        <v>10</v>
      </c>
      <c r="I122" s="8">
        <f>SUM(I108:I120)</f>
        <v>88</v>
      </c>
      <c r="J122" s="8"/>
      <c r="K122" s="8" t="s">
        <v>10</v>
      </c>
      <c r="L122" s="8">
        <f>SUM(L108:L120)</f>
        <v>102</v>
      </c>
      <c r="M122" s="23"/>
      <c r="N122" s="23"/>
      <c r="O122" s="23"/>
    </row>
    <row r="123" spans="1:15" x14ac:dyDescent="0.3">
      <c r="A123" s="12"/>
      <c r="B123" s="13" t="s">
        <v>11</v>
      </c>
      <c r="C123" s="14">
        <f>C122/(SUM(A108:A120))</f>
        <v>18.285714285714285</v>
      </c>
      <c r="D123" s="12"/>
      <c r="E123" s="13" t="s">
        <v>11</v>
      </c>
      <c r="F123" s="14">
        <f>F122/(SUM(D108:D120))</f>
        <v>19</v>
      </c>
      <c r="G123" s="12"/>
      <c r="H123" s="13" t="s">
        <v>11</v>
      </c>
      <c r="I123" s="14">
        <f>I122/(SUM(G108:G120))</f>
        <v>12.571428571428571</v>
      </c>
      <c r="J123" s="12"/>
      <c r="K123" s="13" t="s">
        <v>11</v>
      </c>
      <c r="L123" s="14">
        <f>L122/(SUM(J108:J120))</f>
        <v>14.571428571428571</v>
      </c>
      <c r="M123" s="25"/>
      <c r="N123" s="26"/>
      <c r="O123" s="27"/>
    </row>
    <row r="125" spans="1:15" x14ac:dyDescent="0.3">
      <c r="B125" s="15" t="s">
        <v>27</v>
      </c>
      <c r="C125" s="16">
        <f>IF(C122&gt;0,SUM(C122:L122)/((SUM(A108:A120))+(SUM(D108:D120))+(SUM(G108:G120))+(SUM(J108:J120))),0)</f>
        <v>16.107142857142858</v>
      </c>
    </row>
    <row r="127" spans="1:15" ht="24" x14ac:dyDescent="0.6">
      <c r="B127" s="3" t="s">
        <v>28</v>
      </c>
      <c r="C127" s="3">
        <f>C$1</f>
        <v>2013</v>
      </c>
    </row>
    <row r="128" spans="1:15" x14ac:dyDescent="0.3">
      <c r="A128" s="4"/>
      <c r="B128" s="18" t="s">
        <v>29</v>
      </c>
      <c r="C128" s="6" t="s">
        <v>2</v>
      </c>
      <c r="D128" s="4"/>
      <c r="E128" s="4"/>
      <c r="F128" s="6" t="s">
        <v>2</v>
      </c>
      <c r="G128" s="4"/>
      <c r="H128" s="4"/>
      <c r="I128" s="6" t="s">
        <v>2</v>
      </c>
      <c r="J128" s="4"/>
      <c r="K128" s="4"/>
      <c r="L128" s="6" t="s">
        <v>2</v>
      </c>
      <c r="M128" s="4"/>
      <c r="N128" s="4"/>
      <c r="O128" s="6" t="s">
        <v>2</v>
      </c>
    </row>
    <row r="129" spans="1:15" x14ac:dyDescent="0.3">
      <c r="A129" s="7">
        <f>IF(C129&gt;-1,1)</f>
        <v>1</v>
      </c>
      <c r="B129" s="8" t="s">
        <v>3</v>
      </c>
      <c r="C129" s="29">
        <v>30</v>
      </c>
      <c r="D129" s="7">
        <f>IF(F129&gt;-1,1)</f>
        <v>1</v>
      </c>
      <c r="E129" s="8" t="s">
        <v>3</v>
      </c>
      <c r="F129" s="29">
        <v>40</v>
      </c>
      <c r="G129" s="7">
        <f>IF(I129&gt;-1,1)</f>
        <v>1</v>
      </c>
      <c r="H129" s="8" t="s">
        <v>3</v>
      </c>
      <c r="I129" s="29">
        <v>40</v>
      </c>
      <c r="J129" s="7">
        <f>IF(L129&gt;-1,1)</f>
        <v>1</v>
      </c>
      <c r="K129" s="8" t="s">
        <v>3</v>
      </c>
      <c r="L129" s="29">
        <v>14</v>
      </c>
      <c r="M129" s="7">
        <f>IF(O129&gt;-1,1)</f>
        <v>1</v>
      </c>
      <c r="N129" s="8" t="s">
        <v>3</v>
      </c>
      <c r="O129" s="29">
        <v>23</v>
      </c>
    </row>
    <row r="130" spans="1:15" x14ac:dyDescent="0.3">
      <c r="A130" s="7"/>
      <c r="B130" s="4"/>
      <c r="C130" s="10"/>
      <c r="D130" s="7"/>
      <c r="E130" s="4"/>
      <c r="F130" s="10"/>
      <c r="G130" s="7"/>
      <c r="H130" s="4"/>
      <c r="I130" s="29"/>
      <c r="J130" s="7"/>
      <c r="K130" s="4"/>
      <c r="L130" s="10"/>
      <c r="M130" s="7"/>
      <c r="N130" s="4"/>
      <c r="O130" s="10"/>
    </row>
    <row r="131" spans="1:15" x14ac:dyDescent="0.3">
      <c r="A131" s="7">
        <f>IF(C131&gt;-1,1)</f>
        <v>1</v>
      </c>
      <c r="B131" s="8" t="s">
        <v>4</v>
      </c>
      <c r="C131" s="29">
        <v>2</v>
      </c>
      <c r="D131" s="7">
        <f>IF(F131&gt;-1,1)</f>
        <v>1</v>
      </c>
      <c r="E131" s="8" t="s">
        <v>4</v>
      </c>
      <c r="F131" s="29">
        <v>11</v>
      </c>
      <c r="G131" s="7">
        <f>IF(I131&gt;-1,1)</f>
        <v>1</v>
      </c>
      <c r="H131" s="8" t="s">
        <v>4</v>
      </c>
      <c r="I131" s="29">
        <v>20</v>
      </c>
      <c r="J131" s="7">
        <f>IF(L131&gt;-1,1)</f>
        <v>1</v>
      </c>
      <c r="K131" s="8" t="s">
        <v>4</v>
      </c>
      <c r="L131" s="29">
        <v>39</v>
      </c>
      <c r="M131" s="7">
        <f>IF(O131&gt;-1,1)</f>
        <v>1</v>
      </c>
      <c r="N131" s="8" t="s">
        <v>4</v>
      </c>
      <c r="O131" s="29">
        <v>30</v>
      </c>
    </row>
    <row r="132" spans="1:15" x14ac:dyDescent="0.3">
      <c r="A132" s="7"/>
      <c r="B132" s="8"/>
      <c r="C132" s="10"/>
      <c r="D132" s="7"/>
      <c r="E132" s="8"/>
      <c r="F132" s="10"/>
      <c r="G132" s="7"/>
      <c r="H132" s="8"/>
      <c r="I132" s="10"/>
      <c r="J132" s="7"/>
      <c r="K132" s="8"/>
      <c r="L132" s="10"/>
      <c r="M132" s="7"/>
      <c r="N132" s="8"/>
      <c r="O132" s="10"/>
    </row>
    <row r="133" spans="1:15" x14ac:dyDescent="0.3">
      <c r="A133" s="7">
        <f>IF(C133&gt;-1,1)</f>
        <v>1</v>
      </c>
      <c r="B133" s="8" t="s">
        <v>5</v>
      </c>
      <c r="C133" s="30">
        <v>13</v>
      </c>
      <c r="D133" s="7">
        <f>IF(F133&gt;-1,1)</f>
        <v>1</v>
      </c>
      <c r="E133" s="8" t="s">
        <v>5</v>
      </c>
      <c r="F133" s="29">
        <v>7</v>
      </c>
      <c r="G133" s="7">
        <f>IF(I133&gt;-1,1)</f>
        <v>1</v>
      </c>
      <c r="H133" s="8" t="s">
        <v>5</v>
      </c>
      <c r="I133" s="29">
        <v>9</v>
      </c>
      <c r="J133" s="7">
        <f>IF(L133&gt;-1,1)</f>
        <v>1</v>
      </c>
      <c r="K133" s="8" t="s">
        <v>5</v>
      </c>
      <c r="L133" s="29">
        <v>3</v>
      </c>
      <c r="M133" s="7">
        <f>IF(O133&gt;-1,1)</f>
        <v>1</v>
      </c>
      <c r="N133" s="8" t="s">
        <v>5</v>
      </c>
      <c r="O133" s="29">
        <v>10</v>
      </c>
    </row>
    <row r="134" spans="1:15" x14ac:dyDescent="0.3">
      <c r="A134" s="7"/>
      <c r="B134" s="8"/>
      <c r="C134" s="10"/>
      <c r="D134" s="7"/>
      <c r="E134" s="8"/>
      <c r="F134" s="10"/>
      <c r="G134" s="7"/>
      <c r="H134" s="8"/>
      <c r="I134" s="10"/>
      <c r="J134" s="7"/>
      <c r="K134" s="8"/>
      <c r="L134" s="10"/>
      <c r="M134" s="7"/>
      <c r="N134" s="8"/>
      <c r="O134" s="10"/>
    </row>
    <row r="135" spans="1:15" x14ac:dyDescent="0.3">
      <c r="A135" s="7">
        <f>IF(C135&gt;-1,1)</f>
        <v>1</v>
      </c>
      <c r="B135" s="8" t="s">
        <v>6</v>
      </c>
      <c r="C135" s="29">
        <v>15</v>
      </c>
      <c r="D135" s="7">
        <f>IF(F135&gt;-1,1)</f>
        <v>1</v>
      </c>
      <c r="E135" s="8" t="s">
        <v>6</v>
      </c>
      <c r="F135" s="29">
        <v>25</v>
      </c>
      <c r="G135" s="7">
        <f>IF(I135&gt;-1,1)</f>
        <v>1</v>
      </c>
      <c r="H135" s="8" t="s">
        <v>6</v>
      </c>
      <c r="I135" s="29">
        <v>18</v>
      </c>
      <c r="J135" s="7">
        <f>IF(L135&gt;-1,1)</f>
        <v>1</v>
      </c>
      <c r="K135" s="8" t="s">
        <v>6</v>
      </c>
      <c r="L135" s="29">
        <v>11</v>
      </c>
      <c r="M135" s="7">
        <f>IF(O135&gt;-1,1)</f>
        <v>1</v>
      </c>
      <c r="N135" s="8" t="s">
        <v>6</v>
      </c>
      <c r="O135" s="29">
        <f>20*1.25</f>
        <v>25</v>
      </c>
    </row>
    <row r="136" spans="1:15" x14ac:dyDescent="0.3">
      <c r="A136" s="7"/>
      <c r="B136" s="8"/>
      <c r="C136" s="29"/>
      <c r="D136" s="7"/>
      <c r="E136" s="8"/>
      <c r="F136" s="10"/>
      <c r="G136" s="7"/>
      <c r="H136" s="8"/>
      <c r="I136" s="10"/>
      <c r="J136" s="7"/>
      <c r="K136" s="8"/>
      <c r="L136" s="10"/>
      <c r="M136" s="7"/>
      <c r="N136" s="8"/>
      <c r="O136" s="10"/>
    </row>
    <row r="137" spans="1:15" x14ac:dyDescent="0.3">
      <c r="A137" s="7">
        <f>IF(C137&gt;-1,1)</f>
        <v>1</v>
      </c>
      <c r="B137" s="8" t="s">
        <v>7</v>
      </c>
      <c r="C137" s="29">
        <v>12</v>
      </c>
      <c r="D137" s="7">
        <f>IF(F137&gt;-1,1)</f>
        <v>1</v>
      </c>
      <c r="E137" s="8" t="s">
        <v>7</v>
      </c>
      <c r="F137" s="29">
        <v>14</v>
      </c>
      <c r="G137" s="7">
        <f>IF(I137&gt;-1,1)</f>
        <v>1</v>
      </c>
      <c r="H137" s="8" t="s">
        <v>7</v>
      </c>
      <c r="I137" s="29">
        <v>18</v>
      </c>
      <c r="J137" s="7">
        <f>IF(L137&gt;-1,1)</f>
        <v>1</v>
      </c>
      <c r="K137" s="8" t="s">
        <v>7</v>
      </c>
      <c r="L137" s="29">
        <v>7</v>
      </c>
      <c r="M137" s="7">
        <f>IF(O137&gt;-1,1)</f>
        <v>1</v>
      </c>
      <c r="N137" s="8" t="s">
        <v>7</v>
      </c>
      <c r="O137" s="29">
        <v>6</v>
      </c>
    </row>
    <row r="138" spans="1:15" x14ac:dyDescent="0.3">
      <c r="A138" s="7"/>
      <c r="B138" s="8"/>
      <c r="C138" s="29"/>
      <c r="D138" s="7"/>
      <c r="E138" s="8"/>
      <c r="F138" s="10"/>
      <c r="G138" s="7"/>
      <c r="H138" s="8"/>
      <c r="I138" s="10"/>
      <c r="J138" s="7"/>
      <c r="K138" s="8"/>
      <c r="L138" s="10"/>
      <c r="M138" s="7"/>
      <c r="N138" s="8"/>
      <c r="O138" s="10"/>
    </row>
    <row r="139" spans="1:15" x14ac:dyDescent="0.3">
      <c r="A139" s="7">
        <f>IF(C139&gt;-1,1)</f>
        <v>1</v>
      </c>
      <c r="B139" s="8" t="s">
        <v>8</v>
      </c>
      <c r="C139" s="29">
        <v>13</v>
      </c>
      <c r="D139" s="7">
        <f>IF(F139&gt;-1,1)</f>
        <v>1</v>
      </c>
      <c r="E139" s="8" t="s">
        <v>8</v>
      </c>
      <c r="F139" s="29">
        <v>6</v>
      </c>
      <c r="G139" s="7">
        <f>IF(I139&gt;-1,1)</f>
        <v>1</v>
      </c>
      <c r="H139" s="8" t="s">
        <v>8</v>
      </c>
      <c r="I139" s="29">
        <v>9</v>
      </c>
      <c r="J139" s="7">
        <f>IF(L139&gt;-1,1)</f>
        <v>1</v>
      </c>
      <c r="K139" s="8" t="s">
        <v>8</v>
      </c>
      <c r="L139" s="29">
        <v>13</v>
      </c>
      <c r="M139" s="7">
        <f>IF(O139&gt;-1,1)</f>
        <v>1</v>
      </c>
      <c r="N139" s="8" t="s">
        <v>8</v>
      </c>
      <c r="O139" s="29">
        <v>20</v>
      </c>
    </row>
    <row r="140" spans="1:15" x14ac:dyDescent="0.3">
      <c r="A140" s="7"/>
      <c r="B140" s="4"/>
      <c r="C140" s="29"/>
      <c r="D140" s="7"/>
      <c r="E140" s="4"/>
      <c r="F140" s="10"/>
      <c r="G140" s="7"/>
      <c r="H140" s="4"/>
      <c r="I140" s="29"/>
      <c r="J140" s="7"/>
      <c r="K140" s="4"/>
      <c r="L140" s="29"/>
      <c r="M140" s="7"/>
      <c r="N140" s="4"/>
      <c r="O140" s="29"/>
    </row>
    <row r="141" spans="1:15" x14ac:dyDescent="0.3">
      <c r="A141" s="7">
        <f>IF(C141&gt;-1,1)</f>
        <v>1</v>
      </c>
      <c r="B141" s="8" t="s">
        <v>9</v>
      </c>
      <c r="C141" s="29">
        <v>11</v>
      </c>
      <c r="D141" s="7">
        <f>IF(F141&gt;-1,1)</f>
        <v>1</v>
      </c>
      <c r="E141" s="8" t="s">
        <v>9</v>
      </c>
      <c r="F141" s="29">
        <v>14</v>
      </c>
      <c r="G141" s="7">
        <f>IF(I141&gt;-1,1)</f>
        <v>1</v>
      </c>
      <c r="H141" s="8" t="s">
        <v>9</v>
      </c>
      <c r="I141" s="29">
        <v>28</v>
      </c>
      <c r="J141" s="7">
        <f>IF(L141&gt;-1,1)</f>
        <v>1</v>
      </c>
      <c r="K141" s="8" t="s">
        <v>9</v>
      </c>
      <c r="L141" s="29">
        <v>17</v>
      </c>
      <c r="M141" s="7">
        <f>IF(O141&gt;-1,1)</f>
        <v>1</v>
      </c>
      <c r="N141" s="8" t="s">
        <v>9</v>
      </c>
      <c r="O141" s="29">
        <v>12</v>
      </c>
    </row>
    <row r="142" spans="1:15" x14ac:dyDescent="0.3">
      <c r="A142" s="7"/>
      <c r="B142" s="4"/>
      <c r="C142" s="4"/>
      <c r="D142" s="7"/>
      <c r="E142" s="4"/>
      <c r="F142" s="4"/>
      <c r="G142" s="7"/>
      <c r="H142" s="4"/>
      <c r="I142" s="4"/>
      <c r="J142" s="7"/>
      <c r="K142" s="4"/>
      <c r="L142" s="4"/>
      <c r="M142" s="7"/>
      <c r="N142" s="4"/>
      <c r="O142" s="4"/>
    </row>
    <row r="143" spans="1:15" x14ac:dyDescent="0.3">
      <c r="A143" s="11"/>
      <c r="B143" s="8" t="s">
        <v>10</v>
      </c>
      <c r="C143" s="8">
        <f>SUM(C129:C141)</f>
        <v>96</v>
      </c>
      <c r="D143" s="8"/>
      <c r="E143" s="8" t="s">
        <v>10</v>
      </c>
      <c r="F143" s="8">
        <f>SUM(F129:F141)</f>
        <v>117</v>
      </c>
      <c r="G143" s="8"/>
      <c r="H143" s="8" t="s">
        <v>10</v>
      </c>
      <c r="I143" s="8">
        <f>SUM(I129:I141)</f>
        <v>142</v>
      </c>
      <c r="J143" s="8"/>
      <c r="K143" s="8" t="s">
        <v>10</v>
      </c>
      <c r="L143" s="8">
        <f>SUM(L129:L141)</f>
        <v>104</v>
      </c>
      <c r="M143" s="8"/>
      <c r="N143" s="8" t="s">
        <v>10</v>
      </c>
      <c r="O143" s="8">
        <f>SUM(O129:O141)</f>
        <v>126</v>
      </c>
    </row>
    <row r="144" spans="1:15" x14ac:dyDescent="0.3">
      <c r="A144" s="12"/>
      <c r="B144" s="13" t="s">
        <v>11</v>
      </c>
      <c r="C144" s="14">
        <f>IF(C129&lt;&gt;"",C143/(SUM(A123:A141)),"")</f>
        <v>13.714285714285714</v>
      </c>
      <c r="D144" s="12"/>
      <c r="E144" s="13" t="s">
        <v>11</v>
      </c>
      <c r="F144" s="14">
        <f>IF(F129&lt;&gt;"",F143/(SUM(D123:D141)),"")</f>
        <v>16.714285714285715</v>
      </c>
      <c r="G144" s="12"/>
      <c r="H144" s="13" t="s">
        <v>11</v>
      </c>
      <c r="I144" s="14">
        <f>IF(I129&lt;&gt;"",I143/(SUM(G123:G141)),"")</f>
        <v>20.285714285714285</v>
      </c>
      <c r="J144" s="12"/>
      <c r="K144" s="13" t="s">
        <v>11</v>
      </c>
      <c r="L144" s="14">
        <f>IF(L129&lt;&gt;"",L143/(SUM(J123:J141)),"")</f>
        <v>14.857142857142858</v>
      </c>
      <c r="M144" s="12"/>
      <c r="N144" s="13" t="s">
        <v>11</v>
      </c>
      <c r="O144" s="14">
        <f>IF(O129&lt;&gt;"",O143/(SUM(M128:M148)),"")</f>
        <v>18</v>
      </c>
    </row>
    <row r="145" spans="1:15" x14ac:dyDescent="0.3">
      <c r="C145" s="27"/>
    </row>
    <row r="146" spans="1:15" x14ac:dyDescent="0.3">
      <c r="B146" s="15" t="s">
        <v>30</v>
      </c>
      <c r="C146" s="16">
        <f>IF(C143&gt;0,SUM(C143:O143)/((SUM(A129:A141))+(SUM(D129:D141))+(SUM(G129:G141))+(SUM(J129:J141))+(SUM(M129:M141))),0)</f>
        <v>16.714285714285715</v>
      </c>
    </row>
    <row r="148" spans="1:15" ht="24" x14ac:dyDescent="0.6">
      <c r="B148" s="3" t="s">
        <v>31</v>
      </c>
      <c r="C148" s="3">
        <f>C$1</f>
        <v>2013</v>
      </c>
    </row>
    <row r="149" spans="1:15" x14ac:dyDescent="0.3">
      <c r="A149" s="4"/>
      <c r="B149" s="18" t="s">
        <v>32</v>
      </c>
      <c r="C149" s="6" t="s">
        <v>2</v>
      </c>
      <c r="D149" s="4"/>
      <c r="E149" s="4"/>
      <c r="F149" s="6" t="s">
        <v>2</v>
      </c>
      <c r="G149" s="4"/>
      <c r="H149" s="4"/>
      <c r="I149" s="6" t="s">
        <v>2</v>
      </c>
      <c r="J149" s="4"/>
      <c r="K149" s="4"/>
      <c r="L149" s="6" t="s">
        <v>2</v>
      </c>
      <c r="M149" s="20"/>
      <c r="N149" s="20"/>
      <c r="O149" s="21"/>
    </row>
    <row r="150" spans="1:15" x14ac:dyDescent="0.3">
      <c r="A150" s="7">
        <f>IF(C150&gt;-1,1)</f>
        <v>1</v>
      </c>
      <c r="B150" s="8" t="s">
        <v>3</v>
      </c>
      <c r="C150" s="29">
        <v>40</v>
      </c>
      <c r="D150" s="7">
        <f>IF(F150&gt;-1,1)</f>
        <v>1</v>
      </c>
      <c r="E150" s="17" t="s">
        <v>3</v>
      </c>
      <c r="F150" s="29">
        <v>7</v>
      </c>
      <c r="G150" s="7">
        <f>IF(I150&gt;-1,1)</f>
        <v>1</v>
      </c>
      <c r="H150" s="17" t="s">
        <v>3</v>
      </c>
      <c r="I150" s="29">
        <v>14</v>
      </c>
      <c r="J150" s="7">
        <f>IF(L150&gt;-1,1)</f>
        <v>1</v>
      </c>
      <c r="K150" s="17" t="s">
        <v>3</v>
      </c>
      <c r="L150" s="29">
        <v>27</v>
      </c>
      <c r="M150" s="22"/>
      <c r="N150" s="23"/>
      <c r="O150" s="28"/>
    </row>
    <row r="151" spans="1:15" x14ac:dyDescent="0.3">
      <c r="A151" s="7"/>
      <c r="B151" s="4"/>
      <c r="C151" s="10"/>
      <c r="D151" s="7"/>
      <c r="E151" s="9"/>
      <c r="F151" s="10"/>
      <c r="G151" s="7"/>
      <c r="H151" s="9"/>
      <c r="I151" s="10"/>
      <c r="J151" s="7"/>
      <c r="K151" s="9"/>
      <c r="L151" s="10"/>
      <c r="M151" s="22"/>
      <c r="N151" s="20"/>
      <c r="O151" s="24"/>
    </row>
    <row r="152" spans="1:15" x14ac:dyDescent="0.3">
      <c r="A152" s="7">
        <f>IF(C152&gt;-1,1)</f>
        <v>1</v>
      </c>
      <c r="B152" s="8" t="s">
        <v>4</v>
      </c>
      <c r="C152" s="29">
        <v>6</v>
      </c>
      <c r="D152" s="7">
        <f>IF(F152&gt;-1,1)</f>
        <v>1</v>
      </c>
      <c r="E152" s="17" t="s">
        <v>4</v>
      </c>
      <c r="F152" s="29">
        <v>14</v>
      </c>
      <c r="G152" s="7">
        <f>IF(I152&gt;-1,1)</f>
        <v>1</v>
      </c>
      <c r="H152" s="17" t="s">
        <v>4</v>
      </c>
      <c r="I152" s="29">
        <v>21</v>
      </c>
      <c r="J152" s="7">
        <f>IF(L152&gt;-1,1)</f>
        <v>1</v>
      </c>
      <c r="K152" s="17" t="s">
        <v>4</v>
      </c>
      <c r="L152" s="29">
        <v>11</v>
      </c>
      <c r="M152" s="22"/>
      <c r="N152" s="23"/>
      <c r="O152" s="28"/>
    </row>
    <row r="153" spans="1:15" x14ac:dyDescent="0.3">
      <c r="A153" s="7"/>
      <c r="B153" s="8"/>
      <c r="C153" s="10"/>
      <c r="D153" s="7"/>
      <c r="E153" s="17"/>
      <c r="F153" s="10"/>
      <c r="G153" s="7"/>
      <c r="H153" s="17"/>
      <c r="I153" s="10"/>
      <c r="J153" s="7"/>
      <c r="K153" s="17"/>
      <c r="L153" s="10"/>
      <c r="M153" s="22"/>
      <c r="N153" s="23"/>
      <c r="O153" s="24"/>
    </row>
    <row r="154" spans="1:15" x14ac:dyDescent="0.3">
      <c r="A154" s="7">
        <f>IF(C154&gt;-1,1)</f>
        <v>1</v>
      </c>
      <c r="B154" s="8" t="s">
        <v>5</v>
      </c>
      <c r="C154" s="29">
        <v>31</v>
      </c>
      <c r="D154" s="7">
        <f>IF(F154&gt;-1,1)</f>
        <v>1</v>
      </c>
      <c r="E154" s="17" t="s">
        <v>5</v>
      </c>
      <c r="F154" s="29">
        <v>11</v>
      </c>
      <c r="G154" s="7">
        <f>IF(I154&gt;-1,1)</f>
        <v>1</v>
      </c>
      <c r="H154" s="17" t="s">
        <v>5</v>
      </c>
      <c r="I154" s="29">
        <v>3</v>
      </c>
      <c r="J154" s="7">
        <f>IF(L154&gt;-1,1)</f>
        <v>1</v>
      </c>
      <c r="K154" s="17" t="s">
        <v>5</v>
      </c>
      <c r="L154" s="29">
        <v>13</v>
      </c>
      <c r="M154" s="22"/>
      <c r="N154" s="23"/>
      <c r="O154" s="28"/>
    </row>
    <row r="155" spans="1:15" x14ac:dyDescent="0.3">
      <c r="A155" s="7"/>
      <c r="B155" s="8"/>
      <c r="C155" s="10"/>
      <c r="D155" s="7"/>
      <c r="E155" s="17"/>
      <c r="F155" s="10"/>
      <c r="G155" s="7"/>
      <c r="H155" s="17"/>
      <c r="I155" s="10"/>
      <c r="J155" s="7"/>
      <c r="K155" s="17"/>
      <c r="L155" s="10"/>
      <c r="M155" s="22"/>
      <c r="N155" s="23"/>
      <c r="O155" s="24"/>
    </row>
    <row r="156" spans="1:15" x14ac:dyDescent="0.3">
      <c r="A156" s="7">
        <f>IF(C156&gt;-1,1)</f>
        <v>1</v>
      </c>
      <c r="B156" s="8" t="s">
        <v>6</v>
      </c>
      <c r="C156" s="29">
        <v>20</v>
      </c>
      <c r="D156" s="7">
        <f>IF(F156&gt;-1,1)</f>
        <v>1</v>
      </c>
      <c r="E156" s="17" t="s">
        <v>6</v>
      </c>
      <c r="F156" s="45">
        <v>24</v>
      </c>
      <c r="G156" s="7">
        <f>IF(I156&gt;-1,1)</f>
        <v>1</v>
      </c>
      <c r="H156" s="17" t="s">
        <v>6</v>
      </c>
      <c r="I156" s="29">
        <v>11</v>
      </c>
      <c r="J156" s="7">
        <f>IF(L156&gt;-1,1)</f>
        <v>1</v>
      </c>
      <c r="K156" s="17" t="s">
        <v>6</v>
      </c>
      <c r="L156" s="29">
        <v>27</v>
      </c>
      <c r="M156" s="22"/>
      <c r="N156" s="23"/>
      <c r="O156" s="28"/>
    </row>
    <row r="157" spans="1:15" x14ac:dyDescent="0.3">
      <c r="A157" s="7"/>
      <c r="B157" s="8"/>
      <c r="C157" s="29"/>
      <c r="D157" s="7"/>
      <c r="E157" s="17"/>
      <c r="F157" s="10"/>
      <c r="G157" s="7"/>
      <c r="H157" s="17"/>
      <c r="I157" s="10"/>
      <c r="J157" s="7"/>
      <c r="K157" s="17"/>
      <c r="L157" s="10"/>
      <c r="M157" s="22"/>
      <c r="N157" s="23"/>
      <c r="O157" s="24"/>
    </row>
    <row r="158" spans="1:15" x14ac:dyDescent="0.3">
      <c r="A158" s="7">
        <f>IF(C158&gt;-1,1)</f>
        <v>1</v>
      </c>
      <c r="B158" s="8" t="s">
        <v>7</v>
      </c>
      <c r="C158" s="29">
        <v>15</v>
      </c>
      <c r="D158" s="7">
        <f>IF(F158&gt;-1,1)</f>
        <v>1</v>
      </c>
      <c r="E158" s="17" t="s">
        <v>7</v>
      </c>
      <c r="F158" s="29">
        <v>33</v>
      </c>
      <c r="G158" s="7">
        <f>IF(I158&gt;-1,1)</f>
        <v>1</v>
      </c>
      <c r="H158" s="17" t="s">
        <v>7</v>
      </c>
      <c r="I158" s="29">
        <v>6</v>
      </c>
      <c r="J158" s="7">
        <f>IF(L158&gt;-1,1)</f>
        <v>1</v>
      </c>
      <c r="K158" s="17" t="s">
        <v>7</v>
      </c>
      <c r="L158" s="29">
        <v>23</v>
      </c>
      <c r="M158" s="22"/>
      <c r="N158" s="23"/>
      <c r="O158" s="28"/>
    </row>
    <row r="159" spans="1:15" x14ac:dyDescent="0.3">
      <c r="A159" s="7"/>
      <c r="B159" s="8"/>
      <c r="C159" s="29"/>
      <c r="D159" s="7"/>
      <c r="E159" s="17"/>
      <c r="F159" s="10"/>
      <c r="G159" s="7"/>
      <c r="H159" s="17"/>
      <c r="I159" s="10"/>
      <c r="J159" s="7"/>
      <c r="K159" s="17"/>
      <c r="L159" s="29"/>
      <c r="M159" s="22"/>
      <c r="N159" s="23"/>
      <c r="O159" s="28"/>
    </row>
    <row r="160" spans="1:15" x14ac:dyDescent="0.3">
      <c r="A160" s="7">
        <f>IF(C160&gt;-1,1)</f>
        <v>1</v>
      </c>
      <c r="B160" s="8" t="s">
        <v>8</v>
      </c>
      <c r="C160" s="29">
        <v>14</v>
      </c>
      <c r="D160" s="7">
        <f>IF(F160&gt;-1,1)</f>
        <v>1</v>
      </c>
      <c r="E160" s="17" t="s">
        <v>8</v>
      </c>
      <c r="F160" s="29">
        <v>16</v>
      </c>
      <c r="G160" s="7">
        <f>IF(I160&gt;-1,1)</f>
        <v>1</v>
      </c>
      <c r="H160" s="17" t="s">
        <v>8</v>
      </c>
      <c r="I160" s="29">
        <v>22</v>
      </c>
      <c r="J160" s="7">
        <f>IF(L160&gt;-1,1)</f>
        <v>1</v>
      </c>
      <c r="K160" s="17" t="s">
        <v>8</v>
      </c>
      <c r="L160" s="29">
        <v>15</v>
      </c>
      <c r="M160" s="22"/>
      <c r="N160" s="23"/>
      <c r="O160" s="28"/>
    </row>
    <row r="161" spans="1:15" x14ac:dyDescent="0.3">
      <c r="A161" s="7"/>
      <c r="B161" s="4"/>
      <c r="C161" s="29"/>
      <c r="D161" s="7"/>
      <c r="E161" s="9"/>
      <c r="F161" s="10"/>
      <c r="G161" s="7"/>
      <c r="H161" s="9"/>
      <c r="I161" s="29"/>
      <c r="J161" s="7"/>
      <c r="K161" s="9"/>
      <c r="L161" s="29"/>
      <c r="M161" s="22"/>
      <c r="N161" s="20"/>
      <c r="O161" s="28"/>
    </row>
    <row r="162" spans="1:15" x14ac:dyDescent="0.3">
      <c r="A162" s="7">
        <f>IF(C162&gt;-1,1)</f>
        <v>1</v>
      </c>
      <c r="B162" s="8" t="s">
        <v>9</v>
      </c>
      <c r="C162" s="29">
        <v>24</v>
      </c>
      <c r="D162" s="7">
        <f>IF(F162&gt;-1,1)</f>
        <v>1</v>
      </c>
      <c r="E162" s="17" t="s">
        <v>9</v>
      </c>
      <c r="F162" s="29">
        <v>11</v>
      </c>
      <c r="G162" s="7">
        <f>IF(I162&gt;-1,1)</f>
        <v>1</v>
      </c>
      <c r="H162" s="17" t="s">
        <v>9</v>
      </c>
      <c r="I162" s="29">
        <v>20</v>
      </c>
      <c r="J162" s="7">
        <f>IF(L162&gt;-1,1)</f>
        <v>1</v>
      </c>
      <c r="K162" s="17" t="s">
        <v>9</v>
      </c>
      <c r="L162" s="29">
        <v>11</v>
      </c>
      <c r="M162" s="22"/>
      <c r="N162" s="23"/>
      <c r="O162" s="28"/>
    </row>
    <row r="163" spans="1:15" x14ac:dyDescent="0.3">
      <c r="A163" s="7"/>
      <c r="B163" s="4"/>
      <c r="C163" s="4"/>
      <c r="D163" s="7"/>
      <c r="E163" s="4"/>
      <c r="F163" s="4"/>
      <c r="G163" s="7"/>
      <c r="H163" s="4"/>
      <c r="I163" s="10"/>
      <c r="J163" s="7"/>
      <c r="K163" s="4"/>
      <c r="L163" s="4"/>
      <c r="M163" s="22"/>
      <c r="N163" s="20"/>
      <c r="O163" s="20"/>
    </row>
    <row r="164" spans="1:15" x14ac:dyDescent="0.3">
      <c r="A164" s="11"/>
      <c r="B164" s="8" t="s">
        <v>10</v>
      </c>
      <c r="C164" s="8">
        <f>SUM(C150:C162)</f>
        <v>150</v>
      </c>
      <c r="D164" s="8"/>
      <c r="E164" s="8" t="s">
        <v>10</v>
      </c>
      <c r="F164" s="8">
        <f>SUM(F150:F162)</f>
        <v>116</v>
      </c>
      <c r="G164" s="8"/>
      <c r="H164" s="8" t="s">
        <v>10</v>
      </c>
      <c r="I164" s="8">
        <f>SUM(I150:I162)</f>
        <v>97</v>
      </c>
      <c r="J164" s="8"/>
      <c r="K164" s="8" t="s">
        <v>10</v>
      </c>
      <c r="L164" s="8">
        <f>SUM(L150:L162)</f>
        <v>127</v>
      </c>
      <c r="M164" s="23"/>
      <c r="N164" s="23"/>
      <c r="O164" s="23"/>
    </row>
    <row r="165" spans="1:15" x14ac:dyDescent="0.3">
      <c r="A165" s="12"/>
      <c r="B165" s="13" t="s">
        <v>11</v>
      </c>
      <c r="C165" s="14">
        <f>IF(C150&lt;&gt;"",C164/(SUM(A144:A162)),"")</f>
        <v>21.428571428571427</v>
      </c>
      <c r="D165" s="12"/>
      <c r="E165" s="13" t="s">
        <v>11</v>
      </c>
      <c r="F165" s="14">
        <f>IF(F150&lt;&gt;"",F164/(SUM(D144:D162)),"")</f>
        <v>16.571428571428573</v>
      </c>
      <c r="G165" s="12"/>
      <c r="H165" s="13" t="s">
        <v>11</v>
      </c>
      <c r="I165" s="14">
        <f>IF(I150&lt;&gt;"",I164/(SUM(G144:G162)),"")</f>
        <v>13.857142857142858</v>
      </c>
      <c r="J165" s="12"/>
      <c r="K165" s="13" t="s">
        <v>11</v>
      </c>
      <c r="L165" s="14">
        <f>IF(L150&lt;&gt;"",L164/(SUM(J144:J162)),"")</f>
        <v>18.142857142857142</v>
      </c>
      <c r="M165" s="25"/>
      <c r="N165" s="26"/>
      <c r="O165" s="27"/>
    </row>
    <row r="167" spans="1:15" x14ac:dyDescent="0.3">
      <c r="B167" s="15" t="s">
        <v>33</v>
      </c>
      <c r="C167" s="16">
        <f>IF(C164&gt;0,SUM(C164:L164)/((SUM(A150:A162))+(SUM(D150:D162))+(SUM(G150:G162))+(SUM(J150:J162))),0)</f>
        <v>17.5</v>
      </c>
    </row>
    <row r="169" spans="1:15" ht="24" x14ac:dyDescent="0.6">
      <c r="B169" s="3" t="s">
        <v>34</v>
      </c>
      <c r="C169" s="3">
        <f>C$1</f>
        <v>2013</v>
      </c>
    </row>
    <row r="170" spans="1:15" x14ac:dyDescent="0.3">
      <c r="A170" s="4"/>
      <c r="B170" s="18" t="s">
        <v>35</v>
      </c>
      <c r="C170" s="6" t="s">
        <v>2</v>
      </c>
      <c r="D170" s="4"/>
      <c r="E170" s="4"/>
      <c r="F170" s="6" t="s">
        <v>2</v>
      </c>
      <c r="G170" s="4"/>
      <c r="H170" s="4"/>
      <c r="I170" s="6" t="s">
        <v>2</v>
      </c>
      <c r="J170" s="4"/>
      <c r="K170" s="4"/>
      <c r="L170" s="6" t="s">
        <v>2</v>
      </c>
      <c r="M170" s="20"/>
      <c r="N170" s="20"/>
      <c r="O170" s="21"/>
    </row>
    <row r="171" spans="1:15" x14ac:dyDescent="0.3">
      <c r="A171" s="7">
        <f>IF(C171&gt;-1,1)</f>
        <v>1</v>
      </c>
      <c r="B171" s="8" t="s">
        <v>3</v>
      </c>
      <c r="C171" s="29">
        <v>21</v>
      </c>
      <c r="D171" s="7">
        <f>IF(F171&gt;-1,1)</f>
        <v>1</v>
      </c>
      <c r="E171" s="17" t="s">
        <v>3</v>
      </c>
      <c r="F171" s="29">
        <v>57</v>
      </c>
      <c r="G171" s="7">
        <f>IF(I171&gt;-1,1)</f>
        <v>1</v>
      </c>
      <c r="H171" s="17" t="s">
        <v>3</v>
      </c>
      <c r="I171" s="29">
        <v>19</v>
      </c>
      <c r="J171" s="7">
        <f>IF(L171&gt;-1,1)</f>
        <v>1</v>
      </c>
      <c r="K171" s="17" t="s">
        <v>3</v>
      </c>
      <c r="L171" s="29">
        <v>42</v>
      </c>
      <c r="M171" s="22"/>
      <c r="N171" s="23"/>
      <c r="O171" s="28"/>
    </row>
    <row r="172" spans="1:15" x14ac:dyDescent="0.3">
      <c r="A172" s="7"/>
      <c r="B172" s="4"/>
      <c r="C172" s="29"/>
      <c r="D172" s="7"/>
      <c r="E172" s="9"/>
      <c r="F172" s="10"/>
      <c r="G172" s="7"/>
      <c r="H172" s="9"/>
      <c r="I172" s="10"/>
      <c r="J172" s="7"/>
      <c r="K172" s="9"/>
      <c r="L172" s="10"/>
      <c r="M172" s="22"/>
      <c r="N172" s="20"/>
      <c r="O172" s="24"/>
    </row>
    <row r="173" spans="1:15" x14ac:dyDescent="0.3">
      <c r="A173" s="7">
        <f>IF(C173&gt;-1,1)</f>
        <v>1</v>
      </c>
      <c r="B173" s="8" t="s">
        <v>4</v>
      </c>
      <c r="C173" s="29">
        <v>36</v>
      </c>
      <c r="D173" s="7">
        <f>IF(F173&gt;-1,1)</f>
        <v>1</v>
      </c>
      <c r="E173" s="17" t="s">
        <v>4</v>
      </c>
      <c r="F173" s="29">
        <v>2</v>
      </c>
      <c r="G173" s="7">
        <f>IF(I173&gt;-1,1)</f>
        <v>1</v>
      </c>
      <c r="H173" s="17" t="s">
        <v>4</v>
      </c>
      <c r="I173" s="29">
        <v>12</v>
      </c>
      <c r="J173" s="7">
        <f>IF(L173&gt;-1,1)</f>
        <v>1</v>
      </c>
      <c r="K173" s="17" t="s">
        <v>4</v>
      </c>
      <c r="L173" s="29">
        <v>1</v>
      </c>
      <c r="M173" s="22"/>
      <c r="N173" s="23"/>
      <c r="O173" s="28"/>
    </row>
    <row r="174" spans="1:15" x14ac:dyDescent="0.3">
      <c r="A174" s="7"/>
      <c r="B174" s="8"/>
      <c r="C174" s="10"/>
      <c r="D174" s="7"/>
      <c r="E174" s="17"/>
      <c r="F174" s="10"/>
      <c r="G174" s="7"/>
      <c r="H174" s="17"/>
      <c r="I174" s="10"/>
      <c r="J174" s="7"/>
      <c r="K174" s="17"/>
      <c r="L174" s="10"/>
      <c r="M174" s="22"/>
      <c r="N174" s="23"/>
      <c r="O174" s="24"/>
    </row>
    <row r="175" spans="1:15" x14ac:dyDescent="0.3">
      <c r="A175" s="7">
        <f>IF(C175&gt;-1,1)</f>
        <v>1</v>
      </c>
      <c r="B175" s="8" t="s">
        <v>5</v>
      </c>
      <c r="C175" s="29">
        <v>6</v>
      </c>
      <c r="D175" s="7">
        <f>IF(F175&gt;-1,1)</f>
        <v>1</v>
      </c>
      <c r="E175" s="17" t="s">
        <v>5</v>
      </c>
      <c r="F175" s="29">
        <v>9</v>
      </c>
      <c r="G175" s="7">
        <f>IF(I175&gt;-1,1)</f>
        <v>1</v>
      </c>
      <c r="H175" s="17" t="s">
        <v>5</v>
      </c>
      <c r="I175" s="29">
        <v>33</v>
      </c>
      <c r="J175" s="7">
        <f>IF(L175&gt;-1,1)</f>
        <v>1</v>
      </c>
      <c r="K175" s="17" t="s">
        <v>5</v>
      </c>
      <c r="L175" s="29">
        <v>20</v>
      </c>
      <c r="M175" s="22"/>
      <c r="N175" s="23"/>
      <c r="O175" s="28"/>
    </row>
    <row r="176" spans="1:15" x14ac:dyDescent="0.3">
      <c r="A176" s="7"/>
      <c r="B176" s="8"/>
      <c r="C176" s="10"/>
      <c r="D176" s="7"/>
      <c r="E176" s="17"/>
      <c r="F176" s="10"/>
      <c r="G176" s="7"/>
      <c r="H176" s="17"/>
      <c r="I176" s="10"/>
      <c r="J176" s="7"/>
      <c r="K176" s="17"/>
      <c r="L176" s="10"/>
      <c r="M176" s="22"/>
      <c r="N176" s="23"/>
      <c r="O176" s="24"/>
    </row>
    <row r="177" spans="1:15" x14ac:dyDescent="0.3">
      <c r="A177" s="7">
        <f>IF(C177&gt;-1,1)</f>
        <v>1</v>
      </c>
      <c r="B177" s="8" t="s">
        <v>6</v>
      </c>
      <c r="C177" s="29">
        <v>9</v>
      </c>
      <c r="D177" s="7">
        <f>IF(F177&gt;-1,1)</f>
        <v>1</v>
      </c>
      <c r="E177" s="17" t="s">
        <v>6</v>
      </c>
      <c r="F177" s="29">
        <v>27</v>
      </c>
      <c r="G177" s="7">
        <f>IF(I177&gt;-1,1)</f>
        <v>1</v>
      </c>
      <c r="H177" s="17" t="s">
        <v>6</v>
      </c>
      <c r="I177" s="29">
        <v>17</v>
      </c>
      <c r="J177" s="7">
        <f>IF(L177&gt;-1,1)</f>
        <v>1</v>
      </c>
      <c r="K177" s="17" t="s">
        <v>6</v>
      </c>
      <c r="L177" s="29">
        <v>18</v>
      </c>
      <c r="M177" s="22"/>
      <c r="N177" s="23"/>
      <c r="O177" s="28"/>
    </row>
    <row r="178" spans="1:15" x14ac:dyDescent="0.3">
      <c r="A178" s="7"/>
      <c r="B178" s="8"/>
      <c r="C178" s="10"/>
      <c r="D178" s="7"/>
      <c r="E178" s="17"/>
      <c r="F178" s="10"/>
      <c r="G178" s="7"/>
      <c r="H178" s="17"/>
      <c r="I178" s="10"/>
      <c r="J178" s="7"/>
      <c r="K178" s="17"/>
      <c r="L178" s="10"/>
      <c r="M178" s="22"/>
      <c r="N178" s="23"/>
      <c r="O178" s="24"/>
    </row>
    <row r="179" spans="1:15" x14ac:dyDescent="0.3">
      <c r="A179" s="7">
        <f>IF(C179&gt;-1,1)</f>
        <v>1</v>
      </c>
      <c r="B179" s="8" t="s">
        <v>7</v>
      </c>
      <c r="C179" s="29">
        <v>10</v>
      </c>
      <c r="D179" s="7">
        <f>IF(F179&gt;-1,1)</f>
        <v>1</v>
      </c>
      <c r="E179" s="17" t="s">
        <v>7</v>
      </c>
      <c r="F179" s="29">
        <v>17</v>
      </c>
      <c r="G179" s="7">
        <f>IF(I179&gt;-1,1)</f>
        <v>1</v>
      </c>
      <c r="H179" s="17" t="s">
        <v>7</v>
      </c>
      <c r="I179" s="29">
        <v>4</v>
      </c>
      <c r="J179" s="7">
        <f>IF(L179&gt;-1,1)</f>
        <v>1</v>
      </c>
      <c r="K179" s="17" t="s">
        <v>7</v>
      </c>
      <c r="L179" s="29">
        <v>7</v>
      </c>
      <c r="M179" s="22"/>
      <c r="N179" s="23"/>
      <c r="O179" s="28"/>
    </row>
    <row r="180" spans="1:15" x14ac:dyDescent="0.3">
      <c r="A180" s="7"/>
      <c r="B180" s="8"/>
      <c r="C180" s="10"/>
      <c r="D180" s="7"/>
      <c r="E180" s="17"/>
      <c r="F180" s="10"/>
      <c r="G180" s="7"/>
      <c r="H180" s="17"/>
      <c r="I180" s="10"/>
      <c r="J180" s="7"/>
      <c r="K180" s="17"/>
      <c r="L180" s="10"/>
      <c r="M180" s="22"/>
      <c r="N180" s="23"/>
      <c r="O180" s="28"/>
    </row>
    <row r="181" spans="1:15" x14ac:dyDescent="0.3">
      <c r="A181" s="7">
        <f>IF(C181&gt;-1,1)</f>
        <v>1</v>
      </c>
      <c r="B181" s="8" t="s">
        <v>8</v>
      </c>
      <c r="C181" s="29">
        <v>6</v>
      </c>
      <c r="D181" s="7">
        <f>IF(F181&gt;-1,1)</f>
        <v>1</v>
      </c>
      <c r="E181" s="17" t="s">
        <v>8</v>
      </c>
      <c r="F181" s="29">
        <v>42</v>
      </c>
      <c r="G181" s="7">
        <f>IF(I181&gt;-1,1)</f>
        <v>1</v>
      </c>
      <c r="H181" s="17" t="s">
        <v>8</v>
      </c>
      <c r="I181" s="29">
        <v>14</v>
      </c>
      <c r="J181" s="7">
        <f>IF(L181&gt;-1,1)</f>
        <v>1</v>
      </c>
      <c r="K181" s="17" t="s">
        <v>8</v>
      </c>
      <c r="L181" s="29">
        <v>13</v>
      </c>
      <c r="M181" s="22"/>
      <c r="N181" s="23"/>
      <c r="O181" s="28"/>
    </row>
    <row r="182" spans="1:15" x14ac:dyDescent="0.3">
      <c r="A182" s="7"/>
      <c r="B182" s="4"/>
      <c r="C182" s="10"/>
      <c r="D182" s="7"/>
      <c r="E182" s="9"/>
      <c r="F182" s="10"/>
      <c r="G182" s="7"/>
      <c r="H182" s="9"/>
      <c r="I182" s="29"/>
      <c r="J182" s="7"/>
      <c r="K182" s="9"/>
      <c r="L182" s="29"/>
      <c r="M182" s="22"/>
      <c r="N182" s="20"/>
      <c r="O182" s="28"/>
    </row>
    <row r="183" spans="1:15" x14ac:dyDescent="0.3">
      <c r="A183" s="7">
        <f>IF(C183&gt;-1,1)</f>
        <v>1</v>
      </c>
      <c r="B183" s="8" t="s">
        <v>9</v>
      </c>
      <c r="C183" s="29">
        <v>14</v>
      </c>
      <c r="D183" s="7">
        <f>IF(F183&gt;-1,1)</f>
        <v>1</v>
      </c>
      <c r="E183" s="17" t="s">
        <v>9</v>
      </c>
      <c r="F183" s="29">
        <v>12</v>
      </c>
      <c r="G183" s="7">
        <f>IF(I183&gt;-1,1)</f>
        <v>1</v>
      </c>
      <c r="H183" s="17" t="s">
        <v>9</v>
      </c>
      <c r="I183" s="29">
        <v>14</v>
      </c>
      <c r="J183" s="7">
        <f>IF(L183&gt;-1,1)</f>
        <v>1</v>
      </c>
      <c r="K183" s="17" t="s">
        <v>9</v>
      </c>
      <c r="L183" s="29">
        <v>20</v>
      </c>
      <c r="M183" s="22"/>
      <c r="N183" s="23"/>
      <c r="O183" s="28"/>
    </row>
    <row r="184" spans="1:15" x14ac:dyDescent="0.3">
      <c r="A184" s="7"/>
      <c r="B184" s="4"/>
      <c r="C184" s="4"/>
      <c r="D184" s="7"/>
      <c r="E184" s="4"/>
      <c r="F184" s="4"/>
      <c r="G184" s="7"/>
      <c r="H184" s="4"/>
      <c r="I184" s="4"/>
      <c r="J184" s="7"/>
      <c r="K184" s="4"/>
      <c r="L184" s="4"/>
      <c r="M184" s="22"/>
      <c r="N184" s="20"/>
      <c r="O184" s="20"/>
    </row>
    <row r="185" spans="1:15" x14ac:dyDescent="0.3">
      <c r="A185" s="11"/>
      <c r="B185" s="8" t="s">
        <v>10</v>
      </c>
      <c r="C185" s="8">
        <f>SUM(C171:C183)</f>
        <v>102</v>
      </c>
      <c r="D185" s="8"/>
      <c r="E185" s="8" t="s">
        <v>10</v>
      </c>
      <c r="F185" s="8">
        <f>SUM(F171:F183)</f>
        <v>166</v>
      </c>
      <c r="G185" s="8"/>
      <c r="H185" s="8" t="s">
        <v>10</v>
      </c>
      <c r="I185" s="8">
        <f>SUM(I171:I183)</f>
        <v>113</v>
      </c>
      <c r="J185" s="8"/>
      <c r="K185" s="8" t="s">
        <v>10</v>
      </c>
      <c r="L185" s="8">
        <f>SUM(L171:L183)</f>
        <v>121</v>
      </c>
      <c r="M185" s="23"/>
      <c r="N185" s="23"/>
      <c r="O185" s="23"/>
    </row>
    <row r="186" spans="1:15" x14ac:dyDescent="0.3">
      <c r="A186" s="12"/>
      <c r="B186" s="13" t="s">
        <v>11</v>
      </c>
      <c r="C186" s="14">
        <f>IF(C171&lt;&gt;"",C185/(SUM(A165:A183)),"")</f>
        <v>14.571428571428571</v>
      </c>
      <c r="D186" s="12"/>
      <c r="E186" s="13" t="s">
        <v>11</v>
      </c>
      <c r="F186" s="14">
        <f>IF(F171&lt;&gt;"",F185/(SUM(D165:D183)),"")</f>
        <v>23.714285714285715</v>
      </c>
      <c r="G186" s="12"/>
      <c r="H186" s="13" t="s">
        <v>11</v>
      </c>
      <c r="I186" s="14">
        <f>IF(I171&lt;&gt;"",I185/(SUM(G165:G183)),"")</f>
        <v>16.142857142857142</v>
      </c>
      <c r="J186" s="12"/>
      <c r="K186" s="13" t="s">
        <v>11</v>
      </c>
      <c r="L186" s="14">
        <f>IF(L171&lt;&gt;"",L185/(SUM(J165:J183)),"")</f>
        <v>17.285714285714285</v>
      </c>
      <c r="M186" s="25"/>
      <c r="N186" s="26"/>
      <c r="O186" s="27"/>
    </row>
    <row r="188" spans="1:15" x14ac:dyDescent="0.3">
      <c r="B188" s="15" t="s">
        <v>36</v>
      </c>
      <c r="C188" s="16">
        <f>IF(C185&gt;0,SUM(C185:L185)/((SUM(A171:A183))+(SUM(D171:D183))+(SUM(G171:G183))+(SUM(J171:J183))),0)</f>
        <v>17.928571428571427</v>
      </c>
    </row>
    <row r="190" spans="1:15" ht="24" x14ac:dyDescent="0.6">
      <c r="B190" s="3" t="s">
        <v>37</v>
      </c>
      <c r="C190" s="3">
        <f>C$1</f>
        <v>2013</v>
      </c>
    </row>
    <row r="191" spans="1:15" x14ac:dyDescent="0.3">
      <c r="A191" s="4"/>
      <c r="B191" s="18" t="s">
        <v>38</v>
      </c>
      <c r="C191" s="6" t="s">
        <v>2</v>
      </c>
      <c r="D191" s="4"/>
      <c r="E191" s="4"/>
      <c r="F191" s="6" t="s">
        <v>2</v>
      </c>
      <c r="G191" s="4"/>
      <c r="H191" s="9"/>
      <c r="I191" s="6" t="s">
        <v>2</v>
      </c>
      <c r="J191" s="4"/>
      <c r="K191" s="4"/>
      <c r="L191" s="6" t="s">
        <v>2</v>
      </c>
      <c r="M191" s="4"/>
      <c r="N191" s="4"/>
      <c r="O191" s="6" t="s">
        <v>2</v>
      </c>
    </row>
    <row r="192" spans="1:15" x14ac:dyDescent="0.3">
      <c r="A192" s="7">
        <f>IF(C192&gt;-1,1)</f>
        <v>1</v>
      </c>
      <c r="B192" s="8" t="s">
        <v>3</v>
      </c>
      <c r="C192" s="29">
        <v>42</v>
      </c>
      <c r="D192" s="7">
        <f>IF(F192&gt;-1,1)</f>
        <v>1</v>
      </c>
      <c r="E192" s="17" t="s">
        <v>3</v>
      </c>
      <c r="F192" s="29">
        <v>35</v>
      </c>
      <c r="G192" s="7">
        <f>IF(I192&gt;-1,1)</f>
        <v>1</v>
      </c>
      <c r="H192" s="17" t="s">
        <v>3</v>
      </c>
      <c r="I192" s="29">
        <v>30</v>
      </c>
      <c r="J192" s="7">
        <f>IF(L192&gt;-1,1)</f>
        <v>1</v>
      </c>
      <c r="K192" s="17" t="s">
        <v>3</v>
      </c>
      <c r="L192" s="29">
        <v>35</v>
      </c>
      <c r="M192" s="7">
        <f>IF(O192&gt;-1,1)</f>
        <v>1</v>
      </c>
      <c r="N192" s="17" t="s">
        <v>3</v>
      </c>
      <c r="O192" s="29">
        <v>35</v>
      </c>
    </row>
    <row r="193" spans="1:15" x14ac:dyDescent="0.3">
      <c r="A193" s="7"/>
      <c r="B193" s="4"/>
      <c r="C193" s="10"/>
      <c r="D193" s="7"/>
      <c r="E193" s="9"/>
      <c r="F193" s="10"/>
      <c r="G193" s="7"/>
      <c r="H193" s="9"/>
      <c r="I193" s="10"/>
      <c r="J193" s="7"/>
      <c r="K193" s="9"/>
      <c r="L193" s="10"/>
      <c r="M193" s="7"/>
      <c r="N193" s="9"/>
      <c r="O193" s="10"/>
    </row>
    <row r="194" spans="1:15" x14ac:dyDescent="0.3">
      <c r="A194" s="7">
        <f>IF(C194&gt;-1,1)</f>
        <v>1</v>
      </c>
      <c r="B194" s="8" t="s">
        <v>4</v>
      </c>
      <c r="C194" s="29">
        <v>11</v>
      </c>
      <c r="D194" s="7">
        <f>IF(F194&gt;-1,1)</f>
        <v>1</v>
      </c>
      <c r="E194" s="17" t="s">
        <v>4</v>
      </c>
      <c r="F194" s="29">
        <v>14</v>
      </c>
      <c r="G194" s="7">
        <f>IF(I194&gt;-1,1)</f>
        <v>1</v>
      </c>
      <c r="H194" s="17" t="s">
        <v>4</v>
      </c>
      <c r="I194" s="29">
        <v>14</v>
      </c>
      <c r="J194" s="7">
        <f>IF(L194&gt;-1,1)</f>
        <v>1</v>
      </c>
      <c r="K194" s="17" t="s">
        <v>4</v>
      </c>
      <c r="L194" s="29">
        <v>12</v>
      </c>
      <c r="M194" s="7">
        <f>IF(O194&gt;-1,1)</f>
        <v>1</v>
      </c>
      <c r="N194" s="17" t="s">
        <v>4</v>
      </c>
      <c r="O194" s="29">
        <v>11</v>
      </c>
    </row>
    <row r="195" spans="1:15" x14ac:dyDescent="0.3">
      <c r="A195" s="7"/>
      <c r="B195" s="8"/>
      <c r="C195" s="10"/>
      <c r="D195" s="7"/>
      <c r="E195" s="17"/>
      <c r="F195" s="10"/>
      <c r="G195" s="7"/>
      <c r="H195" s="17"/>
      <c r="I195" s="10"/>
      <c r="J195" s="7"/>
      <c r="K195" s="17"/>
      <c r="L195" s="10"/>
      <c r="M195" s="7"/>
      <c r="N195" s="17"/>
      <c r="O195" s="10"/>
    </row>
    <row r="196" spans="1:15" x14ac:dyDescent="0.3">
      <c r="A196" s="7">
        <f>IF(C196&gt;-1,1)</f>
        <v>1</v>
      </c>
      <c r="B196" s="8" t="s">
        <v>5</v>
      </c>
      <c r="C196" s="29">
        <v>10</v>
      </c>
      <c r="D196" s="7">
        <f>IF(F196&gt;-1,1)</f>
        <v>1</v>
      </c>
      <c r="E196" s="17" t="s">
        <v>5</v>
      </c>
      <c r="F196" s="30">
        <v>18</v>
      </c>
      <c r="G196" s="7">
        <f>IF(I196&gt;-1,1)</f>
        <v>1</v>
      </c>
      <c r="H196" s="17" t="s">
        <v>5</v>
      </c>
      <c r="I196" s="29">
        <v>16</v>
      </c>
      <c r="J196" s="7">
        <f>IF(L196&gt;-1,1)</f>
        <v>1</v>
      </c>
      <c r="K196" s="17" t="s">
        <v>5</v>
      </c>
      <c r="L196" s="29">
        <v>16</v>
      </c>
      <c r="M196" s="7">
        <f>IF(O196&gt;-1,1)</f>
        <v>1</v>
      </c>
      <c r="N196" s="17" t="s">
        <v>5</v>
      </c>
      <c r="O196" s="29">
        <v>10</v>
      </c>
    </row>
    <row r="197" spans="1:15" x14ac:dyDescent="0.3">
      <c r="A197" s="7"/>
      <c r="B197" s="8"/>
      <c r="C197" s="10"/>
      <c r="D197" s="7"/>
      <c r="E197" s="17"/>
      <c r="F197" s="10"/>
      <c r="G197" s="7"/>
      <c r="H197" s="17"/>
      <c r="I197" s="10"/>
      <c r="J197" s="7"/>
      <c r="K197" s="17"/>
      <c r="L197" s="10"/>
      <c r="M197" s="7"/>
      <c r="N197" s="17"/>
      <c r="O197" s="10"/>
    </row>
    <row r="198" spans="1:15" x14ac:dyDescent="0.3">
      <c r="A198" s="7">
        <f>IF(C198&gt;-1,1)</f>
        <v>1</v>
      </c>
      <c r="B198" s="8" t="s">
        <v>6</v>
      </c>
      <c r="C198" s="29">
        <v>18</v>
      </c>
      <c r="D198" s="7">
        <f>IF(F198&gt;-1,1)</f>
        <v>1</v>
      </c>
      <c r="E198" s="17" t="s">
        <v>6</v>
      </c>
      <c r="F198" s="29">
        <v>18</v>
      </c>
      <c r="G198" s="7">
        <f>IF(I198&gt;-1,1)</f>
        <v>1</v>
      </c>
      <c r="H198" s="17" t="s">
        <v>6</v>
      </c>
      <c r="I198" s="29">
        <v>8</v>
      </c>
      <c r="J198" s="7">
        <f>IF(L198&gt;-1,1)</f>
        <v>1</v>
      </c>
      <c r="K198" s="17" t="s">
        <v>6</v>
      </c>
      <c r="L198" s="29">
        <v>22</v>
      </c>
      <c r="M198" s="7">
        <f>IF(O198&gt;-1,1)</f>
        <v>1</v>
      </c>
      <c r="N198" s="17" t="s">
        <v>6</v>
      </c>
      <c r="O198" s="29">
        <v>28</v>
      </c>
    </row>
    <row r="199" spans="1:15" x14ac:dyDescent="0.3">
      <c r="A199" s="7"/>
      <c r="B199" s="8"/>
      <c r="C199" s="10"/>
      <c r="D199" s="7"/>
      <c r="E199" s="17"/>
      <c r="F199" s="10"/>
      <c r="G199" s="7"/>
      <c r="H199" s="17"/>
      <c r="I199" s="10"/>
      <c r="J199" s="7"/>
      <c r="K199" s="17"/>
      <c r="L199" s="10"/>
      <c r="M199" s="7"/>
      <c r="N199" s="17"/>
      <c r="O199" s="10"/>
    </row>
    <row r="200" spans="1:15" x14ac:dyDescent="0.3">
      <c r="A200" s="7">
        <f>IF(C200&gt;-1,1)</f>
        <v>1</v>
      </c>
      <c r="B200" s="8" t="s">
        <v>7</v>
      </c>
      <c r="C200" s="29">
        <v>25</v>
      </c>
      <c r="D200" s="7">
        <f>IF(F200&gt;-1,1)</f>
        <v>1</v>
      </c>
      <c r="E200" s="17" t="s">
        <v>7</v>
      </c>
      <c r="F200" s="29">
        <v>11</v>
      </c>
      <c r="G200" s="7">
        <f>IF(I200&gt;-1,1)</f>
        <v>1</v>
      </c>
      <c r="H200" s="17" t="s">
        <v>7</v>
      </c>
      <c r="I200" s="29">
        <v>15</v>
      </c>
      <c r="J200" s="7">
        <f>IF(L200&gt;-1,1)</f>
        <v>1</v>
      </c>
      <c r="K200" s="17" t="s">
        <v>7</v>
      </c>
      <c r="L200" s="29">
        <v>9</v>
      </c>
      <c r="M200" s="7">
        <f>IF(O200&gt;-1,1)</f>
        <v>1</v>
      </c>
      <c r="N200" s="17" t="s">
        <v>7</v>
      </c>
      <c r="O200" s="29">
        <v>10</v>
      </c>
    </row>
    <row r="201" spans="1:15" x14ac:dyDescent="0.3">
      <c r="A201" s="7"/>
      <c r="B201" s="8"/>
      <c r="C201" s="29"/>
      <c r="D201" s="7"/>
      <c r="E201" s="17"/>
      <c r="F201" s="10"/>
      <c r="G201" s="7"/>
      <c r="H201" s="17"/>
      <c r="I201" s="10"/>
      <c r="J201" s="7"/>
      <c r="K201" s="17"/>
      <c r="L201" s="10"/>
      <c r="M201" s="7"/>
      <c r="N201" s="17"/>
      <c r="O201" s="10"/>
    </row>
    <row r="202" spans="1:15" x14ac:dyDescent="0.3">
      <c r="A202" s="7">
        <f>IF(C202&gt;-1,1)</f>
        <v>1</v>
      </c>
      <c r="B202" s="8" t="s">
        <v>8</v>
      </c>
      <c r="C202" s="29">
        <v>15</v>
      </c>
      <c r="D202" s="7">
        <f>IF(F202&gt;-1,1)</f>
        <v>1</v>
      </c>
      <c r="E202" s="17" t="s">
        <v>8</v>
      </c>
      <c r="F202" s="29">
        <v>11</v>
      </c>
      <c r="G202" s="7">
        <f>IF(I202&gt;-1,1)</f>
        <v>1</v>
      </c>
      <c r="H202" s="17" t="s">
        <v>8</v>
      </c>
      <c r="I202" s="29">
        <v>9</v>
      </c>
      <c r="J202" s="7">
        <f>IF(L202&gt;-1,1)</f>
        <v>1</v>
      </c>
      <c r="K202" s="17" t="s">
        <v>8</v>
      </c>
      <c r="L202" s="29">
        <v>12</v>
      </c>
      <c r="M202" s="7">
        <f>IF(O202&gt;-1,1)</f>
        <v>1</v>
      </c>
      <c r="N202" s="17" t="s">
        <v>8</v>
      </c>
      <c r="O202" s="29">
        <v>15</v>
      </c>
    </row>
    <row r="203" spans="1:15" x14ac:dyDescent="0.3">
      <c r="A203" s="7"/>
      <c r="B203" s="4"/>
      <c r="C203" s="29"/>
      <c r="D203" s="7"/>
      <c r="E203" s="9"/>
      <c r="F203" s="29"/>
      <c r="G203" s="7"/>
      <c r="H203" s="9"/>
      <c r="I203" s="29"/>
      <c r="J203" s="7"/>
      <c r="K203" s="9"/>
      <c r="L203" s="29"/>
      <c r="M203" s="7"/>
      <c r="N203" s="9"/>
      <c r="O203" s="29"/>
    </row>
    <row r="204" spans="1:15" x14ac:dyDescent="0.3">
      <c r="A204" s="7">
        <f>IF(C204&gt;-1,1)</f>
        <v>1</v>
      </c>
      <c r="B204" s="8" t="s">
        <v>9</v>
      </c>
      <c r="C204" s="29">
        <v>9</v>
      </c>
      <c r="D204" s="7">
        <f>IF(F204&gt;-1,1)</f>
        <v>1</v>
      </c>
      <c r="E204" s="17" t="s">
        <v>9</v>
      </c>
      <c r="F204" s="29">
        <v>26</v>
      </c>
      <c r="G204" s="7">
        <f>IF(I204&gt;-1,1)</f>
        <v>1</v>
      </c>
      <c r="H204" s="17" t="s">
        <v>9</v>
      </c>
      <c r="I204" s="29">
        <v>17</v>
      </c>
      <c r="J204" s="7">
        <f>IF(L204&gt;-1,1)</f>
        <v>1</v>
      </c>
      <c r="K204" s="17" t="s">
        <v>9</v>
      </c>
      <c r="L204" s="29">
        <v>11</v>
      </c>
      <c r="M204" s="7">
        <f>IF(O204&gt;-1,1)</f>
        <v>1</v>
      </c>
      <c r="N204" s="17" t="s">
        <v>9</v>
      </c>
      <c r="O204" s="29">
        <v>5</v>
      </c>
    </row>
    <row r="205" spans="1:15" x14ac:dyDescent="0.3">
      <c r="A205" s="7"/>
      <c r="B205" s="4"/>
      <c r="C205" s="4"/>
      <c r="D205" s="7"/>
      <c r="E205" s="4"/>
      <c r="F205" s="10"/>
      <c r="G205" s="7"/>
      <c r="H205" s="4"/>
      <c r="I205" s="4"/>
      <c r="J205" s="7"/>
      <c r="K205" s="4"/>
      <c r="L205" s="4"/>
      <c r="M205" s="7"/>
      <c r="N205" s="4"/>
      <c r="O205" s="4"/>
    </row>
    <row r="206" spans="1:15" x14ac:dyDescent="0.3">
      <c r="A206" s="11"/>
      <c r="B206" s="8" t="s">
        <v>10</v>
      </c>
      <c r="C206" s="8">
        <f>SUM(C192:C204)</f>
        <v>130</v>
      </c>
      <c r="D206" s="8"/>
      <c r="E206" s="8" t="s">
        <v>10</v>
      </c>
      <c r="F206" s="8">
        <f>SUM(F192:F204)</f>
        <v>133</v>
      </c>
      <c r="G206" s="8"/>
      <c r="H206" s="8" t="s">
        <v>10</v>
      </c>
      <c r="I206" s="8">
        <f>SUM(I192:I204)</f>
        <v>109</v>
      </c>
      <c r="J206" s="8"/>
      <c r="K206" s="8" t="s">
        <v>10</v>
      </c>
      <c r="L206" s="8">
        <f>SUM(L192:L204)</f>
        <v>117</v>
      </c>
      <c r="M206" s="8"/>
      <c r="N206" s="8" t="s">
        <v>10</v>
      </c>
      <c r="O206" s="8">
        <f>SUM(O192:O204)</f>
        <v>114</v>
      </c>
    </row>
    <row r="207" spans="1:15" x14ac:dyDescent="0.3">
      <c r="A207" s="12"/>
      <c r="B207" s="13" t="s">
        <v>11</v>
      </c>
      <c r="C207" s="14">
        <f>IF(C192&lt;&gt;"",C206/(SUM(A186:A204)),"")</f>
        <v>18.571428571428573</v>
      </c>
      <c r="D207" s="12"/>
      <c r="E207" s="13" t="s">
        <v>11</v>
      </c>
      <c r="F207" s="14">
        <f>IF(F192&lt;&gt;"",F206/(SUM(D186:D204)),"")</f>
        <v>19</v>
      </c>
      <c r="G207" s="12"/>
      <c r="H207" s="13" t="s">
        <v>11</v>
      </c>
      <c r="I207" s="14">
        <f>IF(I192&lt;&gt;"",I206/(SUM(G186:G204)),"")</f>
        <v>15.571428571428571</v>
      </c>
      <c r="J207" s="12"/>
      <c r="K207" s="13" t="s">
        <v>11</v>
      </c>
      <c r="L207" s="14">
        <f>IF(L192&lt;&gt;"",L206/(SUM(J186:J204)),"")</f>
        <v>16.714285714285715</v>
      </c>
      <c r="M207" s="12"/>
      <c r="N207" s="13" t="s">
        <v>11</v>
      </c>
      <c r="O207" s="14">
        <f>IF(O192&lt;&gt;"",O206/(SUM(M186:M204)),"")</f>
        <v>16.285714285714285</v>
      </c>
    </row>
    <row r="209" spans="1:12" x14ac:dyDescent="0.3">
      <c r="B209" s="15" t="s">
        <v>39</v>
      </c>
      <c r="C209" s="16">
        <f>IF(C206&gt;0,SUM(C206:O206)/((SUM(A192:A204))+(SUM(D192:D204))+(SUM(G192:G204))+(SUM(J192:J204))+(SUM(M192:M204))),0)</f>
        <v>17.228571428571428</v>
      </c>
    </row>
    <row r="211" spans="1:12" ht="24" x14ac:dyDescent="0.6">
      <c r="B211" s="3" t="s">
        <v>40</v>
      </c>
      <c r="C211" s="3">
        <f>C$1</f>
        <v>2013</v>
      </c>
    </row>
    <row r="212" spans="1:12" x14ac:dyDescent="0.3">
      <c r="A212" s="4"/>
      <c r="B212" s="18" t="s">
        <v>41</v>
      </c>
      <c r="C212" s="6" t="s">
        <v>2</v>
      </c>
      <c r="D212" s="4"/>
      <c r="E212" s="4"/>
      <c r="F212" s="6" t="s">
        <v>2</v>
      </c>
      <c r="G212" s="4"/>
      <c r="H212" s="4"/>
      <c r="I212" s="6" t="s">
        <v>2</v>
      </c>
      <c r="J212" s="4"/>
      <c r="K212" s="4"/>
      <c r="L212" s="6" t="s">
        <v>2</v>
      </c>
    </row>
    <row r="213" spans="1:12" x14ac:dyDescent="0.3">
      <c r="A213" s="7">
        <f>IF(C213&gt;-1,1)</f>
        <v>1</v>
      </c>
      <c r="B213" s="8" t="s">
        <v>3</v>
      </c>
      <c r="C213" s="29">
        <v>45</v>
      </c>
      <c r="D213" s="7">
        <f>IF(F213&gt;-1,1)</f>
        <v>1</v>
      </c>
      <c r="E213" s="8" t="s">
        <v>3</v>
      </c>
      <c r="F213" s="29">
        <v>38</v>
      </c>
      <c r="G213" s="7">
        <f>IF(I213&gt;-1,1)</f>
        <v>1</v>
      </c>
      <c r="H213" s="8" t="s">
        <v>3</v>
      </c>
      <c r="I213" s="29">
        <v>42</v>
      </c>
      <c r="J213" s="7">
        <f>IF(L213&gt;-1,1)</f>
        <v>1</v>
      </c>
      <c r="K213" s="8" t="s">
        <v>3</v>
      </c>
      <c r="L213" s="29">
        <v>20</v>
      </c>
    </row>
    <row r="214" spans="1:12" x14ac:dyDescent="0.3">
      <c r="A214" s="7"/>
      <c r="B214" s="4"/>
      <c r="C214" s="10"/>
      <c r="D214" s="7"/>
      <c r="E214" s="4"/>
      <c r="F214" s="10"/>
      <c r="G214" s="7"/>
      <c r="H214" s="4"/>
      <c r="I214" s="10"/>
      <c r="J214" s="7"/>
      <c r="K214" s="4"/>
      <c r="L214" s="29"/>
    </row>
    <row r="215" spans="1:12" x14ac:dyDescent="0.3">
      <c r="A215" s="7">
        <f>IF(C215&gt;-1,1)</f>
        <v>1</v>
      </c>
      <c r="B215" s="8" t="s">
        <v>4</v>
      </c>
      <c r="C215" s="29">
        <v>12</v>
      </c>
      <c r="D215" s="7">
        <f>IF(F215&gt;-1,1)</f>
        <v>1</v>
      </c>
      <c r="E215" s="8" t="s">
        <v>4</v>
      </c>
      <c r="F215" s="29">
        <v>16</v>
      </c>
      <c r="G215" s="7">
        <f>IF(I215&gt;-1,1)</f>
        <v>1</v>
      </c>
      <c r="H215" s="8" t="s">
        <v>4</v>
      </c>
      <c r="I215" s="29">
        <v>8</v>
      </c>
      <c r="J215" s="7">
        <f>IF(L215&gt;-1,1)</f>
        <v>1</v>
      </c>
      <c r="K215" s="8" t="s">
        <v>4</v>
      </c>
      <c r="L215" s="29">
        <v>12</v>
      </c>
    </row>
    <row r="216" spans="1:12" x14ac:dyDescent="0.3">
      <c r="A216" s="7"/>
      <c r="B216" s="8"/>
      <c r="C216" s="10"/>
      <c r="D216" s="7"/>
      <c r="E216" s="8"/>
      <c r="F216" s="10"/>
      <c r="G216" s="7"/>
      <c r="H216" s="8"/>
      <c r="I216" s="10"/>
      <c r="J216" s="7"/>
      <c r="K216" s="8"/>
      <c r="L216" s="29"/>
    </row>
    <row r="217" spans="1:12" x14ac:dyDescent="0.3">
      <c r="A217" s="7">
        <f>IF(C217&gt;-1,1)</f>
        <v>1</v>
      </c>
      <c r="B217" s="8" t="s">
        <v>5</v>
      </c>
      <c r="C217" s="29">
        <v>14</v>
      </c>
      <c r="D217" s="7">
        <f>IF(F217&gt;-1,1)</f>
        <v>1</v>
      </c>
      <c r="E217" s="8" t="s">
        <v>5</v>
      </c>
      <c r="F217" s="29">
        <v>6</v>
      </c>
      <c r="G217" s="7">
        <f>IF(I217&gt;-1,1)</f>
        <v>1</v>
      </c>
      <c r="H217" s="8" t="s">
        <v>5</v>
      </c>
      <c r="I217" s="29">
        <v>13</v>
      </c>
      <c r="J217" s="7">
        <f>IF(L217&gt;-1,1)</f>
        <v>1</v>
      </c>
      <c r="K217" s="8" t="s">
        <v>5</v>
      </c>
      <c r="L217" s="29">
        <v>21</v>
      </c>
    </row>
    <row r="218" spans="1:12" x14ac:dyDescent="0.3">
      <c r="A218" s="7"/>
      <c r="B218" s="8"/>
      <c r="C218" s="10"/>
      <c r="D218" s="7"/>
      <c r="E218" s="8"/>
      <c r="F218" s="10"/>
      <c r="G218" s="7"/>
      <c r="H218" s="8"/>
      <c r="I218" s="10"/>
      <c r="J218" s="7"/>
      <c r="K218" s="8"/>
      <c r="L218" s="29"/>
    </row>
    <row r="219" spans="1:12" x14ac:dyDescent="0.3">
      <c r="A219" s="7">
        <f>IF(C219&gt;-1,1)</f>
        <v>1</v>
      </c>
      <c r="B219" s="8" t="s">
        <v>6</v>
      </c>
      <c r="C219" s="29">
        <v>12</v>
      </c>
      <c r="D219" s="7">
        <f>IF(F219&gt;-1,1)</f>
        <v>1</v>
      </c>
      <c r="E219" s="8" t="s">
        <v>6</v>
      </c>
      <c r="F219" s="29">
        <v>24</v>
      </c>
      <c r="G219" s="7">
        <f>IF(I219&gt;-1,1)</f>
        <v>1</v>
      </c>
      <c r="H219" s="8" t="s">
        <v>6</v>
      </c>
      <c r="I219" s="29">
        <v>44</v>
      </c>
      <c r="J219" s="7">
        <f>IF(L219&gt;-1,1)</f>
        <v>1</v>
      </c>
      <c r="K219" s="8" t="s">
        <v>6</v>
      </c>
      <c r="L219" s="29">
        <v>42</v>
      </c>
    </row>
    <row r="220" spans="1:12" x14ac:dyDescent="0.3">
      <c r="A220" s="7"/>
      <c r="B220" s="8"/>
      <c r="C220" s="10"/>
      <c r="D220" s="7"/>
      <c r="E220" s="8"/>
      <c r="F220" s="10"/>
      <c r="G220" s="7"/>
      <c r="H220" s="8"/>
      <c r="I220" s="10"/>
      <c r="J220" s="7"/>
      <c r="K220" s="8"/>
      <c r="L220" s="29"/>
    </row>
    <row r="221" spans="1:12" x14ac:dyDescent="0.3">
      <c r="A221" s="7">
        <f>IF(C221&gt;-1,1)</f>
        <v>1</v>
      </c>
      <c r="B221" s="8" t="s">
        <v>7</v>
      </c>
      <c r="C221" s="29">
        <v>16</v>
      </c>
      <c r="D221" s="7">
        <f>IF(F221&gt;-1,1)</f>
        <v>1</v>
      </c>
      <c r="E221" s="8" t="s">
        <v>7</v>
      </c>
      <c r="F221" s="29">
        <v>5</v>
      </c>
      <c r="G221" s="7">
        <f>IF(I221&gt;-1,1)</f>
        <v>1</v>
      </c>
      <c r="H221" s="8" t="s">
        <v>7</v>
      </c>
      <c r="I221" s="29">
        <v>12</v>
      </c>
      <c r="J221" s="7">
        <f>IF(L221&gt;-1,1)</f>
        <v>1</v>
      </c>
      <c r="K221" s="8" t="s">
        <v>7</v>
      </c>
      <c r="L221" s="29">
        <v>12</v>
      </c>
    </row>
    <row r="222" spans="1:12" x14ac:dyDescent="0.3">
      <c r="A222" s="7"/>
      <c r="B222" s="8"/>
      <c r="C222" s="10"/>
      <c r="D222" s="7"/>
      <c r="E222" s="8"/>
      <c r="F222" s="10"/>
      <c r="G222" s="7"/>
      <c r="H222" s="8"/>
      <c r="I222" s="10"/>
      <c r="J222" s="7"/>
      <c r="K222" s="8"/>
      <c r="L222" s="29"/>
    </row>
    <row r="223" spans="1:12" x14ac:dyDescent="0.3">
      <c r="A223" s="7">
        <f>IF(C223&gt;-1,1)</f>
        <v>1</v>
      </c>
      <c r="B223" s="8" t="s">
        <v>8</v>
      </c>
      <c r="C223" s="29">
        <v>13</v>
      </c>
      <c r="D223" s="7">
        <f>IF(F223&gt;-1,1)</f>
        <v>1</v>
      </c>
      <c r="E223" s="8" t="s">
        <v>8</v>
      </c>
      <c r="F223" s="29">
        <v>10</v>
      </c>
      <c r="G223" s="7">
        <f>IF(I223&gt;-1,1)</f>
        <v>1</v>
      </c>
      <c r="H223" s="8" t="s">
        <v>8</v>
      </c>
      <c r="I223" s="29">
        <v>15</v>
      </c>
      <c r="J223" s="7">
        <f>IF(L223&gt;-1,1)</f>
        <v>1</v>
      </c>
      <c r="K223" s="8" t="s">
        <v>8</v>
      </c>
      <c r="L223" s="29">
        <v>14</v>
      </c>
    </row>
    <row r="224" spans="1:12" x14ac:dyDescent="0.3">
      <c r="A224" s="7"/>
      <c r="B224" s="4"/>
      <c r="C224" s="10"/>
      <c r="D224" s="7"/>
      <c r="E224" s="4"/>
      <c r="F224" s="10"/>
      <c r="G224" s="7"/>
      <c r="H224" s="4"/>
      <c r="I224" s="29"/>
      <c r="J224" s="7"/>
      <c r="K224" s="4"/>
      <c r="L224" s="29"/>
    </row>
    <row r="225" spans="1:15" x14ac:dyDescent="0.3">
      <c r="A225" s="7">
        <f>IF(C225&gt;-1,1)</f>
        <v>1</v>
      </c>
      <c r="B225" s="8" t="s">
        <v>9</v>
      </c>
      <c r="C225" s="29">
        <v>12</v>
      </c>
      <c r="D225" s="7">
        <f>IF(F225&gt;-1,1)</f>
        <v>1</v>
      </c>
      <c r="E225" s="8" t="s">
        <v>9</v>
      </c>
      <c r="F225" s="29">
        <v>12</v>
      </c>
      <c r="G225" s="7">
        <f>IF(I225&gt;-1,1)</f>
        <v>1</v>
      </c>
      <c r="H225" s="8" t="s">
        <v>9</v>
      </c>
      <c r="I225" s="29">
        <v>25</v>
      </c>
      <c r="J225" s="7">
        <f>IF(L225&gt;-1,1)</f>
        <v>1</v>
      </c>
      <c r="K225" s="8" t="s">
        <v>9</v>
      </c>
      <c r="L225" s="29">
        <v>16</v>
      </c>
    </row>
    <row r="226" spans="1:15" x14ac:dyDescent="0.3">
      <c r="A226" s="7"/>
      <c r="B226" s="4"/>
      <c r="C226" s="4"/>
      <c r="D226" s="7"/>
      <c r="E226" s="4"/>
      <c r="F226" s="10"/>
      <c r="G226" s="7"/>
      <c r="H226" s="4"/>
      <c r="I226" s="4"/>
      <c r="J226" s="7"/>
      <c r="K226" s="4"/>
      <c r="L226" s="4"/>
    </row>
    <row r="227" spans="1:15" x14ac:dyDescent="0.3">
      <c r="A227" s="11"/>
      <c r="B227" s="8" t="s">
        <v>10</v>
      </c>
      <c r="C227" s="8">
        <f>SUM(C213:C225)</f>
        <v>124</v>
      </c>
      <c r="D227" s="8"/>
      <c r="E227" s="8" t="s">
        <v>10</v>
      </c>
      <c r="F227" s="8">
        <f>SUM(F213:F225)</f>
        <v>111</v>
      </c>
      <c r="G227" s="8"/>
      <c r="H227" s="8" t="s">
        <v>10</v>
      </c>
      <c r="I227" s="8">
        <f>SUM(I213:I225)</f>
        <v>159</v>
      </c>
      <c r="J227" s="8"/>
      <c r="K227" s="8" t="s">
        <v>10</v>
      </c>
      <c r="L227" s="8">
        <f>SUM(L213:L225)</f>
        <v>137</v>
      </c>
    </row>
    <row r="228" spans="1:15" x14ac:dyDescent="0.3">
      <c r="A228" s="12"/>
      <c r="B228" s="13" t="s">
        <v>11</v>
      </c>
      <c r="C228" s="14">
        <f>IF(C213&lt;&gt;"",C227/(SUM(A207:A225)),"")</f>
        <v>17.714285714285715</v>
      </c>
      <c r="D228" s="12"/>
      <c r="E228" s="13" t="s">
        <v>11</v>
      </c>
      <c r="F228" s="14">
        <f>IF(F213&lt;&gt;"",F227/(SUM(D207:D225)),"")</f>
        <v>15.857142857142858</v>
      </c>
      <c r="G228" s="12"/>
      <c r="H228" s="13" t="s">
        <v>11</v>
      </c>
      <c r="I228" s="14">
        <f>IF(I213&lt;&gt;"",I227/(SUM(G207:G225)),"")</f>
        <v>22.714285714285715</v>
      </c>
      <c r="J228" s="12"/>
      <c r="K228" s="13" t="s">
        <v>11</v>
      </c>
      <c r="L228" s="14">
        <f>IF(L213&lt;&gt;"",L227/(SUM(J207:J225)),"")</f>
        <v>19.571428571428573</v>
      </c>
    </row>
    <row r="230" spans="1:15" x14ac:dyDescent="0.3">
      <c r="B230" s="15" t="s">
        <v>42</v>
      </c>
      <c r="C230" s="16">
        <f>IF(C227&gt;0,SUM(C227:L227)/((SUM(A213:A225))+(SUM(D213:D225))+(SUM(G213:G225))+(SUM(J213:J225))),0)</f>
        <v>18.964285714285715</v>
      </c>
    </row>
    <row r="232" spans="1:15" ht="24" x14ac:dyDescent="0.6">
      <c r="B232" s="3" t="s">
        <v>43</v>
      </c>
      <c r="C232" s="3">
        <f>C$1</f>
        <v>2013</v>
      </c>
    </row>
    <row r="233" spans="1:15" x14ac:dyDescent="0.3">
      <c r="A233" s="4"/>
      <c r="B233" s="18" t="s">
        <v>44</v>
      </c>
      <c r="C233" s="6" t="s">
        <v>2</v>
      </c>
      <c r="D233" s="4"/>
      <c r="E233" s="4"/>
      <c r="F233" s="6" t="s">
        <v>2</v>
      </c>
      <c r="G233" s="4"/>
      <c r="H233" s="4"/>
      <c r="I233" s="6" t="s">
        <v>2</v>
      </c>
      <c r="J233" s="4"/>
      <c r="K233" s="4"/>
      <c r="L233" s="6" t="s">
        <v>2</v>
      </c>
      <c r="M233" s="20"/>
      <c r="N233" s="20"/>
      <c r="O233" s="21"/>
    </row>
    <row r="234" spans="1:15" x14ac:dyDescent="0.3">
      <c r="A234" s="7">
        <f>IF(C234&gt;-1,1)</f>
        <v>1</v>
      </c>
      <c r="B234" s="8" t="s">
        <v>3</v>
      </c>
      <c r="C234" s="29">
        <v>42</v>
      </c>
      <c r="D234" s="7">
        <f>IF(F234&gt;-1,1)</f>
        <v>1</v>
      </c>
      <c r="E234" s="8" t="s">
        <v>3</v>
      </c>
      <c r="F234" s="29">
        <v>14</v>
      </c>
      <c r="G234" s="7">
        <f>IF(I234&gt;-1,1)</f>
        <v>1</v>
      </c>
      <c r="H234" s="8" t="s">
        <v>3</v>
      </c>
      <c r="I234" s="29">
        <v>17</v>
      </c>
      <c r="J234" s="7">
        <f>IF(L234&gt;-1,1)</f>
        <v>1</v>
      </c>
      <c r="K234" s="8" t="s">
        <v>3</v>
      </c>
      <c r="L234" s="29">
        <v>44</v>
      </c>
      <c r="M234" s="22"/>
      <c r="N234" s="23"/>
      <c r="O234" s="24"/>
    </row>
    <row r="235" spans="1:15" x14ac:dyDescent="0.3">
      <c r="A235" s="7"/>
      <c r="B235" s="4"/>
      <c r="C235" s="10"/>
      <c r="D235" s="7"/>
      <c r="E235" s="4"/>
      <c r="F235" s="10"/>
      <c r="G235" s="7"/>
      <c r="H235" s="4"/>
      <c r="I235" s="10"/>
      <c r="J235" s="7"/>
      <c r="K235" s="4"/>
      <c r="L235" s="10"/>
      <c r="M235" s="22"/>
      <c r="N235" s="20"/>
      <c r="O235" s="24"/>
    </row>
    <row r="236" spans="1:15" x14ac:dyDescent="0.3">
      <c r="A236" s="7">
        <f>IF(C236&gt;-1,1)</f>
        <v>1</v>
      </c>
      <c r="B236" s="8" t="s">
        <v>4</v>
      </c>
      <c r="C236" s="29">
        <v>6</v>
      </c>
      <c r="D236" s="7">
        <f>IF(F236&gt;-1,1)</f>
        <v>1</v>
      </c>
      <c r="E236" s="8" t="s">
        <v>4</v>
      </c>
      <c r="F236" s="29">
        <v>13</v>
      </c>
      <c r="G236" s="7">
        <f>IF(I236&gt;-1,1)</f>
        <v>1</v>
      </c>
      <c r="H236" s="8" t="s">
        <v>4</v>
      </c>
      <c r="I236" s="29">
        <v>50</v>
      </c>
      <c r="J236" s="7">
        <f>IF(L236&gt;-1,1)</f>
        <v>1</v>
      </c>
      <c r="K236" s="8" t="s">
        <v>4</v>
      </c>
      <c r="L236" s="29">
        <v>16</v>
      </c>
      <c r="M236" s="22"/>
      <c r="N236" s="23"/>
      <c r="O236" s="24"/>
    </row>
    <row r="237" spans="1:15" x14ac:dyDescent="0.3">
      <c r="A237" s="7"/>
      <c r="B237" s="8"/>
      <c r="C237" s="10"/>
      <c r="D237" s="7"/>
      <c r="E237" s="8"/>
      <c r="F237" s="10"/>
      <c r="G237" s="7"/>
      <c r="H237" s="8"/>
      <c r="I237" s="10"/>
      <c r="J237" s="7"/>
      <c r="K237" s="8"/>
      <c r="L237" s="10"/>
      <c r="M237" s="22"/>
      <c r="N237" s="23"/>
      <c r="O237" s="24"/>
    </row>
    <row r="238" spans="1:15" x14ac:dyDescent="0.3">
      <c r="A238" s="7">
        <f>IF(C238&gt;-1,1)</f>
        <v>1</v>
      </c>
      <c r="B238" s="8" t="s">
        <v>5</v>
      </c>
      <c r="C238" s="29">
        <v>15</v>
      </c>
      <c r="D238" s="7">
        <f>IF(F238&gt;-1,1)</f>
        <v>1</v>
      </c>
      <c r="E238" s="8" t="s">
        <v>5</v>
      </c>
      <c r="F238" s="29">
        <v>42</v>
      </c>
      <c r="G238" s="7">
        <f>IF(I238&gt;-1,1)</f>
        <v>1</v>
      </c>
      <c r="H238" s="8" t="s">
        <v>5</v>
      </c>
      <c r="I238" s="29">
        <v>8</v>
      </c>
      <c r="J238" s="7">
        <f>IF(L238&gt;-1,1)</f>
        <v>1</v>
      </c>
      <c r="K238" s="8" t="s">
        <v>5</v>
      </c>
      <c r="L238" s="29">
        <v>12</v>
      </c>
      <c r="M238" s="22"/>
      <c r="N238" s="23"/>
      <c r="O238" s="24"/>
    </row>
    <row r="239" spans="1:15" x14ac:dyDescent="0.3">
      <c r="A239" s="7"/>
      <c r="B239" s="8"/>
      <c r="C239" s="10"/>
      <c r="D239" s="7"/>
      <c r="E239" s="8"/>
      <c r="F239" s="10"/>
      <c r="G239" s="7"/>
      <c r="H239" s="8"/>
      <c r="I239" s="10"/>
      <c r="J239" s="7"/>
      <c r="K239" s="8"/>
      <c r="L239" s="29"/>
      <c r="M239" s="22"/>
      <c r="N239" s="23"/>
      <c r="O239" s="24"/>
    </row>
    <row r="240" spans="1:15" x14ac:dyDescent="0.3">
      <c r="A240" s="7">
        <f>IF(C240&gt;-1,1)</f>
        <v>1</v>
      </c>
      <c r="B240" s="8" t="s">
        <v>6</v>
      </c>
      <c r="C240" s="29">
        <v>38</v>
      </c>
      <c r="D240" s="7">
        <f>IF(F240&gt;-1,1)</f>
        <v>1</v>
      </c>
      <c r="E240" s="8" t="s">
        <v>6</v>
      </c>
      <c r="F240" s="29">
        <v>16</v>
      </c>
      <c r="G240" s="7">
        <f>IF(I240&gt;-1,1)</f>
        <v>1</v>
      </c>
      <c r="H240" s="8" t="s">
        <v>6</v>
      </c>
      <c r="I240" s="29">
        <v>16</v>
      </c>
      <c r="J240" s="7">
        <f>IF(L240&gt;-1,1)</f>
        <v>1</v>
      </c>
      <c r="K240" s="8" t="s">
        <v>6</v>
      </c>
      <c r="L240" s="29">
        <v>11</v>
      </c>
      <c r="M240" s="22"/>
      <c r="N240" s="23"/>
      <c r="O240" s="24"/>
    </row>
    <row r="241" spans="1:15" x14ac:dyDescent="0.3">
      <c r="A241" s="7"/>
      <c r="B241" s="8"/>
      <c r="C241" s="10"/>
      <c r="D241" s="7"/>
      <c r="E241" s="8"/>
      <c r="F241" s="10"/>
      <c r="G241" s="7"/>
      <c r="H241" s="8"/>
      <c r="I241" s="10"/>
      <c r="J241" s="7"/>
      <c r="K241" s="8"/>
      <c r="L241" s="29"/>
      <c r="M241" s="22"/>
      <c r="N241" s="23"/>
      <c r="O241" s="24"/>
    </row>
    <row r="242" spans="1:15" x14ac:dyDescent="0.3">
      <c r="A242" s="7">
        <f>IF(C242&gt;-1,1)</f>
        <v>1</v>
      </c>
      <c r="B242" s="8" t="s">
        <v>7</v>
      </c>
      <c r="C242" s="29">
        <v>17</v>
      </c>
      <c r="D242" s="7">
        <f>IF(F242&gt;-1,1)</f>
        <v>1</v>
      </c>
      <c r="E242" s="8" t="s">
        <v>7</v>
      </c>
      <c r="F242" s="29">
        <v>10</v>
      </c>
      <c r="G242" s="7">
        <f>IF(I242&gt;-1,1)</f>
        <v>1</v>
      </c>
      <c r="H242" s="8" t="s">
        <v>7</v>
      </c>
      <c r="I242" s="29">
        <v>18</v>
      </c>
      <c r="J242" s="7">
        <f>IF(L242&gt;-1,1)</f>
        <v>1</v>
      </c>
      <c r="K242" s="8" t="s">
        <v>7</v>
      </c>
      <c r="L242" s="29">
        <v>22</v>
      </c>
      <c r="M242" s="22"/>
      <c r="N242" s="23"/>
      <c r="O242" s="24"/>
    </row>
    <row r="243" spans="1:15" x14ac:dyDescent="0.3">
      <c r="A243" s="7"/>
      <c r="B243" s="8"/>
      <c r="C243" s="10"/>
      <c r="D243" s="7"/>
      <c r="E243" s="8"/>
      <c r="F243" s="10"/>
      <c r="G243" s="7"/>
      <c r="H243" s="8"/>
      <c r="I243" s="10"/>
      <c r="J243" s="7"/>
      <c r="K243" s="8"/>
      <c r="L243" s="29"/>
      <c r="M243" s="22"/>
      <c r="N243" s="23"/>
      <c r="O243" s="24"/>
    </row>
    <row r="244" spans="1:15" x14ac:dyDescent="0.3">
      <c r="A244" s="7">
        <f>IF(C244&gt;-1,1)</f>
        <v>1</v>
      </c>
      <c r="B244" s="8" t="s">
        <v>8</v>
      </c>
      <c r="C244" s="29">
        <v>10</v>
      </c>
      <c r="D244" s="7">
        <f>IF(F244&gt;-1,1)</f>
        <v>1</v>
      </c>
      <c r="E244" s="8" t="s">
        <v>8</v>
      </c>
      <c r="F244" s="29">
        <v>20</v>
      </c>
      <c r="G244" s="7">
        <f>IF(I244&gt;-1,1)</f>
        <v>1</v>
      </c>
      <c r="H244" s="8" t="s">
        <v>8</v>
      </c>
      <c r="I244" s="29">
        <v>38</v>
      </c>
      <c r="J244" s="7">
        <f>IF(L244&gt;-1,1)</f>
        <v>1</v>
      </c>
      <c r="K244" s="8" t="s">
        <v>8</v>
      </c>
      <c r="L244" s="29">
        <v>18</v>
      </c>
      <c r="M244" s="22"/>
      <c r="N244" s="23"/>
      <c r="O244" s="24"/>
    </row>
    <row r="245" spans="1:15" x14ac:dyDescent="0.3">
      <c r="A245" s="7"/>
      <c r="B245" s="4"/>
      <c r="C245" s="29"/>
      <c r="D245" s="7"/>
      <c r="E245" s="4"/>
      <c r="F245" s="10"/>
      <c r="G245" s="7"/>
      <c r="H245" s="4"/>
      <c r="I245" s="29"/>
      <c r="J245" s="7"/>
      <c r="K245" s="4"/>
      <c r="L245" s="29"/>
      <c r="M245" s="22"/>
      <c r="N245" s="20"/>
      <c r="O245" s="24"/>
    </row>
    <row r="246" spans="1:15" x14ac:dyDescent="0.3">
      <c r="A246" s="7">
        <f>IF(C246&gt;-1,1)</f>
        <v>1</v>
      </c>
      <c r="B246" s="8" t="s">
        <v>9</v>
      </c>
      <c r="C246" s="29">
        <v>16</v>
      </c>
      <c r="D246" s="7">
        <f>IF(F246&gt;-1,1)</f>
        <v>1</v>
      </c>
      <c r="E246" s="8" t="s">
        <v>9</v>
      </c>
      <c r="F246" s="29">
        <v>12</v>
      </c>
      <c r="G246" s="7">
        <f>IF(I246&gt;-1,1)</f>
        <v>1</v>
      </c>
      <c r="H246" s="8" t="s">
        <v>9</v>
      </c>
      <c r="I246" s="29">
        <v>50</v>
      </c>
      <c r="J246" s="7">
        <f>IF(L246&gt;-1,1)</f>
        <v>1</v>
      </c>
      <c r="K246" s="8" t="s">
        <v>9</v>
      </c>
      <c r="L246" s="29">
        <v>16</v>
      </c>
      <c r="M246" s="22"/>
      <c r="N246" s="23"/>
      <c r="O246" s="24"/>
    </row>
    <row r="247" spans="1:15" x14ac:dyDescent="0.3">
      <c r="A247" s="7"/>
      <c r="B247" s="4"/>
      <c r="C247" s="4"/>
      <c r="D247" s="7"/>
      <c r="E247" s="4"/>
      <c r="F247" s="10"/>
      <c r="G247" s="7"/>
      <c r="H247" s="4"/>
      <c r="I247" s="10"/>
      <c r="J247" s="7"/>
      <c r="K247" s="4"/>
      <c r="L247" s="4"/>
      <c r="M247" s="22"/>
      <c r="N247" s="20"/>
      <c r="O247" s="20"/>
    </row>
    <row r="248" spans="1:15" x14ac:dyDescent="0.3">
      <c r="A248" s="11"/>
      <c r="B248" s="8" t="s">
        <v>10</v>
      </c>
      <c r="C248" s="8">
        <f>SUM(C234:C246)</f>
        <v>144</v>
      </c>
      <c r="D248" s="8"/>
      <c r="E248" s="8" t="s">
        <v>10</v>
      </c>
      <c r="F248" s="8">
        <f>SUM(F234:F246)</f>
        <v>127</v>
      </c>
      <c r="G248" s="8"/>
      <c r="H248" s="8" t="s">
        <v>10</v>
      </c>
      <c r="I248" s="8">
        <f>SUM(I234:I246)</f>
        <v>197</v>
      </c>
      <c r="J248" s="8"/>
      <c r="K248" s="8" t="s">
        <v>10</v>
      </c>
      <c r="L248" s="8">
        <f>SUM(L234:L246)</f>
        <v>139</v>
      </c>
      <c r="M248" s="23"/>
      <c r="N248" s="23"/>
      <c r="O248" s="23"/>
    </row>
    <row r="249" spans="1:15" x14ac:dyDescent="0.3">
      <c r="A249" s="12"/>
      <c r="B249" s="13" t="s">
        <v>11</v>
      </c>
      <c r="C249" s="14">
        <f>IF(C234&lt;&gt;"",C248/(SUM(A228:A246)),"")</f>
        <v>20.571428571428573</v>
      </c>
      <c r="D249" s="12"/>
      <c r="E249" s="13" t="s">
        <v>11</v>
      </c>
      <c r="F249" s="14">
        <f>IF(F234&lt;&gt;"",F248/(SUM(D228:D246)),"")</f>
        <v>18.142857142857142</v>
      </c>
      <c r="G249" s="12"/>
      <c r="H249" s="13" t="s">
        <v>11</v>
      </c>
      <c r="I249" s="14">
        <f>IF(I234&lt;&gt;"",I248/(SUM(G228:G246)),"")</f>
        <v>28.142857142857142</v>
      </c>
      <c r="J249" s="12"/>
      <c r="K249" s="13" t="s">
        <v>11</v>
      </c>
      <c r="L249" s="14">
        <f>IF(L234&lt;&gt;"",L248/(SUM(J228:J246)),"")</f>
        <v>19.857142857142858</v>
      </c>
      <c r="M249" s="25"/>
      <c r="N249" s="26"/>
      <c r="O249" s="27"/>
    </row>
    <row r="251" spans="1:15" x14ac:dyDescent="0.3">
      <c r="B251" s="15" t="s">
        <v>45</v>
      </c>
      <c r="C251" s="16">
        <f>IF(C248&gt;0,SUM(C248:L248)/((SUM(A234:A246))+(SUM(D234:D246))+(SUM(G234:G246))+(SUM(J234:J246))),0)</f>
        <v>21.678571428571427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1"/>
  <sheetViews>
    <sheetView topLeftCell="A216" zoomScale="90" zoomScaleNormal="90" workbookViewId="0">
      <selection activeCell="L246" sqref="L246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2" customWidth="1"/>
    <col min="4" max="4" width="2.81640625" style="2" customWidth="1"/>
    <col min="5" max="5" width="17.7265625" style="2" customWidth="1"/>
    <col min="6" max="6" width="9.26953125" style="2" customWidth="1"/>
    <col min="7" max="7" width="2.81640625" style="2" customWidth="1"/>
    <col min="8" max="8" width="20.26953125" style="2" customWidth="1"/>
    <col min="9" max="9" width="9.1796875" style="2"/>
    <col min="10" max="10" width="2.81640625" style="2" customWidth="1"/>
    <col min="11" max="11" width="17.7265625" style="2" customWidth="1"/>
    <col min="12" max="12" width="9.1796875" style="2"/>
    <col min="13" max="13" width="2.81640625" style="2" customWidth="1"/>
    <col min="14" max="14" width="17.7265625" style="2" customWidth="1"/>
    <col min="15" max="15" width="8.7265625" style="2" customWidth="1"/>
    <col min="16" max="16" width="2.54296875" style="1" customWidth="1"/>
    <col min="17" max="16384" width="9.1796875" style="1"/>
  </cols>
  <sheetData>
    <row r="1" spans="1:12" ht="24" x14ac:dyDescent="0.6">
      <c r="B1" s="3" t="s">
        <v>0</v>
      </c>
      <c r="C1" s="3">
        <v>2012</v>
      </c>
    </row>
    <row r="2" spans="1:12" x14ac:dyDescent="0.3">
      <c r="A2" s="4"/>
      <c r="B2" s="18"/>
      <c r="C2" s="6" t="s">
        <v>2</v>
      </c>
      <c r="D2" s="4"/>
      <c r="E2" s="4"/>
      <c r="F2" s="6" t="s">
        <v>2</v>
      </c>
      <c r="G2" s="4"/>
      <c r="H2" s="4"/>
      <c r="I2" s="6" t="s">
        <v>2</v>
      </c>
      <c r="J2" s="4"/>
      <c r="K2" s="4"/>
      <c r="L2" s="6" t="s">
        <v>2</v>
      </c>
    </row>
    <row r="3" spans="1:12" x14ac:dyDescent="0.3">
      <c r="A3" s="7">
        <f>IF(C3&gt;-1,1)</f>
        <v>1</v>
      </c>
      <c r="B3" s="8" t="s">
        <v>3</v>
      </c>
      <c r="C3" s="29">
        <v>38</v>
      </c>
      <c r="D3" s="7">
        <f>IF(F3&gt;-1,1)</f>
        <v>1</v>
      </c>
      <c r="E3" s="8" t="s">
        <v>3</v>
      </c>
      <c r="F3" s="9">
        <v>12</v>
      </c>
      <c r="G3" s="7">
        <f>IF(I3&gt;-1,1)</f>
        <v>1</v>
      </c>
      <c r="H3" s="8" t="s">
        <v>3</v>
      </c>
      <c r="I3" s="29">
        <v>28</v>
      </c>
      <c r="J3" s="7">
        <f>IF(L3&gt;-1,1)</f>
        <v>1</v>
      </c>
      <c r="K3" s="8" t="s">
        <v>3</v>
      </c>
      <c r="L3" s="29">
        <v>24</v>
      </c>
    </row>
    <row r="4" spans="1:12" x14ac:dyDescent="0.3">
      <c r="A4" s="7"/>
      <c r="B4" s="4"/>
      <c r="C4" s="10"/>
      <c r="D4" s="7"/>
      <c r="E4" s="4"/>
      <c r="F4" s="10"/>
      <c r="G4" s="7"/>
      <c r="H4" s="4"/>
      <c r="I4" s="10"/>
      <c r="J4" s="7"/>
      <c r="K4" s="4"/>
      <c r="L4" s="10"/>
    </row>
    <row r="5" spans="1:12" x14ac:dyDescent="0.3">
      <c r="A5" s="7">
        <f>IF(C5&gt;-1,1)</f>
        <v>1</v>
      </c>
      <c r="B5" s="8" t="s">
        <v>4</v>
      </c>
      <c r="C5" s="29">
        <v>11</v>
      </c>
      <c r="D5" s="7">
        <f>IF(F5&gt;-1,1)</f>
        <v>1</v>
      </c>
      <c r="E5" s="8" t="s">
        <v>4</v>
      </c>
      <c r="F5" s="29">
        <v>12</v>
      </c>
      <c r="G5" s="7">
        <f>IF(I5&gt;-1,1)</f>
        <v>1</v>
      </c>
      <c r="H5" s="8" t="s">
        <v>4</v>
      </c>
      <c r="I5" s="29">
        <v>7</v>
      </c>
      <c r="J5" s="7">
        <f>IF(L5&gt;-1,1)</f>
        <v>1</v>
      </c>
      <c r="K5" s="8" t="s">
        <v>4</v>
      </c>
      <c r="L5" s="29">
        <v>9</v>
      </c>
    </row>
    <row r="6" spans="1:12" x14ac:dyDescent="0.3">
      <c r="A6" s="7"/>
      <c r="B6" s="8"/>
      <c r="C6" s="10"/>
      <c r="D6" s="7"/>
      <c r="E6" s="8"/>
      <c r="F6" s="10"/>
      <c r="G6" s="7"/>
      <c r="H6" s="8"/>
      <c r="I6" s="10"/>
      <c r="J6" s="7"/>
      <c r="K6" s="8"/>
      <c r="L6" s="10"/>
    </row>
    <row r="7" spans="1:12" x14ac:dyDescent="0.3">
      <c r="A7" s="7">
        <f>IF(C7&gt;-1,1)</f>
        <v>1</v>
      </c>
      <c r="B7" s="8" t="s">
        <v>5</v>
      </c>
      <c r="C7" s="29">
        <v>18</v>
      </c>
      <c r="D7" s="7">
        <f>IF(F7&gt;-1,1)</f>
        <v>1</v>
      </c>
      <c r="E7" s="8" t="s">
        <v>5</v>
      </c>
      <c r="F7" s="29">
        <v>15</v>
      </c>
      <c r="G7" s="7">
        <f>IF(I7&gt;-1,1)</f>
        <v>1</v>
      </c>
      <c r="H7" s="8" t="s">
        <v>5</v>
      </c>
      <c r="I7" s="29">
        <v>11</v>
      </c>
      <c r="J7" s="7">
        <f>IF(L7&gt;-1,1)</f>
        <v>1</v>
      </c>
      <c r="K7" s="8" t="s">
        <v>5</v>
      </c>
      <c r="L7" s="29">
        <v>12</v>
      </c>
    </row>
    <row r="8" spans="1:12" x14ac:dyDescent="0.3">
      <c r="A8" s="7"/>
      <c r="B8" s="8"/>
      <c r="C8" s="10"/>
      <c r="D8" s="7"/>
      <c r="E8" s="8"/>
      <c r="F8" s="10"/>
      <c r="G8" s="7"/>
      <c r="H8" s="8"/>
      <c r="I8" s="10"/>
      <c r="J8" s="7"/>
      <c r="K8" s="8"/>
      <c r="L8" s="10"/>
    </row>
    <row r="9" spans="1:12" x14ac:dyDescent="0.3">
      <c r="A9" s="7">
        <f>IF(C9&gt;-1,1)</f>
        <v>1</v>
      </c>
      <c r="B9" s="8" t="s">
        <v>6</v>
      </c>
      <c r="C9" s="29">
        <v>11</v>
      </c>
      <c r="D9" s="7">
        <f>IF(F9&gt;-1,1)</f>
        <v>1</v>
      </c>
      <c r="E9" s="8" t="s">
        <v>6</v>
      </c>
      <c r="F9" s="29">
        <v>9</v>
      </c>
      <c r="G9" s="7">
        <f>IF(I9&gt;-1,1)</f>
        <v>1</v>
      </c>
      <c r="H9" s="8" t="s">
        <v>6</v>
      </c>
      <c r="I9" s="29">
        <v>8</v>
      </c>
      <c r="J9" s="7">
        <f>IF(L9&gt;-1,1)</f>
        <v>1</v>
      </c>
      <c r="K9" s="8" t="s">
        <v>6</v>
      </c>
      <c r="L9" s="29">
        <v>14</v>
      </c>
    </row>
    <row r="10" spans="1:12" x14ac:dyDescent="0.3">
      <c r="A10" s="7"/>
      <c r="B10" s="8"/>
      <c r="C10" s="10"/>
      <c r="D10" s="7"/>
      <c r="E10" s="8"/>
      <c r="F10" s="10"/>
      <c r="G10" s="7"/>
      <c r="H10" s="8"/>
      <c r="I10" s="10"/>
      <c r="J10" s="7"/>
      <c r="K10" s="8"/>
      <c r="L10" s="10"/>
    </row>
    <row r="11" spans="1:12" x14ac:dyDescent="0.3">
      <c r="A11" s="7">
        <f>IF(C11&gt;-1,1)</f>
        <v>1</v>
      </c>
      <c r="B11" s="8" t="s">
        <v>7</v>
      </c>
      <c r="C11" s="29">
        <v>16</v>
      </c>
      <c r="D11" s="7">
        <f>IF(F11&gt;-1,1)</f>
        <v>1</v>
      </c>
      <c r="E11" s="8" t="s">
        <v>7</v>
      </c>
      <c r="F11" s="29">
        <v>12</v>
      </c>
      <c r="G11" s="7">
        <f>IF(I11&gt;-1,1)</f>
        <v>1</v>
      </c>
      <c r="H11" s="8" t="s">
        <v>7</v>
      </c>
      <c r="I11" s="29">
        <v>32</v>
      </c>
      <c r="J11" s="7">
        <f>IF(L11&gt;-1,1)</f>
        <v>1</v>
      </c>
      <c r="K11" s="8" t="s">
        <v>7</v>
      </c>
      <c r="L11" s="9">
        <v>5</v>
      </c>
    </row>
    <row r="12" spans="1:12" x14ac:dyDescent="0.3">
      <c r="A12" s="7"/>
      <c r="B12" s="8"/>
      <c r="C12" s="10"/>
      <c r="D12" s="7"/>
      <c r="E12" s="8"/>
      <c r="F12" s="10"/>
      <c r="G12" s="7"/>
      <c r="H12" s="8"/>
      <c r="I12" s="10"/>
      <c r="J12" s="7"/>
      <c r="K12" s="8"/>
      <c r="L12" s="10"/>
    </row>
    <row r="13" spans="1:12" x14ac:dyDescent="0.3">
      <c r="A13" s="7">
        <f>IF(C13&gt;-1,1)</f>
        <v>1</v>
      </c>
      <c r="B13" s="8" t="s">
        <v>8</v>
      </c>
      <c r="C13" s="9">
        <v>40</v>
      </c>
      <c r="D13" s="7">
        <f>IF(F13&gt;-1,1)</f>
        <v>1</v>
      </c>
      <c r="E13" s="8" t="s">
        <v>8</v>
      </c>
      <c r="F13" s="29">
        <v>22</v>
      </c>
      <c r="G13" s="7">
        <f>IF(I13&gt;-1,1)</f>
        <v>1</v>
      </c>
      <c r="H13" s="8" t="s">
        <v>8</v>
      </c>
      <c r="I13" s="29">
        <v>4</v>
      </c>
      <c r="J13" s="7">
        <f>IF(L13&gt;-1,1)</f>
        <v>1</v>
      </c>
      <c r="K13" s="8" t="s">
        <v>8</v>
      </c>
      <c r="L13" s="29">
        <v>38</v>
      </c>
    </row>
    <row r="14" spans="1:12" x14ac:dyDescent="0.3">
      <c r="A14" s="7"/>
      <c r="B14" s="4"/>
      <c r="C14" s="10"/>
      <c r="D14" s="7"/>
      <c r="E14" s="4"/>
      <c r="F14" s="10"/>
      <c r="G14" s="7"/>
      <c r="H14" s="4"/>
      <c r="I14" s="10"/>
      <c r="J14" s="7"/>
      <c r="K14" s="4"/>
      <c r="L14" s="10"/>
    </row>
    <row r="15" spans="1:12" x14ac:dyDescent="0.3">
      <c r="A15" s="7">
        <f>IF(C15&gt;-1,1)</f>
        <v>1</v>
      </c>
      <c r="B15" s="8" t="s">
        <v>9</v>
      </c>
      <c r="C15" s="9">
        <v>8</v>
      </c>
      <c r="D15" s="7">
        <f>IF(F15&gt;-1,1)</f>
        <v>1</v>
      </c>
      <c r="E15" s="8" t="s">
        <v>9</v>
      </c>
      <c r="F15" s="29">
        <v>7</v>
      </c>
      <c r="G15" s="7">
        <f>IF(I15&gt;-1,1)</f>
        <v>1</v>
      </c>
      <c r="H15" s="8" t="s">
        <v>9</v>
      </c>
      <c r="I15" s="29">
        <v>12</v>
      </c>
      <c r="J15" s="7">
        <f>IF(L15&gt;-1,1)</f>
        <v>1</v>
      </c>
      <c r="K15" s="8" t="s">
        <v>9</v>
      </c>
      <c r="L15" s="29">
        <v>8</v>
      </c>
    </row>
    <row r="16" spans="1:12" x14ac:dyDescent="0.3">
      <c r="A16" s="7"/>
      <c r="B16" s="4"/>
      <c r="C16" s="4"/>
      <c r="D16" s="7"/>
      <c r="E16" s="4"/>
      <c r="F16" s="4"/>
      <c r="G16" s="7"/>
      <c r="H16" s="4"/>
      <c r="I16" s="4"/>
      <c r="J16" s="7"/>
      <c r="K16" s="4"/>
      <c r="L16" s="4"/>
    </row>
    <row r="17" spans="1:12" x14ac:dyDescent="0.3">
      <c r="A17" s="11"/>
      <c r="B17" s="8" t="s">
        <v>10</v>
      </c>
      <c r="C17" s="8">
        <f>SUM(C3:C15)</f>
        <v>142</v>
      </c>
      <c r="D17" s="8"/>
      <c r="E17" s="8" t="s">
        <v>10</v>
      </c>
      <c r="F17" s="8">
        <f>SUM(F3:F15)</f>
        <v>89</v>
      </c>
      <c r="G17" s="8"/>
      <c r="H17" s="8" t="s">
        <v>10</v>
      </c>
      <c r="I17" s="8">
        <f>SUM(I3:I15)</f>
        <v>102</v>
      </c>
      <c r="J17" s="8"/>
      <c r="K17" s="8" t="s">
        <v>10</v>
      </c>
      <c r="L17" s="8">
        <f>SUM(L3:L15)</f>
        <v>110</v>
      </c>
    </row>
    <row r="18" spans="1:12" x14ac:dyDescent="0.3">
      <c r="A18" s="12"/>
      <c r="B18" s="13" t="s">
        <v>11</v>
      </c>
      <c r="C18" s="14">
        <f>C17/(SUM(A3:A15))</f>
        <v>20.285714285714285</v>
      </c>
      <c r="D18" s="12"/>
      <c r="E18" s="13" t="s">
        <v>11</v>
      </c>
      <c r="F18" s="14">
        <f>F17/(SUM(D3:D15))</f>
        <v>12.714285714285714</v>
      </c>
      <c r="G18" s="12"/>
      <c r="H18" s="13" t="s">
        <v>11</v>
      </c>
      <c r="I18" s="14">
        <f>I17/(SUM(G3:G15))</f>
        <v>14.571428571428571</v>
      </c>
      <c r="J18" s="12"/>
      <c r="K18" s="13" t="s">
        <v>11</v>
      </c>
      <c r="L18" s="14">
        <f>L17/(SUM(J3:J15))</f>
        <v>15.714285714285714</v>
      </c>
    </row>
    <row r="20" spans="1:12" x14ac:dyDescent="0.3">
      <c r="B20" s="15" t="s">
        <v>12</v>
      </c>
      <c r="C20" s="16">
        <f>SUM(C17:L17)/((SUM(A3:A15))+(SUM(D3:D15))+(SUM(G3:G15))+(SUM(J3:J15)))</f>
        <v>15.821428571428571</v>
      </c>
    </row>
    <row r="22" spans="1:12" ht="24" x14ac:dyDescent="0.6">
      <c r="B22" s="3" t="s">
        <v>13</v>
      </c>
      <c r="C22" s="3">
        <f>C$1</f>
        <v>2012</v>
      </c>
    </row>
    <row r="23" spans="1:12" x14ac:dyDescent="0.3">
      <c r="A23" s="4"/>
      <c r="B23" s="5" t="s">
        <v>46</v>
      </c>
      <c r="C23" s="6" t="s">
        <v>2</v>
      </c>
      <c r="D23" s="4"/>
      <c r="E23" s="4"/>
      <c r="F23" s="6" t="s">
        <v>2</v>
      </c>
      <c r="G23" s="4"/>
      <c r="H23" s="4"/>
      <c r="I23" s="6" t="s">
        <v>2</v>
      </c>
      <c r="J23" s="4"/>
      <c r="K23" s="4"/>
      <c r="L23" s="6" t="s">
        <v>2</v>
      </c>
    </row>
    <row r="24" spans="1:12" x14ac:dyDescent="0.3">
      <c r="A24" s="7">
        <f>IF(C24&gt;-1,1)</f>
        <v>1</v>
      </c>
      <c r="B24" s="8" t="s">
        <v>3</v>
      </c>
      <c r="C24" s="29">
        <v>23</v>
      </c>
      <c r="D24" s="7">
        <f>IF(F24&gt;-1,1)</f>
        <v>1</v>
      </c>
      <c r="E24" s="8" t="s">
        <v>3</v>
      </c>
      <c r="F24" s="29">
        <v>38</v>
      </c>
      <c r="G24" s="7">
        <f>IF(I24&gt;-1,1)</f>
        <v>1</v>
      </c>
      <c r="H24" s="8" t="s">
        <v>3</v>
      </c>
      <c r="I24" s="29">
        <v>32</v>
      </c>
      <c r="J24" s="7">
        <f>IF(L24&gt;-1,1)</f>
        <v>1</v>
      </c>
      <c r="K24" s="8" t="s">
        <v>3</v>
      </c>
      <c r="L24" s="29">
        <v>16</v>
      </c>
    </row>
    <row r="25" spans="1:12" x14ac:dyDescent="0.3">
      <c r="A25" s="7"/>
      <c r="B25" s="4"/>
      <c r="C25" s="10"/>
      <c r="D25" s="7"/>
      <c r="E25" s="4"/>
      <c r="F25" s="10"/>
      <c r="G25" s="7"/>
      <c r="H25" s="4"/>
      <c r="I25" s="10"/>
      <c r="J25" s="7"/>
      <c r="K25" s="4"/>
      <c r="L25" s="10"/>
    </row>
    <row r="26" spans="1:12" x14ac:dyDescent="0.3">
      <c r="A26" s="7">
        <f>IF(C26&gt;-1,1)</f>
        <v>1</v>
      </c>
      <c r="B26" s="8" t="s">
        <v>4</v>
      </c>
      <c r="C26" s="29">
        <v>9</v>
      </c>
      <c r="D26" s="7">
        <f>IF(F26&gt;-1,1)</f>
        <v>1</v>
      </c>
      <c r="E26" s="8" t="s">
        <v>4</v>
      </c>
      <c r="F26" s="29">
        <v>14</v>
      </c>
      <c r="G26" s="7">
        <f>IF(I26&gt;-1,1)</f>
        <v>1</v>
      </c>
      <c r="H26" s="8" t="s">
        <v>4</v>
      </c>
      <c r="I26" s="29">
        <v>17</v>
      </c>
      <c r="J26" s="7">
        <f>IF(L26&gt;-1,1)</f>
        <v>1</v>
      </c>
      <c r="K26" s="8" t="s">
        <v>4</v>
      </c>
      <c r="L26" s="29">
        <v>14</v>
      </c>
    </row>
    <row r="27" spans="1:12" x14ac:dyDescent="0.3">
      <c r="A27" s="7"/>
      <c r="B27" s="8"/>
      <c r="C27" s="10"/>
      <c r="D27" s="7"/>
      <c r="E27" s="8"/>
      <c r="F27" s="10"/>
      <c r="G27" s="7"/>
      <c r="H27" s="8"/>
      <c r="I27" s="10"/>
      <c r="J27" s="7"/>
      <c r="K27" s="8"/>
      <c r="L27" s="10"/>
    </row>
    <row r="28" spans="1:12" x14ac:dyDescent="0.3">
      <c r="A28" s="7">
        <f>IF(C28&gt;-1,1)</f>
        <v>1</v>
      </c>
      <c r="B28" s="8" t="s">
        <v>5</v>
      </c>
      <c r="C28" s="9">
        <v>15</v>
      </c>
      <c r="D28" s="7">
        <f>IF(F28&gt;-1,1)</f>
        <v>1</v>
      </c>
      <c r="E28" s="8" t="s">
        <v>5</v>
      </c>
      <c r="F28" s="29">
        <v>15</v>
      </c>
      <c r="G28" s="7">
        <f>IF(I28&gt;-1,1)</f>
        <v>1</v>
      </c>
      <c r="H28" s="8" t="s">
        <v>5</v>
      </c>
      <c r="I28" s="29">
        <v>14</v>
      </c>
      <c r="J28" s="7">
        <f>IF(L28&gt;-1,1)</f>
        <v>1</v>
      </c>
      <c r="K28" s="8" t="s">
        <v>5</v>
      </c>
      <c r="L28" s="29">
        <v>1</v>
      </c>
    </row>
    <row r="29" spans="1:12" x14ac:dyDescent="0.3">
      <c r="A29" s="7"/>
      <c r="B29" s="8"/>
      <c r="C29" s="10"/>
      <c r="D29" s="7"/>
      <c r="E29" s="8"/>
      <c r="F29" s="10"/>
      <c r="G29" s="7"/>
      <c r="H29" s="8"/>
      <c r="I29" s="10"/>
      <c r="J29" s="7"/>
      <c r="K29" s="8"/>
      <c r="L29" s="10"/>
    </row>
    <row r="30" spans="1:12" x14ac:dyDescent="0.3">
      <c r="A30" s="7">
        <f>IF(C30&gt;-1,1)</f>
        <v>1</v>
      </c>
      <c r="B30" s="8" t="s">
        <v>6</v>
      </c>
      <c r="C30" s="29">
        <v>10</v>
      </c>
      <c r="D30" s="7">
        <f>IF(F30&gt;-1,1)</f>
        <v>1</v>
      </c>
      <c r="E30" s="8" t="s">
        <v>6</v>
      </c>
      <c r="F30" s="29">
        <v>12</v>
      </c>
      <c r="G30" s="7">
        <f>IF(I30&gt;-1,1)</f>
        <v>1</v>
      </c>
      <c r="H30" s="8" t="s">
        <v>6</v>
      </c>
      <c r="I30" s="29">
        <v>15</v>
      </c>
      <c r="J30" s="7">
        <f>IF(L30&gt;-1,1)</f>
        <v>1</v>
      </c>
      <c r="K30" s="8" t="s">
        <v>6</v>
      </c>
      <c r="L30" s="29">
        <v>14</v>
      </c>
    </row>
    <row r="31" spans="1:12" x14ac:dyDescent="0.3">
      <c r="A31" s="7"/>
      <c r="B31" s="8"/>
      <c r="C31" s="10"/>
      <c r="D31" s="7"/>
      <c r="E31" s="8"/>
      <c r="F31" s="10"/>
      <c r="G31" s="7"/>
      <c r="H31" s="8"/>
      <c r="I31" s="10"/>
      <c r="J31" s="7"/>
      <c r="K31" s="8"/>
      <c r="L31" s="10"/>
    </row>
    <row r="32" spans="1:12" x14ac:dyDescent="0.3">
      <c r="A32" s="7">
        <f>IF(C32&gt;-1,1)</f>
        <v>1</v>
      </c>
      <c r="B32" s="8" t="s">
        <v>7</v>
      </c>
      <c r="C32" s="29">
        <v>19</v>
      </c>
      <c r="D32" s="7">
        <f>IF(F32&gt;-1,1)</f>
        <v>1</v>
      </c>
      <c r="E32" s="8" t="s">
        <v>7</v>
      </c>
      <c r="F32" s="29">
        <v>11</v>
      </c>
      <c r="G32" s="7">
        <f>IF(I32&gt;-1,1)</f>
        <v>1</v>
      </c>
      <c r="H32" s="8" t="s">
        <v>7</v>
      </c>
      <c r="I32" s="29">
        <v>11</v>
      </c>
      <c r="J32" s="7">
        <f>IF(L32&gt;-1,1)</f>
        <v>1</v>
      </c>
      <c r="K32" s="8" t="s">
        <v>7</v>
      </c>
      <c r="L32" s="29">
        <v>11</v>
      </c>
    </row>
    <row r="33" spans="1:15" x14ac:dyDescent="0.3">
      <c r="A33" s="7"/>
      <c r="B33" s="8"/>
      <c r="C33" s="10"/>
      <c r="D33" s="7"/>
      <c r="E33" s="8"/>
      <c r="F33" s="10"/>
      <c r="G33" s="7"/>
      <c r="H33" s="8"/>
      <c r="I33" s="10"/>
      <c r="J33" s="7"/>
      <c r="K33" s="8"/>
      <c r="L33" s="10"/>
    </row>
    <row r="34" spans="1:15" x14ac:dyDescent="0.3">
      <c r="A34" s="7">
        <f>IF(C34&gt;-1,1)</f>
        <v>1</v>
      </c>
      <c r="B34" s="8" t="s">
        <v>8</v>
      </c>
      <c r="C34" s="29">
        <v>17</v>
      </c>
      <c r="D34" s="7">
        <f>IF(F34&gt;-1,1)</f>
        <v>1</v>
      </c>
      <c r="E34" s="8" t="s">
        <v>8</v>
      </c>
      <c r="F34" s="29">
        <v>14</v>
      </c>
      <c r="G34" s="7">
        <f>IF(I34&gt;-1,1)</f>
        <v>1</v>
      </c>
      <c r="H34" s="8" t="s">
        <v>8</v>
      </c>
      <c r="I34" s="29">
        <v>16</v>
      </c>
      <c r="J34" s="7">
        <f>IF(L34&gt;-1,1)</f>
        <v>1</v>
      </c>
      <c r="K34" s="8" t="s">
        <v>8</v>
      </c>
      <c r="L34" s="29">
        <v>40</v>
      </c>
    </row>
    <row r="35" spans="1:15" x14ac:dyDescent="0.3">
      <c r="A35" s="7"/>
      <c r="B35" s="4"/>
      <c r="C35" s="10"/>
      <c r="D35" s="7"/>
      <c r="E35" s="4"/>
      <c r="F35" s="10"/>
      <c r="G35" s="7"/>
      <c r="H35" s="4"/>
      <c r="I35" s="10"/>
      <c r="J35" s="7"/>
      <c r="K35" s="4"/>
      <c r="L35" s="10"/>
    </row>
    <row r="36" spans="1:15" x14ac:dyDescent="0.3">
      <c r="A36" s="7">
        <f>IF(C36&gt;-1,1)</f>
        <v>1</v>
      </c>
      <c r="B36" s="8" t="s">
        <v>9</v>
      </c>
      <c r="C36" s="29">
        <v>12</v>
      </c>
      <c r="D36" s="7">
        <f>IF(F36&gt;-1,1)</f>
        <v>1</v>
      </c>
      <c r="E36" s="8" t="s">
        <v>9</v>
      </c>
      <c r="F36" s="29">
        <v>16</v>
      </c>
      <c r="G36" s="7">
        <f>IF(I36&gt;-1,1)</f>
        <v>1</v>
      </c>
      <c r="H36" s="8" t="s">
        <v>9</v>
      </c>
      <c r="I36" s="29">
        <v>36</v>
      </c>
      <c r="J36" s="7">
        <f>IF(L36&gt;-1,1)</f>
        <v>1</v>
      </c>
      <c r="K36" s="8" t="s">
        <v>9</v>
      </c>
      <c r="L36" s="29">
        <v>6</v>
      </c>
    </row>
    <row r="37" spans="1:15" x14ac:dyDescent="0.3">
      <c r="A37" s="7"/>
      <c r="B37" s="4"/>
      <c r="C37" s="4"/>
      <c r="D37" s="7"/>
      <c r="E37" s="4"/>
      <c r="F37" s="4"/>
      <c r="G37" s="7"/>
      <c r="H37" s="4"/>
      <c r="I37" s="4"/>
      <c r="J37" s="7"/>
      <c r="K37" s="4"/>
      <c r="L37" s="4"/>
    </row>
    <row r="38" spans="1:15" x14ac:dyDescent="0.3">
      <c r="A38" s="11"/>
      <c r="B38" s="8" t="s">
        <v>10</v>
      </c>
      <c r="C38" s="8">
        <f>SUM(C24:C36)</f>
        <v>105</v>
      </c>
      <c r="D38" s="8"/>
      <c r="E38" s="8" t="s">
        <v>10</v>
      </c>
      <c r="F38" s="8">
        <f>SUM(F24:F36)</f>
        <v>120</v>
      </c>
      <c r="G38" s="8"/>
      <c r="H38" s="8" t="s">
        <v>10</v>
      </c>
      <c r="I38" s="8">
        <f>SUM(I24:I36)</f>
        <v>141</v>
      </c>
      <c r="J38" s="8"/>
      <c r="K38" s="8" t="s">
        <v>10</v>
      </c>
      <c r="L38" s="8">
        <f>SUM(L24:L36)</f>
        <v>102</v>
      </c>
    </row>
    <row r="39" spans="1:15" x14ac:dyDescent="0.3">
      <c r="A39" s="12"/>
      <c r="B39" s="13" t="s">
        <v>11</v>
      </c>
      <c r="C39" s="14">
        <f>C38/(SUM(A24:A36))</f>
        <v>15</v>
      </c>
      <c r="D39" s="12"/>
      <c r="E39" s="13" t="s">
        <v>11</v>
      </c>
      <c r="F39" s="14">
        <f>F38/(SUM(D24:D36))</f>
        <v>17.142857142857142</v>
      </c>
      <c r="G39" s="12"/>
      <c r="H39" s="13" t="s">
        <v>11</v>
      </c>
      <c r="I39" s="14">
        <f>I38/(SUM(G24:G36))</f>
        <v>20.142857142857142</v>
      </c>
      <c r="J39" s="12"/>
      <c r="K39" s="13" t="s">
        <v>11</v>
      </c>
      <c r="L39" s="14">
        <f>L38/(SUM(J24:J36))</f>
        <v>14.571428571428571</v>
      </c>
    </row>
    <row r="41" spans="1:15" x14ac:dyDescent="0.3">
      <c r="B41" s="15" t="s">
        <v>15</v>
      </c>
      <c r="C41" s="16">
        <f>SUM(C38:L38)/((SUM(A24:A36))+(SUM(D24:D36))+(SUM(G24:G36))+(SUM(J24:J36)))</f>
        <v>16.714285714285715</v>
      </c>
    </row>
    <row r="43" spans="1:15" ht="24" x14ac:dyDescent="0.6">
      <c r="B43" s="3" t="s">
        <v>16</v>
      </c>
      <c r="C43" s="3">
        <f>C$1</f>
        <v>2012</v>
      </c>
    </row>
    <row r="44" spans="1:15" x14ac:dyDescent="0.3">
      <c r="A44" s="4"/>
      <c r="B44" s="18" t="s">
        <v>47</v>
      </c>
      <c r="C44" s="6" t="s">
        <v>2</v>
      </c>
      <c r="D44" s="4"/>
      <c r="E44" s="4"/>
      <c r="F44" s="6" t="s">
        <v>2</v>
      </c>
      <c r="G44" s="4"/>
      <c r="H44" s="4"/>
      <c r="I44" s="6" t="s">
        <v>2</v>
      </c>
      <c r="J44" s="4"/>
      <c r="K44" s="4"/>
      <c r="L44" s="6" t="s">
        <v>2</v>
      </c>
      <c r="M44" s="4"/>
      <c r="N44" s="4"/>
      <c r="O44" s="6" t="s">
        <v>2</v>
      </c>
    </row>
    <row r="45" spans="1:15" x14ac:dyDescent="0.3">
      <c r="A45" s="7">
        <f>IF(C45&gt;-1,1)</f>
        <v>1</v>
      </c>
      <c r="B45" s="8" t="s">
        <v>3</v>
      </c>
      <c r="C45" s="29">
        <v>16</v>
      </c>
      <c r="D45" s="7">
        <f>IF(F45&gt;-1,1)</f>
        <v>1</v>
      </c>
      <c r="E45" s="8" t="s">
        <v>3</v>
      </c>
      <c r="F45" s="29">
        <v>11</v>
      </c>
      <c r="G45" s="7">
        <f>IF(I45&gt;-1,1)</f>
        <v>1</v>
      </c>
      <c r="H45" s="8" t="s">
        <v>3</v>
      </c>
      <c r="I45" s="29">
        <v>2</v>
      </c>
      <c r="J45" s="7">
        <f>IF(L45&gt;-1,1)</f>
        <v>1</v>
      </c>
      <c r="K45" s="8" t="s">
        <v>3</v>
      </c>
      <c r="L45" s="29">
        <v>11</v>
      </c>
      <c r="M45" s="7">
        <f>IF(O45&gt;-1,1)</f>
        <v>1</v>
      </c>
      <c r="N45" s="8" t="s">
        <v>3</v>
      </c>
      <c r="O45" s="29">
        <v>13</v>
      </c>
    </row>
    <row r="46" spans="1:15" x14ac:dyDescent="0.3">
      <c r="A46" s="7"/>
      <c r="B46" s="4"/>
      <c r="C46" s="10"/>
      <c r="D46" s="7"/>
      <c r="E46" s="4"/>
      <c r="F46" s="10"/>
      <c r="G46" s="7"/>
      <c r="H46" s="4"/>
      <c r="I46" s="10"/>
      <c r="J46" s="7"/>
      <c r="K46" s="4"/>
      <c r="L46" s="10"/>
      <c r="M46" s="7"/>
      <c r="N46" s="4"/>
      <c r="O46" s="10"/>
    </row>
    <row r="47" spans="1:15" x14ac:dyDescent="0.3">
      <c r="A47" s="7">
        <f>IF(C47&gt;-1,1)</f>
        <v>1</v>
      </c>
      <c r="B47" s="8" t="s">
        <v>4</v>
      </c>
      <c r="C47" s="29">
        <v>11</v>
      </c>
      <c r="D47" s="7">
        <f>IF(F47&gt;-1,1)</f>
        <v>1</v>
      </c>
      <c r="E47" s="8" t="s">
        <v>4</v>
      </c>
      <c r="F47" s="29">
        <v>5</v>
      </c>
      <c r="G47" s="7">
        <f>IF(I47&gt;-1,1)</f>
        <v>1</v>
      </c>
      <c r="H47" s="8" t="s">
        <v>4</v>
      </c>
      <c r="I47" s="29">
        <v>14</v>
      </c>
      <c r="J47" s="7">
        <f>IF(L47&gt;-1,1)</f>
        <v>1</v>
      </c>
      <c r="K47" s="8" t="s">
        <v>4</v>
      </c>
      <c r="L47" s="29">
        <v>34</v>
      </c>
      <c r="M47" s="7">
        <f>IF(O47&gt;-1,1)</f>
        <v>1</v>
      </c>
      <c r="N47" s="8" t="s">
        <v>4</v>
      </c>
      <c r="O47" s="29">
        <v>13</v>
      </c>
    </row>
    <row r="48" spans="1:15" x14ac:dyDescent="0.3">
      <c r="A48" s="7"/>
      <c r="B48" s="8"/>
      <c r="C48" s="10"/>
      <c r="D48" s="7"/>
      <c r="E48" s="8"/>
      <c r="F48" s="10"/>
      <c r="G48" s="7"/>
      <c r="H48" s="8"/>
      <c r="I48" s="10"/>
      <c r="J48" s="7"/>
      <c r="K48" s="8"/>
      <c r="L48" s="10"/>
      <c r="M48" s="7"/>
      <c r="N48" s="8"/>
      <c r="O48" s="10"/>
    </row>
    <row r="49" spans="1:16" x14ac:dyDescent="0.3">
      <c r="A49" s="7">
        <f>IF(C49&gt;-1,1)</f>
        <v>1</v>
      </c>
      <c r="B49" s="8" t="s">
        <v>5</v>
      </c>
      <c r="C49" s="29">
        <v>18</v>
      </c>
      <c r="D49" s="7">
        <f>IF(F49&gt;-1,1)</f>
        <v>1</v>
      </c>
      <c r="E49" s="8" t="s">
        <v>5</v>
      </c>
      <c r="F49" s="29">
        <v>16</v>
      </c>
      <c r="G49" s="7">
        <f>IF(I49&gt;-1,1)</f>
        <v>1</v>
      </c>
      <c r="H49" s="8" t="s">
        <v>5</v>
      </c>
      <c r="I49" s="29">
        <v>5</v>
      </c>
      <c r="J49" s="7">
        <f>IF(L49&gt;-1,1)</f>
        <v>1</v>
      </c>
      <c r="K49" s="8" t="s">
        <v>5</v>
      </c>
      <c r="L49" s="29">
        <v>5</v>
      </c>
      <c r="M49" s="7">
        <f>IF(O49&gt;-1,1)</f>
        <v>1</v>
      </c>
      <c r="N49" s="8" t="s">
        <v>5</v>
      </c>
      <c r="O49" s="29">
        <v>3</v>
      </c>
    </row>
    <row r="50" spans="1:16" x14ac:dyDescent="0.3">
      <c r="A50" s="7"/>
      <c r="B50" s="8"/>
      <c r="C50" s="10"/>
      <c r="D50" s="7"/>
      <c r="E50" s="8"/>
      <c r="F50" s="10"/>
      <c r="G50" s="7"/>
      <c r="H50" s="8"/>
      <c r="I50" s="10"/>
      <c r="J50" s="7"/>
      <c r="K50" s="8"/>
      <c r="L50" s="10"/>
      <c r="M50" s="7"/>
      <c r="N50" s="8"/>
      <c r="O50" s="10"/>
    </row>
    <row r="51" spans="1:16" x14ac:dyDescent="0.3">
      <c r="A51" s="7">
        <f>IF(C51&gt;-1,1)</f>
        <v>1</v>
      </c>
      <c r="B51" s="8" t="s">
        <v>6</v>
      </c>
      <c r="C51" s="29">
        <v>15</v>
      </c>
      <c r="D51" s="7">
        <f>IF(F51&gt;-1,1)</f>
        <v>1</v>
      </c>
      <c r="E51" s="8" t="s">
        <v>6</v>
      </c>
      <c r="F51" s="29">
        <v>11</v>
      </c>
      <c r="G51" s="7">
        <f>IF(I51&gt;-1,1)</f>
        <v>1</v>
      </c>
      <c r="H51" s="8" t="s">
        <v>6</v>
      </c>
      <c r="I51" s="29">
        <v>11</v>
      </c>
      <c r="J51" s="7">
        <f>IF(L51&gt;-1,1)</f>
        <v>1</v>
      </c>
      <c r="K51" s="8" t="s">
        <v>6</v>
      </c>
      <c r="L51" s="29">
        <v>12</v>
      </c>
      <c r="M51" s="7">
        <f>IF(O51&gt;-1,1)</f>
        <v>1</v>
      </c>
      <c r="N51" s="8" t="s">
        <v>6</v>
      </c>
      <c r="O51" s="29">
        <v>19</v>
      </c>
    </row>
    <row r="52" spans="1:16" x14ac:dyDescent="0.3">
      <c r="A52" s="7"/>
      <c r="B52" s="8"/>
      <c r="C52" s="10"/>
      <c r="D52" s="7"/>
      <c r="E52" s="8"/>
      <c r="F52" s="10"/>
      <c r="G52" s="7"/>
      <c r="H52" s="8"/>
      <c r="I52" s="10"/>
      <c r="J52" s="7"/>
      <c r="K52" s="8"/>
      <c r="L52" s="10"/>
      <c r="M52" s="7"/>
      <c r="N52" s="8"/>
      <c r="O52" s="10"/>
    </row>
    <row r="53" spans="1:16" x14ac:dyDescent="0.3">
      <c r="A53" s="7">
        <f>IF(C53&gt;-1,1)</f>
        <v>1</v>
      </c>
      <c r="B53" s="8" t="s">
        <v>7</v>
      </c>
      <c r="C53" s="29">
        <v>0</v>
      </c>
      <c r="D53" s="7">
        <f>IF(F53&gt;-1,1)</f>
        <v>1</v>
      </c>
      <c r="E53" s="8" t="s">
        <v>7</v>
      </c>
      <c r="F53" s="29">
        <v>12</v>
      </c>
      <c r="G53" s="7">
        <f>IF(I53&gt;-1,1)</f>
        <v>1</v>
      </c>
      <c r="H53" s="8" t="s">
        <v>7</v>
      </c>
      <c r="I53" s="29">
        <v>30</v>
      </c>
      <c r="J53" s="7">
        <f>IF(L53&gt;-1,1)</f>
        <v>1</v>
      </c>
      <c r="K53" s="8" t="s">
        <v>7</v>
      </c>
      <c r="L53" s="29">
        <v>9</v>
      </c>
      <c r="M53" s="7">
        <f>IF(O53&gt;-1,1)</f>
        <v>1</v>
      </c>
      <c r="N53" s="8" t="s">
        <v>7</v>
      </c>
      <c r="O53" s="29">
        <v>12</v>
      </c>
    </row>
    <row r="54" spans="1:16" x14ac:dyDescent="0.3">
      <c r="A54" s="7"/>
      <c r="B54" s="8"/>
      <c r="C54" s="10"/>
      <c r="D54" s="7"/>
      <c r="E54" s="8"/>
      <c r="F54" s="10"/>
      <c r="G54" s="7"/>
      <c r="H54" s="8"/>
      <c r="I54" s="10"/>
      <c r="J54" s="7"/>
      <c r="K54" s="8"/>
      <c r="L54" s="10"/>
      <c r="M54" s="7"/>
      <c r="N54" s="8"/>
      <c r="O54" s="10"/>
    </row>
    <row r="55" spans="1:16" x14ac:dyDescent="0.3">
      <c r="A55" s="7">
        <f>IF(C55&gt;-1,1)</f>
        <v>1</v>
      </c>
      <c r="B55" s="8" t="s">
        <v>8</v>
      </c>
      <c r="C55" s="29">
        <v>14</v>
      </c>
      <c r="D55" s="7">
        <f>IF(F55&gt;-1,1)</f>
        <v>1</v>
      </c>
      <c r="E55" s="8" t="s">
        <v>8</v>
      </c>
      <c r="F55" s="29">
        <v>48</v>
      </c>
      <c r="G55" s="7">
        <f>IF(I55&gt;-1,1)</f>
        <v>1</v>
      </c>
      <c r="H55" s="8" t="s">
        <v>8</v>
      </c>
      <c r="I55" s="29">
        <v>13</v>
      </c>
      <c r="J55" s="7">
        <f>IF(L55&gt;-1,1)</f>
        <v>1</v>
      </c>
      <c r="K55" s="8" t="s">
        <v>8</v>
      </c>
      <c r="L55" s="29">
        <v>34</v>
      </c>
      <c r="M55" s="7">
        <f>IF(O55&gt;-1,1)</f>
        <v>1</v>
      </c>
      <c r="N55" s="8" t="s">
        <v>8</v>
      </c>
      <c r="O55" s="29">
        <v>28</v>
      </c>
    </row>
    <row r="56" spans="1:16" x14ac:dyDescent="0.3">
      <c r="A56" s="7"/>
      <c r="B56" s="4"/>
      <c r="C56" s="10"/>
      <c r="D56" s="7"/>
      <c r="E56" s="4"/>
      <c r="F56" s="10"/>
      <c r="G56" s="7"/>
      <c r="H56" s="4"/>
      <c r="I56" s="10"/>
      <c r="J56" s="7"/>
      <c r="K56" s="4"/>
      <c r="L56" s="10"/>
      <c r="M56" s="7"/>
      <c r="N56" s="4"/>
      <c r="O56" s="29"/>
    </row>
    <row r="57" spans="1:16" x14ac:dyDescent="0.3">
      <c r="A57" s="7">
        <f>IF(C57&gt;-1,1)</f>
        <v>1</v>
      </c>
      <c r="B57" s="8" t="s">
        <v>9</v>
      </c>
      <c r="C57" s="29">
        <v>38</v>
      </c>
      <c r="D57" s="7">
        <f>IF(F57&gt;-1,1)</f>
        <v>1</v>
      </c>
      <c r="E57" s="8" t="s">
        <v>9</v>
      </c>
      <c r="F57" s="29">
        <v>24</v>
      </c>
      <c r="G57" s="7">
        <f>IF(I57&gt;-1,1)</f>
        <v>1</v>
      </c>
      <c r="H57" s="8" t="s">
        <v>9</v>
      </c>
      <c r="I57" s="29">
        <v>12</v>
      </c>
      <c r="J57" s="7">
        <f>IF(L57&gt;-1,1)</f>
        <v>1</v>
      </c>
      <c r="K57" s="8" t="s">
        <v>9</v>
      </c>
      <c r="L57" s="29">
        <v>24</v>
      </c>
      <c r="M57" s="7">
        <f>IF(O57&gt;-1,1)</f>
        <v>1</v>
      </c>
      <c r="N57" s="8" t="s">
        <v>9</v>
      </c>
      <c r="O57" s="29">
        <v>18</v>
      </c>
    </row>
    <row r="58" spans="1:16" x14ac:dyDescent="0.3">
      <c r="A58" s="7"/>
      <c r="B58" s="4"/>
      <c r="C58" s="4"/>
      <c r="D58" s="7"/>
      <c r="E58" s="4"/>
      <c r="F58" s="4"/>
      <c r="G58" s="7"/>
      <c r="H58" s="4"/>
      <c r="I58" s="10"/>
      <c r="J58" s="7"/>
      <c r="K58" s="4"/>
      <c r="L58" s="4"/>
      <c r="M58" s="7"/>
      <c r="N58" s="4"/>
      <c r="O58" s="4"/>
    </row>
    <row r="59" spans="1:16" x14ac:dyDescent="0.3">
      <c r="A59" s="11"/>
      <c r="B59" s="8" t="s">
        <v>10</v>
      </c>
      <c r="C59" s="8">
        <f>SUM(C45:C57)</f>
        <v>112</v>
      </c>
      <c r="D59" s="8"/>
      <c r="E59" s="8" t="s">
        <v>10</v>
      </c>
      <c r="F59" s="8">
        <f>SUM(F45:F57)</f>
        <v>127</v>
      </c>
      <c r="G59" s="8"/>
      <c r="H59" s="8" t="s">
        <v>10</v>
      </c>
      <c r="I59" s="8">
        <f>SUM(I45:I57)</f>
        <v>87</v>
      </c>
      <c r="J59" s="8"/>
      <c r="K59" s="8" t="s">
        <v>10</v>
      </c>
      <c r="L59" s="8">
        <f>SUM(L45:L57)</f>
        <v>129</v>
      </c>
      <c r="M59" s="8"/>
      <c r="N59" s="8" t="s">
        <v>10</v>
      </c>
      <c r="O59" s="8">
        <f>SUM(O45:O57)</f>
        <v>106</v>
      </c>
    </row>
    <row r="60" spans="1:16" x14ac:dyDescent="0.3">
      <c r="A60" s="12"/>
      <c r="B60" s="13" t="s">
        <v>11</v>
      </c>
      <c r="C60" s="14">
        <f>C59/(SUM(A45:A57))</f>
        <v>16</v>
      </c>
      <c r="D60" s="12"/>
      <c r="E60" s="13" t="s">
        <v>11</v>
      </c>
      <c r="F60" s="14">
        <f>F59/(SUM(D45:D57))</f>
        <v>18.142857142857142</v>
      </c>
      <c r="G60" s="12"/>
      <c r="H60" s="13" t="s">
        <v>11</v>
      </c>
      <c r="I60" s="14">
        <f>I59/(SUM(G45:G57))</f>
        <v>12.428571428571429</v>
      </c>
      <c r="J60" s="12"/>
      <c r="K60" s="13" t="s">
        <v>11</v>
      </c>
      <c r="L60" s="14">
        <f>L59/(SUM(J45:J57))</f>
        <v>18.428571428571427</v>
      </c>
      <c r="M60" s="12"/>
      <c r="N60" s="13" t="s">
        <v>11</v>
      </c>
      <c r="O60" s="14">
        <f>O59/(SUM(M45:M57))</f>
        <v>15.142857142857142</v>
      </c>
    </row>
    <row r="62" spans="1:16" x14ac:dyDescent="0.3">
      <c r="B62" s="15" t="s">
        <v>18</v>
      </c>
      <c r="C62" s="16">
        <f>SUM(C59:O59)/((SUM(A45:A57))+(SUM(D45:D57))+(SUM(G45:G57))+(SUM(J45:J57))+(SUM(M45:M57)))</f>
        <v>16.028571428571428</v>
      </c>
    </row>
    <row r="64" spans="1:16" ht="24" x14ac:dyDescent="0.6">
      <c r="B64" s="3" t="s">
        <v>19</v>
      </c>
      <c r="C64" s="3">
        <f>C$1</f>
        <v>2012</v>
      </c>
      <c r="P64" s="19"/>
    </row>
    <row r="65" spans="1:16" x14ac:dyDescent="0.3">
      <c r="A65" s="4"/>
      <c r="B65" s="18" t="s">
        <v>48</v>
      </c>
      <c r="C65" s="6" t="s">
        <v>2</v>
      </c>
      <c r="D65" s="4"/>
      <c r="E65" s="4"/>
      <c r="F65" s="6" t="s">
        <v>2</v>
      </c>
      <c r="G65" s="4"/>
      <c r="H65" s="4"/>
      <c r="I65" s="6" t="s">
        <v>2</v>
      </c>
      <c r="J65" s="4"/>
      <c r="K65" s="4"/>
      <c r="L65" s="6" t="s">
        <v>2</v>
      </c>
      <c r="M65" s="20"/>
      <c r="N65" s="20"/>
      <c r="O65" s="21"/>
      <c r="P65" s="19"/>
    </row>
    <row r="66" spans="1:16" x14ac:dyDescent="0.3">
      <c r="A66" s="7">
        <f>IF(C66&gt;-1,1)</f>
        <v>1</v>
      </c>
      <c r="B66" s="8" t="s">
        <v>3</v>
      </c>
      <c r="C66" s="29">
        <v>5</v>
      </c>
      <c r="D66" s="7">
        <f>IF(F66&gt;-1,1)</f>
        <v>1</v>
      </c>
      <c r="E66" s="8" t="s">
        <v>3</v>
      </c>
      <c r="F66" s="29">
        <v>22</v>
      </c>
      <c r="G66" s="7">
        <f>IF(I66&gt;-1,1)</f>
        <v>1</v>
      </c>
      <c r="H66" s="8" t="s">
        <v>3</v>
      </c>
      <c r="I66" s="29">
        <v>12</v>
      </c>
      <c r="J66" s="7">
        <f>IF(L66&gt;-1,1)</f>
        <v>1</v>
      </c>
      <c r="K66" s="8" t="s">
        <v>3</v>
      </c>
      <c r="L66" s="29">
        <v>30</v>
      </c>
      <c r="M66" s="22"/>
      <c r="N66" s="23"/>
      <c r="O66" s="24"/>
      <c r="P66" s="22"/>
    </row>
    <row r="67" spans="1:16" x14ac:dyDescent="0.3">
      <c r="A67" s="7"/>
      <c r="B67" s="4"/>
      <c r="C67" s="10"/>
      <c r="D67" s="7"/>
      <c r="E67" s="4"/>
      <c r="F67" s="10"/>
      <c r="G67" s="7"/>
      <c r="H67" s="4"/>
      <c r="I67" s="10"/>
      <c r="J67" s="7"/>
      <c r="K67" s="4"/>
      <c r="L67" s="10"/>
      <c r="M67" s="22"/>
      <c r="N67" s="20"/>
      <c r="O67" s="24"/>
      <c r="P67" s="22"/>
    </row>
    <row r="68" spans="1:16" x14ac:dyDescent="0.3">
      <c r="A68" s="7">
        <f>IF(C68&gt;-1,1)</f>
        <v>1</v>
      </c>
      <c r="B68" s="8" t="s">
        <v>4</v>
      </c>
      <c r="C68" s="29">
        <v>14</v>
      </c>
      <c r="D68" s="7">
        <f>IF(F68&gt;-1,1)</f>
        <v>1</v>
      </c>
      <c r="E68" s="8" t="s">
        <v>4</v>
      </c>
      <c r="F68" s="29">
        <v>0</v>
      </c>
      <c r="G68" s="7">
        <f>IF(I68&gt;-1,1)</f>
        <v>1</v>
      </c>
      <c r="H68" s="8" t="s">
        <v>4</v>
      </c>
      <c r="I68" s="29">
        <v>14</v>
      </c>
      <c r="J68" s="7">
        <f>IF(L68&gt;-1,1)</f>
        <v>1</v>
      </c>
      <c r="K68" s="8" t="s">
        <v>4</v>
      </c>
      <c r="L68" s="29">
        <v>9</v>
      </c>
      <c r="M68" s="22"/>
      <c r="N68" s="23"/>
      <c r="O68" s="24"/>
      <c r="P68" s="22"/>
    </row>
    <row r="69" spans="1:16" x14ac:dyDescent="0.3">
      <c r="A69" s="7"/>
      <c r="B69" s="8"/>
      <c r="C69" s="10"/>
      <c r="D69" s="7"/>
      <c r="E69" s="8"/>
      <c r="F69" s="10"/>
      <c r="G69" s="7"/>
      <c r="H69" s="8"/>
      <c r="I69" s="10"/>
      <c r="J69" s="7"/>
      <c r="K69" s="8"/>
      <c r="L69" s="10"/>
      <c r="M69" s="22"/>
      <c r="N69" s="23"/>
      <c r="O69" s="24"/>
      <c r="P69" s="22"/>
    </row>
    <row r="70" spans="1:16" x14ac:dyDescent="0.3">
      <c r="A70" s="7">
        <f>IF(C70&gt;-1,1)</f>
        <v>1</v>
      </c>
      <c r="B70" s="8" t="s">
        <v>5</v>
      </c>
      <c r="C70" s="29">
        <v>5</v>
      </c>
      <c r="D70" s="7">
        <f>IF(F70&gt;-1,1)</f>
        <v>1</v>
      </c>
      <c r="E70" s="8" t="s">
        <v>5</v>
      </c>
      <c r="F70" s="29">
        <v>36</v>
      </c>
      <c r="G70" s="7">
        <f>IF(I70&gt;-1,1)</f>
        <v>1</v>
      </c>
      <c r="H70" s="8" t="s">
        <v>5</v>
      </c>
      <c r="I70" s="29">
        <v>12</v>
      </c>
      <c r="J70" s="7">
        <f>IF(L70&gt;-1,1)</f>
        <v>1</v>
      </c>
      <c r="K70" s="8" t="s">
        <v>5</v>
      </c>
      <c r="L70" s="29">
        <v>12</v>
      </c>
      <c r="M70" s="22"/>
      <c r="N70" s="23"/>
      <c r="O70" s="24"/>
      <c r="P70" s="22"/>
    </row>
    <row r="71" spans="1:16" x14ac:dyDescent="0.3">
      <c r="A71" s="7"/>
      <c r="B71" s="8"/>
      <c r="C71" s="10"/>
      <c r="D71" s="7"/>
      <c r="E71" s="8"/>
      <c r="F71" s="10"/>
      <c r="G71" s="7"/>
      <c r="H71" s="8"/>
      <c r="I71" s="10"/>
      <c r="J71" s="7"/>
      <c r="K71" s="8"/>
      <c r="L71" s="10"/>
      <c r="M71" s="22"/>
      <c r="N71" s="23"/>
      <c r="O71" s="24"/>
      <c r="P71" s="22"/>
    </row>
    <row r="72" spans="1:16" x14ac:dyDescent="0.3">
      <c r="A72" s="7">
        <f>IF(C72&gt;-1,1)</f>
        <v>1</v>
      </c>
      <c r="B72" s="8" t="s">
        <v>6</v>
      </c>
      <c r="C72" s="29">
        <v>18</v>
      </c>
      <c r="D72" s="7">
        <f>IF(F72&gt;-1,1)</f>
        <v>1</v>
      </c>
      <c r="E72" s="8" t="s">
        <v>6</v>
      </c>
      <c r="F72" s="29">
        <v>5</v>
      </c>
      <c r="G72" s="7">
        <f>IF(I72&gt;-1,1)</f>
        <v>1</v>
      </c>
      <c r="H72" s="8" t="s">
        <v>6</v>
      </c>
      <c r="I72" s="29">
        <v>3</v>
      </c>
      <c r="J72" s="7">
        <f>IF(L72&gt;-1,1)</f>
        <v>1</v>
      </c>
      <c r="K72" s="8" t="s">
        <v>6</v>
      </c>
      <c r="L72" s="29">
        <v>12</v>
      </c>
      <c r="M72" s="22"/>
      <c r="N72" s="23"/>
      <c r="O72" s="24"/>
      <c r="P72" s="22"/>
    </row>
    <row r="73" spans="1:16" x14ac:dyDescent="0.3">
      <c r="A73" s="7"/>
      <c r="B73" s="8"/>
      <c r="C73" s="10"/>
      <c r="D73" s="7"/>
      <c r="E73" s="8"/>
      <c r="F73" s="10"/>
      <c r="G73" s="7"/>
      <c r="H73" s="8"/>
      <c r="I73" s="10"/>
      <c r="J73" s="7"/>
      <c r="K73" s="8"/>
      <c r="L73" s="10"/>
      <c r="M73" s="22"/>
      <c r="N73" s="23"/>
      <c r="O73" s="24"/>
      <c r="P73" s="22"/>
    </row>
    <row r="74" spans="1:16" x14ac:dyDescent="0.3">
      <c r="A74" s="7">
        <f>IF(C74&gt;-1,1)</f>
        <v>1</v>
      </c>
      <c r="B74" s="8" t="s">
        <v>7</v>
      </c>
      <c r="C74" s="29">
        <v>30</v>
      </c>
      <c r="D74" s="7">
        <f>IF(F74&gt;-1,1)</f>
        <v>1</v>
      </c>
      <c r="E74" s="8" t="s">
        <v>7</v>
      </c>
      <c r="F74" s="29">
        <v>15</v>
      </c>
      <c r="G74" s="7">
        <f>IF(I74&gt;-1,1)</f>
        <v>1</v>
      </c>
      <c r="H74" s="8" t="s">
        <v>7</v>
      </c>
      <c r="I74" s="29">
        <v>12</v>
      </c>
      <c r="J74" s="7">
        <f>IF(L74&gt;-1,1)</f>
        <v>1</v>
      </c>
      <c r="K74" s="8" t="s">
        <v>7</v>
      </c>
      <c r="L74" s="29">
        <v>10</v>
      </c>
      <c r="M74" s="22"/>
      <c r="N74" s="23"/>
      <c r="O74" s="24"/>
      <c r="P74" s="22"/>
    </row>
    <row r="75" spans="1:16" x14ac:dyDescent="0.3">
      <c r="A75" s="7"/>
      <c r="B75" s="8"/>
      <c r="C75" s="10"/>
      <c r="D75" s="7"/>
      <c r="E75" s="8"/>
      <c r="F75" s="10"/>
      <c r="G75" s="7"/>
      <c r="H75" s="8"/>
      <c r="I75" s="10"/>
      <c r="J75" s="7"/>
      <c r="K75" s="8"/>
      <c r="L75" s="10"/>
      <c r="M75" s="22"/>
      <c r="N75" s="23"/>
      <c r="O75" s="24"/>
      <c r="P75" s="22"/>
    </row>
    <row r="76" spans="1:16" x14ac:dyDescent="0.3">
      <c r="A76" s="7">
        <f>IF(C76&gt;-1,1)</f>
        <v>1</v>
      </c>
      <c r="B76" s="8" t="s">
        <v>8</v>
      </c>
      <c r="C76" s="29">
        <v>14</v>
      </c>
      <c r="D76" s="7">
        <f>IF(F76&gt;-1,1)</f>
        <v>1</v>
      </c>
      <c r="E76" s="8" t="s">
        <v>8</v>
      </c>
      <c r="F76" s="29">
        <v>44</v>
      </c>
      <c r="G76" s="7">
        <f>IF(I76&gt;-1,1)</f>
        <v>1</v>
      </c>
      <c r="H76" s="8" t="s">
        <v>8</v>
      </c>
      <c r="I76" s="29">
        <v>13</v>
      </c>
      <c r="J76" s="7">
        <f>IF(L76&gt;-1,1)</f>
        <v>1</v>
      </c>
      <c r="K76" s="8" t="s">
        <v>8</v>
      </c>
      <c r="L76" s="29">
        <v>29</v>
      </c>
      <c r="M76" s="22"/>
      <c r="N76" s="23"/>
      <c r="O76" s="24"/>
      <c r="P76" s="22"/>
    </row>
    <row r="77" spans="1:16" x14ac:dyDescent="0.3">
      <c r="A77" s="7"/>
      <c r="B77" s="4"/>
      <c r="C77" s="10"/>
      <c r="D77" s="7"/>
      <c r="E77" s="4"/>
      <c r="F77" s="10"/>
      <c r="G77" s="7"/>
      <c r="H77" s="4"/>
      <c r="I77" s="10"/>
      <c r="J77" s="7"/>
      <c r="K77" s="4"/>
      <c r="L77" s="10"/>
      <c r="M77" s="22"/>
      <c r="N77" s="20"/>
      <c r="O77" s="24"/>
      <c r="P77" s="22"/>
    </row>
    <row r="78" spans="1:16" x14ac:dyDescent="0.3">
      <c r="A78" s="7">
        <f>IF(C78&gt;-1,1)</f>
        <v>1</v>
      </c>
      <c r="B78" s="8" t="s">
        <v>9</v>
      </c>
      <c r="C78" s="29">
        <v>11</v>
      </c>
      <c r="D78" s="7">
        <f>IF(F78&gt;-1,1)</f>
        <v>1</v>
      </c>
      <c r="E78" s="8" t="s">
        <v>9</v>
      </c>
      <c r="F78" s="29">
        <v>19</v>
      </c>
      <c r="G78" s="7">
        <f>IF(I78&gt;-1,1)</f>
        <v>1</v>
      </c>
      <c r="H78" s="8" t="s">
        <v>9</v>
      </c>
      <c r="I78" s="29">
        <v>14</v>
      </c>
      <c r="J78" s="7">
        <f>IF(L78&gt;-1,1)</f>
        <v>1</v>
      </c>
      <c r="K78" s="8" t="s">
        <v>9</v>
      </c>
      <c r="L78" s="29">
        <v>1</v>
      </c>
      <c r="M78" s="22"/>
      <c r="N78" s="23"/>
      <c r="O78" s="24"/>
      <c r="P78" s="22"/>
    </row>
    <row r="79" spans="1:16" x14ac:dyDescent="0.3">
      <c r="A79" s="7"/>
      <c r="B79" s="4"/>
      <c r="C79" s="4"/>
      <c r="D79" s="7"/>
      <c r="E79" s="4"/>
      <c r="F79" s="10"/>
      <c r="G79" s="7"/>
      <c r="H79" s="4"/>
      <c r="I79" s="4"/>
      <c r="J79" s="7"/>
      <c r="K79" s="4"/>
      <c r="L79" s="4"/>
      <c r="M79" s="22"/>
      <c r="N79" s="20"/>
      <c r="O79" s="20"/>
      <c r="P79" s="19"/>
    </row>
    <row r="80" spans="1:16" x14ac:dyDescent="0.3">
      <c r="A80" s="11"/>
      <c r="B80" s="8" t="s">
        <v>10</v>
      </c>
      <c r="C80" s="8">
        <f>SUM(C66:C78)</f>
        <v>97</v>
      </c>
      <c r="D80" s="8"/>
      <c r="E80" s="8" t="s">
        <v>10</v>
      </c>
      <c r="F80" s="8">
        <f>SUM(F66:F78)</f>
        <v>141</v>
      </c>
      <c r="G80" s="8"/>
      <c r="H80" s="8" t="s">
        <v>10</v>
      </c>
      <c r="I80" s="8">
        <f>SUM(I66:I78)</f>
        <v>80</v>
      </c>
      <c r="J80" s="8"/>
      <c r="K80" s="8" t="s">
        <v>10</v>
      </c>
      <c r="L80" s="8">
        <f>SUM(L66:L78)</f>
        <v>103</v>
      </c>
      <c r="M80" s="23"/>
      <c r="N80" s="23"/>
      <c r="O80" s="23"/>
      <c r="P80" s="19"/>
    </row>
    <row r="81" spans="1:16" x14ac:dyDescent="0.3">
      <c r="A81" s="12"/>
      <c r="B81" s="13" t="s">
        <v>11</v>
      </c>
      <c r="C81" s="14">
        <f>C80/(SUM(A66:A78))</f>
        <v>13.857142857142858</v>
      </c>
      <c r="D81" s="12"/>
      <c r="E81" s="13" t="s">
        <v>11</v>
      </c>
      <c r="F81" s="14">
        <f>F80/(SUM(D66:D78))</f>
        <v>20.142857142857142</v>
      </c>
      <c r="G81" s="12"/>
      <c r="H81" s="13" t="s">
        <v>11</v>
      </c>
      <c r="I81" s="14">
        <f>I80/(SUM(G66:G78))</f>
        <v>11.428571428571429</v>
      </c>
      <c r="J81" s="12"/>
      <c r="K81" s="13" t="s">
        <v>11</v>
      </c>
      <c r="L81" s="14">
        <f>L80/(SUM(J66:J78))</f>
        <v>14.714285714285714</v>
      </c>
      <c r="M81" s="25"/>
      <c r="N81" s="26"/>
      <c r="O81" s="27"/>
      <c r="P81" s="19"/>
    </row>
    <row r="83" spans="1:16" x14ac:dyDescent="0.3">
      <c r="B83" s="15" t="s">
        <v>21</v>
      </c>
      <c r="C83" s="16">
        <f>SUM(C80:L80)/((SUM(A66:A78))+(SUM(D66:D78))+(SUM(G66:G78))+(SUM(J66:J78)))</f>
        <v>15.035714285714286</v>
      </c>
    </row>
    <row r="85" spans="1:16" ht="24" x14ac:dyDescent="0.6">
      <c r="B85" s="3" t="s">
        <v>22</v>
      </c>
      <c r="C85" s="3">
        <f>C$1</f>
        <v>2012</v>
      </c>
    </row>
    <row r="86" spans="1:16" x14ac:dyDescent="0.3">
      <c r="A86" s="4"/>
      <c r="B86" s="18" t="s">
        <v>49</v>
      </c>
      <c r="C86" s="6" t="s">
        <v>2</v>
      </c>
      <c r="D86" s="4"/>
      <c r="E86" s="4"/>
      <c r="F86" s="6" t="s">
        <v>2</v>
      </c>
      <c r="G86" s="4"/>
      <c r="H86" s="4"/>
      <c r="I86" s="6" t="s">
        <v>2</v>
      </c>
      <c r="J86" s="4"/>
      <c r="K86" s="4"/>
      <c r="L86" s="6" t="s">
        <v>2</v>
      </c>
      <c r="M86" s="4"/>
      <c r="N86" s="4"/>
      <c r="O86" s="6" t="s">
        <v>2</v>
      </c>
    </row>
    <row r="87" spans="1:16" x14ac:dyDescent="0.3">
      <c r="A87" s="7">
        <f>IF(C87&gt;-1,1)</f>
        <v>1</v>
      </c>
      <c r="B87" s="8" t="s">
        <v>3</v>
      </c>
      <c r="C87" s="29">
        <v>45</v>
      </c>
      <c r="D87" s="7">
        <f>IF(F87&gt;-1,1)</f>
        <v>1</v>
      </c>
      <c r="E87" s="8" t="s">
        <v>3</v>
      </c>
      <c r="F87" s="29">
        <v>22</v>
      </c>
      <c r="G87" s="7">
        <f>IF(I87&gt;-1,1)</f>
        <v>1</v>
      </c>
      <c r="H87" s="8" t="s">
        <v>3</v>
      </c>
      <c r="I87" s="29">
        <v>43</v>
      </c>
      <c r="J87" s="7">
        <f>IF(L87&gt;-1,1)</f>
        <v>1</v>
      </c>
      <c r="K87" s="8" t="s">
        <v>3</v>
      </c>
      <c r="L87" s="29">
        <v>15</v>
      </c>
      <c r="M87" s="7">
        <f>IF(O87&gt;-1,1)</f>
        <v>1</v>
      </c>
      <c r="N87" s="8" t="s">
        <v>3</v>
      </c>
      <c r="O87" s="9">
        <v>13</v>
      </c>
    </row>
    <row r="88" spans="1:16" x14ac:dyDescent="0.3">
      <c r="A88" s="7"/>
      <c r="B88" s="4"/>
      <c r="C88" s="10"/>
      <c r="D88" s="7"/>
      <c r="E88" s="4"/>
      <c r="F88" s="10"/>
      <c r="G88" s="7"/>
      <c r="H88" s="4"/>
      <c r="I88" s="10"/>
      <c r="J88" s="7"/>
      <c r="K88" s="4"/>
      <c r="L88" s="10"/>
      <c r="M88" s="7"/>
      <c r="N88" s="4"/>
      <c r="O88" s="10"/>
    </row>
    <row r="89" spans="1:16" x14ac:dyDescent="0.3">
      <c r="A89" s="7">
        <f>IF(C89&gt;-1,1)</f>
        <v>1</v>
      </c>
      <c r="B89" s="8" t="s">
        <v>4</v>
      </c>
      <c r="C89" s="29">
        <v>14</v>
      </c>
      <c r="D89" s="7">
        <f>IF(F89&gt;-1,1)</f>
        <v>1</v>
      </c>
      <c r="E89" s="8" t="s">
        <v>4</v>
      </c>
      <c r="F89" s="29">
        <v>24</v>
      </c>
      <c r="G89" s="7">
        <f>IF(I89&gt;-1,1)</f>
        <v>1</v>
      </c>
      <c r="H89" s="8" t="s">
        <v>4</v>
      </c>
      <c r="I89" s="29">
        <v>18</v>
      </c>
      <c r="J89" s="7">
        <f>IF(L89&gt;-1,1)</f>
        <v>1</v>
      </c>
      <c r="K89" s="8" t="s">
        <v>4</v>
      </c>
      <c r="L89" s="29">
        <v>18</v>
      </c>
      <c r="M89" s="7">
        <f>IF(O89&gt;-1,1)</f>
        <v>1</v>
      </c>
      <c r="N89" s="8" t="s">
        <v>4</v>
      </c>
      <c r="O89" s="9">
        <v>11</v>
      </c>
    </row>
    <row r="90" spans="1:16" x14ac:dyDescent="0.3">
      <c r="A90" s="7"/>
      <c r="B90" s="8"/>
      <c r="C90" s="10"/>
      <c r="D90" s="7"/>
      <c r="E90" s="8"/>
      <c r="F90" s="10"/>
      <c r="G90" s="7"/>
      <c r="H90" s="8"/>
      <c r="I90" s="10"/>
      <c r="J90" s="7"/>
      <c r="K90" s="8"/>
      <c r="L90" s="10"/>
      <c r="M90" s="7"/>
      <c r="N90" s="8"/>
      <c r="O90" s="10"/>
    </row>
    <row r="91" spans="1:16" x14ac:dyDescent="0.3">
      <c r="A91" s="7">
        <f>IF(C91&gt;-1,1)</f>
        <v>1</v>
      </c>
      <c r="B91" s="8" t="s">
        <v>5</v>
      </c>
      <c r="C91" s="29">
        <v>5</v>
      </c>
      <c r="D91" s="7">
        <f>IF(F91&gt;-1,1)</f>
        <v>1</v>
      </c>
      <c r="E91" s="8" t="s">
        <v>5</v>
      </c>
      <c r="F91" s="29">
        <v>8</v>
      </c>
      <c r="G91" s="7">
        <f>IF(I91&gt;-1,1)</f>
        <v>1</v>
      </c>
      <c r="H91" s="8" t="s">
        <v>5</v>
      </c>
      <c r="I91" s="29">
        <v>7</v>
      </c>
      <c r="J91" s="7">
        <f>IF(L91&gt;-1,1)</f>
        <v>1</v>
      </c>
      <c r="K91" s="8" t="s">
        <v>5</v>
      </c>
      <c r="L91" s="29">
        <v>14</v>
      </c>
      <c r="M91" s="7">
        <f>IF(O91&gt;-1,1)</f>
        <v>1</v>
      </c>
      <c r="N91" s="8" t="s">
        <v>5</v>
      </c>
      <c r="O91" s="29">
        <v>22</v>
      </c>
    </row>
    <row r="92" spans="1:16" x14ac:dyDescent="0.3">
      <c r="A92" s="7"/>
      <c r="B92" s="8"/>
      <c r="C92" s="10"/>
      <c r="D92" s="7"/>
      <c r="E92" s="8"/>
      <c r="F92" s="10"/>
      <c r="G92" s="7"/>
      <c r="H92" s="8"/>
      <c r="I92" s="10"/>
      <c r="J92" s="7"/>
      <c r="K92" s="8"/>
      <c r="L92" s="10"/>
      <c r="M92" s="7"/>
      <c r="N92" s="8"/>
      <c r="O92" s="10"/>
    </row>
    <row r="93" spans="1:16" x14ac:dyDescent="0.3">
      <c r="A93" s="7">
        <f>IF(C93&gt;-1,1)</f>
        <v>1</v>
      </c>
      <c r="B93" s="8" t="s">
        <v>6</v>
      </c>
      <c r="C93" s="29">
        <v>30</v>
      </c>
      <c r="D93" s="7">
        <f>IF(F93&gt;-1,1)</f>
        <v>1</v>
      </c>
      <c r="E93" s="8" t="s">
        <v>6</v>
      </c>
      <c r="F93" s="29">
        <v>16</v>
      </c>
      <c r="G93" s="7">
        <f>IF(I93&gt;-1,1)</f>
        <v>1</v>
      </c>
      <c r="H93" s="8" t="s">
        <v>6</v>
      </c>
      <c r="I93" s="29">
        <v>11</v>
      </c>
      <c r="J93" s="7">
        <f>IF(L93&gt;-1,1)</f>
        <v>1</v>
      </c>
      <c r="K93" s="8" t="s">
        <v>6</v>
      </c>
      <c r="L93" s="29">
        <v>45</v>
      </c>
      <c r="M93" s="7">
        <f>IF(O93&gt;-1,1)</f>
        <v>1</v>
      </c>
      <c r="N93" s="8" t="s">
        <v>6</v>
      </c>
      <c r="O93" s="29">
        <v>0</v>
      </c>
    </row>
    <row r="94" spans="1:16" x14ac:dyDescent="0.3">
      <c r="A94" s="7"/>
      <c r="B94" s="8"/>
      <c r="C94" s="10"/>
      <c r="D94" s="7"/>
      <c r="E94" s="8"/>
      <c r="F94" s="10"/>
      <c r="G94" s="7"/>
      <c r="H94" s="8"/>
      <c r="I94" s="10"/>
      <c r="J94" s="7"/>
      <c r="K94" s="8"/>
      <c r="L94" s="10"/>
      <c r="M94" s="7"/>
      <c r="N94" s="8"/>
      <c r="O94" s="10"/>
    </row>
    <row r="95" spans="1:16" x14ac:dyDescent="0.3">
      <c r="A95" s="7">
        <f>IF(C95&gt;-1,1)</f>
        <v>1</v>
      </c>
      <c r="B95" s="8" t="s">
        <v>7</v>
      </c>
      <c r="C95" s="29">
        <v>6</v>
      </c>
      <c r="D95" s="7">
        <f>IF(F95&gt;-1,1)</f>
        <v>1</v>
      </c>
      <c r="E95" s="8" t="s">
        <v>7</v>
      </c>
      <c r="F95" s="29">
        <v>8</v>
      </c>
      <c r="G95" s="7">
        <f>IF(I95&gt;-1,1)</f>
        <v>1</v>
      </c>
      <c r="H95" s="8" t="s">
        <v>7</v>
      </c>
      <c r="I95" s="29">
        <v>14</v>
      </c>
      <c r="J95" s="7">
        <f>IF(L95&gt;-1,1)</f>
        <v>1</v>
      </c>
      <c r="K95" s="8" t="s">
        <v>7</v>
      </c>
      <c r="L95" s="29">
        <v>7</v>
      </c>
      <c r="M95" s="7">
        <f>IF(O95&gt;-1,1)</f>
        <v>1</v>
      </c>
      <c r="N95" s="8" t="s">
        <v>7</v>
      </c>
      <c r="O95" s="29">
        <v>12</v>
      </c>
    </row>
    <row r="96" spans="1:16" x14ac:dyDescent="0.3">
      <c r="A96" s="7"/>
      <c r="B96" s="8"/>
      <c r="C96" s="10"/>
      <c r="D96" s="7"/>
      <c r="E96" s="8"/>
      <c r="F96" s="10"/>
      <c r="G96" s="7"/>
      <c r="H96" s="8"/>
      <c r="I96" s="10"/>
      <c r="J96" s="7"/>
      <c r="K96" s="8"/>
      <c r="L96" s="10"/>
      <c r="M96" s="7"/>
      <c r="N96" s="8"/>
      <c r="O96" s="10"/>
    </row>
    <row r="97" spans="1:15" x14ac:dyDescent="0.3">
      <c r="A97" s="7">
        <f>IF(C97&gt;-1,1)</f>
        <v>1</v>
      </c>
      <c r="B97" s="8" t="s">
        <v>8</v>
      </c>
      <c r="C97" s="29">
        <v>15</v>
      </c>
      <c r="D97" s="7">
        <f>IF(F97&gt;-1,1)</f>
        <v>1</v>
      </c>
      <c r="E97" s="8" t="s">
        <v>8</v>
      </c>
      <c r="F97" s="29">
        <v>17</v>
      </c>
      <c r="G97" s="7">
        <f>IF(I97&gt;-1,1)</f>
        <v>1</v>
      </c>
      <c r="H97" s="8" t="s">
        <v>8</v>
      </c>
      <c r="I97" s="29">
        <v>22</v>
      </c>
      <c r="J97" s="7">
        <f>IF(L97&gt;-1,1)</f>
        <v>1</v>
      </c>
      <c r="K97" s="8" t="s">
        <v>8</v>
      </c>
      <c r="L97" s="9">
        <v>29</v>
      </c>
      <c r="M97" s="7">
        <f>IF(O97&gt;-1,1)</f>
        <v>1</v>
      </c>
      <c r="N97" s="8" t="s">
        <v>8</v>
      </c>
      <c r="O97" s="29">
        <v>13</v>
      </c>
    </row>
    <row r="98" spans="1:15" x14ac:dyDescent="0.3">
      <c r="A98" s="7"/>
      <c r="B98" s="4"/>
      <c r="C98" s="10"/>
      <c r="D98" s="7"/>
      <c r="E98" s="4"/>
      <c r="F98" s="10"/>
      <c r="G98" s="7"/>
      <c r="H98" s="4"/>
      <c r="I98" s="10"/>
      <c r="J98" s="7"/>
      <c r="K98" s="4"/>
      <c r="L98" s="10"/>
      <c r="M98" s="7"/>
      <c r="N98" s="4"/>
      <c r="O98" s="10"/>
    </row>
    <row r="99" spans="1:15" x14ac:dyDescent="0.3">
      <c r="A99" s="7">
        <f>IF(C99&gt;-1,1)</f>
        <v>1</v>
      </c>
      <c r="B99" s="8" t="s">
        <v>9</v>
      </c>
      <c r="C99" s="29">
        <v>13</v>
      </c>
      <c r="D99" s="7">
        <f>IF(F99&gt;-1,1)</f>
        <v>1</v>
      </c>
      <c r="E99" s="8" t="s">
        <v>9</v>
      </c>
      <c r="F99" s="29">
        <v>12</v>
      </c>
      <c r="G99" s="7">
        <f>IF(I99&gt;-1,1)</f>
        <v>1</v>
      </c>
      <c r="H99" s="8" t="s">
        <v>9</v>
      </c>
      <c r="I99" s="29">
        <v>10</v>
      </c>
      <c r="J99" s="7">
        <f>IF(L99&gt;-1,1)</f>
        <v>1</v>
      </c>
      <c r="K99" s="8" t="s">
        <v>9</v>
      </c>
      <c r="L99" s="9">
        <v>19</v>
      </c>
      <c r="M99" s="7">
        <f>IF(O99&gt;-1,1)</f>
        <v>1</v>
      </c>
      <c r="N99" s="8" t="s">
        <v>9</v>
      </c>
      <c r="O99" s="29">
        <v>22</v>
      </c>
    </row>
    <row r="100" spans="1:15" x14ac:dyDescent="0.3">
      <c r="A100" s="7"/>
      <c r="B100" s="4"/>
      <c r="C100" s="4"/>
      <c r="D100" s="7"/>
      <c r="E100" s="4"/>
      <c r="F100" s="4"/>
      <c r="G100" s="7"/>
      <c r="H100" s="4"/>
      <c r="I100" s="4"/>
      <c r="J100" s="7"/>
      <c r="K100" s="4"/>
      <c r="L100" s="4"/>
      <c r="M100" s="7"/>
      <c r="N100" s="4"/>
      <c r="O100" s="4"/>
    </row>
    <row r="101" spans="1:15" x14ac:dyDescent="0.3">
      <c r="A101" s="11"/>
      <c r="B101" s="8" t="s">
        <v>10</v>
      </c>
      <c r="C101" s="8">
        <f>SUM(C87:C99)</f>
        <v>128</v>
      </c>
      <c r="D101" s="8"/>
      <c r="E101" s="8" t="s">
        <v>10</v>
      </c>
      <c r="F101" s="8">
        <f>SUM(F87:F99)</f>
        <v>107</v>
      </c>
      <c r="G101" s="8"/>
      <c r="H101" s="8" t="s">
        <v>10</v>
      </c>
      <c r="I101" s="8">
        <f>SUM(I87:I99)</f>
        <v>125</v>
      </c>
      <c r="J101" s="8"/>
      <c r="K101" s="8" t="s">
        <v>10</v>
      </c>
      <c r="L101" s="8">
        <f>SUM(L87:L99)</f>
        <v>147</v>
      </c>
      <c r="M101" s="8"/>
      <c r="N101" s="8" t="s">
        <v>10</v>
      </c>
      <c r="O101" s="8">
        <f>SUM(O87:O99)</f>
        <v>93</v>
      </c>
    </row>
    <row r="102" spans="1:15" x14ac:dyDescent="0.3">
      <c r="A102" s="12"/>
      <c r="B102" s="13" t="s">
        <v>11</v>
      </c>
      <c r="C102" s="14">
        <f>C101/(SUM(A87:A99))</f>
        <v>18.285714285714285</v>
      </c>
      <c r="D102" s="12"/>
      <c r="E102" s="13" t="s">
        <v>11</v>
      </c>
      <c r="F102" s="14">
        <f>F101/(SUM(D87:D99))</f>
        <v>15.285714285714286</v>
      </c>
      <c r="G102" s="12"/>
      <c r="H102" s="13" t="s">
        <v>11</v>
      </c>
      <c r="I102" s="14">
        <f>I101/(SUM(G87:G99))</f>
        <v>17.857142857142858</v>
      </c>
      <c r="J102" s="12"/>
      <c r="K102" s="13" t="s">
        <v>11</v>
      </c>
      <c r="L102" s="14">
        <f>L101/(SUM(J87:J99))</f>
        <v>21</v>
      </c>
      <c r="M102" s="12"/>
      <c r="N102" s="13" t="s">
        <v>11</v>
      </c>
      <c r="O102" s="14">
        <f>O101/(SUM(M87:M99))</f>
        <v>13.285714285714286</v>
      </c>
    </row>
    <row r="104" spans="1:15" x14ac:dyDescent="0.3">
      <c r="B104" s="15" t="s">
        <v>24</v>
      </c>
      <c r="C104" s="16">
        <f>IF(C101&gt;0,SUM(C101:O101)/((SUM(A87:A99))+(SUM(D87:D99))+(SUM(G87:G99))+(SUM(J87:J99))+SUM(M87:M99)),0)</f>
        <v>17.142857142857142</v>
      </c>
    </row>
    <row r="106" spans="1:15" ht="24" x14ac:dyDescent="0.6">
      <c r="B106" s="3" t="s">
        <v>25</v>
      </c>
      <c r="C106" s="3">
        <f>C$1</f>
        <v>2012</v>
      </c>
    </row>
    <row r="107" spans="1:15" x14ac:dyDescent="0.3">
      <c r="A107" s="4"/>
      <c r="B107" s="18" t="s">
        <v>50</v>
      </c>
      <c r="C107" s="6" t="s">
        <v>2</v>
      </c>
      <c r="D107" s="4"/>
      <c r="E107" s="4"/>
      <c r="F107" s="6" t="s">
        <v>2</v>
      </c>
      <c r="G107" s="4"/>
      <c r="H107" s="4"/>
      <c r="I107" s="6" t="s">
        <v>2</v>
      </c>
      <c r="J107" s="4"/>
      <c r="K107" s="4"/>
      <c r="L107" s="6" t="s">
        <v>2</v>
      </c>
      <c r="M107" s="20"/>
      <c r="N107" s="20"/>
      <c r="O107" s="21"/>
    </row>
    <row r="108" spans="1:15" x14ac:dyDescent="0.3">
      <c r="A108" s="7">
        <f>IF(C108&gt;-1,1)</f>
        <v>1</v>
      </c>
      <c r="B108" s="8" t="s">
        <v>3</v>
      </c>
      <c r="C108" s="29">
        <v>33</v>
      </c>
      <c r="D108" s="7">
        <f>IF(F108&gt;-1,1)</f>
        <v>1</v>
      </c>
      <c r="E108" s="8" t="s">
        <v>3</v>
      </c>
      <c r="F108" s="29">
        <v>4</v>
      </c>
      <c r="G108" s="7">
        <f>IF(I108&gt;-1,1)</f>
        <v>1</v>
      </c>
      <c r="H108" s="8" t="s">
        <v>3</v>
      </c>
      <c r="I108" s="29">
        <v>20</v>
      </c>
      <c r="J108" s="7">
        <f>IF(L108&gt;-1,1)</f>
        <v>1</v>
      </c>
      <c r="K108" s="8" t="s">
        <v>3</v>
      </c>
      <c r="L108" s="29">
        <v>7</v>
      </c>
      <c r="M108" s="22"/>
      <c r="N108" s="23"/>
      <c r="O108" s="28"/>
    </row>
    <row r="109" spans="1:15" x14ac:dyDescent="0.3">
      <c r="A109" s="7"/>
      <c r="B109" s="4"/>
      <c r="C109" s="10"/>
      <c r="D109" s="7"/>
      <c r="E109" s="4"/>
      <c r="F109" s="10"/>
      <c r="G109" s="7"/>
      <c r="H109" s="4"/>
      <c r="I109" s="10"/>
      <c r="J109" s="7"/>
      <c r="K109" s="4"/>
      <c r="L109" s="10"/>
      <c r="M109" s="22"/>
      <c r="N109" s="20"/>
      <c r="O109" s="24"/>
    </row>
    <row r="110" spans="1:15" x14ac:dyDescent="0.3">
      <c r="A110" s="7">
        <f>IF(C110&gt;-1,1)</f>
        <v>1</v>
      </c>
      <c r="B110" s="8" t="s">
        <v>4</v>
      </c>
      <c r="C110" s="9">
        <v>15</v>
      </c>
      <c r="D110" s="7">
        <f>IF(F110&gt;-1,1)</f>
        <v>1</v>
      </c>
      <c r="E110" s="8" t="s">
        <v>4</v>
      </c>
      <c r="F110" s="29">
        <v>11</v>
      </c>
      <c r="G110" s="7">
        <f>IF(I110&gt;-1,1)</f>
        <v>1</v>
      </c>
      <c r="H110" s="8" t="s">
        <v>4</v>
      </c>
      <c r="I110" s="29">
        <v>13</v>
      </c>
      <c r="J110" s="7">
        <f>IF(L110&gt;-1,1)</f>
        <v>1</v>
      </c>
      <c r="K110" s="8" t="s">
        <v>4</v>
      </c>
      <c r="L110" s="9">
        <v>19</v>
      </c>
      <c r="M110" s="22"/>
      <c r="N110" s="23"/>
      <c r="O110" s="28"/>
    </row>
    <row r="111" spans="1:15" x14ac:dyDescent="0.3">
      <c r="A111" s="7"/>
      <c r="B111" s="8"/>
      <c r="C111" s="10"/>
      <c r="D111" s="7"/>
      <c r="E111" s="8"/>
      <c r="F111" s="10"/>
      <c r="G111" s="7"/>
      <c r="H111" s="8"/>
      <c r="I111" s="10"/>
      <c r="J111" s="7"/>
      <c r="K111" s="8"/>
      <c r="L111" s="10"/>
      <c r="M111" s="22"/>
      <c r="N111" s="23"/>
      <c r="O111" s="24"/>
    </row>
    <row r="112" spans="1:15" x14ac:dyDescent="0.3">
      <c r="A112" s="7">
        <f>IF(C112&gt;-1,1)</f>
        <v>1</v>
      </c>
      <c r="B112" s="8" t="s">
        <v>5</v>
      </c>
      <c r="C112" s="29">
        <v>10</v>
      </c>
      <c r="D112" s="7">
        <f>IF(F112&gt;-1,1)</f>
        <v>1</v>
      </c>
      <c r="E112" s="8" t="s">
        <v>5</v>
      </c>
      <c r="F112" s="29">
        <v>8</v>
      </c>
      <c r="G112" s="7">
        <f>IF(I112&gt;-1,1)</f>
        <v>1</v>
      </c>
      <c r="H112" s="8" t="s">
        <v>5</v>
      </c>
      <c r="I112" s="29">
        <v>22</v>
      </c>
      <c r="J112" s="7">
        <f>IF(L112&gt;-1,1)</f>
        <v>1</v>
      </c>
      <c r="K112" s="8" t="s">
        <v>5</v>
      </c>
      <c r="L112" s="29">
        <v>7</v>
      </c>
      <c r="M112" s="22"/>
      <c r="N112" s="23"/>
      <c r="O112" s="28"/>
    </row>
    <row r="113" spans="1:15" x14ac:dyDescent="0.3">
      <c r="A113" s="7"/>
      <c r="B113" s="8"/>
      <c r="C113" s="10"/>
      <c r="D113" s="7"/>
      <c r="E113" s="8"/>
      <c r="F113" s="10"/>
      <c r="G113" s="7"/>
      <c r="H113" s="8"/>
      <c r="I113" s="10"/>
      <c r="J113" s="7"/>
      <c r="K113" s="8"/>
      <c r="L113" s="10"/>
      <c r="M113" s="22"/>
      <c r="N113" s="23"/>
      <c r="O113" s="24"/>
    </row>
    <row r="114" spans="1:15" x14ac:dyDescent="0.3">
      <c r="A114" s="7">
        <f>IF(C114&gt;-1,1)</f>
        <v>1</v>
      </c>
      <c r="B114" s="8" t="s">
        <v>6</v>
      </c>
      <c r="C114" s="29">
        <v>14</v>
      </c>
      <c r="D114" s="7">
        <f>IF(F114&gt;-1,1)</f>
        <v>1</v>
      </c>
      <c r="E114" s="8" t="s">
        <v>6</v>
      </c>
      <c r="F114" s="29">
        <v>40</v>
      </c>
      <c r="G114" s="7">
        <f>IF(I114&gt;-1,1)</f>
        <v>1</v>
      </c>
      <c r="H114" s="8" t="s">
        <v>6</v>
      </c>
      <c r="I114" s="29">
        <v>11</v>
      </c>
      <c r="J114" s="7">
        <f>IF(L114&gt;-1,1)</f>
        <v>1</v>
      </c>
      <c r="K114" s="8" t="s">
        <v>6</v>
      </c>
      <c r="L114" s="29">
        <v>14</v>
      </c>
      <c r="M114" s="22"/>
      <c r="N114" s="23"/>
      <c r="O114" s="28"/>
    </row>
    <row r="115" spans="1:15" x14ac:dyDescent="0.3">
      <c r="A115" s="7"/>
      <c r="B115" s="8"/>
      <c r="C115" s="10"/>
      <c r="D115" s="7"/>
      <c r="E115" s="8"/>
      <c r="F115" s="10"/>
      <c r="G115" s="7"/>
      <c r="H115" s="8"/>
      <c r="I115" s="10"/>
      <c r="J115" s="7"/>
      <c r="K115" s="8"/>
      <c r="L115" s="10"/>
      <c r="M115" s="22"/>
      <c r="N115" s="23"/>
      <c r="O115" s="28"/>
    </row>
    <row r="116" spans="1:15" x14ac:dyDescent="0.3">
      <c r="A116" s="7">
        <f>IF(C116&gt;-1,1)</f>
        <v>1</v>
      </c>
      <c r="B116" s="8" t="s">
        <v>7</v>
      </c>
      <c r="C116" s="29">
        <v>30</v>
      </c>
      <c r="D116" s="7">
        <f>IF(F116&gt;-1,1)</f>
        <v>1</v>
      </c>
      <c r="E116" s="8" t="s">
        <v>7</v>
      </c>
      <c r="F116" s="29">
        <v>11</v>
      </c>
      <c r="G116" s="7">
        <f>IF(I116&gt;-1,1)</f>
        <v>1</v>
      </c>
      <c r="H116" s="8" t="s">
        <v>7</v>
      </c>
      <c r="I116" s="29">
        <v>12</v>
      </c>
      <c r="J116" s="7">
        <f>IF(L116&gt;-1,1)</f>
        <v>1</v>
      </c>
      <c r="K116" s="8" t="s">
        <v>7</v>
      </c>
      <c r="L116" s="29">
        <v>12</v>
      </c>
      <c r="M116" s="22"/>
      <c r="N116" s="23"/>
      <c r="O116" s="28"/>
    </row>
    <row r="117" spans="1:15" x14ac:dyDescent="0.3">
      <c r="A117" s="7"/>
      <c r="B117" s="8"/>
      <c r="C117" s="10"/>
      <c r="D117" s="7"/>
      <c r="E117" s="8"/>
      <c r="F117" s="10"/>
      <c r="G117" s="7"/>
      <c r="H117" s="8"/>
      <c r="I117" s="10"/>
      <c r="J117" s="7"/>
      <c r="K117" s="8"/>
      <c r="L117" s="29"/>
      <c r="M117" s="22"/>
      <c r="N117" s="23"/>
      <c r="O117" s="28"/>
    </row>
    <row r="118" spans="1:15" x14ac:dyDescent="0.3">
      <c r="A118" s="7">
        <f>IF(C118&gt;-1,1)</f>
        <v>1</v>
      </c>
      <c r="B118" s="8" t="s">
        <v>8</v>
      </c>
      <c r="C118" s="29">
        <v>17</v>
      </c>
      <c r="D118" s="7">
        <f>IF(F118&gt;-1,1)</f>
        <v>1</v>
      </c>
      <c r="E118" s="8" t="s">
        <v>8</v>
      </c>
      <c r="F118" s="29">
        <v>9</v>
      </c>
      <c r="G118" s="7">
        <f>IF(I118&gt;-1,1)</f>
        <v>1</v>
      </c>
      <c r="H118" s="8" t="s">
        <v>8</v>
      </c>
      <c r="I118" s="29">
        <v>30</v>
      </c>
      <c r="J118" s="7">
        <f>IF(L118&gt;-1,1)</f>
        <v>1</v>
      </c>
      <c r="K118" s="8" t="s">
        <v>8</v>
      </c>
      <c r="L118" s="29">
        <v>14</v>
      </c>
      <c r="M118" s="22"/>
      <c r="N118" s="23"/>
      <c r="O118" s="28"/>
    </row>
    <row r="119" spans="1:15" x14ac:dyDescent="0.3">
      <c r="A119" s="7"/>
      <c r="B119" s="4"/>
      <c r="C119" s="29"/>
      <c r="D119" s="7"/>
      <c r="E119" s="4"/>
      <c r="F119" s="10"/>
      <c r="G119" s="7"/>
      <c r="H119" s="4"/>
      <c r="I119" s="29"/>
      <c r="J119" s="7"/>
      <c r="K119" s="4"/>
      <c r="L119" s="29"/>
      <c r="M119" s="22"/>
      <c r="N119" s="20"/>
      <c r="O119" s="24"/>
    </row>
    <row r="120" spans="1:15" x14ac:dyDescent="0.3">
      <c r="A120" s="7">
        <f>IF(C120&gt;-1,1)</f>
        <v>1</v>
      </c>
      <c r="B120" s="8" t="s">
        <v>9</v>
      </c>
      <c r="C120" s="29">
        <v>22</v>
      </c>
      <c r="D120" s="7">
        <f>IF(F120&gt;-1,1)</f>
        <v>1</v>
      </c>
      <c r="E120" s="8" t="s">
        <v>9</v>
      </c>
      <c r="F120" s="29">
        <v>18</v>
      </c>
      <c r="G120" s="7">
        <f>IF(I120&gt;-1,1)</f>
        <v>1</v>
      </c>
      <c r="H120" s="8" t="s">
        <v>9</v>
      </c>
      <c r="I120" s="29">
        <v>25</v>
      </c>
      <c r="J120" s="7">
        <f>IF(L120&gt;-1,1)</f>
        <v>1</v>
      </c>
      <c r="K120" s="8" t="s">
        <v>9</v>
      </c>
      <c r="L120" s="29">
        <v>5</v>
      </c>
      <c r="M120" s="22"/>
      <c r="N120" s="23"/>
      <c r="O120" s="28"/>
    </row>
    <row r="121" spans="1:15" x14ac:dyDescent="0.3">
      <c r="A121" s="7"/>
      <c r="B121" s="4"/>
      <c r="C121" s="4"/>
      <c r="D121" s="7"/>
      <c r="E121" s="4"/>
      <c r="F121" s="4"/>
      <c r="G121" s="7"/>
      <c r="H121" s="4"/>
      <c r="I121" s="10"/>
      <c r="J121" s="7"/>
      <c r="K121" s="4"/>
      <c r="L121" s="4"/>
      <c r="M121" s="22"/>
      <c r="N121" s="20"/>
      <c r="O121" s="20"/>
    </row>
    <row r="122" spans="1:15" x14ac:dyDescent="0.3">
      <c r="A122" s="11"/>
      <c r="B122" s="8" t="s">
        <v>10</v>
      </c>
      <c r="C122" s="8">
        <f>SUM(C108:C120)</f>
        <v>141</v>
      </c>
      <c r="D122" s="8"/>
      <c r="E122" s="8" t="s">
        <v>10</v>
      </c>
      <c r="F122" s="8">
        <f>SUM(F108:F120)</f>
        <v>101</v>
      </c>
      <c r="G122" s="8"/>
      <c r="H122" s="8" t="s">
        <v>10</v>
      </c>
      <c r="I122" s="8">
        <f>SUM(I108:I120)</f>
        <v>133</v>
      </c>
      <c r="J122" s="8"/>
      <c r="K122" s="8" t="s">
        <v>10</v>
      </c>
      <c r="L122" s="8">
        <f>SUM(L108:L120)</f>
        <v>78</v>
      </c>
      <c r="M122" s="23"/>
      <c r="N122" s="23"/>
      <c r="O122" s="23"/>
    </row>
    <row r="123" spans="1:15" x14ac:dyDescent="0.3">
      <c r="A123" s="12"/>
      <c r="B123" s="13" t="s">
        <v>11</v>
      </c>
      <c r="C123" s="14">
        <f>C122/(SUM(A108:A120))</f>
        <v>20.142857142857142</v>
      </c>
      <c r="D123" s="12"/>
      <c r="E123" s="13" t="s">
        <v>11</v>
      </c>
      <c r="F123" s="14">
        <f>F122/(SUM(D108:D120))</f>
        <v>14.428571428571429</v>
      </c>
      <c r="G123" s="12"/>
      <c r="H123" s="13" t="s">
        <v>11</v>
      </c>
      <c r="I123" s="14">
        <f>I122/(SUM(G108:G120))</f>
        <v>19</v>
      </c>
      <c r="J123" s="12"/>
      <c r="K123" s="13" t="s">
        <v>11</v>
      </c>
      <c r="L123" s="14">
        <f>L122/(SUM(J108:J120))</f>
        <v>11.142857142857142</v>
      </c>
      <c r="M123" s="25"/>
      <c r="N123" s="26"/>
      <c r="O123" s="27"/>
    </row>
    <row r="125" spans="1:15" x14ac:dyDescent="0.3">
      <c r="B125" s="15" t="s">
        <v>27</v>
      </c>
      <c r="C125" s="16">
        <f>IF(C122&gt;0,SUM(C122:L122)/((SUM(A108:A120))+(SUM(D108:D120))+(SUM(G108:G120))+(SUM(J108:J120))),0)</f>
        <v>16.178571428571427</v>
      </c>
    </row>
    <row r="127" spans="1:15" ht="24" x14ac:dyDescent="0.6">
      <c r="B127" s="3" t="s">
        <v>28</v>
      </c>
      <c r="C127" s="3">
        <f>C$1</f>
        <v>2012</v>
      </c>
    </row>
    <row r="128" spans="1:15" x14ac:dyDescent="0.3">
      <c r="A128" s="4"/>
      <c r="B128" s="18"/>
      <c r="C128" s="6" t="s">
        <v>2</v>
      </c>
      <c r="D128" s="4"/>
      <c r="E128" s="4"/>
      <c r="F128" s="6" t="s">
        <v>2</v>
      </c>
      <c r="G128" s="4"/>
      <c r="H128" s="4"/>
      <c r="I128" s="6" t="s">
        <v>2</v>
      </c>
      <c r="J128" s="4"/>
      <c r="K128" s="4"/>
      <c r="L128" s="6" t="s">
        <v>2</v>
      </c>
      <c r="M128" s="20"/>
      <c r="N128" s="20"/>
      <c r="O128" s="21"/>
    </row>
    <row r="129" spans="1:15" x14ac:dyDescent="0.3">
      <c r="A129" s="7">
        <f>IF(C129&gt;-1,1)</f>
        <v>1</v>
      </c>
      <c r="B129" s="8" t="s">
        <v>3</v>
      </c>
      <c r="C129" s="29">
        <v>34</v>
      </c>
      <c r="D129" s="7">
        <f>IF(F129&gt;-1,1)</f>
        <v>1</v>
      </c>
      <c r="E129" s="8" t="s">
        <v>3</v>
      </c>
      <c r="F129" s="29">
        <v>9</v>
      </c>
      <c r="G129" s="7">
        <f>IF(I129&gt;-1,1)</f>
        <v>1</v>
      </c>
      <c r="H129" s="8" t="s">
        <v>3</v>
      </c>
      <c r="I129" s="29">
        <v>1</v>
      </c>
      <c r="J129" s="7">
        <f>IF(L129&gt;-1,1)</f>
        <v>1</v>
      </c>
      <c r="K129" s="8" t="s">
        <v>3</v>
      </c>
      <c r="L129" s="29">
        <v>38</v>
      </c>
      <c r="M129" s="22"/>
      <c r="N129" s="23"/>
      <c r="O129" s="24"/>
    </row>
    <row r="130" spans="1:15" x14ac:dyDescent="0.3">
      <c r="A130" s="7"/>
      <c r="B130" s="4"/>
      <c r="C130" s="10"/>
      <c r="D130" s="7"/>
      <c r="E130" s="4"/>
      <c r="F130" s="10"/>
      <c r="G130" s="7"/>
      <c r="H130" s="4"/>
      <c r="I130" s="10"/>
      <c r="J130" s="7"/>
      <c r="K130" s="4"/>
      <c r="L130" s="10"/>
      <c r="M130" s="22"/>
      <c r="N130" s="20"/>
      <c r="O130" s="24"/>
    </row>
    <row r="131" spans="1:15" x14ac:dyDescent="0.3">
      <c r="A131" s="7">
        <f>IF(C131&gt;-1,1)</f>
        <v>1</v>
      </c>
      <c r="B131" s="8" t="s">
        <v>4</v>
      </c>
      <c r="C131" s="29">
        <v>14</v>
      </c>
      <c r="D131" s="7">
        <f>IF(F131&gt;-1,1)</f>
        <v>1</v>
      </c>
      <c r="E131" s="8" t="s">
        <v>4</v>
      </c>
      <c r="F131" s="29">
        <v>6</v>
      </c>
      <c r="G131" s="7">
        <f>IF(I131&gt;-1,1)</f>
        <v>1</v>
      </c>
      <c r="H131" s="8" t="s">
        <v>4</v>
      </c>
      <c r="I131" s="29">
        <v>13</v>
      </c>
      <c r="J131" s="7">
        <f>IF(L131&gt;-1,1)</f>
        <v>1</v>
      </c>
      <c r="K131" s="8" t="s">
        <v>4</v>
      </c>
      <c r="L131" s="29">
        <v>10</v>
      </c>
      <c r="M131" s="22"/>
      <c r="N131" s="23"/>
      <c r="O131" s="24"/>
    </row>
    <row r="132" spans="1:15" x14ac:dyDescent="0.3">
      <c r="A132" s="7"/>
      <c r="B132" s="8"/>
      <c r="C132" s="10"/>
      <c r="D132" s="7"/>
      <c r="E132" s="8"/>
      <c r="F132" s="10"/>
      <c r="G132" s="7"/>
      <c r="H132" s="8"/>
      <c r="I132" s="10"/>
      <c r="J132" s="7"/>
      <c r="K132" s="8"/>
      <c r="L132" s="10"/>
      <c r="M132" s="22"/>
      <c r="N132" s="23"/>
      <c r="O132" s="24"/>
    </row>
    <row r="133" spans="1:15" x14ac:dyDescent="0.3">
      <c r="A133" s="7">
        <f>IF(C133&gt;-1,1)</f>
        <v>1</v>
      </c>
      <c r="B133" s="8" t="s">
        <v>5</v>
      </c>
      <c r="C133" s="30">
        <v>48</v>
      </c>
      <c r="D133" s="7">
        <f>IF(F133&gt;-1,1)</f>
        <v>1</v>
      </c>
      <c r="E133" s="8" t="s">
        <v>5</v>
      </c>
      <c r="F133" s="29">
        <v>13</v>
      </c>
      <c r="G133" s="7">
        <f>IF(I133&gt;-1,1)</f>
        <v>1</v>
      </c>
      <c r="H133" s="8" t="s">
        <v>5</v>
      </c>
      <c r="I133" s="29">
        <v>13</v>
      </c>
      <c r="J133" s="7">
        <f>IF(L133&gt;-1,1)</f>
        <v>1</v>
      </c>
      <c r="K133" s="8" t="s">
        <v>5</v>
      </c>
      <c r="L133" s="29">
        <v>14</v>
      </c>
      <c r="M133" s="22"/>
      <c r="N133" s="23"/>
      <c r="O133" s="24"/>
    </row>
    <row r="134" spans="1:15" x14ac:dyDescent="0.3">
      <c r="A134" s="7"/>
      <c r="B134" s="8"/>
      <c r="C134" s="29"/>
      <c r="D134" s="7"/>
      <c r="E134" s="8"/>
      <c r="F134" s="10"/>
      <c r="G134" s="7"/>
      <c r="H134" s="8"/>
      <c r="I134" s="10"/>
      <c r="J134" s="7"/>
      <c r="K134" s="8"/>
      <c r="L134" s="10"/>
      <c r="M134" s="22"/>
      <c r="N134" s="23"/>
      <c r="O134" s="24"/>
    </row>
    <row r="135" spans="1:15" x14ac:dyDescent="0.3">
      <c r="A135" s="7">
        <f>IF(C135&gt;-1,1)</f>
        <v>1</v>
      </c>
      <c r="B135" s="8" t="s">
        <v>6</v>
      </c>
      <c r="C135" s="29">
        <v>15</v>
      </c>
      <c r="D135" s="7">
        <f>IF(F135&gt;-1,1)</f>
        <v>1</v>
      </c>
      <c r="E135" s="8" t="s">
        <v>6</v>
      </c>
      <c r="F135" s="29">
        <v>11</v>
      </c>
      <c r="G135" s="7">
        <f>IF(I135&gt;-1,1)</f>
        <v>1</v>
      </c>
      <c r="H135" s="8" t="s">
        <v>6</v>
      </c>
      <c r="I135" s="29">
        <v>6</v>
      </c>
      <c r="J135" s="7">
        <f>IF(L135&gt;-1,1)</f>
        <v>1</v>
      </c>
      <c r="K135" s="8" t="s">
        <v>6</v>
      </c>
      <c r="L135" s="29">
        <v>11</v>
      </c>
      <c r="M135" s="22"/>
      <c r="N135" s="23"/>
      <c r="O135" s="24"/>
    </row>
    <row r="136" spans="1:15" x14ac:dyDescent="0.3">
      <c r="A136" s="7"/>
      <c r="B136" s="8"/>
      <c r="C136" s="29"/>
      <c r="D136" s="7"/>
      <c r="E136" s="8"/>
      <c r="F136" s="10"/>
      <c r="G136" s="7"/>
      <c r="H136" s="8"/>
      <c r="I136" s="10"/>
      <c r="J136" s="7"/>
      <c r="K136" s="8"/>
      <c r="L136" s="29"/>
      <c r="M136" s="22"/>
      <c r="N136" s="23"/>
      <c r="O136" s="24"/>
    </row>
    <row r="137" spans="1:15" x14ac:dyDescent="0.3">
      <c r="A137" s="7">
        <f>IF(C137&gt;-1,1)</f>
        <v>1</v>
      </c>
      <c r="B137" s="8" t="s">
        <v>7</v>
      </c>
      <c r="C137" s="29">
        <v>27</v>
      </c>
      <c r="D137" s="7">
        <f>IF(F137&gt;-1,1)</f>
        <v>1</v>
      </c>
      <c r="E137" s="8" t="s">
        <v>7</v>
      </c>
      <c r="F137" s="29">
        <v>12</v>
      </c>
      <c r="G137" s="7">
        <f>IF(I137&gt;-1,1)</f>
        <v>1</v>
      </c>
      <c r="H137" s="8" t="s">
        <v>7</v>
      </c>
      <c r="I137" s="29">
        <v>19</v>
      </c>
      <c r="J137" s="7">
        <f>IF(L137&gt;-1,1)</f>
        <v>1</v>
      </c>
      <c r="K137" s="8" t="s">
        <v>7</v>
      </c>
      <c r="L137" s="29">
        <v>9</v>
      </c>
      <c r="M137" s="22"/>
      <c r="N137" s="23"/>
      <c r="O137" s="24"/>
    </row>
    <row r="138" spans="1:15" x14ac:dyDescent="0.3">
      <c r="A138" s="7"/>
      <c r="B138" s="8"/>
      <c r="C138" s="29"/>
      <c r="D138" s="7"/>
      <c r="E138" s="8"/>
      <c r="F138" s="10"/>
      <c r="G138" s="7"/>
      <c r="H138" s="8"/>
      <c r="I138" s="10"/>
      <c r="J138" s="7"/>
      <c r="K138" s="8"/>
      <c r="L138" s="10"/>
      <c r="M138" s="22"/>
      <c r="N138" s="23"/>
      <c r="O138" s="24"/>
    </row>
    <row r="139" spans="1:15" x14ac:dyDescent="0.3">
      <c r="A139" s="7">
        <f>IF(C139&gt;-1,1)</f>
        <v>1</v>
      </c>
      <c r="B139" s="8" t="s">
        <v>8</v>
      </c>
      <c r="C139" s="29">
        <v>11</v>
      </c>
      <c r="D139" s="7">
        <f>IF(F139&gt;-1,1)</f>
        <v>1</v>
      </c>
      <c r="E139" s="8" t="s">
        <v>8</v>
      </c>
      <c r="F139" s="29">
        <v>14</v>
      </c>
      <c r="G139" s="7">
        <f>IF(I139&gt;-1,1)</f>
        <v>1</v>
      </c>
      <c r="H139" s="8" t="s">
        <v>8</v>
      </c>
      <c r="I139" s="29">
        <v>46</v>
      </c>
      <c r="J139" s="7">
        <f>IF(L139&gt;-1,1)</f>
        <v>1</v>
      </c>
      <c r="K139" s="8" t="s">
        <v>8</v>
      </c>
      <c r="L139" s="29">
        <v>12</v>
      </c>
      <c r="M139" s="22"/>
      <c r="N139" s="23"/>
      <c r="O139" s="24"/>
    </row>
    <row r="140" spans="1:15" x14ac:dyDescent="0.3">
      <c r="A140" s="7"/>
      <c r="B140" s="4"/>
      <c r="C140" s="29"/>
      <c r="D140" s="7"/>
      <c r="E140" s="4"/>
      <c r="F140" s="29"/>
      <c r="G140" s="7"/>
      <c r="H140" s="4"/>
      <c r="I140" s="10"/>
      <c r="J140" s="7"/>
      <c r="K140" s="4"/>
      <c r="L140" s="10"/>
      <c r="M140" s="22"/>
      <c r="N140" s="20"/>
      <c r="O140" s="24"/>
    </row>
    <row r="141" spans="1:15" x14ac:dyDescent="0.3">
      <c r="A141" s="7">
        <f>IF(C141&gt;-1,1)</f>
        <v>1</v>
      </c>
      <c r="B141" s="8" t="s">
        <v>9</v>
      </c>
      <c r="C141" s="29">
        <v>6</v>
      </c>
      <c r="D141" s="7">
        <f>IF(F141&gt;-1,1)</f>
        <v>1</v>
      </c>
      <c r="E141" s="8" t="s">
        <v>9</v>
      </c>
      <c r="F141" s="29">
        <v>44</v>
      </c>
      <c r="G141" s="7">
        <f>IF(I141&gt;-1,1)</f>
        <v>1</v>
      </c>
      <c r="H141" s="8" t="s">
        <v>9</v>
      </c>
      <c r="I141" s="29">
        <v>8</v>
      </c>
      <c r="J141" s="7">
        <f>IF(L141&gt;-1,1)</f>
        <v>1</v>
      </c>
      <c r="K141" s="8" t="s">
        <v>9</v>
      </c>
      <c r="L141" s="29">
        <v>9</v>
      </c>
      <c r="M141" s="22"/>
      <c r="N141" s="23"/>
      <c r="O141" s="24"/>
    </row>
    <row r="142" spans="1:15" x14ac:dyDescent="0.3">
      <c r="A142" s="7"/>
      <c r="B142" s="4"/>
      <c r="C142" s="4"/>
      <c r="D142" s="7"/>
      <c r="E142" s="4"/>
      <c r="F142" s="4"/>
      <c r="G142" s="7"/>
      <c r="H142" s="4"/>
      <c r="I142" s="4"/>
      <c r="J142" s="7"/>
      <c r="K142" s="4"/>
      <c r="L142" s="4"/>
      <c r="M142" s="22"/>
      <c r="N142" s="20"/>
      <c r="O142" s="20"/>
    </row>
    <row r="143" spans="1:15" x14ac:dyDescent="0.3">
      <c r="A143" s="11"/>
      <c r="B143" s="8" t="s">
        <v>10</v>
      </c>
      <c r="C143" s="8">
        <f>SUM(C129:C141)</f>
        <v>155</v>
      </c>
      <c r="D143" s="8"/>
      <c r="E143" s="8" t="s">
        <v>10</v>
      </c>
      <c r="F143" s="8">
        <f>SUM(F129:F141)</f>
        <v>109</v>
      </c>
      <c r="G143" s="8"/>
      <c r="H143" s="8" t="s">
        <v>10</v>
      </c>
      <c r="I143" s="8">
        <f>SUM(I129:I141)</f>
        <v>106</v>
      </c>
      <c r="J143" s="8"/>
      <c r="K143" s="8" t="s">
        <v>10</v>
      </c>
      <c r="L143" s="8">
        <f>SUM(L129:L141)</f>
        <v>103</v>
      </c>
      <c r="M143" s="23"/>
      <c r="N143" s="23"/>
      <c r="O143" s="23"/>
    </row>
    <row r="144" spans="1:15" x14ac:dyDescent="0.3">
      <c r="A144" s="12"/>
      <c r="B144" s="13" t="s">
        <v>11</v>
      </c>
      <c r="C144" s="14">
        <f>IF(C129&lt;&gt;"",C143/(SUM(A123:A141)),"")</f>
        <v>22.142857142857142</v>
      </c>
      <c r="D144" s="12"/>
      <c r="E144" s="13" t="s">
        <v>11</v>
      </c>
      <c r="F144" s="14">
        <f>IF(F129&lt;&gt;"",F143/(SUM(D123:D141)),"")</f>
        <v>15.571428571428571</v>
      </c>
      <c r="G144" s="12"/>
      <c r="H144" s="13" t="s">
        <v>11</v>
      </c>
      <c r="I144" s="14">
        <f>IF(I129&lt;&gt;"",I143/(SUM(G123:G141)),"")</f>
        <v>15.142857142857142</v>
      </c>
      <c r="J144" s="12"/>
      <c r="K144" s="13" t="s">
        <v>11</v>
      </c>
      <c r="L144" s="14">
        <f>IF(L129&lt;&gt;"",L143/(SUM(J123:J141)),"")</f>
        <v>14.714285714285714</v>
      </c>
      <c r="M144" s="25"/>
      <c r="N144" s="26"/>
      <c r="O144" s="27"/>
    </row>
    <row r="145" spans="1:15" x14ac:dyDescent="0.3">
      <c r="C145" s="27"/>
    </row>
    <row r="146" spans="1:15" x14ac:dyDescent="0.3">
      <c r="B146" s="15" t="s">
        <v>30</v>
      </c>
      <c r="C146" s="16">
        <f>IF(C143&gt;0,SUM(C143:L143)/((SUM(A129:A141))+(SUM(D129:D141))+(SUM(G129:G141))+(SUM(J129:J141))),0)</f>
        <v>16.892857142857142</v>
      </c>
    </row>
    <row r="148" spans="1:15" ht="24" x14ac:dyDescent="0.6">
      <c r="B148" s="3" t="s">
        <v>31</v>
      </c>
      <c r="C148" s="3">
        <f>C$1</f>
        <v>2012</v>
      </c>
    </row>
    <row r="149" spans="1:15" x14ac:dyDescent="0.3">
      <c r="A149" s="4"/>
      <c r="B149" s="18" t="s">
        <v>51</v>
      </c>
      <c r="C149" s="6" t="s">
        <v>2</v>
      </c>
      <c r="D149" s="4"/>
      <c r="E149" s="4"/>
      <c r="F149" s="6" t="s">
        <v>2</v>
      </c>
      <c r="G149" s="4"/>
      <c r="H149" s="4"/>
      <c r="I149" s="6" t="s">
        <v>2</v>
      </c>
      <c r="J149" s="4"/>
      <c r="K149" s="4"/>
      <c r="L149" s="6" t="s">
        <v>2</v>
      </c>
      <c r="M149" s="4"/>
      <c r="N149" s="4"/>
      <c r="O149" s="6" t="s">
        <v>2</v>
      </c>
    </row>
    <row r="150" spans="1:15" x14ac:dyDescent="0.3">
      <c r="A150" s="7">
        <f>IF(C150&gt;-1,1)</f>
        <v>1</v>
      </c>
      <c r="B150" s="8" t="s">
        <v>3</v>
      </c>
      <c r="C150" s="29">
        <v>31</v>
      </c>
      <c r="D150" s="7">
        <f>IF(F150&gt;-1,1)</f>
        <v>1</v>
      </c>
      <c r="E150" s="8" t="s">
        <v>3</v>
      </c>
      <c r="F150" s="29">
        <v>29</v>
      </c>
      <c r="G150" s="7">
        <f>IF(I150&gt;-1,1)</f>
        <v>1</v>
      </c>
      <c r="H150" s="8" t="s">
        <v>3</v>
      </c>
      <c r="I150" s="29">
        <v>11</v>
      </c>
      <c r="J150" s="7">
        <f>IF(L150&gt;-1,1)</f>
        <v>1</v>
      </c>
      <c r="K150" s="8" t="s">
        <v>3</v>
      </c>
      <c r="L150" s="29">
        <v>36</v>
      </c>
      <c r="M150" s="7">
        <f>IF(O150&gt;-1,1)</f>
        <v>1</v>
      </c>
      <c r="N150" s="8" t="s">
        <v>3</v>
      </c>
      <c r="O150" s="29">
        <v>18</v>
      </c>
    </row>
    <row r="151" spans="1:15" x14ac:dyDescent="0.3">
      <c r="A151" s="7"/>
      <c r="B151" s="4"/>
      <c r="C151" s="10"/>
      <c r="D151" s="7"/>
      <c r="E151" s="4"/>
      <c r="F151" s="10"/>
      <c r="G151" s="7"/>
      <c r="H151" s="4"/>
      <c r="I151" s="10"/>
      <c r="J151" s="7"/>
      <c r="K151" s="4"/>
      <c r="L151" s="10"/>
      <c r="M151" s="7"/>
      <c r="N151" s="4"/>
      <c r="O151" s="10"/>
    </row>
    <row r="152" spans="1:15" x14ac:dyDescent="0.3">
      <c r="A152" s="7">
        <f>IF(C152&gt;-1,1)</f>
        <v>1</v>
      </c>
      <c r="B152" s="8" t="s">
        <v>4</v>
      </c>
      <c r="C152" s="29">
        <v>6</v>
      </c>
      <c r="D152" s="7">
        <f>IF(F152&gt;-1,1)</f>
        <v>1</v>
      </c>
      <c r="E152" s="8" t="s">
        <v>4</v>
      </c>
      <c r="F152" s="29">
        <v>13</v>
      </c>
      <c r="G152" s="7">
        <f>IF(I152&gt;-1,1)</f>
        <v>1</v>
      </c>
      <c r="H152" s="8" t="s">
        <v>4</v>
      </c>
      <c r="I152" s="29">
        <v>9</v>
      </c>
      <c r="J152" s="7">
        <f>IF(L152&gt;-1,1)</f>
        <v>1</v>
      </c>
      <c r="K152" s="8" t="s">
        <v>4</v>
      </c>
      <c r="L152" s="29">
        <v>8</v>
      </c>
      <c r="M152" s="7">
        <f>IF(O152&gt;-1,1)</f>
        <v>1</v>
      </c>
      <c r="N152" s="8" t="s">
        <v>4</v>
      </c>
      <c r="O152" s="29">
        <v>30</v>
      </c>
    </row>
    <row r="153" spans="1:15" x14ac:dyDescent="0.3">
      <c r="A153" s="7"/>
      <c r="B153" s="8"/>
      <c r="C153" s="10"/>
      <c r="D153" s="7"/>
      <c r="E153" s="8"/>
      <c r="F153" s="10"/>
      <c r="G153" s="7"/>
      <c r="H153" s="8"/>
      <c r="I153" s="10"/>
      <c r="J153" s="7"/>
      <c r="K153" s="8"/>
      <c r="L153" s="10"/>
      <c r="M153" s="7"/>
      <c r="N153" s="8"/>
      <c r="O153" s="10"/>
    </row>
    <row r="154" spans="1:15" x14ac:dyDescent="0.3">
      <c r="A154" s="7">
        <f>IF(C154&gt;-1,1)</f>
        <v>1</v>
      </c>
      <c r="B154" s="8" t="s">
        <v>5</v>
      </c>
      <c r="C154" s="29">
        <v>42</v>
      </c>
      <c r="D154" s="7">
        <f>IF(F154&gt;-1,1)</f>
        <v>1</v>
      </c>
      <c r="E154" s="8" t="s">
        <v>5</v>
      </c>
      <c r="F154" s="29">
        <v>7</v>
      </c>
      <c r="G154" s="7">
        <f>IF(I154&gt;-1,1)</f>
        <v>1</v>
      </c>
      <c r="H154" s="8" t="s">
        <v>5</v>
      </c>
      <c r="I154" s="29">
        <v>35</v>
      </c>
      <c r="J154" s="7">
        <f>IF(L154&gt;-1,1)</f>
        <v>1</v>
      </c>
      <c r="K154" s="8" t="s">
        <v>5</v>
      </c>
      <c r="L154" s="9">
        <v>9</v>
      </c>
      <c r="M154" s="7">
        <f>IF(O154&gt;-1,1)</f>
        <v>1</v>
      </c>
      <c r="N154" s="8" t="s">
        <v>5</v>
      </c>
      <c r="O154" s="29">
        <v>0</v>
      </c>
    </row>
    <row r="155" spans="1:15" x14ac:dyDescent="0.3">
      <c r="A155" s="7"/>
      <c r="B155" s="8"/>
      <c r="C155" s="10"/>
      <c r="D155" s="7"/>
      <c r="E155" s="8"/>
      <c r="F155" s="10"/>
      <c r="G155" s="7"/>
      <c r="H155" s="8"/>
      <c r="I155" s="10"/>
      <c r="J155" s="7"/>
      <c r="K155" s="8"/>
      <c r="L155" s="10"/>
      <c r="M155" s="7"/>
      <c r="N155" s="8"/>
      <c r="O155" s="10"/>
    </row>
    <row r="156" spans="1:15" x14ac:dyDescent="0.3">
      <c r="A156" s="7">
        <f>IF(C156&gt;-1,1)</f>
        <v>1</v>
      </c>
      <c r="B156" s="8" t="s">
        <v>6</v>
      </c>
      <c r="C156" s="29">
        <v>17</v>
      </c>
      <c r="D156" s="7">
        <f>IF(F156&gt;-1,1)</f>
        <v>1</v>
      </c>
      <c r="E156" s="8" t="s">
        <v>6</v>
      </c>
      <c r="F156" s="29">
        <v>22</v>
      </c>
      <c r="G156" s="7">
        <f>IF(I156&gt;-1,1)</f>
        <v>1</v>
      </c>
      <c r="H156" s="8" t="s">
        <v>6</v>
      </c>
      <c r="I156" s="29">
        <v>11</v>
      </c>
      <c r="J156" s="7">
        <f>IF(L156&gt;-1,1)</f>
        <v>1</v>
      </c>
      <c r="K156" s="8" t="s">
        <v>6</v>
      </c>
      <c r="L156" s="29">
        <v>5</v>
      </c>
      <c r="M156" s="7">
        <f>IF(O156&gt;-1,1)</f>
        <v>1</v>
      </c>
      <c r="N156" s="8" t="s">
        <v>6</v>
      </c>
      <c r="O156" s="29">
        <v>16</v>
      </c>
    </row>
    <row r="157" spans="1:15" x14ac:dyDescent="0.3">
      <c r="A157" s="7"/>
      <c r="B157" s="8"/>
      <c r="C157" s="10"/>
      <c r="D157" s="7"/>
      <c r="E157" s="8"/>
      <c r="F157" s="10"/>
      <c r="G157" s="7"/>
      <c r="H157" s="8"/>
      <c r="I157" s="10"/>
      <c r="J157" s="7"/>
      <c r="K157" s="8"/>
      <c r="L157" s="10"/>
      <c r="M157" s="7"/>
      <c r="N157" s="8"/>
      <c r="O157" s="10"/>
    </row>
    <row r="158" spans="1:15" x14ac:dyDescent="0.3">
      <c r="A158" s="7">
        <f>IF(C158&gt;-1,1)</f>
        <v>1</v>
      </c>
      <c r="B158" s="8" t="s">
        <v>7</v>
      </c>
      <c r="C158" s="29">
        <v>2</v>
      </c>
      <c r="D158" s="7">
        <f>IF(F158&gt;-1,1)</f>
        <v>1</v>
      </c>
      <c r="E158" s="8" t="s">
        <v>7</v>
      </c>
      <c r="F158" s="29">
        <v>11</v>
      </c>
      <c r="G158" s="7">
        <f>IF(I158&gt;-1,1)</f>
        <v>1</v>
      </c>
      <c r="H158" s="8" t="s">
        <v>7</v>
      </c>
      <c r="I158" s="29">
        <v>8</v>
      </c>
      <c r="J158" s="7">
        <f>IF(L158&gt;-1,1)</f>
        <v>1</v>
      </c>
      <c r="K158" s="8" t="s">
        <v>7</v>
      </c>
      <c r="L158" s="29">
        <v>14</v>
      </c>
      <c r="M158" s="7">
        <f>IF(O158&gt;-1,1)</f>
        <v>1</v>
      </c>
      <c r="N158" s="8" t="s">
        <v>7</v>
      </c>
      <c r="O158" s="29">
        <v>8</v>
      </c>
    </row>
    <row r="159" spans="1:15" x14ac:dyDescent="0.3">
      <c r="A159" s="7"/>
      <c r="B159" s="8"/>
      <c r="C159" s="10"/>
      <c r="D159" s="7"/>
      <c r="E159" s="8"/>
      <c r="F159" s="10"/>
      <c r="G159" s="7"/>
      <c r="H159" s="8"/>
      <c r="I159" s="10"/>
      <c r="J159" s="7"/>
      <c r="K159" s="8"/>
      <c r="L159" s="10"/>
      <c r="M159" s="7"/>
      <c r="N159" s="8"/>
      <c r="O159" s="29"/>
    </row>
    <row r="160" spans="1:15" x14ac:dyDescent="0.3">
      <c r="A160" s="7">
        <f>IF(C160&gt;-1,1)</f>
        <v>1</v>
      </c>
      <c r="B160" s="8" t="s">
        <v>8</v>
      </c>
      <c r="C160" s="29">
        <v>19</v>
      </c>
      <c r="D160" s="7">
        <f>IF(F160&gt;-1,1)</f>
        <v>1</v>
      </c>
      <c r="E160" s="8" t="s">
        <v>8</v>
      </c>
      <c r="F160" s="29">
        <v>28</v>
      </c>
      <c r="G160" s="7">
        <f>IF(I160&gt;-1,1)</f>
        <v>1</v>
      </c>
      <c r="H160" s="8" t="s">
        <v>8</v>
      </c>
      <c r="I160" s="29">
        <v>16</v>
      </c>
      <c r="J160" s="7">
        <f>IF(L160&gt;-1,1)</f>
        <v>1</v>
      </c>
      <c r="K160" s="8" t="s">
        <v>8</v>
      </c>
      <c r="L160" s="29">
        <v>10</v>
      </c>
      <c r="M160" s="7">
        <f>IF(O160&gt;-1,1)</f>
        <v>1</v>
      </c>
      <c r="N160" s="8" t="s">
        <v>8</v>
      </c>
      <c r="O160" s="29">
        <v>12</v>
      </c>
    </row>
    <row r="161" spans="1:15" x14ac:dyDescent="0.3">
      <c r="A161" s="7"/>
      <c r="B161" s="4"/>
      <c r="C161" s="29"/>
      <c r="D161" s="7"/>
      <c r="E161" s="4"/>
      <c r="F161" s="29"/>
      <c r="G161" s="7"/>
      <c r="H161" s="4"/>
      <c r="I161" s="10"/>
      <c r="J161" s="7"/>
      <c r="K161" s="4"/>
      <c r="L161" s="29"/>
      <c r="M161" s="7"/>
      <c r="N161" s="4"/>
      <c r="O161" s="29"/>
    </row>
    <row r="162" spans="1:15" x14ac:dyDescent="0.3">
      <c r="A162" s="7">
        <f>IF(C162&gt;-1,1)</f>
        <v>1</v>
      </c>
      <c r="B162" s="8" t="s">
        <v>9</v>
      </c>
      <c r="C162" s="29">
        <v>13</v>
      </c>
      <c r="D162" s="7">
        <f>IF(F162&gt;-1,1)</f>
        <v>1</v>
      </c>
      <c r="E162" s="8" t="s">
        <v>9</v>
      </c>
      <c r="F162" s="29">
        <v>14</v>
      </c>
      <c r="G162" s="7">
        <f>IF(I162&gt;-1,1)</f>
        <v>1</v>
      </c>
      <c r="H162" s="8" t="s">
        <v>9</v>
      </c>
      <c r="I162" s="29">
        <v>20</v>
      </c>
      <c r="J162" s="7">
        <f>IF(L162&gt;-1,1)</f>
        <v>1</v>
      </c>
      <c r="K162" s="8" t="s">
        <v>9</v>
      </c>
      <c r="L162" s="29">
        <v>18</v>
      </c>
      <c r="M162" s="7">
        <f>IF(O162&gt;-1,1)</f>
        <v>1</v>
      </c>
      <c r="N162" s="8" t="s">
        <v>9</v>
      </c>
      <c r="O162" s="29">
        <v>15</v>
      </c>
    </row>
    <row r="163" spans="1:15" x14ac:dyDescent="0.3">
      <c r="A163" s="7"/>
      <c r="B163" s="4"/>
      <c r="C163" s="4"/>
      <c r="D163" s="7"/>
      <c r="E163" s="4"/>
      <c r="F163" s="4"/>
      <c r="G163" s="7"/>
      <c r="H163" s="4"/>
      <c r="I163" s="10"/>
      <c r="J163" s="7"/>
      <c r="K163" s="4"/>
      <c r="L163" s="4"/>
      <c r="M163" s="7"/>
      <c r="N163" s="4"/>
      <c r="O163" s="4"/>
    </row>
    <row r="164" spans="1:15" x14ac:dyDescent="0.3">
      <c r="A164" s="11"/>
      <c r="B164" s="8" t="s">
        <v>10</v>
      </c>
      <c r="C164" s="8">
        <f>SUM(C150:C162)</f>
        <v>130</v>
      </c>
      <c r="D164" s="8"/>
      <c r="E164" s="8" t="s">
        <v>10</v>
      </c>
      <c r="F164" s="8">
        <f>SUM(F150:F162)</f>
        <v>124</v>
      </c>
      <c r="G164" s="8"/>
      <c r="H164" s="8" t="s">
        <v>10</v>
      </c>
      <c r="I164" s="8">
        <f>SUM(I150:I162)</f>
        <v>110</v>
      </c>
      <c r="J164" s="8"/>
      <c r="K164" s="8" t="s">
        <v>10</v>
      </c>
      <c r="L164" s="8">
        <f>SUM(L150:L162)</f>
        <v>100</v>
      </c>
      <c r="M164" s="8"/>
      <c r="N164" s="8" t="s">
        <v>10</v>
      </c>
      <c r="O164" s="8">
        <f>SUM(O150:O162)</f>
        <v>99</v>
      </c>
    </row>
    <row r="165" spans="1:15" x14ac:dyDescent="0.3">
      <c r="A165" s="12"/>
      <c r="B165" s="13" t="s">
        <v>11</v>
      </c>
      <c r="C165" s="14">
        <f>IF(C150&lt;&gt;"",C164/(SUM(A144:A162)),"")</f>
        <v>18.571428571428573</v>
      </c>
      <c r="D165" s="12"/>
      <c r="E165" s="13" t="s">
        <v>11</v>
      </c>
      <c r="F165" s="14">
        <f>IF(F150&lt;&gt;"",F164/(SUM(D144:D162)),"")</f>
        <v>17.714285714285715</v>
      </c>
      <c r="G165" s="12"/>
      <c r="H165" s="13" t="s">
        <v>11</v>
      </c>
      <c r="I165" s="14">
        <f>IF(I150&lt;&gt;"",I164/(SUM(G144:G162)),"")</f>
        <v>15.714285714285714</v>
      </c>
      <c r="J165" s="12"/>
      <c r="K165" s="13" t="s">
        <v>11</v>
      </c>
      <c r="L165" s="14">
        <f>IF(L150&lt;&gt;"",L164/(SUM(J144:J162)),"")</f>
        <v>14.285714285714286</v>
      </c>
      <c r="M165" s="12"/>
      <c r="N165" s="13" t="s">
        <v>11</v>
      </c>
      <c r="O165" s="14">
        <f>IF(O150&lt;&gt;"",O164/(SUM(M149:M169)),"")</f>
        <v>14.142857142857142</v>
      </c>
    </row>
    <row r="167" spans="1:15" x14ac:dyDescent="0.3">
      <c r="B167" s="15" t="s">
        <v>33</v>
      </c>
      <c r="C167" s="16">
        <f>IF(C164&gt;0,SUM(C164:O164)/((SUM(A150:A162))+(SUM(D150:D162))+(SUM(G150:G162))+(SUM(J150:J162))+SUM(M150:M162)),0)</f>
        <v>16.085714285714285</v>
      </c>
    </row>
    <row r="169" spans="1:15" ht="24" x14ac:dyDescent="0.6">
      <c r="B169" s="3" t="s">
        <v>34</v>
      </c>
      <c r="C169" s="3">
        <f>C$1</f>
        <v>2012</v>
      </c>
    </row>
    <row r="170" spans="1:15" x14ac:dyDescent="0.3">
      <c r="A170" s="4"/>
      <c r="B170" s="18" t="s">
        <v>52</v>
      </c>
      <c r="C170" s="6" t="s">
        <v>2</v>
      </c>
      <c r="D170" s="4"/>
      <c r="E170" s="4"/>
      <c r="F170" s="6" t="s">
        <v>2</v>
      </c>
      <c r="G170" s="4"/>
      <c r="H170" s="4"/>
      <c r="I170" s="6" t="s">
        <v>2</v>
      </c>
      <c r="J170" s="4"/>
      <c r="K170" s="4"/>
      <c r="L170" s="6" t="s">
        <v>2</v>
      </c>
      <c r="M170" s="20"/>
      <c r="N170" s="20"/>
      <c r="O170" s="21"/>
    </row>
    <row r="171" spans="1:15" x14ac:dyDescent="0.3">
      <c r="A171" s="7">
        <f>IF(C171&gt;-1,1)</f>
        <v>1</v>
      </c>
      <c r="B171" s="8" t="s">
        <v>3</v>
      </c>
      <c r="C171" s="29">
        <v>50</v>
      </c>
      <c r="D171" s="7">
        <f>IF(F171&gt;-1,1)</f>
        <v>1</v>
      </c>
      <c r="E171" s="8" t="s">
        <v>3</v>
      </c>
      <c r="F171" s="29">
        <v>40</v>
      </c>
      <c r="G171" s="7">
        <f>IF(I171&gt;-1,1)</f>
        <v>1</v>
      </c>
      <c r="H171" s="8" t="s">
        <v>3</v>
      </c>
      <c r="I171" s="29">
        <v>50</v>
      </c>
      <c r="J171" s="7">
        <f>IF(L171&gt;-1,1)</f>
        <v>1</v>
      </c>
      <c r="K171" s="8" t="s">
        <v>3</v>
      </c>
      <c r="L171" s="29">
        <v>42</v>
      </c>
      <c r="M171" s="22"/>
      <c r="N171" s="23"/>
      <c r="O171" s="28"/>
    </row>
    <row r="172" spans="1:15" x14ac:dyDescent="0.3">
      <c r="A172" s="7"/>
      <c r="B172" s="4"/>
      <c r="C172" s="29"/>
      <c r="D172" s="7"/>
      <c r="E172" s="4"/>
      <c r="F172" s="10"/>
      <c r="G172" s="7"/>
      <c r="H172" s="4"/>
      <c r="I172" s="10"/>
      <c r="J172" s="7"/>
      <c r="K172" s="4"/>
      <c r="L172" s="10"/>
      <c r="M172" s="22"/>
      <c r="N172" s="20"/>
      <c r="O172" s="24"/>
    </row>
    <row r="173" spans="1:15" x14ac:dyDescent="0.3">
      <c r="A173" s="7">
        <f>IF(C173&gt;-1,1)</f>
        <v>1</v>
      </c>
      <c r="B173" s="8" t="s">
        <v>4</v>
      </c>
      <c r="C173" s="29">
        <v>11</v>
      </c>
      <c r="D173" s="7">
        <f>IF(F173&gt;-1,1)</f>
        <v>1</v>
      </c>
      <c r="E173" s="8" t="s">
        <v>4</v>
      </c>
      <c r="F173" s="29">
        <v>16</v>
      </c>
      <c r="G173" s="7">
        <f>IF(I173&gt;-1,1)</f>
        <v>1</v>
      </c>
      <c r="H173" s="8" t="s">
        <v>4</v>
      </c>
      <c r="I173" s="29">
        <v>6</v>
      </c>
      <c r="J173" s="7">
        <f>IF(L173&gt;-1,1)</f>
        <v>1</v>
      </c>
      <c r="K173" s="8" t="s">
        <v>4</v>
      </c>
      <c r="L173" s="29">
        <v>13</v>
      </c>
      <c r="M173" s="22"/>
      <c r="N173" s="23"/>
      <c r="O173" s="28"/>
    </row>
    <row r="174" spans="1:15" x14ac:dyDescent="0.3">
      <c r="A174" s="7"/>
      <c r="B174" s="8"/>
      <c r="C174" s="10"/>
      <c r="D174" s="7"/>
      <c r="E174" s="8"/>
      <c r="F174" s="10"/>
      <c r="G174" s="7"/>
      <c r="H174" s="8"/>
      <c r="I174" s="10"/>
      <c r="J174" s="7"/>
      <c r="K174" s="8"/>
      <c r="L174" s="10"/>
      <c r="M174" s="22"/>
      <c r="N174" s="23"/>
      <c r="O174" s="24"/>
    </row>
    <row r="175" spans="1:15" x14ac:dyDescent="0.3">
      <c r="A175" s="7">
        <f>IF(C175&gt;-1,1)</f>
        <v>1</v>
      </c>
      <c r="B175" s="8" t="s">
        <v>5</v>
      </c>
      <c r="C175" s="29">
        <v>11</v>
      </c>
      <c r="D175" s="7">
        <f>IF(F175&gt;-1,1)</f>
        <v>1</v>
      </c>
      <c r="E175" s="8" t="s">
        <v>5</v>
      </c>
      <c r="F175" s="29">
        <v>8</v>
      </c>
      <c r="G175" s="7">
        <f>IF(I175&gt;-1,1)</f>
        <v>1</v>
      </c>
      <c r="H175" s="8" t="s">
        <v>5</v>
      </c>
      <c r="I175" s="29">
        <v>12</v>
      </c>
      <c r="J175" s="7">
        <f>IF(L175&gt;-1,1)</f>
        <v>1</v>
      </c>
      <c r="K175" s="8" t="s">
        <v>5</v>
      </c>
      <c r="L175" s="29">
        <v>9</v>
      </c>
      <c r="M175" s="22"/>
      <c r="N175" s="23"/>
      <c r="O175" s="28"/>
    </row>
    <row r="176" spans="1:15" x14ac:dyDescent="0.3">
      <c r="A176" s="7"/>
      <c r="B176" s="8"/>
      <c r="C176" s="10"/>
      <c r="D176" s="7"/>
      <c r="E176" s="8"/>
      <c r="F176" s="10"/>
      <c r="G176" s="7"/>
      <c r="H176" s="8"/>
      <c r="I176" s="10"/>
      <c r="J176" s="7"/>
      <c r="K176" s="8"/>
      <c r="L176" s="10"/>
      <c r="M176" s="22"/>
      <c r="N176" s="23"/>
      <c r="O176" s="24"/>
    </row>
    <row r="177" spans="1:15" x14ac:dyDescent="0.3">
      <c r="A177" s="7">
        <f>IF(C177&gt;-1,1)</f>
        <v>1</v>
      </c>
      <c r="B177" s="8" t="s">
        <v>6</v>
      </c>
      <c r="C177" s="29">
        <v>12</v>
      </c>
      <c r="D177" s="7">
        <f>IF(F177&gt;-1,1)</f>
        <v>1</v>
      </c>
      <c r="E177" s="8" t="s">
        <v>6</v>
      </c>
      <c r="F177" s="29">
        <v>8</v>
      </c>
      <c r="G177" s="7">
        <f>IF(I177&gt;-1,1)</f>
        <v>1</v>
      </c>
      <c r="H177" s="8" t="s">
        <v>6</v>
      </c>
      <c r="I177" s="29">
        <v>6</v>
      </c>
      <c r="J177" s="7">
        <f>IF(L177&gt;-1,1)</f>
        <v>1</v>
      </c>
      <c r="K177" s="8" t="s">
        <v>6</v>
      </c>
      <c r="L177" s="29">
        <v>16</v>
      </c>
      <c r="M177" s="22"/>
      <c r="N177" s="23"/>
      <c r="O177" s="28"/>
    </row>
    <row r="178" spans="1:15" x14ac:dyDescent="0.3">
      <c r="A178" s="7"/>
      <c r="B178" s="8"/>
      <c r="C178" s="10"/>
      <c r="D178" s="7"/>
      <c r="E178" s="8"/>
      <c r="F178" s="10"/>
      <c r="G178" s="7"/>
      <c r="H178" s="8"/>
      <c r="I178" s="10"/>
      <c r="J178" s="7"/>
      <c r="K178" s="8"/>
      <c r="L178" s="10"/>
      <c r="M178" s="22"/>
      <c r="N178" s="23"/>
      <c r="O178" s="24"/>
    </row>
    <row r="179" spans="1:15" x14ac:dyDescent="0.3">
      <c r="A179" s="7">
        <f>IF(C179&gt;-1,1)</f>
        <v>1</v>
      </c>
      <c r="B179" s="8" t="s">
        <v>7</v>
      </c>
      <c r="C179" s="29">
        <v>8</v>
      </c>
      <c r="D179" s="7">
        <f>IF(F179&gt;-1,1)</f>
        <v>1</v>
      </c>
      <c r="E179" s="8" t="s">
        <v>7</v>
      </c>
      <c r="F179" s="29">
        <v>13</v>
      </c>
      <c r="G179" s="7">
        <f>IF(I179&gt;-1,1)</f>
        <v>1</v>
      </c>
      <c r="H179" s="8" t="s">
        <v>7</v>
      </c>
      <c r="I179" s="29">
        <v>14</v>
      </c>
      <c r="J179" s="7">
        <f>IF(L179&gt;-1,1)</f>
        <v>1</v>
      </c>
      <c r="K179" s="8" t="s">
        <v>7</v>
      </c>
      <c r="L179" s="29">
        <v>15</v>
      </c>
      <c r="M179" s="22"/>
      <c r="N179" s="23"/>
      <c r="O179" s="28"/>
    </row>
    <row r="180" spans="1:15" x14ac:dyDescent="0.3">
      <c r="A180" s="7"/>
      <c r="B180" s="8"/>
      <c r="C180" s="10"/>
      <c r="D180" s="7"/>
      <c r="E180" s="8"/>
      <c r="F180" s="10"/>
      <c r="G180" s="7"/>
      <c r="H180" s="8"/>
      <c r="I180" s="10"/>
      <c r="J180" s="7"/>
      <c r="K180" s="8"/>
      <c r="L180" s="10"/>
      <c r="M180" s="22"/>
      <c r="N180" s="23"/>
      <c r="O180" s="28"/>
    </row>
    <row r="181" spans="1:15" x14ac:dyDescent="0.3">
      <c r="A181" s="7">
        <f>IF(C181&gt;-1,1)</f>
        <v>1</v>
      </c>
      <c r="B181" s="8" t="s">
        <v>8</v>
      </c>
      <c r="C181" s="29">
        <v>10</v>
      </c>
      <c r="D181" s="7">
        <f>IF(F181&gt;-1,1)</f>
        <v>1</v>
      </c>
      <c r="E181" s="8" t="s">
        <v>8</v>
      </c>
      <c r="F181" s="29">
        <v>22</v>
      </c>
      <c r="G181" s="7">
        <f>IF(I181&gt;-1,1)</f>
        <v>1</v>
      </c>
      <c r="H181" s="8" t="s">
        <v>8</v>
      </c>
      <c r="I181" s="29">
        <v>12</v>
      </c>
      <c r="J181" s="7">
        <f>IF(L181&gt;-1,1)</f>
        <v>1</v>
      </c>
      <c r="K181" s="8" t="s">
        <v>8</v>
      </c>
      <c r="L181" s="29">
        <v>16</v>
      </c>
      <c r="M181" s="22"/>
      <c r="N181" s="23"/>
      <c r="O181" s="28"/>
    </row>
    <row r="182" spans="1:15" x14ac:dyDescent="0.3">
      <c r="A182" s="7"/>
      <c r="B182" s="4"/>
      <c r="C182" s="29"/>
      <c r="D182" s="7"/>
      <c r="E182" s="4"/>
      <c r="F182" s="29"/>
      <c r="G182" s="7"/>
      <c r="H182" s="4"/>
      <c r="I182" s="10"/>
      <c r="J182" s="7"/>
      <c r="K182" s="4"/>
      <c r="L182" s="29"/>
      <c r="M182" s="22"/>
      <c r="N182" s="20"/>
      <c r="O182" s="28"/>
    </row>
    <row r="183" spans="1:15" x14ac:dyDescent="0.3">
      <c r="A183" s="7">
        <f>IF(C183&gt;-1,1)</f>
        <v>1</v>
      </c>
      <c r="B183" s="8" t="s">
        <v>9</v>
      </c>
      <c r="C183" s="29">
        <v>16</v>
      </c>
      <c r="D183" s="7">
        <f>IF(F183&gt;-1,1)</f>
        <v>1</v>
      </c>
      <c r="E183" s="8" t="s">
        <v>9</v>
      </c>
      <c r="F183" s="29">
        <v>19</v>
      </c>
      <c r="G183" s="7">
        <f>IF(I183&gt;-1,1)</f>
        <v>1</v>
      </c>
      <c r="H183" s="8" t="s">
        <v>9</v>
      </c>
      <c r="I183" s="29">
        <v>14</v>
      </c>
      <c r="J183" s="7">
        <f>IF(L183&gt;-1,1)</f>
        <v>1</v>
      </c>
      <c r="K183" s="8" t="s">
        <v>9</v>
      </c>
      <c r="L183" s="29">
        <v>9</v>
      </c>
      <c r="M183" s="22"/>
      <c r="N183" s="23"/>
      <c r="O183" s="28"/>
    </row>
    <row r="184" spans="1:15" x14ac:dyDescent="0.3">
      <c r="A184" s="7"/>
      <c r="B184" s="4"/>
      <c r="C184" s="4"/>
      <c r="D184" s="7"/>
      <c r="E184" s="4"/>
      <c r="F184" s="4"/>
      <c r="G184" s="7"/>
      <c r="H184" s="4"/>
      <c r="I184" s="4"/>
      <c r="J184" s="7"/>
      <c r="K184" s="4"/>
      <c r="L184" s="4"/>
      <c r="M184" s="22"/>
      <c r="N184" s="20"/>
      <c r="O184" s="20"/>
    </row>
    <row r="185" spans="1:15" x14ac:dyDescent="0.3">
      <c r="A185" s="11"/>
      <c r="B185" s="8" t="s">
        <v>10</v>
      </c>
      <c r="C185" s="8">
        <f>SUM(C171:C183)</f>
        <v>118</v>
      </c>
      <c r="D185" s="8"/>
      <c r="E185" s="8" t="s">
        <v>10</v>
      </c>
      <c r="F185" s="8">
        <f>SUM(F171:F183)</f>
        <v>126</v>
      </c>
      <c r="G185" s="8"/>
      <c r="H185" s="8" t="s">
        <v>10</v>
      </c>
      <c r="I185" s="8">
        <f>SUM(I171:I183)</f>
        <v>114</v>
      </c>
      <c r="J185" s="8"/>
      <c r="K185" s="8" t="s">
        <v>10</v>
      </c>
      <c r="L185" s="8">
        <f>SUM(L171:L183)</f>
        <v>120</v>
      </c>
      <c r="M185" s="23"/>
      <c r="N185" s="23"/>
      <c r="O185" s="23"/>
    </row>
    <row r="186" spans="1:15" x14ac:dyDescent="0.3">
      <c r="A186" s="12"/>
      <c r="B186" s="13" t="s">
        <v>11</v>
      </c>
      <c r="C186" s="14">
        <f>IF(C171&lt;&gt;"",C185/(SUM(A165:A183)),"")</f>
        <v>16.857142857142858</v>
      </c>
      <c r="D186" s="12"/>
      <c r="E186" s="13" t="s">
        <v>11</v>
      </c>
      <c r="F186" s="14">
        <f>IF(F171&lt;&gt;"",F185/(SUM(D165:D183)),"")</f>
        <v>18</v>
      </c>
      <c r="G186" s="12"/>
      <c r="H186" s="13" t="s">
        <v>11</v>
      </c>
      <c r="I186" s="14">
        <f>IF(I171&lt;&gt;"",I185/(SUM(G165:G183)),"")</f>
        <v>16.285714285714285</v>
      </c>
      <c r="J186" s="12"/>
      <c r="K186" s="13" t="s">
        <v>11</v>
      </c>
      <c r="L186" s="14">
        <f>IF(L171&lt;&gt;"",L185/(SUM(J165:J183)),"")</f>
        <v>17.142857142857142</v>
      </c>
      <c r="M186" s="25"/>
      <c r="N186" s="26"/>
      <c r="O186" s="27"/>
    </row>
    <row r="188" spans="1:15" x14ac:dyDescent="0.3">
      <c r="B188" s="15" t="s">
        <v>36</v>
      </c>
      <c r="C188" s="16">
        <f>IF(C185&gt;0,SUM(C185:L185)/((SUM(A171:A183))+(SUM(D171:D183))+(SUM(G171:G183))+(SUM(J171:J183))),0)</f>
        <v>17.071428571428573</v>
      </c>
    </row>
    <row r="190" spans="1:15" ht="24" x14ac:dyDescent="0.6">
      <c r="B190" s="3" t="s">
        <v>37</v>
      </c>
      <c r="C190" s="3">
        <f>C$1</f>
        <v>2012</v>
      </c>
    </row>
    <row r="191" spans="1:15" x14ac:dyDescent="0.3">
      <c r="A191" s="4"/>
      <c r="B191" s="18" t="s">
        <v>53</v>
      </c>
      <c r="C191" s="6" t="s">
        <v>2</v>
      </c>
      <c r="D191" s="4"/>
      <c r="E191" s="4"/>
      <c r="F191" s="6" t="s">
        <v>2</v>
      </c>
      <c r="G191" s="4"/>
      <c r="H191" s="4"/>
      <c r="I191" s="6" t="s">
        <v>2</v>
      </c>
      <c r="J191" s="4"/>
      <c r="K191" s="4"/>
      <c r="L191" s="6" t="s">
        <v>2</v>
      </c>
      <c r="M191" s="4"/>
      <c r="N191" s="4"/>
      <c r="O191" s="6" t="s">
        <v>2</v>
      </c>
    </row>
    <row r="192" spans="1:15" x14ac:dyDescent="0.3">
      <c r="A192" s="7">
        <f>IF(C192&gt;-1,1)</f>
        <v>1</v>
      </c>
      <c r="B192" s="8" t="s">
        <v>3</v>
      </c>
      <c r="C192" s="29">
        <v>50</v>
      </c>
      <c r="D192" s="7">
        <f>IF(F192&gt;-1,1)</f>
        <v>1</v>
      </c>
      <c r="E192" s="8" t="s">
        <v>3</v>
      </c>
      <c r="F192" s="29">
        <v>44</v>
      </c>
      <c r="G192" s="7">
        <f>IF(I192&gt;-1,1)</f>
        <v>1</v>
      </c>
      <c r="H192" s="8" t="s">
        <v>3</v>
      </c>
      <c r="I192" s="29">
        <v>42</v>
      </c>
      <c r="J192" s="7">
        <f>IF(L192&gt;-1,1)</f>
        <v>1</v>
      </c>
      <c r="K192" s="8" t="s">
        <v>3</v>
      </c>
      <c r="L192" s="29">
        <v>42</v>
      </c>
      <c r="M192" s="7">
        <f>IF(O192&gt;-1,1)</f>
        <v>1</v>
      </c>
      <c r="N192" s="8" t="s">
        <v>3</v>
      </c>
      <c r="O192" s="29">
        <v>50</v>
      </c>
    </row>
    <row r="193" spans="1:15" x14ac:dyDescent="0.3">
      <c r="A193" s="7"/>
      <c r="B193" s="4"/>
      <c r="C193" s="10"/>
      <c r="D193" s="7"/>
      <c r="E193" s="4"/>
      <c r="F193" s="10"/>
      <c r="G193" s="7"/>
      <c r="H193" s="4"/>
      <c r="I193" s="10"/>
      <c r="J193" s="7"/>
      <c r="K193" s="4"/>
      <c r="L193" s="10"/>
      <c r="M193" s="7"/>
      <c r="N193" s="4"/>
      <c r="O193" s="29"/>
    </row>
    <row r="194" spans="1:15" x14ac:dyDescent="0.3">
      <c r="A194" s="7">
        <f>IF(C194&gt;-1,1)</f>
        <v>1</v>
      </c>
      <c r="B194" s="8" t="s">
        <v>4</v>
      </c>
      <c r="C194" s="29">
        <v>11</v>
      </c>
      <c r="D194" s="7">
        <f>IF(F194&gt;-1,1)</f>
        <v>1</v>
      </c>
      <c r="E194" s="8" t="s">
        <v>4</v>
      </c>
      <c r="F194" s="29">
        <v>14</v>
      </c>
      <c r="G194" s="7">
        <f>IF(I194&gt;-1,1)</f>
        <v>1</v>
      </c>
      <c r="H194" s="8" t="s">
        <v>4</v>
      </c>
      <c r="I194" s="29">
        <v>32</v>
      </c>
      <c r="J194" s="7">
        <f>IF(L194&gt;-1,1)</f>
        <v>1</v>
      </c>
      <c r="K194" s="8" t="s">
        <v>4</v>
      </c>
      <c r="L194" s="29">
        <v>18</v>
      </c>
      <c r="M194" s="7">
        <f>IF(O194&gt;-1,1)</f>
        <v>1</v>
      </c>
      <c r="N194" s="8" t="s">
        <v>4</v>
      </c>
      <c r="O194" s="29">
        <v>15</v>
      </c>
    </row>
    <row r="195" spans="1:15" x14ac:dyDescent="0.3">
      <c r="A195" s="7"/>
      <c r="B195" s="8"/>
      <c r="C195" s="10"/>
      <c r="D195" s="7"/>
      <c r="E195" s="8"/>
      <c r="F195" s="10"/>
      <c r="G195" s="7"/>
      <c r="H195" s="8"/>
      <c r="I195" s="10"/>
      <c r="J195" s="7"/>
      <c r="K195" s="8"/>
      <c r="L195" s="10"/>
      <c r="M195" s="7"/>
      <c r="N195" s="8"/>
      <c r="O195" s="10"/>
    </row>
    <row r="196" spans="1:15" x14ac:dyDescent="0.3">
      <c r="A196" s="7">
        <f>IF(C196&gt;-1,1)</f>
        <v>1</v>
      </c>
      <c r="B196" s="8" t="s">
        <v>5</v>
      </c>
      <c r="C196" s="29">
        <v>14</v>
      </c>
      <c r="D196" s="7">
        <f>IF(F196&gt;-1,1)</f>
        <v>1</v>
      </c>
      <c r="E196" s="8" t="s">
        <v>5</v>
      </c>
      <c r="F196" s="29">
        <v>15</v>
      </c>
      <c r="G196" s="7">
        <f>IF(I196&gt;-1,1)</f>
        <v>1</v>
      </c>
      <c r="H196" s="8" t="s">
        <v>5</v>
      </c>
      <c r="I196" s="29">
        <v>5</v>
      </c>
      <c r="J196" s="7">
        <f>IF(L196&gt;-1,1)</f>
        <v>1</v>
      </c>
      <c r="K196" s="8" t="s">
        <v>5</v>
      </c>
      <c r="L196" s="29">
        <v>37</v>
      </c>
      <c r="M196" s="7">
        <f>IF(O196&gt;-1,1)</f>
        <v>1</v>
      </c>
      <c r="N196" s="8" t="s">
        <v>5</v>
      </c>
      <c r="O196" s="29">
        <v>14</v>
      </c>
    </row>
    <row r="197" spans="1:15" x14ac:dyDescent="0.3">
      <c r="A197" s="7"/>
      <c r="B197" s="8"/>
      <c r="C197" s="10"/>
      <c r="D197" s="7"/>
      <c r="E197" s="8"/>
      <c r="F197" s="10"/>
      <c r="G197" s="7"/>
      <c r="H197" s="8"/>
      <c r="I197" s="10"/>
      <c r="J197" s="7"/>
      <c r="K197" s="8"/>
      <c r="L197" s="10"/>
      <c r="M197" s="7"/>
      <c r="N197" s="8"/>
      <c r="O197" s="10"/>
    </row>
    <row r="198" spans="1:15" x14ac:dyDescent="0.3">
      <c r="A198" s="7">
        <f>IF(C198&gt;-1,1)</f>
        <v>1</v>
      </c>
      <c r="B198" s="8" t="s">
        <v>6</v>
      </c>
      <c r="C198" s="29">
        <v>7</v>
      </c>
      <c r="D198" s="7">
        <f>IF(F198&gt;-1,1)</f>
        <v>1</v>
      </c>
      <c r="E198" s="8" t="s">
        <v>6</v>
      </c>
      <c r="F198" s="29">
        <v>17</v>
      </c>
      <c r="G198" s="7">
        <f>IF(I198&gt;-1,1)</f>
        <v>1</v>
      </c>
      <c r="H198" s="8" t="s">
        <v>6</v>
      </c>
      <c r="I198" s="29">
        <v>16</v>
      </c>
      <c r="J198" s="7">
        <f>IF(L198&gt;-1,1)</f>
        <v>1</v>
      </c>
      <c r="K198" s="8" t="s">
        <v>6</v>
      </c>
      <c r="L198" s="29">
        <v>5</v>
      </c>
      <c r="M198" s="7">
        <f>IF(O198&gt;-1,1)</f>
        <v>1</v>
      </c>
      <c r="N198" s="8" t="s">
        <v>6</v>
      </c>
      <c r="O198" s="29">
        <v>20</v>
      </c>
    </row>
    <row r="199" spans="1:15" x14ac:dyDescent="0.3">
      <c r="A199" s="7"/>
      <c r="B199" s="8"/>
      <c r="C199" s="10"/>
      <c r="D199" s="7"/>
      <c r="E199" s="8"/>
      <c r="F199" s="10"/>
      <c r="G199" s="7"/>
      <c r="H199" s="8"/>
      <c r="I199" s="10"/>
      <c r="J199" s="7"/>
      <c r="K199" s="8"/>
      <c r="L199" s="10"/>
      <c r="M199" s="7"/>
      <c r="N199" s="8"/>
      <c r="O199" s="10"/>
    </row>
    <row r="200" spans="1:15" x14ac:dyDescent="0.3">
      <c r="A200" s="7">
        <f>IF(C200&gt;-1,1)</f>
        <v>1</v>
      </c>
      <c r="B200" s="8" t="s">
        <v>7</v>
      </c>
      <c r="C200" s="29">
        <v>14</v>
      </c>
      <c r="D200" s="7">
        <f>IF(F200&gt;-1,1)</f>
        <v>1</v>
      </c>
      <c r="E200" s="8" t="s">
        <v>7</v>
      </c>
      <c r="F200" s="29">
        <v>7</v>
      </c>
      <c r="G200" s="7">
        <f>IF(I200&gt;-1,1)</f>
        <v>1</v>
      </c>
      <c r="H200" s="8" t="s">
        <v>7</v>
      </c>
      <c r="I200" s="29">
        <v>12</v>
      </c>
      <c r="J200" s="7">
        <f>IF(L200&gt;-1,1)</f>
        <v>1</v>
      </c>
      <c r="K200" s="8" t="s">
        <v>7</v>
      </c>
      <c r="L200" s="29">
        <v>11</v>
      </c>
      <c r="M200" s="7">
        <f>IF(O200&gt;-1,1)</f>
        <v>1</v>
      </c>
      <c r="N200" s="8" t="s">
        <v>7</v>
      </c>
      <c r="O200" s="29">
        <v>0</v>
      </c>
    </row>
    <row r="201" spans="1:15" x14ac:dyDescent="0.3">
      <c r="A201" s="7"/>
      <c r="B201" s="8"/>
      <c r="C201" s="10"/>
      <c r="D201" s="7"/>
      <c r="E201" s="8"/>
      <c r="F201" s="10"/>
      <c r="G201" s="7"/>
      <c r="H201" s="8"/>
      <c r="I201" s="10"/>
      <c r="J201" s="7"/>
      <c r="K201" s="8"/>
      <c r="L201" s="10"/>
      <c r="M201" s="7"/>
      <c r="N201" s="8"/>
      <c r="O201" s="10"/>
    </row>
    <row r="202" spans="1:15" x14ac:dyDescent="0.3">
      <c r="A202" s="7">
        <f>IF(C202&gt;-1,1)</f>
        <v>1</v>
      </c>
      <c r="B202" s="8" t="s">
        <v>8</v>
      </c>
      <c r="C202" s="29">
        <v>6</v>
      </c>
      <c r="D202" s="7">
        <f>IF(F202&gt;-1,1)</f>
        <v>1</v>
      </c>
      <c r="E202" s="8" t="s">
        <v>8</v>
      </c>
      <c r="F202" s="29">
        <v>14</v>
      </c>
      <c r="G202" s="7">
        <f>IF(I202&gt;-1,1)</f>
        <v>1</v>
      </c>
      <c r="H202" s="8" t="s">
        <v>8</v>
      </c>
      <c r="I202" s="29">
        <v>12</v>
      </c>
      <c r="J202" s="7">
        <f>IF(L202&gt;-1,1)</f>
        <v>1</v>
      </c>
      <c r="K202" s="8" t="s">
        <v>8</v>
      </c>
      <c r="L202" s="29">
        <v>7</v>
      </c>
      <c r="M202" s="7">
        <f>IF(O202&gt;-1,1)</f>
        <v>1</v>
      </c>
      <c r="N202" s="8" t="s">
        <v>8</v>
      </c>
      <c r="O202" s="29">
        <v>11</v>
      </c>
    </row>
    <row r="203" spans="1:15" x14ac:dyDescent="0.3">
      <c r="A203" s="7"/>
      <c r="B203" s="4"/>
      <c r="C203" s="10"/>
      <c r="D203" s="7"/>
      <c r="E203" s="4"/>
      <c r="F203" s="10"/>
      <c r="G203" s="7"/>
      <c r="H203" s="4"/>
      <c r="I203" s="29"/>
      <c r="J203" s="7"/>
      <c r="K203" s="4"/>
      <c r="L203" s="29"/>
      <c r="M203" s="7"/>
      <c r="N203" s="4"/>
      <c r="O203" s="10"/>
    </row>
    <row r="204" spans="1:15" x14ac:dyDescent="0.3">
      <c r="A204" s="7">
        <f>IF(C204&gt;-1,1)</f>
        <v>1</v>
      </c>
      <c r="B204" s="8" t="s">
        <v>9</v>
      </c>
      <c r="C204" s="29">
        <v>16</v>
      </c>
      <c r="D204" s="7">
        <f>IF(F204&gt;-1,1)</f>
        <v>1</v>
      </c>
      <c r="E204" s="8" t="s">
        <v>9</v>
      </c>
      <c r="F204" s="29">
        <v>15</v>
      </c>
      <c r="G204" s="7">
        <f>IF(I204&gt;-1,1)</f>
        <v>1</v>
      </c>
      <c r="H204" s="8" t="s">
        <v>9</v>
      </c>
      <c r="I204" s="29">
        <v>14</v>
      </c>
      <c r="J204" s="7">
        <f>IF(L204&gt;-1,1)</f>
        <v>1</v>
      </c>
      <c r="K204" s="8" t="s">
        <v>9</v>
      </c>
      <c r="L204" s="29">
        <v>18</v>
      </c>
      <c r="M204" s="7">
        <f>IF(O204&gt;-1,1)</f>
        <v>1</v>
      </c>
      <c r="N204" s="8" t="s">
        <v>9</v>
      </c>
      <c r="O204" s="29">
        <v>15</v>
      </c>
    </row>
    <row r="205" spans="1:15" x14ac:dyDescent="0.3">
      <c r="A205" s="7"/>
      <c r="B205" s="4"/>
      <c r="C205" s="4"/>
      <c r="D205" s="7"/>
      <c r="E205" s="4"/>
      <c r="F205" s="10"/>
      <c r="G205" s="7"/>
      <c r="H205" s="4"/>
      <c r="I205" s="4"/>
      <c r="J205" s="7"/>
      <c r="K205" s="4"/>
      <c r="L205" s="4"/>
      <c r="M205" s="7"/>
      <c r="N205" s="4"/>
      <c r="O205" s="4"/>
    </row>
    <row r="206" spans="1:15" x14ac:dyDescent="0.3">
      <c r="A206" s="11"/>
      <c r="B206" s="8" t="s">
        <v>10</v>
      </c>
      <c r="C206" s="8">
        <f>SUM(C192:C204)</f>
        <v>118</v>
      </c>
      <c r="D206" s="8"/>
      <c r="E206" s="8" t="s">
        <v>10</v>
      </c>
      <c r="F206" s="8">
        <f>SUM(F192:F204)</f>
        <v>126</v>
      </c>
      <c r="G206" s="8"/>
      <c r="H206" s="8" t="s">
        <v>10</v>
      </c>
      <c r="I206" s="8">
        <f>SUM(I192:I204)</f>
        <v>133</v>
      </c>
      <c r="J206" s="8"/>
      <c r="K206" s="8" t="s">
        <v>10</v>
      </c>
      <c r="L206" s="8">
        <f>SUM(L192:L204)</f>
        <v>138</v>
      </c>
      <c r="M206" s="8"/>
      <c r="N206" s="8" t="s">
        <v>10</v>
      </c>
      <c r="O206" s="8">
        <f>SUM(O192:O204)</f>
        <v>125</v>
      </c>
    </row>
    <row r="207" spans="1:15" x14ac:dyDescent="0.3">
      <c r="A207" s="12"/>
      <c r="B207" s="13" t="s">
        <v>11</v>
      </c>
      <c r="C207" s="14">
        <f>IF(C192&lt;&gt;"",C206/(SUM(A186:A204)),"")</f>
        <v>16.857142857142858</v>
      </c>
      <c r="D207" s="12"/>
      <c r="E207" s="13" t="s">
        <v>11</v>
      </c>
      <c r="F207" s="14">
        <f>IF(F192&lt;&gt;"",F206/(SUM(D186:D204)),"")</f>
        <v>18</v>
      </c>
      <c r="G207" s="12"/>
      <c r="H207" s="13" t="s">
        <v>11</v>
      </c>
      <c r="I207" s="14">
        <f>IF(I192&lt;&gt;"",I206/(SUM(G186:G204)),"")</f>
        <v>19</v>
      </c>
      <c r="J207" s="12"/>
      <c r="K207" s="13" t="s">
        <v>11</v>
      </c>
      <c r="L207" s="14">
        <f>IF(L192&lt;&gt;"",L206/(SUM(J186:J204)),"")</f>
        <v>19.714285714285715</v>
      </c>
      <c r="M207" s="12"/>
      <c r="N207" s="13" t="s">
        <v>11</v>
      </c>
      <c r="O207" s="14">
        <f>IF(O192&lt;&gt;"",O206/(SUM(M186:M204)),"")</f>
        <v>17.857142857142858</v>
      </c>
    </row>
    <row r="209" spans="1:12" x14ac:dyDescent="0.3">
      <c r="B209" s="15" t="s">
        <v>39</v>
      </c>
      <c r="C209" s="16">
        <f>IF(C206&gt;0,SUM(C206:O206)/((SUM(A192:A204))+(SUM(D192:D204))+(SUM(G192:G204))+(SUM(J192:J204))+(SUM(M192:M204))),0)</f>
        <v>18.285714285714285</v>
      </c>
    </row>
    <row r="211" spans="1:12" ht="24" x14ac:dyDescent="0.6">
      <c r="B211" s="3" t="s">
        <v>40</v>
      </c>
      <c r="C211" s="3">
        <f>C$1</f>
        <v>2012</v>
      </c>
    </row>
    <row r="212" spans="1:12" x14ac:dyDescent="0.3">
      <c r="A212" s="4"/>
      <c r="B212" s="18" t="s">
        <v>54</v>
      </c>
      <c r="C212" s="6" t="s">
        <v>2</v>
      </c>
      <c r="D212" s="4"/>
      <c r="E212" s="4"/>
      <c r="F212" s="6" t="s">
        <v>2</v>
      </c>
      <c r="G212" s="4"/>
      <c r="H212" s="4"/>
      <c r="I212" s="6" t="s">
        <v>2</v>
      </c>
      <c r="J212" s="4"/>
      <c r="K212" s="4"/>
      <c r="L212" s="6" t="s">
        <v>2</v>
      </c>
    </row>
    <row r="213" spans="1:12" x14ac:dyDescent="0.3">
      <c r="A213" s="7">
        <f>IF(C213&gt;-1,1)</f>
        <v>1</v>
      </c>
      <c r="B213" s="8" t="s">
        <v>3</v>
      </c>
      <c r="C213" s="29">
        <v>50</v>
      </c>
      <c r="D213" s="7">
        <f>IF(F213&gt;-1,1)</f>
        <v>1</v>
      </c>
      <c r="E213" s="8" t="s">
        <v>3</v>
      </c>
      <c r="F213" s="29">
        <v>40</v>
      </c>
      <c r="G213" s="7">
        <f>IF(I213&gt;-1,1)</f>
        <v>1</v>
      </c>
      <c r="H213" s="8" t="s">
        <v>3</v>
      </c>
      <c r="I213" s="29">
        <v>42</v>
      </c>
      <c r="J213" s="7">
        <f>IF(L213&gt;-1,1)</f>
        <v>1</v>
      </c>
      <c r="K213" s="8" t="s">
        <v>3</v>
      </c>
      <c r="L213" s="29">
        <v>11</v>
      </c>
    </row>
    <row r="214" spans="1:12" x14ac:dyDescent="0.3">
      <c r="A214" s="7"/>
      <c r="B214" s="4"/>
      <c r="C214" s="10"/>
      <c r="D214" s="7"/>
      <c r="E214" s="4"/>
      <c r="F214" s="10"/>
      <c r="G214" s="7"/>
      <c r="H214" s="4"/>
      <c r="I214" s="29"/>
      <c r="J214" s="7"/>
      <c r="K214" s="4"/>
      <c r="L214" s="10"/>
    </row>
    <row r="215" spans="1:12" x14ac:dyDescent="0.3">
      <c r="A215" s="7">
        <f>IF(C215&gt;-1,1)</f>
        <v>1</v>
      </c>
      <c r="B215" s="8" t="s">
        <v>4</v>
      </c>
      <c r="C215" s="29">
        <v>10</v>
      </c>
      <c r="D215" s="7">
        <f>IF(F215&gt;-1,1)</f>
        <v>1</v>
      </c>
      <c r="E215" s="8" t="s">
        <v>4</v>
      </c>
      <c r="F215" s="29">
        <v>12</v>
      </c>
      <c r="G215" s="7">
        <f>IF(I215&gt;-1,1)</f>
        <v>1</v>
      </c>
      <c r="H215" s="8" t="s">
        <v>4</v>
      </c>
      <c r="I215" s="29">
        <v>11</v>
      </c>
      <c r="J215" s="7">
        <f>IF(L215&gt;-1,1)</f>
        <v>1</v>
      </c>
      <c r="K215" s="8" t="s">
        <v>4</v>
      </c>
      <c r="L215" s="29">
        <v>10</v>
      </c>
    </row>
    <row r="216" spans="1:12" x14ac:dyDescent="0.3">
      <c r="A216" s="7"/>
      <c r="B216" s="8"/>
      <c r="C216" s="10"/>
      <c r="D216" s="7"/>
      <c r="E216" s="8"/>
      <c r="F216" s="10"/>
      <c r="G216" s="7"/>
      <c r="H216" s="8"/>
      <c r="I216" s="29"/>
      <c r="J216" s="7"/>
      <c r="K216" s="8"/>
      <c r="L216" s="10"/>
    </row>
    <row r="217" spans="1:12" x14ac:dyDescent="0.3">
      <c r="A217" s="7">
        <f>IF(C217&gt;-1,1)</f>
        <v>1</v>
      </c>
      <c r="B217" s="8" t="s">
        <v>5</v>
      </c>
      <c r="C217" s="29">
        <v>30</v>
      </c>
      <c r="D217" s="7">
        <f>IF(F217&gt;-1,1)</f>
        <v>1</v>
      </c>
      <c r="E217" s="8" t="s">
        <v>5</v>
      </c>
      <c r="F217" s="29">
        <v>12</v>
      </c>
      <c r="G217" s="7">
        <f>IF(I217&gt;-1,1)</f>
        <v>1</v>
      </c>
      <c r="H217" s="8" t="s">
        <v>5</v>
      </c>
      <c r="I217" s="29">
        <v>28</v>
      </c>
      <c r="J217" s="7">
        <f>IF(L217&gt;-1,1)</f>
        <v>1</v>
      </c>
      <c r="K217" s="8" t="s">
        <v>5</v>
      </c>
      <c r="L217" s="29">
        <v>15</v>
      </c>
    </row>
    <row r="218" spans="1:12" x14ac:dyDescent="0.3">
      <c r="A218" s="7"/>
      <c r="B218" s="8"/>
      <c r="C218" s="10"/>
      <c r="D218" s="7"/>
      <c r="E218" s="8"/>
      <c r="F218" s="10"/>
      <c r="G218" s="7"/>
      <c r="H218" s="8"/>
      <c r="I218" s="29"/>
      <c r="J218" s="7"/>
      <c r="K218" s="8"/>
      <c r="L218" s="10"/>
    </row>
    <row r="219" spans="1:12" x14ac:dyDescent="0.3">
      <c r="A219" s="7">
        <f>IF(C219&gt;-1,1)</f>
        <v>1</v>
      </c>
      <c r="B219" s="8" t="s">
        <v>6</v>
      </c>
      <c r="C219" s="29">
        <v>6</v>
      </c>
      <c r="D219" s="7">
        <f>IF(F219&gt;-1,1)</f>
        <v>1</v>
      </c>
      <c r="E219" s="8" t="s">
        <v>6</v>
      </c>
      <c r="F219" s="29">
        <v>14</v>
      </c>
      <c r="G219" s="7">
        <f>IF(I219&gt;-1,1)</f>
        <v>1</v>
      </c>
      <c r="H219" s="8" t="s">
        <v>6</v>
      </c>
      <c r="I219" s="29">
        <v>26</v>
      </c>
      <c r="J219" s="7">
        <f>IF(L219&gt;-1,1)</f>
        <v>1</v>
      </c>
      <c r="K219" s="8" t="s">
        <v>6</v>
      </c>
      <c r="L219" s="29">
        <v>15</v>
      </c>
    </row>
    <row r="220" spans="1:12" x14ac:dyDescent="0.3">
      <c r="A220" s="7"/>
      <c r="B220" s="8"/>
      <c r="C220" s="10"/>
      <c r="D220" s="7"/>
      <c r="E220" s="8"/>
      <c r="F220" s="10"/>
      <c r="G220" s="7"/>
      <c r="H220" s="8"/>
      <c r="I220" s="29"/>
      <c r="J220" s="7"/>
      <c r="K220" s="8"/>
      <c r="L220" s="10"/>
    </row>
    <row r="221" spans="1:12" x14ac:dyDescent="0.3">
      <c r="A221" s="7">
        <f>IF(C221&gt;-1,1)</f>
        <v>1</v>
      </c>
      <c r="B221" s="8" t="s">
        <v>7</v>
      </c>
      <c r="C221" s="29">
        <v>11</v>
      </c>
      <c r="D221" s="7">
        <f>IF(F221&gt;-1,1)</f>
        <v>1</v>
      </c>
      <c r="E221" s="8" t="s">
        <v>7</v>
      </c>
      <c r="F221" s="29">
        <v>20</v>
      </c>
      <c r="G221" s="7">
        <f>IF(I221&gt;-1,1)</f>
        <v>1</v>
      </c>
      <c r="H221" s="8" t="s">
        <v>7</v>
      </c>
      <c r="I221" s="29">
        <v>11</v>
      </c>
      <c r="J221" s="7">
        <f>IF(L221&gt;-1,1)</f>
        <v>1</v>
      </c>
      <c r="K221" s="8" t="s">
        <v>7</v>
      </c>
      <c r="L221" s="29">
        <v>9</v>
      </c>
    </row>
    <row r="222" spans="1:12" x14ac:dyDescent="0.3">
      <c r="A222" s="7"/>
      <c r="B222" s="8"/>
      <c r="C222" s="10"/>
      <c r="D222" s="7"/>
      <c r="E222" s="8"/>
      <c r="F222" s="10"/>
      <c r="G222" s="7"/>
      <c r="H222" s="8"/>
      <c r="I222" s="29"/>
      <c r="J222" s="7"/>
      <c r="K222" s="8"/>
      <c r="L222" s="10"/>
    </row>
    <row r="223" spans="1:12" x14ac:dyDescent="0.3">
      <c r="A223" s="7">
        <f>IF(C223&gt;-1,1)</f>
        <v>1</v>
      </c>
      <c r="B223" s="8" t="s">
        <v>8</v>
      </c>
      <c r="C223" s="29">
        <v>10</v>
      </c>
      <c r="D223" s="7">
        <f>IF(F223&gt;-1,1)</f>
        <v>1</v>
      </c>
      <c r="E223" s="8" t="s">
        <v>8</v>
      </c>
      <c r="F223" s="29">
        <v>11</v>
      </c>
      <c r="G223" s="7">
        <f>IF(I223&gt;-1,1)</f>
        <v>1</v>
      </c>
      <c r="H223" s="8" t="s">
        <v>8</v>
      </c>
      <c r="I223" s="29">
        <v>11</v>
      </c>
      <c r="J223" s="7">
        <f>IF(L223&gt;-1,1)</f>
        <v>1</v>
      </c>
      <c r="K223" s="8" t="s">
        <v>8</v>
      </c>
      <c r="L223" s="29">
        <v>10</v>
      </c>
    </row>
    <row r="224" spans="1:12" x14ac:dyDescent="0.3">
      <c r="A224" s="7"/>
      <c r="B224" s="4"/>
      <c r="C224" s="29"/>
      <c r="D224" s="7"/>
      <c r="E224" s="4"/>
      <c r="F224" s="29"/>
      <c r="G224" s="7"/>
      <c r="H224" s="4"/>
      <c r="I224" s="29"/>
      <c r="J224" s="7"/>
      <c r="K224" s="4"/>
      <c r="L224" s="29"/>
    </row>
    <row r="225" spans="1:15" x14ac:dyDescent="0.3">
      <c r="A225" s="7">
        <f>IF(C225&gt;-1,1)</f>
        <v>1</v>
      </c>
      <c r="B225" s="8" t="s">
        <v>9</v>
      </c>
      <c r="C225" s="29">
        <v>18</v>
      </c>
      <c r="D225" s="7">
        <f>IF(F225&gt;-1,1)</f>
        <v>1</v>
      </c>
      <c r="E225" s="8" t="s">
        <v>9</v>
      </c>
      <c r="F225" s="29">
        <v>16</v>
      </c>
      <c r="G225" s="7">
        <f>IF(I225&gt;-1,1)</f>
        <v>1</v>
      </c>
      <c r="H225" s="8" t="s">
        <v>9</v>
      </c>
      <c r="I225" s="29">
        <v>15</v>
      </c>
      <c r="J225" s="7">
        <f>IF(L225&gt;-1,1)</f>
        <v>1</v>
      </c>
      <c r="K225" s="8" t="s">
        <v>9</v>
      </c>
      <c r="L225" s="29">
        <v>15</v>
      </c>
    </row>
    <row r="226" spans="1:15" x14ac:dyDescent="0.3">
      <c r="A226" s="7"/>
      <c r="B226" s="4"/>
      <c r="C226" s="4"/>
      <c r="D226" s="7"/>
      <c r="E226" s="4"/>
      <c r="F226" s="10"/>
      <c r="G226" s="7"/>
      <c r="H226" s="4"/>
      <c r="I226" s="4"/>
      <c r="J226" s="7"/>
      <c r="K226" s="4"/>
      <c r="L226" s="4"/>
    </row>
    <row r="227" spans="1:15" x14ac:dyDescent="0.3">
      <c r="A227" s="11"/>
      <c r="B227" s="8" t="s">
        <v>10</v>
      </c>
      <c r="C227" s="8">
        <f>SUM(C213:C225)</f>
        <v>135</v>
      </c>
      <c r="D227" s="8"/>
      <c r="E227" s="8" t="s">
        <v>10</v>
      </c>
      <c r="F227" s="8">
        <f>SUM(F213:F225)</f>
        <v>125</v>
      </c>
      <c r="G227" s="8"/>
      <c r="H227" s="8" t="s">
        <v>10</v>
      </c>
      <c r="I227" s="8">
        <f>SUM(I213:I225)</f>
        <v>144</v>
      </c>
      <c r="J227" s="8"/>
      <c r="K227" s="8" t="s">
        <v>10</v>
      </c>
      <c r="L227" s="8">
        <f>SUM(L213:L225)</f>
        <v>85</v>
      </c>
    </row>
    <row r="228" spans="1:15" x14ac:dyDescent="0.3">
      <c r="A228" s="12"/>
      <c r="B228" s="13" t="s">
        <v>11</v>
      </c>
      <c r="C228" s="14">
        <f>IF(C213&lt;&gt;"",C227/(SUM(A207:A225)),"")</f>
        <v>19.285714285714285</v>
      </c>
      <c r="D228" s="12"/>
      <c r="E228" s="13" t="s">
        <v>11</v>
      </c>
      <c r="F228" s="14">
        <f>IF(F213&lt;&gt;"",F227/(SUM(D207:D225)),"")</f>
        <v>17.857142857142858</v>
      </c>
      <c r="G228" s="12"/>
      <c r="H228" s="13" t="s">
        <v>11</v>
      </c>
      <c r="I228" s="14">
        <f>IF(I213&lt;&gt;"",I227/(SUM(G207:G225)),"")</f>
        <v>20.571428571428573</v>
      </c>
      <c r="J228" s="12"/>
      <c r="K228" s="13" t="s">
        <v>11</v>
      </c>
      <c r="L228" s="14">
        <f>IF(L213&lt;&gt;"",L227/(SUM(J207:J225)),"")</f>
        <v>12.142857142857142</v>
      </c>
    </row>
    <row r="230" spans="1:15" x14ac:dyDescent="0.3">
      <c r="B230" s="15" t="s">
        <v>42</v>
      </c>
      <c r="C230" s="16">
        <f>IF(C227&gt;0,SUM(C227:L227)/((SUM(A213:A225))+(SUM(D213:D225))+(SUM(G213:G225))+(SUM(J213:J225))),0)</f>
        <v>17.464285714285715</v>
      </c>
    </row>
    <row r="232" spans="1:15" ht="24" x14ac:dyDescent="0.6">
      <c r="B232" s="3" t="s">
        <v>43</v>
      </c>
      <c r="C232" s="3">
        <f>C$1</f>
        <v>2012</v>
      </c>
    </row>
    <row r="233" spans="1:15" x14ac:dyDescent="0.3">
      <c r="A233" s="4"/>
      <c r="B233" s="18" t="s">
        <v>55</v>
      </c>
      <c r="C233" s="6" t="s">
        <v>2</v>
      </c>
      <c r="D233" s="4"/>
      <c r="E233" s="4"/>
      <c r="F233" s="6" t="s">
        <v>2</v>
      </c>
      <c r="G233" s="4"/>
      <c r="H233" s="4"/>
      <c r="I233" s="6" t="s">
        <v>2</v>
      </c>
      <c r="J233" s="4"/>
      <c r="K233" s="4"/>
      <c r="L233" s="6" t="s">
        <v>2</v>
      </c>
      <c r="M233" s="20"/>
      <c r="N233" s="20"/>
      <c r="O233" s="21"/>
    </row>
    <row r="234" spans="1:15" x14ac:dyDescent="0.3">
      <c r="A234" s="7">
        <f>IF(C234&gt;-1,1)</f>
        <v>1</v>
      </c>
      <c r="B234" s="8" t="s">
        <v>3</v>
      </c>
      <c r="C234" s="29">
        <v>45</v>
      </c>
      <c r="D234" s="7">
        <f>IF(F234&gt;-1,1)</f>
        <v>1</v>
      </c>
      <c r="E234" s="8" t="s">
        <v>3</v>
      </c>
      <c r="F234" s="29">
        <v>32</v>
      </c>
      <c r="G234" s="7">
        <f>IF(I234&gt;-1,1)</f>
        <v>1</v>
      </c>
      <c r="H234" s="8" t="s">
        <v>3</v>
      </c>
      <c r="I234" s="29">
        <v>16</v>
      </c>
      <c r="J234" s="7">
        <f>IF(L234&gt;-1,1)</f>
        <v>1</v>
      </c>
      <c r="K234" s="8" t="s">
        <v>3</v>
      </c>
      <c r="L234" s="9">
        <v>52</v>
      </c>
      <c r="M234" s="22"/>
      <c r="N234" s="23"/>
      <c r="O234" s="24"/>
    </row>
    <row r="235" spans="1:15" x14ac:dyDescent="0.3">
      <c r="A235" s="7"/>
      <c r="B235" s="4"/>
      <c r="C235" s="29"/>
      <c r="D235" s="7"/>
      <c r="E235" s="4"/>
      <c r="F235" s="10"/>
      <c r="G235" s="7"/>
      <c r="H235" s="4"/>
      <c r="I235" s="10"/>
      <c r="J235" s="7"/>
      <c r="K235" s="4"/>
      <c r="L235" s="10"/>
      <c r="M235" s="22"/>
      <c r="N235" s="20"/>
      <c r="O235" s="24"/>
    </row>
    <row r="236" spans="1:15" x14ac:dyDescent="0.3">
      <c r="A236" s="7">
        <f>IF(C236&gt;-1,1)</f>
        <v>1</v>
      </c>
      <c r="B236" s="8" t="s">
        <v>4</v>
      </c>
      <c r="C236" s="29">
        <v>12</v>
      </c>
      <c r="D236" s="7">
        <f>IF(F236&gt;-1,1)</f>
        <v>1</v>
      </c>
      <c r="E236" s="8" t="s">
        <v>4</v>
      </c>
      <c r="F236" s="29">
        <v>12</v>
      </c>
      <c r="G236" s="7">
        <f>IF(I236&gt;-1,1)</f>
        <v>1</v>
      </c>
      <c r="H236" s="8" t="s">
        <v>4</v>
      </c>
      <c r="I236" s="29">
        <v>14</v>
      </c>
      <c r="J236" s="7">
        <f>IF(L236&gt;-1,1)</f>
        <v>1</v>
      </c>
      <c r="K236" s="8" t="s">
        <v>4</v>
      </c>
      <c r="L236" s="9">
        <v>4</v>
      </c>
      <c r="M236" s="22"/>
      <c r="N236" s="23"/>
      <c r="O236" s="24"/>
    </row>
    <row r="237" spans="1:15" x14ac:dyDescent="0.3">
      <c r="A237" s="7"/>
      <c r="B237" s="8"/>
      <c r="C237" s="10"/>
      <c r="D237" s="7"/>
      <c r="E237" s="8"/>
      <c r="F237" s="10"/>
      <c r="G237" s="7"/>
      <c r="H237" s="8"/>
      <c r="I237" s="10"/>
      <c r="J237" s="7"/>
      <c r="K237" s="8"/>
      <c r="L237" s="10"/>
      <c r="M237" s="22"/>
      <c r="N237" s="23"/>
      <c r="O237" s="24"/>
    </row>
    <row r="238" spans="1:15" x14ac:dyDescent="0.3">
      <c r="A238" s="7">
        <f>IF(C238&gt;-1,1)</f>
        <v>1</v>
      </c>
      <c r="B238" s="8" t="s">
        <v>5</v>
      </c>
      <c r="C238" s="29">
        <v>14</v>
      </c>
      <c r="D238" s="7">
        <f>IF(F238&gt;-1,1)</f>
        <v>1</v>
      </c>
      <c r="E238" s="8" t="s">
        <v>5</v>
      </c>
      <c r="F238" s="29">
        <v>11</v>
      </c>
      <c r="G238" s="7">
        <f>IF(I238&gt;-1,1)</f>
        <v>1</v>
      </c>
      <c r="H238" s="8" t="s">
        <v>5</v>
      </c>
      <c r="I238" s="29">
        <v>8</v>
      </c>
      <c r="J238" s="7">
        <f>IF(L238&gt;-1,1)</f>
        <v>1</v>
      </c>
      <c r="K238" s="8" t="s">
        <v>5</v>
      </c>
      <c r="L238" s="9">
        <v>18</v>
      </c>
      <c r="M238" s="22"/>
      <c r="N238" s="23"/>
      <c r="O238" s="24"/>
    </row>
    <row r="239" spans="1:15" x14ac:dyDescent="0.3">
      <c r="A239" s="7"/>
      <c r="B239" s="8"/>
      <c r="C239" s="10"/>
      <c r="D239" s="7"/>
      <c r="E239" s="8"/>
      <c r="F239" s="10"/>
      <c r="G239" s="7"/>
      <c r="H239" s="8"/>
      <c r="I239" s="10"/>
      <c r="J239" s="7"/>
      <c r="K239" s="8"/>
      <c r="L239" s="10"/>
      <c r="M239" s="22"/>
      <c r="N239" s="23"/>
      <c r="O239" s="24"/>
    </row>
    <row r="240" spans="1:15" x14ac:dyDescent="0.3">
      <c r="A240" s="7">
        <f>IF(C240&gt;-1,1)</f>
        <v>1</v>
      </c>
      <c r="B240" s="8" t="s">
        <v>6</v>
      </c>
      <c r="C240" s="29">
        <v>14</v>
      </c>
      <c r="D240" s="7">
        <f>IF(F240&gt;-1,1)</f>
        <v>1</v>
      </c>
      <c r="E240" s="8" t="s">
        <v>6</v>
      </c>
      <c r="F240" s="29">
        <v>44</v>
      </c>
      <c r="G240" s="7">
        <f>IF(I240&gt;-1,1)</f>
        <v>1</v>
      </c>
      <c r="H240" s="8" t="s">
        <v>6</v>
      </c>
      <c r="I240" s="29">
        <v>8</v>
      </c>
      <c r="J240" s="7">
        <f>IF(L240&gt;-1,1)</f>
        <v>1</v>
      </c>
      <c r="K240" s="8" t="s">
        <v>6</v>
      </c>
      <c r="L240" s="9">
        <v>7</v>
      </c>
      <c r="M240" s="22"/>
      <c r="N240" s="23"/>
      <c r="O240" s="24"/>
    </row>
    <row r="241" spans="1:15" x14ac:dyDescent="0.3">
      <c r="A241" s="7"/>
      <c r="B241" s="8"/>
      <c r="C241" s="10"/>
      <c r="D241" s="7"/>
      <c r="E241" s="8"/>
      <c r="F241" s="10"/>
      <c r="G241" s="7"/>
      <c r="H241" s="8"/>
      <c r="I241" s="10"/>
      <c r="J241" s="7"/>
      <c r="K241" s="8"/>
      <c r="L241" s="10"/>
      <c r="M241" s="22"/>
      <c r="N241" s="23"/>
      <c r="O241" s="24"/>
    </row>
    <row r="242" spans="1:15" x14ac:dyDescent="0.3">
      <c r="A242" s="7">
        <f>IF(C242&gt;-1,1)</f>
        <v>1</v>
      </c>
      <c r="B242" s="8" t="s">
        <v>7</v>
      </c>
      <c r="C242" s="29">
        <v>10</v>
      </c>
      <c r="D242" s="7">
        <f>IF(F242&gt;-1,1)</f>
        <v>1</v>
      </c>
      <c r="E242" s="8" t="s">
        <v>7</v>
      </c>
      <c r="F242" s="29">
        <v>6</v>
      </c>
      <c r="G242" s="7">
        <f>IF(I242&gt;-1,1)</f>
        <v>1</v>
      </c>
      <c r="H242" s="8" t="s">
        <v>7</v>
      </c>
      <c r="I242" s="29">
        <v>14</v>
      </c>
      <c r="J242" s="7">
        <f>IF(L242&gt;-1,1)</f>
        <v>1</v>
      </c>
      <c r="K242" s="8" t="s">
        <v>7</v>
      </c>
      <c r="L242" s="9">
        <v>17</v>
      </c>
      <c r="M242" s="22"/>
      <c r="N242" s="23"/>
      <c r="O242" s="24"/>
    </row>
    <row r="243" spans="1:15" x14ac:dyDescent="0.3">
      <c r="A243" s="7"/>
      <c r="B243" s="8"/>
      <c r="C243" s="10"/>
      <c r="D243" s="7"/>
      <c r="E243" s="8"/>
      <c r="F243" s="10"/>
      <c r="G243" s="7"/>
      <c r="H243" s="8"/>
      <c r="I243" s="10"/>
      <c r="J243" s="7"/>
      <c r="K243" s="8"/>
      <c r="L243" s="10"/>
      <c r="M243" s="22"/>
      <c r="N243" s="23"/>
      <c r="O243" s="24"/>
    </row>
    <row r="244" spans="1:15" x14ac:dyDescent="0.3">
      <c r="A244" s="7">
        <f>IF(C244&gt;-1,1)</f>
        <v>1</v>
      </c>
      <c r="B244" s="8" t="s">
        <v>8</v>
      </c>
      <c r="C244" s="29">
        <v>16</v>
      </c>
      <c r="D244" s="7">
        <f>IF(F244&gt;-1,1)</f>
        <v>1</v>
      </c>
      <c r="E244" s="8" t="s">
        <v>8</v>
      </c>
      <c r="F244" s="29">
        <v>17</v>
      </c>
      <c r="G244" s="7">
        <f>IF(I244&gt;-1,1)</f>
        <v>1</v>
      </c>
      <c r="H244" s="8" t="s">
        <v>8</v>
      </c>
      <c r="I244" s="9">
        <v>16</v>
      </c>
      <c r="J244" s="7">
        <f>IF(L244&gt;-1,1)</f>
        <v>1</v>
      </c>
      <c r="K244" s="8" t="s">
        <v>8</v>
      </c>
      <c r="L244" s="9">
        <v>15</v>
      </c>
      <c r="M244" s="22"/>
      <c r="N244" s="23"/>
      <c r="O244" s="24"/>
    </row>
    <row r="245" spans="1:15" x14ac:dyDescent="0.3">
      <c r="A245" s="7"/>
      <c r="B245" s="4"/>
      <c r="C245" s="10"/>
      <c r="D245" s="7"/>
      <c r="E245" s="4"/>
      <c r="F245" s="29"/>
      <c r="G245" s="7"/>
      <c r="H245" s="4"/>
      <c r="I245" s="10"/>
      <c r="J245" s="7"/>
      <c r="K245" s="4"/>
      <c r="L245" s="10"/>
      <c r="M245" s="22"/>
      <c r="N245" s="20"/>
      <c r="O245" s="24"/>
    </row>
    <row r="246" spans="1:15" x14ac:dyDescent="0.3">
      <c r="A246" s="7">
        <f>IF(C246&gt;-1,1)</f>
        <v>1</v>
      </c>
      <c r="B246" s="8" t="s">
        <v>9</v>
      </c>
      <c r="C246" s="29">
        <v>7</v>
      </c>
      <c r="D246" s="7">
        <f>IF(F246&gt;-1,1)</f>
        <v>1</v>
      </c>
      <c r="E246" s="8" t="s">
        <v>9</v>
      </c>
      <c r="F246" s="29">
        <v>16</v>
      </c>
      <c r="G246" s="7">
        <f>IF(I246&gt;-1,1)</f>
        <v>1</v>
      </c>
      <c r="H246" s="8" t="s">
        <v>9</v>
      </c>
      <c r="I246" s="9">
        <v>17</v>
      </c>
      <c r="J246" s="7">
        <f>IF(L246&gt;-1,1)</f>
        <v>1</v>
      </c>
      <c r="K246" s="8" t="s">
        <v>9</v>
      </c>
      <c r="L246" s="9">
        <v>8</v>
      </c>
      <c r="M246" s="22"/>
      <c r="N246" s="23"/>
      <c r="O246" s="24"/>
    </row>
    <row r="247" spans="1:15" x14ac:dyDescent="0.3">
      <c r="A247" s="7"/>
      <c r="B247" s="4"/>
      <c r="C247" s="4"/>
      <c r="D247" s="7"/>
      <c r="E247" s="4"/>
      <c r="F247" s="10"/>
      <c r="G247" s="7"/>
      <c r="H247" s="4"/>
      <c r="I247" s="10"/>
      <c r="J247" s="7"/>
      <c r="K247" s="4"/>
      <c r="L247" s="4"/>
      <c r="M247" s="22"/>
      <c r="N247" s="20"/>
      <c r="O247" s="20"/>
    </row>
    <row r="248" spans="1:15" x14ac:dyDescent="0.3">
      <c r="A248" s="11"/>
      <c r="B248" s="8" t="s">
        <v>10</v>
      </c>
      <c r="C248" s="8">
        <f>SUM(C234:C246)</f>
        <v>118</v>
      </c>
      <c r="D248" s="8"/>
      <c r="E248" s="8" t="s">
        <v>10</v>
      </c>
      <c r="F248" s="8">
        <f>SUM(F234:F246)</f>
        <v>138</v>
      </c>
      <c r="G248" s="8"/>
      <c r="H248" s="8" t="s">
        <v>10</v>
      </c>
      <c r="I248" s="8">
        <f>SUM(I234:I246)</f>
        <v>93</v>
      </c>
      <c r="J248" s="8"/>
      <c r="K248" s="8" t="s">
        <v>10</v>
      </c>
      <c r="L248" s="8">
        <f>SUM(L234:L246)</f>
        <v>121</v>
      </c>
      <c r="M248" s="23"/>
      <c r="N248" s="23"/>
      <c r="O248" s="23"/>
    </row>
    <row r="249" spans="1:15" x14ac:dyDescent="0.3">
      <c r="A249" s="12"/>
      <c r="B249" s="13" t="s">
        <v>11</v>
      </c>
      <c r="C249" s="14">
        <f>IF(C234&lt;&gt;"",C248/(SUM(A228:A246)),"")</f>
        <v>16.857142857142858</v>
      </c>
      <c r="D249" s="12"/>
      <c r="E249" s="13" t="s">
        <v>11</v>
      </c>
      <c r="F249" s="14">
        <f>IF(F234&lt;&gt;"",F248/(SUM(D228:D246)),"")</f>
        <v>19.714285714285715</v>
      </c>
      <c r="G249" s="12"/>
      <c r="H249" s="13" t="s">
        <v>11</v>
      </c>
      <c r="I249" s="14">
        <f>IF(I234&lt;&gt;"",I248/(SUM(G228:G246)),"")</f>
        <v>13.285714285714286</v>
      </c>
      <c r="J249" s="12"/>
      <c r="K249" s="13" t="s">
        <v>11</v>
      </c>
      <c r="L249" s="14">
        <f>IF(L234&lt;&gt;"",L248/(SUM(J228:J246)),"")</f>
        <v>17.285714285714285</v>
      </c>
      <c r="M249" s="25"/>
      <c r="N249" s="26"/>
      <c r="O249" s="27"/>
    </row>
    <row r="251" spans="1:15" x14ac:dyDescent="0.3">
      <c r="B251" s="15" t="s">
        <v>45</v>
      </c>
      <c r="C251" s="16">
        <f>IF(C248&gt;0,SUM(C248:L248)/((SUM(A234:A246))+(SUM(D234:D246))+(SUM(G234:G246))+(SUM(J234:J246))),0)</f>
        <v>16.785714285714285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1"/>
  <sheetViews>
    <sheetView topLeftCell="A225" zoomScale="90" zoomScaleNormal="90" workbookViewId="0">
      <selection activeCell="L30" sqref="L30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2" customWidth="1"/>
    <col min="4" max="4" width="2.81640625" style="2" customWidth="1"/>
    <col min="5" max="5" width="17.7265625" style="2" customWidth="1"/>
    <col min="6" max="6" width="9.26953125" style="2" customWidth="1"/>
    <col min="7" max="7" width="2.81640625" style="2" customWidth="1"/>
    <col min="8" max="8" width="20.26953125" style="2" customWidth="1"/>
    <col min="9" max="9" width="9.1796875" style="2"/>
    <col min="10" max="10" width="2.81640625" style="2" customWidth="1"/>
    <col min="11" max="11" width="17.7265625" style="2" customWidth="1"/>
    <col min="12" max="12" width="9.1796875" style="2"/>
    <col min="13" max="13" width="2.81640625" style="2" customWidth="1"/>
    <col min="14" max="14" width="17.7265625" style="2" customWidth="1"/>
    <col min="15" max="15" width="8.7265625" style="2" customWidth="1"/>
    <col min="16" max="16" width="2.54296875" style="1" customWidth="1"/>
    <col min="17" max="16384" width="9.1796875" style="1"/>
  </cols>
  <sheetData>
    <row r="1" spans="1:12" ht="24" x14ac:dyDescent="0.6">
      <c r="B1" s="3" t="s">
        <v>0</v>
      </c>
      <c r="C1" s="3">
        <v>2011</v>
      </c>
    </row>
    <row r="2" spans="1:12" x14ac:dyDescent="0.3">
      <c r="A2" s="4"/>
      <c r="B2" s="18" t="s">
        <v>56</v>
      </c>
      <c r="C2" s="6" t="s">
        <v>2</v>
      </c>
      <c r="D2" s="4"/>
      <c r="E2" s="4"/>
      <c r="F2" s="6" t="s">
        <v>2</v>
      </c>
      <c r="G2" s="4"/>
      <c r="H2" s="4"/>
      <c r="I2" s="6" t="s">
        <v>2</v>
      </c>
      <c r="J2" s="4"/>
      <c r="K2" s="4"/>
      <c r="L2" s="6" t="s">
        <v>2</v>
      </c>
    </row>
    <row r="3" spans="1:12" x14ac:dyDescent="0.3">
      <c r="A3" s="7">
        <f>IF(C3&gt;-1,1)</f>
        <v>1</v>
      </c>
      <c r="B3" s="8" t="s">
        <v>3</v>
      </c>
      <c r="C3" s="29">
        <v>11</v>
      </c>
      <c r="D3" s="7">
        <f>IF(F3&gt;-1,1)</f>
        <v>1</v>
      </c>
      <c r="E3" s="8" t="s">
        <v>3</v>
      </c>
      <c r="F3" s="29">
        <v>16</v>
      </c>
      <c r="G3" s="7">
        <f>IF(I3&gt;-1,1)</f>
        <v>1</v>
      </c>
      <c r="H3" s="8" t="s">
        <v>3</v>
      </c>
      <c r="I3" s="29">
        <v>32</v>
      </c>
      <c r="J3" s="7">
        <f>IF(L3&gt;-1,1)</f>
        <v>1</v>
      </c>
      <c r="K3" s="8" t="s">
        <v>3</v>
      </c>
      <c r="L3" s="29">
        <v>35</v>
      </c>
    </row>
    <row r="4" spans="1:12" x14ac:dyDescent="0.3">
      <c r="A4" s="7"/>
      <c r="B4" s="4"/>
      <c r="C4" s="10"/>
      <c r="D4" s="7"/>
      <c r="E4" s="4"/>
      <c r="F4" s="10"/>
      <c r="G4" s="7"/>
      <c r="H4" s="4"/>
      <c r="I4" s="10"/>
      <c r="J4" s="7"/>
      <c r="K4" s="4"/>
      <c r="L4" s="10"/>
    </row>
    <row r="5" spans="1:12" x14ac:dyDescent="0.3">
      <c r="A5" s="7">
        <f>IF(C5&gt;-1,1)</f>
        <v>1</v>
      </c>
      <c r="B5" s="8" t="s">
        <v>4</v>
      </c>
      <c r="C5" s="29">
        <v>30</v>
      </c>
      <c r="D5" s="7">
        <f>IF(F5&gt;-1,1)</f>
        <v>1</v>
      </c>
      <c r="E5" s="8" t="s">
        <v>4</v>
      </c>
      <c r="F5" s="29">
        <v>40</v>
      </c>
      <c r="G5" s="7">
        <f>IF(I5&gt;-1,1)</f>
        <v>1</v>
      </c>
      <c r="H5" s="8" t="s">
        <v>4</v>
      </c>
      <c r="I5" s="29">
        <v>3</v>
      </c>
      <c r="J5" s="7">
        <f>IF(L5&gt;-1,1)</f>
        <v>1</v>
      </c>
      <c r="K5" s="8" t="s">
        <v>4</v>
      </c>
      <c r="L5" s="29">
        <v>20</v>
      </c>
    </row>
    <row r="6" spans="1:12" x14ac:dyDescent="0.3">
      <c r="A6" s="7"/>
      <c r="B6" s="8"/>
      <c r="C6" s="29"/>
      <c r="D6" s="7"/>
      <c r="E6" s="8"/>
      <c r="F6" s="10"/>
      <c r="G6" s="7"/>
      <c r="H6" s="8"/>
      <c r="I6" s="10"/>
      <c r="J6" s="7"/>
      <c r="K6" s="8"/>
      <c r="L6" s="10"/>
    </row>
    <row r="7" spans="1:12" x14ac:dyDescent="0.3">
      <c r="A7" s="7">
        <f>IF(C7&gt;-1,1)</f>
        <v>1</v>
      </c>
      <c r="B7" s="8" t="s">
        <v>5</v>
      </c>
      <c r="C7" s="29">
        <v>28</v>
      </c>
      <c r="D7" s="7">
        <f>IF(F7&gt;-1,1)</f>
        <v>1</v>
      </c>
      <c r="E7" s="8" t="s">
        <v>5</v>
      </c>
      <c r="F7" s="29">
        <v>0.5</v>
      </c>
      <c r="G7" s="7">
        <f>IF(I7&gt;-1,1)</f>
        <v>1</v>
      </c>
      <c r="H7" s="8" t="s">
        <v>5</v>
      </c>
      <c r="I7" s="29">
        <v>13</v>
      </c>
      <c r="J7" s="7">
        <f>IF(L7&gt;-1,1)</f>
        <v>1</v>
      </c>
      <c r="K7" s="8" t="s">
        <v>5</v>
      </c>
      <c r="L7" s="29">
        <v>6</v>
      </c>
    </row>
    <row r="8" spans="1:12" x14ac:dyDescent="0.3">
      <c r="A8" s="7"/>
      <c r="B8" s="8"/>
      <c r="C8" s="29"/>
      <c r="D8" s="7"/>
      <c r="E8" s="8"/>
      <c r="F8" s="10"/>
      <c r="G8" s="7"/>
      <c r="H8" s="8"/>
      <c r="I8" s="10"/>
      <c r="J8" s="7"/>
      <c r="K8" s="8"/>
      <c r="L8" s="10"/>
    </row>
    <row r="9" spans="1:12" x14ac:dyDescent="0.3">
      <c r="A9" s="7">
        <f>IF(C9&gt;-1,1)</f>
        <v>1</v>
      </c>
      <c r="B9" s="8" t="s">
        <v>6</v>
      </c>
      <c r="C9" s="29">
        <v>30</v>
      </c>
      <c r="D9" s="7">
        <f>IF(F9&gt;-1,1)</f>
        <v>1</v>
      </c>
      <c r="E9" s="8" t="s">
        <v>6</v>
      </c>
      <c r="F9" s="29">
        <v>24</v>
      </c>
      <c r="G9" s="7">
        <f>IF(I9&gt;-1,1)</f>
        <v>1</v>
      </c>
      <c r="H9" s="8" t="s">
        <v>6</v>
      </c>
      <c r="I9" s="29">
        <v>22</v>
      </c>
      <c r="J9" s="7">
        <f>IF(L9&gt;-1,1)</f>
        <v>1</v>
      </c>
      <c r="K9" s="8" t="s">
        <v>6</v>
      </c>
      <c r="L9" s="29">
        <v>20</v>
      </c>
    </row>
    <row r="10" spans="1:12" x14ac:dyDescent="0.3">
      <c r="A10" s="7"/>
      <c r="B10" s="8"/>
      <c r="C10" s="10"/>
      <c r="D10" s="7"/>
      <c r="E10" s="8"/>
      <c r="F10" s="10"/>
      <c r="G10" s="7"/>
      <c r="H10" s="8"/>
      <c r="I10" s="10"/>
      <c r="J10" s="7"/>
      <c r="K10" s="8"/>
      <c r="L10" s="10"/>
    </row>
    <row r="11" spans="1:12" x14ac:dyDescent="0.3">
      <c r="A11" s="7">
        <f>IF(C11&gt;-1,1)</f>
        <v>1</v>
      </c>
      <c r="B11" s="8" t="s">
        <v>7</v>
      </c>
      <c r="C11" s="29">
        <v>7</v>
      </c>
      <c r="D11" s="7">
        <f>IF(F11&gt;-1,1)</f>
        <v>1</v>
      </c>
      <c r="E11" s="8" t="s">
        <v>7</v>
      </c>
      <c r="F11" s="29">
        <v>16</v>
      </c>
      <c r="G11" s="7">
        <f>IF(I11&gt;-1,1)</f>
        <v>1</v>
      </c>
      <c r="H11" s="8" t="s">
        <v>7</v>
      </c>
      <c r="I11" s="29">
        <v>12</v>
      </c>
      <c r="J11" s="7">
        <f>IF(L11&gt;-1,1)</f>
        <v>1</v>
      </c>
      <c r="K11" s="8" t="s">
        <v>7</v>
      </c>
      <c r="L11" s="29">
        <v>12</v>
      </c>
    </row>
    <row r="12" spans="1:12" x14ac:dyDescent="0.3">
      <c r="A12" s="7"/>
      <c r="B12" s="8"/>
      <c r="C12" s="10"/>
      <c r="D12" s="7"/>
      <c r="E12" s="8"/>
      <c r="F12" s="10"/>
      <c r="G12" s="7"/>
      <c r="H12" s="8"/>
      <c r="I12" s="10"/>
      <c r="J12" s="7"/>
      <c r="K12" s="8"/>
      <c r="L12" s="10"/>
    </row>
    <row r="13" spans="1:12" x14ac:dyDescent="0.3">
      <c r="A13" s="7">
        <f>IF(C13&gt;-1,1)</f>
        <v>1</v>
      </c>
      <c r="B13" s="8" t="s">
        <v>8</v>
      </c>
      <c r="C13" s="29">
        <v>13</v>
      </c>
      <c r="D13" s="7">
        <f>IF(F13&gt;-1,1)</f>
        <v>1</v>
      </c>
      <c r="E13" s="8" t="s">
        <v>8</v>
      </c>
      <c r="F13" s="29">
        <v>14</v>
      </c>
      <c r="G13" s="7">
        <f>IF(I13&gt;-1,1)</f>
        <v>1</v>
      </c>
      <c r="H13" s="8" t="s">
        <v>8</v>
      </c>
      <c r="I13" s="29">
        <v>12</v>
      </c>
      <c r="J13" s="7">
        <f>IF(L13&gt;-1,1)</f>
        <v>1</v>
      </c>
      <c r="K13" s="8" t="s">
        <v>8</v>
      </c>
      <c r="L13" s="9">
        <v>6</v>
      </c>
    </row>
    <row r="14" spans="1:12" x14ac:dyDescent="0.3">
      <c r="A14" s="7"/>
      <c r="B14" s="4"/>
      <c r="C14" s="29"/>
      <c r="D14" s="7"/>
      <c r="E14" s="4"/>
      <c r="F14" s="10"/>
      <c r="G14" s="7"/>
      <c r="H14" s="4"/>
      <c r="I14" s="10"/>
      <c r="J14" s="7"/>
      <c r="K14" s="4"/>
      <c r="L14" s="9"/>
    </row>
    <row r="15" spans="1:12" x14ac:dyDescent="0.3">
      <c r="A15" s="7">
        <f>IF(C15&gt;-1,1)</f>
        <v>1</v>
      </c>
      <c r="B15" s="8" t="s">
        <v>9</v>
      </c>
      <c r="C15" s="29">
        <v>25</v>
      </c>
      <c r="D15" s="7">
        <f>IF(F15&gt;-1,1)</f>
        <v>1</v>
      </c>
      <c r="E15" s="8" t="s">
        <v>9</v>
      </c>
      <c r="F15" s="29">
        <v>8</v>
      </c>
      <c r="G15" s="7">
        <f>IF(I15&gt;-1,1)</f>
        <v>1</v>
      </c>
      <c r="H15" s="8" t="s">
        <v>9</v>
      </c>
      <c r="I15" s="29">
        <v>21</v>
      </c>
      <c r="J15" s="7">
        <f>IF(L15&gt;-1,1)</f>
        <v>1</v>
      </c>
      <c r="K15" s="8" t="s">
        <v>9</v>
      </c>
      <c r="L15" s="9">
        <v>28</v>
      </c>
    </row>
    <row r="16" spans="1:12" x14ac:dyDescent="0.3">
      <c r="A16" s="7"/>
      <c r="B16" s="4"/>
      <c r="C16" s="4"/>
      <c r="D16" s="7"/>
      <c r="E16" s="4"/>
      <c r="F16" s="4"/>
      <c r="G16" s="7"/>
      <c r="H16" s="4"/>
      <c r="I16" s="4"/>
      <c r="J16" s="7"/>
      <c r="K16" s="4"/>
      <c r="L16" s="4"/>
    </row>
    <row r="17" spans="1:12" x14ac:dyDescent="0.3">
      <c r="A17" s="11"/>
      <c r="B17" s="8" t="s">
        <v>10</v>
      </c>
      <c r="C17" s="8">
        <f>SUM(C3:C15)</f>
        <v>144</v>
      </c>
      <c r="D17" s="8"/>
      <c r="E17" s="8" t="s">
        <v>10</v>
      </c>
      <c r="F17" s="8">
        <f>SUM(F3:F15)</f>
        <v>118.5</v>
      </c>
      <c r="G17" s="8"/>
      <c r="H17" s="8" t="s">
        <v>10</v>
      </c>
      <c r="I17" s="8">
        <f>SUM(I3:I15)</f>
        <v>115</v>
      </c>
      <c r="J17" s="8"/>
      <c r="K17" s="8" t="s">
        <v>10</v>
      </c>
      <c r="L17" s="8">
        <f>SUM(L3:L15)</f>
        <v>127</v>
      </c>
    </row>
    <row r="18" spans="1:12" x14ac:dyDescent="0.3">
      <c r="A18" s="12"/>
      <c r="B18" s="13" t="s">
        <v>11</v>
      </c>
      <c r="C18" s="14">
        <f>C17/(SUM(A3:A15))</f>
        <v>20.571428571428573</v>
      </c>
      <c r="D18" s="12"/>
      <c r="E18" s="13" t="s">
        <v>11</v>
      </c>
      <c r="F18" s="14">
        <f>F17/(SUM(D3:D15))</f>
        <v>16.928571428571427</v>
      </c>
      <c r="G18" s="12"/>
      <c r="H18" s="13" t="s">
        <v>11</v>
      </c>
      <c r="I18" s="14">
        <f>I17/(SUM(G3:G15))</f>
        <v>16.428571428571427</v>
      </c>
      <c r="J18" s="12"/>
      <c r="K18" s="13" t="s">
        <v>11</v>
      </c>
      <c r="L18" s="14">
        <f>L17/(SUM(J3:J15))</f>
        <v>18.142857142857142</v>
      </c>
    </row>
    <row r="20" spans="1:12" x14ac:dyDescent="0.3">
      <c r="B20" s="15" t="s">
        <v>12</v>
      </c>
      <c r="C20" s="16">
        <f>SUM(C17:L17)/((SUM(A3:A15))+(SUM(D3:D15))+(SUM(G3:G15))+(SUM(J3:J15)))</f>
        <v>18.017857142857142</v>
      </c>
    </row>
    <row r="22" spans="1:12" ht="24" x14ac:dyDescent="0.6">
      <c r="B22" s="3" t="s">
        <v>13</v>
      </c>
      <c r="C22" s="3">
        <v>2011</v>
      </c>
    </row>
    <row r="23" spans="1:12" x14ac:dyDescent="0.3">
      <c r="A23" s="4"/>
      <c r="B23" s="5">
        <v>40573</v>
      </c>
      <c r="C23" s="6" t="s">
        <v>2</v>
      </c>
      <c r="D23" s="4"/>
      <c r="E23" s="4"/>
      <c r="F23" s="6" t="s">
        <v>2</v>
      </c>
      <c r="G23" s="4"/>
      <c r="H23" s="4"/>
      <c r="I23" s="6" t="s">
        <v>2</v>
      </c>
      <c r="J23" s="4"/>
      <c r="K23" s="4"/>
      <c r="L23" s="6" t="s">
        <v>2</v>
      </c>
    </row>
    <row r="24" spans="1:12" x14ac:dyDescent="0.3">
      <c r="A24" s="7">
        <f>IF(C24&gt;-1,1)</f>
        <v>1</v>
      </c>
      <c r="B24" s="8" t="s">
        <v>3</v>
      </c>
      <c r="C24" s="9">
        <v>14</v>
      </c>
      <c r="D24" s="7">
        <f>IF(F24&gt;-1,1)</f>
        <v>1</v>
      </c>
      <c r="E24" s="8" t="s">
        <v>3</v>
      </c>
      <c r="F24" s="29">
        <v>22</v>
      </c>
      <c r="G24" s="7">
        <f>IF(I24&gt;-1,1)</f>
        <v>1</v>
      </c>
      <c r="H24" s="8" t="s">
        <v>3</v>
      </c>
      <c r="I24" s="29">
        <v>17</v>
      </c>
      <c r="J24" s="7">
        <f>IF(L24&gt;-1,1)</f>
        <v>1</v>
      </c>
      <c r="K24" s="8" t="s">
        <v>3</v>
      </c>
      <c r="L24" s="29">
        <v>11</v>
      </c>
    </row>
    <row r="25" spans="1:12" x14ac:dyDescent="0.3">
      <c r="A25" s="7"/>
      <c r="B25" s="4"/>
      <c r="C25" s="10"/>
      <c r="D25" s="7"/>
      <c r="E25" s="4"/>
      <c r="F25" s="10"/>
      <c r="G25" s="7"/>
      <c r="H25" s="4"/>
      <c r="I25" s="10"/>
      <c r="J25" s="7"/>
      <c r="K25" s="4"/>
      <c r="L25" s="10"/>
    </row>
    <row r="26" spans="1:12" x14ac:dyDescent="0.3">
      <c r="A26" s="7">
        <f>IF(C26&gt;-1,1)</f>
        <v>1</v>
      </c>
      <c r="B26" s="8" t="s">
        <v>4</v>
      </c>
      <c r="C26" s="29">
        <v>10</v>
      </c>
      <c r="D26" s="7">
        <f>IF(F26&gt;-1,1)</f>
        <v>1</v>
      </c>
      <c r="E26" s="8" t="s">
        <v>4</v>
      </c>
      <c r="F26" s="29">
        <v>10</v>
      </c>
      <c r="G26" s="7">
        <f>IF(I26&gt;-1,1)</f>
        <v>1</v>
      </c>
      <c r="H26" s="8" t="s">
        <v>4</v>
      </c>
      <c r="I26" s="29">
        <v>22</v>
      </c>
      <c r="J26" s="7">
        <f>IF(L26&gt;-1,1)</f>
        <v>1</v>
      </c>
      <c r="K26" s="8" t="s">
        <v>4</v>
      </c>
      <c r="L26" s="29">
        <v>38</v>
      </c>
    </row>
    <row r="27" spans="1:12" x14ac:dyDescent="0.3">
      <c r="A27" s="7"/>
      <c r="B27" s="8"/>
      <c r="C27" s="10"/>
      <c r="D27" s="7"/>
      <c r="E27" s="8"/>
      <c r="F27" s="10"/>
      <c r="G27" s="7"/>
      <c r="H27" s="8"/>
      <c r="I27" s="10"/>
      <c r="J27" s="7"/>
      <c r="K27" s="8"/>
      <c r="L27" s="10"/>
    </row>
    <row r="28" spans="1:12" x14ac:dyDescent="0.3">
      <c r="A28" s="7">
        <f>IF(C28&gt;-1,1)</f>
        <v>1</v>
      </c>
      <c r="B28" s="8" t="s">
        <v>5</v>
      </c>
      <c r="C28" s="29">
        <v>17</v>
      </c>
      <c r="D28" s="7">
        <f>IF(F28&gt;-1,1)</f>
        <v>1</v>
      </c>
      <c r="E28" s="8" t="s">
        <v>5</v>
      </c>
      <c r="F28" s="29">
        <v>15</v>
      </c>
      <c r="G28" s="7">
        <f>IF(I28&gt;-1,1)</f>
        <v>1</v>
      </c>
      <c r="H28" s="8" t="s">
        <v>5</v>
      </c>
      <c r="I28" s="9">
        <v>3</v>
      </c>
      <c r="J28" s="7">
        <f>IF(L28&gt;-1,1)</f>
        <v>1</v>
      </c>
      <c r="K28" s="8" t="s">
        <v>5</v>
      </c>
      <c r="L28" s="29">
        <v>14</v>
      </c>
    </row>
    <row r="29" spans="1:12" x14ac:dyDescent="0.3">
      <c r="A29" s="7"/>
      <c r="B29" s="8"/>
      <c r="C29" s="10"/>
      <c r="D29" s="7"/>
      <c r="E29" s="8"/>
      <c r="F29" s="10"/>
      <c r="G29" s="7"/>
      <c r="H29" s="8"/>
      <c r="I29" s="10"/>
      <c r="J29" s="7"/>
      <c r="K29" s="8"/>
      <c r="L29" s="10"/>
    </row>
    <row r="30" spans="1:12" x14ac:dyDescent="0.3">
      <c r="A30" s="7">
        <f>IF(C30&gt;-1,1)</f>
        <v>1</v>
      </c>
      <c r="B30" s="8" t="s">
        <v>6</v>
      </c>
      <c r="C30" s="29">
        <v>13</v>
      </c>
      <c r="D30" s="7">
        <f>IF(F30&gt;-1,1)</f>
        <v>1</v>
      </c>
      <c r="E30" s="8" t="s">
        <v>6</v>
      </c>
      <c r="F30" s="29">
        <v>11</v>
      </c>
      <c r="G30" s="7">
        <f>IF(I30&gt;-1,1)</f>
        <v>1</v>
      </c>
      <c r="H30" s="8" t="s">
        <v>6</v>
      </c>
      <c r="I30" s="9">
        <v>18</v>
      </c>
      <c r="J30" s="7">
        <f>IF(L30&gt;-1,1)</f>
        <v>1</v>
      </c>
      <c r="K30" s="8" t="s">
        <v>6</v>
      </c>
      <c r="L30" s="29">
        <v>40</v>
      </c>
    </row>
    <row r="31" spans="1:12" x14ac:dyDescent="0.3">
      <c r="A31" s="7"/>
      <c r="B31" s="8"/>
      <c r="C31" s="10"/>
      <c r="D31" s="7"/>
      <c r="E31" s="8"/>
      <c r="F31" s="10"/>
      <c r="G31" s="7"/>
      <c r="H31" s="8"/>
      <c r="I31" s="10"/>
      <c r="J31" s="7"/>
      <c r="K31" s="8"/>
      <c r="L31" s="10"/>
    </row>
    <row r="32" spans="1:12" x14ac:dyDescent="0.3">
      <c r="A32" s="7">
        <f>IF(C32&gt;-1,1)</f>
        <v>1</v>
      </c>
      <c r="B32" s="8" t="s">
        <v>7</v>
      </c>
      <c r="C32" s="29">
        <v>12</v>
      </c>
      <c r="D32" s="7">
        <f>IF(F32&gt;-1,1)</f>
        <v>1</v>
      </c>
      <c r="E32" s="8" t="s">
        <v>7</v>
      </c>
      <c r="F32" s="29">
        <v>23</v>
      </c>
      <c r="G32" s="7">
        <f>IF(I32&gt;-1,1)</f>
        <v>1</v>
      </c>
      <c r="H32" s="8" t="s">
        <v>7</v>
      </c>
      <c r="I32" s="29">
        <v>11</v>
      </c>
      <c r="J32" s="7">
        <f>IF(L32&gt;-1,1)</f>
        <v>1</v>
      </c>
      <c r="K32" s="8" t="s">
        <v>7</v>
      </c>
      <c r="L32" s="29">
        <v>15</v>
      </c>
    </row>
    <row r="33" spans="1:15" x14ac:dyDescent="0.3">
      <c r="A33" s="7"/>
      <c r="B33" s="8"/>
      <c r="C33" s="10"/>
      <c r="D33" s="7"/>
      <c r="E33" s="8"/>
      <c r="F33" s="10"/>
      <c r="G33" s="7"/>
      <c r="H33" s="8"/>
      <c r="I33" s="10"/>
      <c r="J33" s="7"/>
      <c r="K33" s="8"/>
      <c r="L33" s="10"/>
    </row>
    <row r="34" spans="1:15" x14ac:dyDescent="0.3">
      <c r="A34" s="7">
        <f>IF(C34&gt;-1,1)</f>
        <v>1</v>
      </c>
      <c r="B34" s="8" t="s">
        <v>8</v>
      </c>
      <c r="C34" s="29">
        <v>40</v>
      </c>
      <c r="D34" s="7">
        <f>IF(F34&gt;-1,1)</f>
        <v>1</v>
      </c>
      <c r="E34" s="8" t="s">
        <v>8</v>
      </c>
      <c r="F34" s="29">
        <v>37</v>
      </c>
      <c r="G34" s="7">
        <f>IF(I34&gt;-1,1)</f>
        <v>1</v>
      </c>
      <c r="H34" s="8" t="s">
        <v>8</v>
      </c>
      <c r="I34" s="29">
        <v>38</v>
      </c>
      <c r="J34" s="7">
        <f>IF(L34&gt;-1,1)</f>
        <v>1</v>
      </c>
      <c r="K34" s="8" t="s">
        <v>8</v>
      </c>
      <c r="L34" s="29">
        <v>17</v>
      </c>
    </row>
    <row r="35" spans="1:15" x14ac:dyDescent="0.3">
      <c r="A35" s="7"/>
      <c r="B35" s="4"/>
      <c r="C35" s="10"/>
      <c r="D35" s="7"/>
      <c r="E35" s="4"/>
      <c r="F35" s="10"/>
      <c r="G35" s="7"/>
      <c r="H35" s="4"/>
      <c r="I35" s="10"/>
      <c r="J35" s="7"/>
      <c r="K35" s="4"/>
      <c r="L35" s="10"/>
    </row>
    <row r="36" spans="1:15" x14ac:dyDescent="0.3">
      <c r="A36" s="7">
        <f>IF(C36&gt;-1,1)</f>
        <v>1</v>
      </c>
      <c r="B36" s="8" t="s">
        <v>9</v>
      </c>
      <c r="C36" s="29">
        <v>14</v>
      </c>
      <c r="D36" s="7">
        <f>IF(F36&gt;-1,1)</f>
        <v>1</v>
      </c>
      <c r="E36" s="8" t="s">
        <v>9</v>
      </c>
      <c r="F36" s="29">
        <v>9</v>
      </c>
      <c r="G36" s="7">
        <f>IF(I36&gt;-1,1)</f>
        <v>1</v>
      </c>
      <c r="H36" s="8" t="s">
        <v>9</v>
      </c>
      <c r="I36" s="29">
        <v>16</v>
      </c>
      <c r="J36" s="7">
        <f>IF(L36&gt;-1,1)</f>
        <v>1</v>
      </c>
      <c r="K36" s="8" t="s">
        <v>9</v>
      </c>
      <c r="L36" s="29">
        <v>11</v>
      </c>
    </row>
    <row r="37" spans="1:15" x14ac:dyDescent="0.3">
      <c r="A37" s="7"/>
      <c r="B37" s="4"/>
      <c r="C37" s="4"/>
      <c r="D37" s="7"/>
      <c r="E37" s="4"/>
      <c r="F37" s="4"/>
      <c r="G37" s="7"/>
      <c r="H37" s="4"/>
      <c r="I37" s="4"/>
      <c r="J37" s="7"/>
      <c r="K37" s="4"/>
      <c r="L37" s="4"/>
    </row>
    <row r="38" spans="1:15" x14ac:dyDescent="0.3">
      <c r="A38" s="11"/>
      <c r="B38" s="8" t="s">
        <v>10</v>
      </c>
      <c r="C38" s="8">
        <f>SUM(C24:C36)</f>
        <v>120</v>
      </c>
      <c r="D38" s="8"/>
      <c r="E38" s="8" t="s">
        <v>10</v>
      </c>
      <c r="F38" s="8">
        <f>SUM(F24:F36)</f>
        <v>127</v>
      </c>
      <c r="G38" s="8"/>
      <c r="H38" s="8" t="s">
        <v>10</v>
      </c>
      <c r="I38" s="8">
        <f>SUM(I24:I36)</f>
        <v>125</v>
      </c>
      <c r="J38" s="8"/>
      <c r="K38" s="8" t="s">
        <v>10</v>
      </c>
      <c r="L38" s="8">
        <f>SUM(L24:L36)</f>
        <v>146</v>
      </c>
    </row>
    <row r="39" spans="1:15" x14ac:dyDescent="0.3">
      <c r="A39" s="12"/>
      <c r="B39" s="13" t="s">
        <v>11</v>
      </c>
      <c r="C39" s="14">
        <f>C38/(SUM(A24:A36))</f>
        <v>17.142857142857142</v>
      </c>
      <c r="D39" s="12"/>
      <c r="E39" s="13" t="s">
        <v>11</v>
      </c>
      <c r="F39" s="14">
        <f>F38/(SUM(D24:D36))</f>
        <v>18.142857142857142</v>
      </c>
      <c r="G39" s="12"/>
      <c r="H39" s="13" t="s">
        <v>11</v>
      </c>
      <c r="I39" s="14">
        <f>I38/(SUM(G24:G36))</f>
        <v>17.857142857142858</v>
      </c>
      <c r="J39" s="12"/>
      <c r="K39" s="13" t="s">
        <v>11</v>
      </c>
      <c r="L39" s="14">
        <f>L38/(SUM(J24:J36))</f>
        <v>20.857142857142858</v>
      </c>
    </row>
    <row r="41" spans="1:15" x14ac:dyDescent="0.3">
      <c r="B41" s="15" t="s">
        <v>15</v>
      </c>
      <c r="C41" s="16">
        <f>SUM(C38:L38)/((SUM(A24:A36))+(SUM(D24:D36))+(SUM(G24:G36))+(SUM(J24:J36)))</f>
        <v>18.5</v>
      </c>
    </row>
    <row r="43" spans="1:15" ht="24" x14ac:dyDescent="0.6">
      <c r="B43" s="3" t="s">
        <v>16</v>
      </c>
      <c r="C43" s="3">
        <v>2011</v>
      </c>
    </row>
    <row r="44" spans="1:15" x14ac:dyDescent="0.3">
      <c r="A44" s="4"/>
      <c r="B44" s="18" t="s">
        <v>57</v>
      </c>
      <c r="C44" s="6" t="s">
        <v>2</v>
      </c>
      <c r="D44" s="4"/>
      <c r="E44" s="4"/>
      <c r="F44" s="6" t="s">
        <v>2</v>
      </c>
      <c r="G44" s="4"/>
      <c r="H44" s="4"/>
      <c r="I44" s="6" t="s">
        <v>2</v>
      </c>
      <c r="J44" s="4"/>
      <c r="K44" s="4"/>
      <c r="L44" s="6" t="s">
        <v>2</v>
      </c>
      <c r="M44" s="4"/>
      <c r="N44" s="4"/>
      <c r="O44" s="6" t="s">
        <v>2</v>
      </c>
    </row>
    <row r="45" spans="1:15" x14ac:dyDescent="0.3">
      <c r="A45" s="7">
        <f>IF(C45&gt;-1,1)</f>
        <v>1</v>
      </c>
      <c r="B45" s="8" t="s">
        <v>3</v>
      </c>
      <c r="C45" s="29">
        <v>14</v>
      </c>
      <c r="D45" s="7">
        <f>IF(F45&gt;-1,1)</f>
        <v>1</v>
      </c>
      <c r="E45" s="8" t="s">
        <v>3</v>
      </c>
      <c r="F45" s="29">
        <v>28</v>
      </c>
      <c r="G45" s="7">
        <f>IF(I45&gt;-1,1)</f>
        <v>1</v>
      </c>
      <c r="H45" s="8" t="s">
        <v>3</v>
      </c>
      <c r="I45" s="29">
        <v>12</v>
      </c>
      <c r="J45" s="7">
        <f>IF(L45&gt;-1,1)</f>
        <v>1</v>
      </c>
      <c r="K45" s="8" t="s">
        <v>3</v>
      </c>
      <c r="L45" s="29">
        <v>22</v>
      </c>
      <c r="M45" s="7">
        <f>IF(O45&gt;-1,1)</f>
        <v>1</v>
      </c>
      <c r="N45" s="8" t="s">
        <v>3</v>
      </c>
      <c r="O45" s="29">
        <v>15</v>
      </c>
    </row>
    <row r="46" spans="1:15" x14ac:dyDescent="0.3">
      <c r="A46" s="7"/>
      <c r="B46" s="4"/>
      <c r="C46" s="10"/>
      <c r="D46" s="7"/>
      <c r="E46" s="4"/>
      <c r="F46" s="10"/>
      <c r="G46" s="7"/>
      <c r="H46" s="4"/>
      <c r="I46" s="10"/>
      <c r="J46" s="7"/>
      <c r="K46" s="4"/>
      <c r="L46" s="10"/>
      <c r="M46" s="7"/>
      <c r="N46" s="4"/>
      <c r="O46" s="10"/>
    </row>
    <row r="47" spans="1:15" x14ac:dyDescent="0.3">
      <c r="A47" s="7">
        <f>IF(C47&gt;-1,1)</f>
        <v>1</v>
      </c>
      <c r="B47" s="8" t="s">
        <v>4</v>
      </c>
      <c r="C47" s="29">
        <v>10</v>
      </c>
      <c r="D47" s="7">
        <f>IF(F47&gt;-1,1)</f>
        <v>1</v>
      </c>
      <c r="E47" s="8" t="s">
        <v>4</v>
      </c>
      <c r="F47" s="29">
        <v>8</v>
      </c>
      <c r="G47" s="7">
        <f>IF(I47&gt;-1,1)</f>
        <v>1</v>
      </c>
      <c r="H47" s="8" t="s">
        <v>4</v>
      </c>
      <c r="I47" s="29">
        <v>13</v>
      </c>
      <c r="J47" s="7">
        <f>IF(L47&gt;-1,1)</f>
        <v>1</v>
      </c>
      <c r="K47" s="8" t="s">
        <v>4</v>
      </c>
      <c r="L47" s="29">
        <v>13</v>
      </c>
      <c r="M47" s="7">
        <f>IF(O47&gt;-1,1)</f>
        <v>1</v>
      </c>
      <c r="N47" s="8" t="s">
        <v>4</v>
      </c>
      <c r="O47" s="29">
        <v>8</v>
      </c>
    </row>
    <row r="48" spans="1:15" x14ac:dyDescent="0.3">
      <c r="A48" s="7"/>
      <c r="B48" s="8"/>
      <c r="C48" s="10"/>
      <c r="D48" s="7"/>
      <c r="E48" s="8"/>
      <c r="F48" s="10"/>
      <c r="G48" s="7"/>
      <c r="H48" s="8"/>
      <c r="I48" s="10"/>
      <c r="J48" s="7"/>
      <c r="K48" s="8"/>
      <c r="L48" s="10"/>
      <c r="M48" s="7"/>
      <c r="N48" s="8"/>
      <c r="O48" s="10"/>
    </row>
    <row r="49" spans="1:16" x14ac:dyDescent="0.3">
      <c r="A49" s="7">
        <f>IF(C49&gt;-1,1)</f>
        <v>1</v>
      </c>
      <c r="B49" s="8" t="s">
        <v>5</v>
      </c>
      <c r="C49" s="29">
        <v>11</v>
      </c>
      <c r="D49" s="7">
        <f>IF(F49&gt;-1,1)</f>
        <v>1</v>
      </c>
      <c r="E49" s="8" t="s">
        <v>5</v>
      </c>
      <c r="F49" s="29">
        <v>8</v>
      </c>
      <c r="G49" s="7">
        <f>IF(I49&gt;-1,1)</f>
        <v>1</v>
      </c>
      <c r="H49" s="8" t="s">
        <v>5</v>
      </c>
      <c r="I49" s="29">
        <v>8</v>
      </c>
      <c r="J49" s="7">
        <f>IF(L49&gt;-1,1)</f>
        <v>1</v>
      </c>
      <c r="K49" s="8" t="s">
        <v>5</v>
      </c>
      <c r="L49" s="29">
        <v>14</v>
      </c>
      <c r="M49" s="7">
        <f>IF(O49&gt;-1,1)</f>
        <v>1</v>
      </c>
      <c r="N49" s="8" t="s">
        <v>5</v>
      </c>
      <c r="O49" s="29">
        <v>40</v>
      </c>
    </row>
    <row r="50" spans="1:16" x14ac:dyDescent="0.3">
      <c r="A50" s="7"/>
      <c r="B50" s="8"/>
      <c r="C50" s="10"/>
      <c r="D50" s="7"/>
      <c r="E50" s="8"/>
      <c r="F50" s="10"/>
      <c r="G50" s="7"/>
      <c r="H50" s="8"/>
      <c r="I50" s="10"/>
      <c r="J50" s="7"/>
      <c r="K50" s="8"/>
      <c r="L50" s="10"/>
      <c r="M50" s="7"/>
      <c r="N50" s="8"/>
      <c r="O50" s="10"/>
    </row>
    <row r="51" spans="1:16" x14ac:dyDescent="0.3">
      <c r="A51" s="7">
        <f>IF(C51&gt;-1,1)</f>
        <v>1</v>
      </c>
      <c r="B51" s="8" t="s">
        <v>6</v>
      </c>
      <c r="C51" s="29">
        <v>38</v>
      </c>
      <c r="D51" s="7">
        <f>IF(F51&gt;-1,1)</f>
        <v>1</v>
      </c>
      <c r="E51" s="8" t="s">
        <v>6</v>
      </c>
      <c r="F51" s="29">
        <v>30</v>
      </c>
      <c r="G51" s="7">
        <f>IF(I51&gt;-1,1)</f>
        <v>1</v>
      </c>
      <c r="H51" s="8" t="s">
        <v>6</v>
      </c>
      <c r="I51" s="29">
        <v>14</v>
      </c>
      <c r="J51" s="7">
        <f>IF(L51&gt;-1,1)</f>
        <v>1</v>
      </c>
      <c r="K51" s="8" t="s">
        <v>6</v>
      </c>
      <c r="L51" s="29">
        <v>40</v>
      </c>
      <c r="M51" s="7">
        <f>IF(O51&gt;-1,1)</f>
        <v>1</v>
      </c>
      <c r="N51" s="8" t="s">
        <v>6</v>
      </c>
      <c r="O51" s="29">
        <v>8</v>
      </c>
    </row>
    <row r="52" spans="1:16" x14ac:dyDescent="0.3">
      <c r="A52" s="7"/>
      <c r="B52" s="8"/>
      <c r="C52" s="10"/>
      <c r="D52" s="7"/>
      <c r="E52" s="8"/>
      <c r="F52" s="10"/>
      <c r="G52" s="7"/>
      <c r="H52" s="8"/>
      <c r="I52" s="10"/>
      <c r="J52" s="7"/>
      <c r="K52" s="8"/>
      <c r="L52" s="10"/>
      <c r="M52" s="7"/>
      <c r="N52" s="8"/>
      <c r="O52" s="10"/>
    </row>
    <row r="53" spans="1:16" x14ac:dyDescent="0.3">
      <c r="A53" s="7">
        <f>IF(C53&gt;-1,1)</f>
        <v>1</v>
      </c>
      <c r="B53" s="8" t="s">
        <v>7</v>
      </c>
      <c r="C53" s="29">
        <v>14</v>
      </c>
      <c r="D53" s="7">
        <f>IF(F53&gt;-1,1)</f>
        <v>1</v>
      </c>
      <c r="E53" s="8" t="s">
        <v>7</v>
      </c>
      <c r="F53" s="29">
        <v>12</v>
      </c>
      <c r="G53" s="7">
        <f>IF(I53&gt;-1,1)</f>
        <v>1</v>
      </c>
      <c r="H53" s="8" t="s">
        <v>7</v>
      </c>
      <c r="I53" s="29">
        <v>40</v>
      </c>
      <c r="J53" s="7">
        <f>IF(L53&gt;-1,1)</f>
        <v>1</v>
      </c>
      <c r="K53" s="8" t="s">
        <v>7</v>
      </c>
      <c r="L53" s="29">
        <v>9</v>
      </c>
      <c r="M53" s="7">
        <f>IF(O53&gt;-1,1)</f>
        <v>1</v>
      </c>
      <c r="N53" s="8" t="s">
        <v>7</v>
      </c>
      <c r="O53" s="29">
        <v>14</v>
      </c>
    </row>
    <row r="54" spans="1:16" x14ac:dyDescent="0.3">
      <c r="A54" s="7"/>
      <c r="B54" s="8"/>
      <c r="C54" s="10"/>
      <c r="D54" s="7"/>
      <c r="E54" s="8"/>
      <c r="F54" s="10"/>
      <c r="G54" s="7"/>
      <c r="H54" s="8"/>
      <c r="I54" s="10"/>
      <c r="J54" s="7"/>
      <c r="K54" s="8"/>
      <c r="L54" s="10"/>
      <c r="M54" s="7"/>
      <c r="N54" s="8"/>
      <c r="O54" s="10"/>
    </row>
    <row r="55" spans="1:16" x14ac:dyDescent="0.3">
      <c r="A55" s="7">
        <f>IF(C55&gt;-1,1)</f>
        <v>1</v>
      </c>
      <c r="B55" s="8" t="s">
        <v>8</v>
      </c>
      <c r="C55" s="29">
        <v>14</v>
      </c>
      <c r="D55" s="7">
        <f>IF(F55&gt;-1,1)</f>
        <v>1</v>
      </c>
      <c r="E55" s="8" t="s">
        <v>8</v>
      </c>
      <c r="F55" s="29">
        <v>11</v>
      </c>
      <c r="G55" s="7">
        <f>IF(I55&gt;-1,1)</f>
        <v>1</v>
      </c>
      <c r="H55" s="8" t="s">
        <v>8</v>
      </c>
      <c r="I55" s="29">
        <v>12</v>
      </c>
      <c r="J55" s="7">
        <f>IF(L55&gt;-1,1)</f>
        <v>1</v>
      </c>
      <c r="K55" s="8" t="s">
        <v>8</v>
      </c>
      <c r="L55" s="29">
        <v>11</v>
      </c>
      <c r="M55" s="7">
        <f>IF(O55&gt;-1,1)</f>
        <v>1</v>
      </c>
      <c r="N55" s="8" t="s">
        <v>8</v>
      </c>
      <c r="O55" s="29">
        <v>14</v>
      </c>
    </row>
    <row r="56" spans="1:16" x14ac:dyDescent="0.3">
      <c r="A56" s="7"/>
      <c r="B56" s="4"/>
      <c r="C56" s="10"/>
      <c r="D56" s="7"/>
      <c r="E56" s="4"/>
      <c r="F56" s="10"/>
      <c r="G56" s="7"/>
      <c r="H56" s="4"/>
      <c r="I56" s="10"/>
      <c r="J56" s="7"/>
      <c r="K56" s="4"/>
      <c r="L56" s="10"/>
      <c r="M56" s="7"/>
      <c r="N56" s="4"/>
      <c r="O56" s="10"/>
    </row>
    <row r="57" spans="1:16" x14ac:dyDescent="0.3">
      <c r="A57" s="7">
        <f>IF(C57&gt;-1,1)</f>
        <v>1</v>
      </c>
      <c r="B57" s="8" t="s">
        <v>9</v>
      </c>
      <c r="C57" s="29">
        <v>24</v>
      </c>
      <c r="D57" s="7">
        <f>IF(F57&gt;-1,1)</f>
        <v>1</v>
      </c>
      <c r="E57" s="8" t="s">
        <v>9</v>
      </c>
      <c r="F57" s="29">
        <v>45</v>
      </c>
      <c r="G57" s="7">
        <f>IF(I57&gt;-1,1)</f>
        <v>1</v>
      </c>
      <c r="H57" s="8" t="s">
        <v>9</v>
      </c>
      <c r="I57" s="29">
        <v>21</v>
      </c>
      <c r="J57" s="7">
        <f>IF(L57&gt;-1,1)</f>
        <v>1</v>
      </c>
      <c r="K57" s="8" t="s">
        <v>9</v>
      </c>
      <c r="L57" s="29">
        <v>18</v>
      </c>
      <c r="M57" s="7">
        <f>IF(O57&gt;-1,1)</f>
        <v>1</v>
      </c>
      <c r="N57" s="8" t="s">
        <v>9</v>
      </c>
      <c r="O57" s="29">
        <v>16</v>
      </c>
    </row>
    <row r="58" spans="1:16" x14ac:dyDescent="0.3">
      <c r="A58" s="7"/>
      <c r="B58" s="4"/>
      <c r="C58" s="4"/>
      <c r="D58" s="7"/>
      <c r="E58" s="4"/>
      <c r="F58" s="4"/>
      <c r="G58" s="7"/>
      <c r="H58" s="4"/>
      <c r="I58" s="10"/>
      <c r="J58" s="7"/>
      <c r="K58" s="4"/>
      <c r="L58" s="4"/>
      <c r="M58" s="7"/>
      <c r="N58" s="4"/>
      <c r="O58" s="4"/>
    </row>
    <row r="59" spans="1:16" x14ac:dyDescent="0.3">
      <c r="A59" s="11"/>
      <c r="B59" s="8" t="s">
        <v>10</v>
      </c>
      <c r="C59" s="8">
        <f>SUM(C45:C57)</f>
        <v>125</v>
      </c>
      <c r="D59" s="8"/>
      <c r="E59" s="8" t="s">
        <v>10</v>
      </c>
      <c r="F59" s="8">
        <f>SUM(F45:F57)</f>
        <v>142</v>
      </c>
      <c r="G59" s="8"/>
      <c r="H59" s="8" t="s">
        <v>10</v>
      </c>
      <c r="I59" s="8">
        <f>SUM(I45:I57)</f>
        <v>120</v>
      </c>
      <c r="J59" s="8"/>
      <c r="K59" s="8" t="s">
        <v>10</v>
      </c>
      <c r="L59" s="8">
        <f>SUM(L45:L57)</f>
        <v>127</v>
      </c>
      <c r="M59" s="8"/>
      <c r="N59" s="8" t="s">
        <v>10</v>
      </c>
      <c r="O59" s="8">
        <f>SUM(O45:O57)</f>
        <v>115</v>
      </c>
    </row>
    <row r="60" spans="1:16" x14ac:dyDescent="0.3">
      <c r="A60" s="12"/>
      <c r="B60" s="13" t="s">
        <v>11</v>
      </c>
      <c r="C60" s="14">
        <f>C59/(SUM(A45:A57))</f>
        <v>17.857142857142858</v>
      </c>
      <c r="D60" s="12"/>
      <c r="E60" s="13" t="s">
        <v>11</v>
      </c>
      <c r="F60" s="14">
        <f>F59/(SUM(D45:D57))</f>
        <v>20.285714285714285</v>
      </c>
      <c r="G60" s="12"/>
      <c r="H60" s="13" t="s">
        <v>11</v>
      </c>
      <c r="I60" s="14">
        <f>I59/(SUM(G45:G57))</f>
        <v>17.142857142857142</v>
      </c>
      <c r="J60" s="12"/>
      <c r="K60" s="13" t="s">
        <v>11</v>
      </c>
      <c r="L60" s="14">
        <f>L59/(SUM(J45:J57))</f>
        <v>18.142857142857142</v>
      </c>
      <c r="M60" s="12"/>
      <c r="N60" s="13" t="s">
        <v>11</v>
      </c>
      <c r="O60" s="14">
        <f>O59/(SUM(M45:M57))</f>
        <v>16.428571428571427</v>
      </c>
    </row>
    <row r="62" spans="1:16" x14ac:dyDescent="0.3">
      <c r="B62" s="15" t="s">
        <v>18</v>
      </c>
      <c r="C62" s="16">
        <f>SUM(C59:O59)/((SUM(A45:A57))+(SUM(D45:D57))+(SUM(G45:G57))+(SUM(J45:J57))+(SUM(M45:M57)))</f>
        <v>17.971428571428572</v>
      </c>
    </row>
    <row r="64" spans="1:16" ht="24" x14ac:dyDescent="0.6">
      <c r="B64" s="3" t="s">
        <v>19</v>
      </c>
      <c r="C64" s="3">
        <v>2011</v>
      </c>
      <c r="P64" s="19"/>
    </row>
    <row r="65" spans="1:16" x14ac:dyDescent="0.3">
      <c r="A65" s="4"/>
      <c r="B65" s="18" t="s">
        <v>58</v>
      </c>
      <c r="C65" s="6" t="s">
        <v>2</v>
      </c>
      <c r="D65" s="4"/>
      <c r="E65" s="4"/>
      <c r="F65" s="6" t="s">
        <v>2</v>
      </c>
      <c r="G65" s="4"/>
      <c r="H65" s="4"/>
      <c r="I65" s="6" t="s">
        <v>2</v>
      </c>
      <c r="J65" s="4"/>
      <c r="K65" s="4"/>
      <c r="L65" s="6" t="s">
        <v>2</v>
      </c>
      <c r="M65" s="20"/>
      <c r="N65" s="20"/>
      <c r="O65" s="21"/>
      <c r="P65" s="19"/>
    </row>
    <row r="66" spans="1:16" x14ac:dyDescent="0.3">
      <c r="A66" s="7">
        <f>IF(C66&gt;-1,1)</f>
        <v>1</v>
      </c>
      <c r="B66" s="8" t="s">
        <v>3</v>
      </c>
      <c r="C66" s="29">
        <v>4</v>
      </c>
      <c r="D66" s="7">
        <f>IF(F66&gt;-1,1)</f>
        <v>1</v>
      </c>
      <c r="E66" s="8" t="s">
        <v>3</v>
      </c>
      <c r="F66" s="29">
        <v>40</v>
      </c>
      <c r="G66" s="7">
        <f>IF(I66&gt;-1,1)</f>
        <v>1</v>
      </c>
      <c r="H66" s="8" t="s">
        <v>3</v>
      </c>
      <c r="I66" s="29">
        <v>19</v>
      </c>
      <c r="J66" s="7">
        <f>IF(L66&gt;-1,1)</f>
        <v>1</v>
      </c>
      <c r="K66" s="8" t="s">
        <v>3</v>
      </c>
      <c r="L66" s="29">
        <v>12</v>
      </c>
      <c r="M66" s="22"/>
      <c r="N66" s="23"/>
      <c r="O66" s="24"/>
      <c r="P66" s="22"/>
    </row>
    <row r="67" spans="1:16" x14ac:dyDescent="0.3">
      <c r="A67" s="7"/>
      <c r="B67" s="4"/>
      <c r="C67" s="10"/>
      <c r="D67" s="7"/>
      <c r="E67" s="4"/>
      <c r="F67" s="10"/>
      <c r="G67" s="7"/>
      <c r="H67" s="4"/>
      <c r="I67" s="10"/>
      <c r="J67" s="7"/>
      <c r="K67" s="4"/>
      <c r="L67" s="10"/>
      <c r="M67" s="22"/>
      <c r="N67" s="20"/>
      <c r="O67" s="24"/>
      <c r="P67" s="22"/>
    </row>
    <row r="68" spans="1:16" x14ac:dyDescent="0.3">
      <c r="A68" s="7">
        <f>IF(C68&gt;-1,1)</f>
        <v>1</v>
      </c>
      <c r="B68" s="8" t="s">
        <v>4</v>
      </c>
      <c r="C68" s="29">
        <v>24</v>
      </c>
      <c r="D68" s="7">
        <f>IF(F68&gt;-1,1)</f>
        <v>1</v>
      </c>
      <c r="E68" s="8" t="s">
        <v>4</v>
      </c>
      <c r="F68" s="29">
        <v>16</v>
      </c>
      <c r="G68" s="7">
        <f>IF(I68&gt;-1,1)</f>
        <v>1</v>
      </c>
      <c r="H68" s="8" t="s">
        <v>4</v>
      </c>
      <c r="I68" s="29">
        <v>11</v>
      </c>
      <c r="J68" s="7">
        <f>IF(L68&gt;-1,1)</f>
        <v>1</v>
      </c>
      <c r="K68" s="8" t="s">
        <v>4</v>
      </c>
      <c r="L68" s="29">
        <v>16</v>
      </c>
      <c r="M68" s="22"/>
      <c r="N68" s="23"/>
      <c r="O68" s="24"/>
      <c r="P68" s="22"/>
    </row>
    <row r="69" spans="1:16" x14ac:dyDescent="0.3">
      <c r="A69" s="7"/>
      <c r="B69" s="8"/>
      <c r="C69" s="10"/>
      <c r="D69" s="7"/>
      <c r="E69" s="8"/>
      <c r="F69" s="10"/>
      <c r="G69" s="7"/>
      <c r="H69" s="8"/>
      <c r="I69" s="10"/>
      <c r="J69" s="7"/>
      <c r="K69" s="8"/>
      <c r="L69" s="10"/>
      <c r="M69" s="22"/>
      <c r="N69" s="23"/>
      <c r="O69" s="24"/>
      <c r="P69" s="22"/>
    </row>
    <row r="70" spans="1:16" x14ac:dyDescent="0.3">
      <c r="A70" s="7">
        <f>IF(C70&gt;-1,1)</f>
        <v>1</v>
      </c>
      <c r="B70" s="8" t="s">
        <v>5</v>
      </c>
      <c r="C70" s="31">
        <v>28</v>
      </c>
      <c r="D70" s="7">
        <f>IF(F70&gt;-1,1)</f>
        <v>1</v>
      </c>
      <c r="E70" s="8" t="s">
        <v>5</v>
      </c>
      <c r="F70" s="29">
        <v>15</v>
      </c>
      <c r="G70" s="7">
        <f>IF(I70&gt;-1,1)</f>
        <v>1</v>
      </c>
      <c r="H70" s="8" t="s">
        <v>5</v>
      </c>
      <c r="I70" s="29">
        <v>14</v>
      </c>
      <c r="J70" s="7">
        <f>IF(L70&gt;-1,1)</f>
        <v>1</v>
      </c>
      <c r="K70" s="8" t="s">
        <v>5</v>
      </c>
      <c r="L70" s="29">
        <v>15</v>
      </c>
      <c r="M70" s="22"/>
      <c r="N70" s="23"/>
      <c r="O70" s="24"/>
      <c r="P70" s="22"/>
    </row>
    <row r="71" spans="1:16" x14ac:dyDescent="0.3">
      <c r="A71" s="7"/>
      <c r="B71" s="8"/>
      <c r="C71" s="10"/>
      <c r="D71" s="7"/>
      <c r="E71" s="8"/>
      <c r="F71" s="10"/>
      <c r="G71" s="7"/>
      <c r="H71" s="8"/>
      <c r="I71" s="10"/>
      <c r="J71" s="7"/>
      <c r="K71" s="8"/>
      <c r="L71" s="10"/>
      <c r="M71" s="22"/>
      <c r="N71" s="23"/>
      <c r="O71" s="24"/>
      <c r="P71" s="22"/>
    </row>
    <row r="72" spans="1:16" x14ac:dyDescent="0.3">
      <c r="A72" s="7">
        <f>IF(C72&gt;-1,1)</f>
        <v>1</v>
      </c>
      <c r="B72" s="8" t="s">
        <v>6</v>
      </c>
      <c r="C72" s="29">
        <v>16</v>
      </c>
      <c r="D72" s="7">
        <f>IF(F72&gt;-1,1)</f>
        <v>1</v>
      </c>
      <c r="E72" s="8" t="s">
        <v>6</v>
      </c>
      <c r="F72" s="29">
        <v>21</v>
      </c>
      <c r="G72" s="7">
        <f>IF(I72&gt;-1,1)</f>
        <v>1</v>
      </c>
      <c r="H72" s="8" t="s">
        <v>6</v>
      </c>
      <c r="I72" s="29">
        <v>7</v>
      </c>
      <c r="J72" s="7">
        <f>IF(L72&gt;-1,1)</f>
        <v>1</v>
      </c>
      <c r="K72" s="8" t="s">
        <v>6</v>
      </c>
      <c r="L72" s="29">
        <v>12</v>
      </c>
      <c r="M72" s="22"/>
      <c r="N72" s="23"/>
      <c r="O72" s="24"/>
      <c r="P72" s="22"/>
    </row>
    <row r="73" spans="1:16" x14ac:dyDescent="0.3">
      <c r="A73" s="7"/>
      <c r="B73" s="8"/>
      <c r="C73" s="10"/>
      <c r="D73" s="7"/>
      <c r="E73" s="8"/>
      <c r="F73" s="10"/>
      <c r="G73" s="7"/>
      <c r="H73" s="8"/>
      <c r="I73" s="10"/>
      <c r="J73" s="7"/>
      <c r="K73" s="8"/>
      <c r="L73" s="10"/>
      <c r="M73" s="22"/>
      <c r="N73" s="23"/>
      <c r="O73" s="24"/>
      <c r="P73" s="22"/>
    </row>
    <row r="74" spans="1:16" x14ac:dyDescent="0.3">
      <c r="A74" s="7">
        <f>IF(C74&gt;-1,1)</f>
        <v>1</v>
      </c>
      <c r="B74" s="8" t="s">
        <v>7</v>
      </c>
      <c r="C74" s="29">
        <v>15</v>
      </c>
      <c r="D74" s="7">
        <f>IF(F74&gt;-1,1)</f>
        <v>1</v>
      </c>
      <c r="E74" s="8" t="s">
        <v>7</v>
      </c>
      <c r="F74" s="29">
        <v>15</v>
      </c>
      <c r="G74" s="7">
        <f>IF(I74&gt;-1,1)</f>
        <v>1</v>
      </c>
      <c r="H74" s="8" t="s">
        <v>7</v>
      </c>
      <c r="I74" s="29">
        <v>16</v>
      </c>
      <c r="J74" s="7">
        <f>IF(L74&gt;-1,1)</f>
        <v>1</v>
      </c>
      <c r="K74" s="8" t="s">
        <v>7</v>
      </c>
      <c r="L74" s="29">
        <v>10</v>
      </c>
      <c r="M74" s="22"/>
      <c r="N74" s="23"/>
      <c r="O74" s="24"/>
      <c r="P74" s="22"/>
    </row>
    <row r="75" spans="1:16" x14ac:dyDescent="0.3">
      <c r="A75" s="7"/>
      <c r="B75" s="8"/>
      <c r="C75" s="10"/>
      <c r="D75" s="7"/>
      <c r="E75" s="8"/>
      <c r="F75" s="10"/>
      <c r="G75" s="7"/>
      <c r="H75" s="8"/>
      <c r="I75" s="10"/>
      <c r="J75" s="7"/>
      <c r="K75" s="8"/>
      <c r="L75" s="10"/>
      <c r="M75" s="22"/>
      <c r="N75" s="23"/>
      <c r="O75" s="24"/>
      <c r="P75" s="22"/>
    </row>
    <row r="76" spans="1:16" x14ac:dyDescent="0.3">
      <c r="A76" s="7">
        <f>IF(C76&gt;-1,1)</f>
        <v>1</v>
      </c>
      <c r="B76" s="8" t="s">
        <v>8</v>
      </c>
      <c r="C76" s="29">
        <v>14</v>
      </c>
      <c r="D76" s="7">
        <f>IF(F76&gt;-1,1)</f>
        <v>1</v>
      </c>
      <c r="E76" s="8" t="s">
        <v>8</v>
      </c>
      <c r="F76" s="29">
        <v>14</v>
      </c>
      <c r="G76" s="7">
        <f>IF(I76&gt;-1,1)</f>
        <v>1</v>
      </c>
      <c r="H76" s="8" t="s">
        <v>8</v>
      </c>
      <c r="I76" s="29">
        <v>38</v>
      </c>
      <c r="J76" s="7">
        <f>IF(L76&gt;-1,1)</f>
        <v>1</v>
      </c>
      <c r="K76" s="8" t="s">
        <v>8</v>
      </c>
      <c r="L76" s="29">
        <v>18</v>
      </c>
      <c r="M76" s="22"/>
      <c r="N76" s="23"/>
      <c r="O76" s="24"/>
      <c r="P76" s="22"/>
    </row>
    <row r="77" spans="1:16" x14ac:dyDescent="0.3">
      <c r="A77" s="7"/>
      <c r="B77" s="4"/>
      <c r="C77" s="10"/>
      <c r="D77" s="7"/>
      <c r="E77" s="4"/>
      <c r="F77" s="10"/>
      <c r="G77" s="7"/>
      <c r="H77" s="4"/>
      <c r="I77" s="10"/>
      <c r="J77" s="7"/>
      <c r="K77" s="4"/>
      <c r="L77" s="10"/>
      <c r="M77" s="22"/>
      <c r="N77" s="20"/>
      <c r="O77" s="24"/>
      <c r="P77" s="22"/>
    </row>
    <row r="78" spans="1:16" x14ac:dyDescent="0.3">
      <c r="A78" s="7">
        <f>IF(C78&gt;-1,1)</f>
        <v>1</v>
      </c>
      <c r="B78" s="8" t="s">
        <v>9</v>
      </c>
      <c r="C78" s="29">
        <v>16</v>
      </c>
      <c r="D78" s="7">
        <f>IF(F78&gt;-1,1)</f>
        <v>1</v>
      </c>
      <c r="E78" s="8" t="s">
        <v>9</v>
      </c>
      <c r="F78" s="29">
        <v>38</v>
      </c>
      <c r="G78" s="7">
        <f>IF(I78&gt;-1,1)</f>
        <v>1</v>
      </c>
      <c r="H78" s="8" t="s">
        <v>9</v>
      </c>
      <c r="I78" s="29">
        <v>14</v>
      </c>
      <c r="J78" s="7">
        <f>IF(L78&gt;-1,1)</f>
        <v>1</v>
      </c>
      <c r="K78" s="8" t="s">
        <v>9</v>
      </c>
      <c r="L78" s="29">
        <v>14</v>
      </c>
      <c r="M78" s="22"/>
      <c r="N78" s="23"/>
      <c r="O78" s="24"/>
      <c r="P78" s="22"/>
    </row>
    <row r="79" spans="1:16" x14ac:dyDescent="0.3">
      <c r="A79" s="7"/>
      <c r="B79" s="4"/>
      <c r="C79" s="4"/>
      <c r="D79" s="7"/>
      <c r="E79" s="4"/>
      <c r="F79" s="10"/>
      <c r="G79" s="7"/>
      <c r="H79" s="4"/>
      <c r="I79" s="4"/>
      <c r="J79" s="7"/>
      <c r="K79" s="4"/>
      <c r="L79" s="4"/>
      <c r="M79" s="22"/>
      <c r="N79" s="20"/>
      <c r="O79" s="20"/>
      <c r="P79" s="19"/>
    </row>
    <row r="80" spans="1:16" x14ac:dyDescent="0.3">
      <c r="A80" s="11"/>
      <c r="B80" s="8" t="s">
        <v>10</v>
      </c>
      <c r="C80" s="8">
        <f>SUM(C66:C78)</f>
        <v>117</v>
      </c>
      <c r="D80" s="8"/>
      <c r="E80" s="8" t="s">
        <v>10</v>
      </c>
      <c r="F80" s="8">
        <f>SUM(F66:F78)</f>
        <v>159</v>
      </c>
      <c r="G80" s="8"/>
      <c r="H80" s="8" t="s">
        <v>10</v>
      </c>
      <c r="I80" s="8">
        <f>SUM(I66:I78)</f>
        <v>119</v>
      </c>
      <c r="J80" s="8"/>
      <c r="K80" s="8" t="s">
        <v>10</v>
      </c>
      <c r="L80" s="8">
        <f>SUM(L66:L78)</f>
        <v>97</v>
      </c>
      <c r="M80" s="23"/>
      <c r="N80" s="23"/>
      <c r="O80" s="23"/>
      <c r="P80" s="19"/>
    </row>
    <row r="81" spans="1:16" x14ac:dyDescent="0.3">
      <c r="A81" s="12"/>
      <c r="B81" s="13" t="s">
        <v>11</v>
      </c>
      <c r="C81" s="14">
        <f>C80/(SUM(A66:A78))</f>
        <v>16.714285714285715</v>
      </c>
      <c r="D81" s="12"/>
      <c r="E81" s="13" t="s">
        <v>11</v>
      </c>
      <c r="F81" s="14">
        <f>F80/(SUM(D66:D78))</f>
        <v>22.714285714285715</v>
      </c>
      <c r="G81" s="12"/>
      <c r="H81" s="13" t="s">
        <v>11</v>
      </c>
      <c r="I81" s="14">
        <f>I80/(SUM(G66:G78))</f>
        <v>17</v>
      </c>
      <c r="J81" s="12"/>
      <c r="K81" s="13" t="s">
        <v>11</v>
      </c>
      <c r="L81" s="14">
        <f>L80/(SUM(J66:J78))</f>
        <v>13.857142857142858</v>
      </c>
      <c r="M81" s="25"/>
      <c r="N81" s="26"/>
      <c r="O81" s="27"/>
      <c r="P81" s="19"/>
    </row>
    <row r="83" spans="1:16" x14ac:dyDescent="0.3">
      <c r="B83" s="15" t="s">
        <v>21</v>
      </c>
      <c r="C83" s="16">
        <f>SUM(C80:L80)/((SUM(A66:A78))+(SUM(D66:D78))+(SUM(G66:G78))+(SUM(J66:J78)))</f>
        <v>17.571428571428573</v>
      </c>
    </row>
    <row r="85" spans="1:16" ht="24" x14ac:dyDescent="0.6">
      <c r="B85" s="3" t="s">
        <v>22</v>
      </c>
      <c r="C85" s="3">
        <v>2011</v>
      </c>
    </row>
    <row r="86" spans="1:16" x14ac:dyDescent="0.3">
      <c r="A86" s="4"/>
      <c r="B86" s="18" t="s">
        <v>59</v>
      </c>
      <c r="C86" s="6" t="s">
        <v>2</v>
      </c>
      <c r="D86" s="4"/>
      <c r="E86" s="4"/>
      <c r="F86" s="6" t="s">
        <v>2</v>
      </c>
      <c r="G86" s="4"/>
      <c r="H86" s="4"/>
      <c r="I86" s="6" t="s">
        <v>2</v>
      </c>
      <c r="J86" s="4"/>
      <c r="K86" s="4"/>
      <c r="L86" s="6" t="s">
        <v>2</v>
      </c>
      <c r="M86" s="20"/>
      <c r="N86" s="20"/>
      <c r="O86" s="21"/>
    </row>
    <row r="87" spans="1:16" x14ac:dyDescent="0.3">
      <c r="A87" s="7">
        <f>IF(C87&gt;-1,1)</f>
        <v>1</v>
      </c>
      <c r="B87" s="8" t="s">
        <v>3</v>
      </c>
      <c r="C87" s="29">
        <v>45</v>
      </c>
      <c r="D87" s="7">
        <f>IF(F87&gt;-1,1)</f>
        <v>1</v>
      </c>
      <c r="E87" s="8" t="s">
        <v>3</v>
      </c>
      <c r="F87" s="29">
        <v>38</v>
      </c>
      <c r="G87" s="7">
        <f>IF(I87&gt;-1,1)</f>
        <v>1</v>
      </c>
      <c r="H87" s="8" t="s">
        <v>3</v>
      </c>
      <c r="I87" s="29">
        <v>20</v>
      </c>
      <c r="J87" s="7">
        <f>IF(L87&gt;-1,1)</f>
        <v>1</v>
      </c>
      <c r="K87" s="8" t="s">
        <v>3</v>
      </c>
      <c r="L87" s="29">
        <v>38</v>
      </c>
      <c r="M87" s="22"/>
      <c r="N87" s="23"/>
      <c r="O87" s="28"/>
    </row>
    <row r="88" spans="1:16" x14ac:dyDescent="0.3">
      <c r="A88" s="7"/>
      <c r="B88" s="4"/>
      <c r="C88" s="10"/>
      <c r="D88" s="7"/>
      <c r="E88" s="4"/>
      <c r="F88" s="10"/>
      <c r="G88" s="7"/>
      <c r="H88" s="4"/>
      <c r="I88" s="10"/>
      <c r="J88" s="7"/>
      <c r="K88" s="4"/>
      <c r="L88" s="10"/>
      <c r="M88" s="22"/>
      <c r="N88" s="20"/>
      <c r="O88" s="24"/>
    </row>
    <row r="89" spans="1:16" x14ac:dyDescent="0.3">
      <c r="A89" s="7">
        <f>IF(C89&gt;-1,1)</f>
        <v>1</v>
      </c>
      <c r="B89" s="8" t="s">
        <v>4</v>
      </c>
      <c r="C89" s="29">
        <v>24</v>
      </c>
      <c r="D89" s="7">
        <f>IF(F89&gt;-1,1)</f>
        <v>1</v>
      </c>
      <c r="E89" s="8" t="s">
        <v>4</v>
      </c>
      <c r="F89" s="29">
        <v>15</v>
      </c>
      <c r="G89" s="7">
        <f>IF(I89&gt;-1,1)</f>
        <v>1</v>
      </c>
      <c r="H89" s="8" t="s">
        <v>4</v>
      </c>
      <c r="I89" s="29">
        <v>16</v>
      </c>
      <c r="J89" s="7">
        <f>IF(L89&gt;-1,1)</f>
        <v>1</v>
      </c>
      <c r="K89" s="8" t="s">
        <v>4</v>
      </c>
      <c r="L89" s="29">
        <v>14</v>
      </c>
      <c r="M89" s="22"/>
      <c r="N89" s="23"/>
      <c r="O89" s="28"/>
    </row>
    <row r="90" spans="1:16" x14ac:dyDescent="0.3">
      <c r="A90" s="7"/>
      <c r="B90" s="8"/>
      <c r="C90" s="10"/>
      <c r="D90" s="7"/>
      <c r="E90" s="8"/>
      <c r="F90" s="10"/>
      <c r="G90" s="7"/>
      <c r="H90" s="8"/>
      <c r="I90" s="10"/>
      <c r="J90" s="7"/>
      <c r="K90" s="8"/>
      <c r="L90" s="10"/>
      <c r="M90" s="22"/>
      <c r="N90" s="23"/>
      <c r="O90" s="24"/>
    </row>
    <row r="91" spans="1:16" x14ac:dyDescent="0.3">
      <c r="A91" s="7">
        <f>IF(C91&gt;-1,1)</f>
        <v>1</v>
      </c>
      <c r="B91" s="8" t="s">
        <v>5</v>
      </c>
      <c r="C91" s="29">
        <v>5</v>
      </c>
      <c r="D91" s="7">
        <f>IF(F91&gt;-1,1)</f>
        <v>1</v>
      </c>
      <c r="E91" s="8" t="s">
        <v>5</v>
      </c>
      <c r="F91" s="29">
        <v>13</v>
      </c>
      <c r="G91" s="7">
        <f>IF(I91&gt;-1,1)</f>
        <v>1</v>
      </c>
      <c r="H91" s="8" t="s">
        <v>5</v>
      </c>
      <c r="I91" s="29">
        <v>11</v>
      </c>
      <c r="J91" s="7">
        <f>IF(L91&gt;-1,1)</f>
        <v>1</v>
      </c>
      <c r="K91" s="8" t="s">
        <v>5</v>
      </c>
      <c r="L91" s="29">
        <v>8</v>
      </c>
      <c r="M91" s="22"/>
      <c r="N91" s="23"/>
      <c r="O91" s="28"/>
    </row>
    <row r="92" spans="1:16" x14ac:dyDescent="0.3">
      <c r="A92" s="7"/>
      <c r="B92" s="8"/>
      <c r="C92" s="10"/>
      <c r="D92" s="7"/>
      <c r="E92" s="8"/>
      <c r="F92" s="10"/>
      <c r="G92" s="7"/>
      <c r="H92" s="8"/>
      <c r="I92" s="10"/>
      <c r="J92" s="7"/>
      <c r="K92" s="8"/>
      <c r="L92" s="10"/>
      <c r="M92" s="22"/>
      <c r="N92" s="23"/>
      <c r="O92" s="24"/>
    </row>
    <row r="93" spans="1:16" x14ac:dyDescent="0.3">
      <c r="A93" s="7">
        <f>IF(C93&gt;-1,1)</f>
        <v>1</v>
      </c>
      <c r="B93" s="8" t="s">
        <v>6</v>
      </c>
      <c r="C93" s="29">
        <v>16</v>
      </c>
      <c r="D93" s="7">
        <f>IF(F93&gt;-1,1)</f>
        <v>1</v>
      </c>
      <c r="E93" s="8" t="s">
        <v>6</v>
      </c>
      <c r="F93" s="29">
        <v>15</v>
      </c>
      <c r="G93" s="7">
        <f>IF(I93&gt;-1,1)</f>
        <v>1</v>
      </c>
      <c r="H93" s="8" t="s">
        <v>6</v>
      </c>
      <c r="I93" s="29">
        <v>13</v>
      </c>
      <c r="J93" s="7">
        <f>IF(L93&gt;-1,1)</f>
        <v>1</v>
      </c>
      <c r="K93" s="8" t="s">
        <v>6</v>
      </c>
      <c r="L93" s="29">
        <v>12</v>
      </c>
      <c r="M93" s="22"/>
      <c r="N93" s="23"/>
      <c r="O93" s="28"/>
    </row>
    <row r="94" spans="1:16" x14ac:dyDescent="0.3">
      <c r="A94" s="7"/>
      <c r="B94" s="8"/>
      <c r="C94" s="10"/>
      <c r="D94" s="7"/>
      <c r="E94" s="8"/>
      <c r="F94" s="10"/>
      <c r="G94" s="7"/>
      <c r="H94" s="8"/>
      <c r="I94" s="10"/>
      <c r="J94" s="7"/>
      <c r="K94" s="8"/>
      <c r="L94" s="10"/>
      <c r="M94" s="22"/>
      <c r="N94" s="23"/>
      <c r="O94" s="24"/>
    </row>
    <row r="95" spans="1:16" x14ac:dyDescent="0.3">
      <c r="A95" s="7">
        <f>IF(C95&gt;-1,1)</f>
        <v>1</v>
      </c>
      <c r="B95" s="8" t="s">
        <v>7</v>
      </c>
      <c r="C95" s="29">
        <v>13</v>
      </c>
      <c r="D95" s="7">
        <f>IF(F95&gt;-1,1)</f>
        <v>1</v>
      </c>
      <c r="E95" s="8" t="s">
        <v>7</v>
      </c>
      <c r="F95" s="29">
        <v>11</v>
      </c>
      <c r="G95" s="7">
        <f>IF(I95&gt;-1,1)</f>
        <v>1</v>
      </c>
      <c r="H95" s="8" t="s">
        <v>7</v>
      </c>
      <c r="I95" s="29">
        <v>15</v>
      </c>
      <c r="J95" s="7">
        <f>IF(L95&gt;-1,1)</f>
        <v>1</v>
      </c>
      <c r="K95" s="8" t="s">
        <v>7</v>
      </c>
      <c r="L95" s="29">
        <v>16</v>
      </c>
      <c r="M95" s="22"/>
      <c r="N95" s="23"/>
      <c r="O95" s="28"/>
    </row>
    <row r="96" spans="1:16" x14ac:dyDescent="0.3">
      <c r="A96" s="7"/>
      <c r="B96" s="8"/>
      <c r="C96" s="10"/>
      <c r="D96" s="7"/>
      <c r="E96" s="8"/>
      <c r="F96" s="10"/>
      <c r="G96" s="7"/>
      <c r="H96" s="8"/>
      <c r="I96" s="10"/>
      <c r="J96" s="7"/>
      <c r="K96" s="8"/>
      <c r="L96" s="10"/>
      <c r="M96" s="22"/>
      <c r="N96" s="23"/>
      <c r="O96" s="24"/>
    </row>
    <row r="97" spans="1:15" x14ac:dyDescent="0.3">
      <c r="A97" s="7">
        <f>IF(C97&gt;-1,1)</f>
        <v>1</v>
      </c>
      <c r="B97" s="8" t="s">
        <v>8</v>
      </c>
      <c r="C97" s="29">
        <v>10</v>
      </c>
      <c r="D97" s="7">
        <f>IF(F97&gt;-1,1)</f>
        <v>1</v>
      </c>
      <c r="E97" s="8" t="s">
        <v>8</v>
      </c>
      <c r="F97" s="29">
        <v>38</v>
      </c>
      <c r="G97" s="7">
        <f>IF(I97&gt;-1,1)</f>
        <v>1</v>
      </c>
      <c r="H97" s="8" t="s">
        <v>8</v>
      </c>
      <c r="I97" s="29">
        <v>9</v>
      </c>
      <c r="J97" s="7">
        <f>IF(L97&gt;-1,1)</f>
        <v>1</v>
      </c>
      <c r="K97" s="8" t="s">
        <v>8</v>
      </c>
      <c r="L97" s="29">
        <v>17</v>
      </c>
      <c r="M97" s="22"/>
      <c r="N97" s="23"/>
      <c r="O97" s="28"/>
    </row>
    <row r="98" spans="1:15" x14ac:dyDescent="0.3">
      <c r="A98" s="7"/>
      <c r="B98" s="4"/>
      <c r="C98" s="10"/>
      <c r="D98" s="7"/>
      <c r="E98" s="4"/>
      <c r="F98" s="10"/>
      <c r="G98" s="7"/>
      <c r="H98" s="4"/>
      <c r="I98" s="10"/>
      <c r="J98" s="7"/>
      <c r="K98" s="4"/>
      <c r="L98" s="10"/>
      <c r="M98" s="22"/>
      <c r="N98" s="20"/>
      <c r="O98" s="24"/>
    </row>
    <row r="99" spans="1:15" x14ac:dyDescent="0.3">
      <c r="A99" s="7">
        <f>IF(C99&gt;-1,1)</f>
        <v>1</v>
      </c>
      <c r="B99" s="8" t="s">
        <v>9</v>
      </c>
      <c r="C99" s="29">
        <v>15</v>
      </c>
      <c r="D99" s="7">
        <f>IF(F99&gt;-1,1)</f>
        <v>1</v>
      </c>
      <c r="E99" s="8" t="s">
        <v>9</v>
      </c>
      <c r="F99" s="29">
        <v>10</v>
      </c>
      <c r="G99" s="7">
        <f>IF(I99&gt;-1,1)</f>
        <v>1</v>
      </c>
      <c r="H99" s="8" t="s">
        <v>9</v>
      </c>
      <c r="I99" s="29">
        <v>12</v>
      </c>
      <c r="J99" s="7">
        <f>IF(L99&gt;-1,1)</f>
        <v>1</v>
      </c>
      <c r="K99" s="8" t="s">
        <v>9</v>
      </c>
      <c r="L99" s="29">
        <v>14</v>
      </c>
      <c r="M99" s="22"/>
      <c r="N99" s="23"/>
      <c r="O99" s="28"/>
    </row>
    <row r="100" spans="1:15" x14ac:dyDescent="0.3">
      <c r="A100" s="7"/>
      <c r="B100" s="4"/>
      <c r="C100" s="4"/>
      <c r="D100" s="7"/>
      <c r="E100" s="4"/>
      <c r="F100" s="4"/>
      <c r="G100" s="7"/>
      <c r="H100" s="4"/>
      <c r="I100" s="4"/>
      <c r="J100" s="7"/>
      <c r="K100" s="4"/>
      <c r="L100" s="4"/>
      <c r="M100" s="22"/>
      <c r="N100" s="20"/>
      <c r="O100" s="20"/>
    </row>
    <row r="101" spans="1:15" x14ac:dyDescent="0.3">
      <c r="A101" s="11"/>
      <c r="B101" s="8" t="s">
        <v>10</v>
      </c>
      <c r="C101" s="8">
        <f>SUM(C87:C99)</f>
        <v>128</v>
      </c>
      <c r="D101" s="8"/>
      <c r="E101" s="8" t="s">
        <v>10</v>
      </c>
      <c r="F101" s="8">
        <f>SUM(F87:F99)</f>
        <v>140</v>
      </c>
      <c r="G101" s="8"/>
      <c r="H101" s="8" t="s">
        <v>10</v>
      </c>
      <c r="I101" s="8">
        <f>SUM(I87:I99)</f>
        <v>96</v>
      </c>
      <c r="J101" s="8"/>
      <c r="K101" s="8" t="s">
        <v>10</v>
      </c>
      <c r="L101" s="8">
        <f>SUM(L87:L99)</f>
        <v>119</v>
      </c>
      <c r="M101" s="23"/>
      <c r="N101" s="23"/>
      <c r="O101" s="23"/>
    </row>
    <row r="102" spans="1:15" x14ac:dyDescent="0.3">
      <c r="A102" s="12"/>
      <c r="B102" s="13" t="s">
        <v>11</v>
      </c>
      <c r="C102" s="14">
        <f>C101/(SUM(A87:A99))</f>
        <v>18.285714285714285</v>
      </c>
      <c r="D102" s="12"/>
      <c r="E102" s="13" t="s">
        <v>11</v>
      </c>
      <c r="F102" s="14">
        <f>F101/(SUM(D87:D99))</f>
        <v>20</v>
      </c>
      <c r="G102" s="12"/>
      <c r="H102" s="13" t="s">
        <v>11</v>
      </c>
      <c r="I102" s="14">
        <f>I101/(SUM(G87:G99))</f>
        <v>13.714285714285714</v>
      </c>
      <c r="J102" s="12"/>
      <c r="K102" s="13" t="s">
        <v>11</v>
      </c>
      <c r="L102" s="14">
        <f>L101/(SUM(J87:J99))</f>
        <v>17</v>
      </c>
      <c r="M102" s="25"/>
      <c r="N102" s="26"/>
      <c r="O102" s="27"/>
    </row>
    <row r="104" spans="1:15" x14ac:dyDescent="0.3">
      <c r="B104" s="15" t="s">
        <v>24</v>
      </c>
      <c r="C104" s="16">
        <f>IF(C101&gt;0,SUM(C101:L101)/((SUM(A87:A99))+(SUM(D87:D99))+(SUM(G87:G99))+(SUM(J87:J99))),0)</f>
        <v>17.25</v>
      </c>
    </row>
    <row r="106" spans="1:15" ht="24" x14ac:dyDescent="0.6">
      <c r="B106" s="3" t="s">
        <v>25</v>
      </c>
      <c r="C106" s="3">
        <v>2011</v>
      </c>
    </row>
    <row r="107" spans="1:15" x14ac:dyDescent="0.3">
      <c r="A107" s="4"/>
      <c r="B107" s="18" t="s">
        <v>60</v>
      </c>
      <c r="C107" s="6" t="s">
        <v>2</v>
      </c>
      <c r="D107" s="4"/>
      <c r="E107" s="4"/>
      <c r="F107" s="6" t="s">
        <v>2</v>
      </c>
      <c r="G107" s="4"/>
      <c r="H107" s="4"/>
      <c r="I107" s="6" t="s">
        <v>2</v>
      </c>
      <c r="J107" s="4"/>
      <c r="K107" s="4"/>
      <c r="L107" s="6" t="s">
        <v>2</v>
      </c>
      <c r="M107" s="4"/>
      <c r="N107" s="4"/>
      <c r="O107" s="6" t="s">
        <v>2</v>
      </c>
    </row>
    <row r="108" spans="1:15" x14ac:dyDescent="0.3">
      <c r="A108" s="7">
        <f>IF(C108&gt;-1,1)</f>
        <v>1</v>
      </c>
      <c r="B108" s="8" t="s">
        <v>3</v>
      </c>
      <c r="C108" s="29">
        <v>24</v>
      </c>
      <c r="D108" s="7">
        <f>IF(F108&gt;-1,1)</f>
        <v>1</v>
      </c>
      <c r="E108" s="8" t="s">
        <v>3</v>
      </c>
      <c r="F108" s="9">
        <v>13</v>
      </c>
      <c r="G108" s="7">
        <f>IF(I108&gt;-1,1)</f>
        <v>1</v>
      </c>
      <c r="H108" s="8" t="s">
        <v>3</v>
      </c>
      <c r="I108" s="29">
        <v>9</v>
      </c>
      <c r="J108" s="7">
        <f>IF(L108&gt;-1,1)</f>
        <v>1</v>
      </c>
      <c r="K108" s="8" t="s">
        <v>3</v>
      </c>
      <c r="L108" s="29">
        <v>38</v>
      </c>
      <c r="M108" s="7">
        <f>IF(O108&gt;-1,1)</f>
        <v>1</v>
      </c>
      <c r="N108" s="8" t="s">
        <v>3</v>
      </c>
      <c r="O108" s="29">
        <v>11</v>
      </c>
    </row>
    <row r="109" spans="1:15" x14ac:dyDescent="0.3">
      <c r="A109" s="7"/>
      <c r="B109" s="4"/>
      <c r="C109" s="10"/>
      <c r="D109" s="7"/>
      <c r="E109" s="4"/>
      <c r="F109" s="10"/>
      <c r="G109" s="7"/>
      <c r="H109" s="4"/>
      <c r="I109" s="10"/>
      <c r="J109" s="7"/>
      <c r="K109" s="4"/>
      <c r="L109" s="10"/>
      <c r="M109" s="7"/>
      <c r="N109" s="4"/>
      <c r="O109" s="10"/>
    </row>
    <row r="110" spans="1:15" x14ac:dyDescent="0.3">
      <c r="A110" s="7">
        <f>IF(C110&gt;-1,1)</f>
        <v>1</v>
      </c>
      <c r="B110" s="8" t="s">
        <v>4</v>
      </c>
      <c r="C110" s="29">
        <v>42</v>
      </c>
      <c r="D110" s="7">
        <f>IF(F110&gt;-1,1)</f>
        <v>1</v>
      </c>
      <c r="E110" s="8" t="s">
        <v>4</v>
      </c>
      <c r="F110" s="29">
        <v>20</v>
      </c>
      <c r="G110" s="7">
        <f>IF(I110&gt;-1,1)</f>
        <v>1</v>
      </c>
      <c r="H110" s="8" t="s">
        <v>4</v>
      </c>
      <c r="I110" s="29">
        <v>38</v>
      </c>
      <c r="J110" s="7">
        <f>IF(L110&gt;-1,1)</f>
        <v>1</v>
      </c>
      <c r="K110" s="8" t="s">
        <v>4</v>
      </c>
      <c r="L110" s="9">
        <v>20</v>
      </c>
      <c r="M110" s="7">
        <f>IF(O110&gt;-1,1)</f>
        <v>1</v>
      </c>
      <c r="N110" s="8" t="s">
        <v>4</v>
      </c>
      <c r="O110" s="29">
        <v>17</v>
      </c>
    </row>
    <row r="111" spans="1:15" x14ac:dyDescent="0.3">
      <c r="A111" s="7"/>
      <c r="B111" s="8"/>
      <c r="C111" s="10"/>
      <c r="D111" s="7"/>
      <c r="E111" s="8"/>
      <c r="F111" s="10"/>
      <c r="G111" s="7"/>
      <c r="H111" s="8"/>
      <c r="I111" s="10"/>
      <c r="J111" s="7"/>
      <c r="K111" s="8"/>
      <c r="L111" s="10"/>
      <c r="M111" s="7"/>
      <c r="N111" s="8"/>
      <c r="O111" s="10"/>
    </row>
    <row r="112" spans="1:15" x14ac:dyDescent="0.3">
      <c r="A112" s="7">
        <f>IF(C112&gt;-1,1)</f>
        <v>1</v>
      </c>
      <c r="B112" s="8" t="s">
        <v>5</v>
      </c>
      <c r="C112" s="29">
        <v>12</v>
      </c>
      <c r="D112" s="7">
        <f>IF(F112&gt;-1,1)</f>
        <v>1</v>
      </c>
      <c r="E112" s="8" t="s">
        <v>5</v>
      </c>
      <c r="F112" s="29">
        <v>8</v>
      </c>
      <c r="G112" s="7">
        <f>IF(I112&gt;-1,1)</f>
        <v>1</v>
      </c>
      <c r="H112" s="8" t="s">
        <v>5</v>
      </c>
      <c r="I112" s="29">
        <v>8</v>
      </c>
      <c r="J112" s="7">
        <f>IF(L112&gt;-1,1)</f>
        <v>1</v>
      </c>
      <c r="K112" s="8" t="s">
        <v>5</v>
      </c>
      <c r="L112" s="29">
        <v>30</v>
      </c>
      <c r="M112" s="7">
        <f>IF(O112&gt;-1,1)</f>
        <v>1</v>
      </c>
      <c r="N112" s="8" t="s">
        <v>5</v>
      </c>
      <c r="O112" s="29">
        <v>15</v>
      </c>
    </row>
    <row r="113" spans="1:15" x14ac:dyDescent="0.3">
      <c r="A113" s="7"/>
      <c r="B113" s="8"/>
      <c r="C113" s="10"/>
      <c r="D113" s="7"/>
      <c r="E113" s="8"/>
      <c r="F113" s="10"/>
      <c r="G113" s="7"/>
      <c r="H113" s="8"/>
      <c r="I113" s="10"/>
      <c r="J113" s="7"/>
      <c r="K113" s="8"/>
      <c r="L113" s="10"/>
      <c r="M113" s="7"/>
      <c r="N113" s="8"/>
      <c r="O113" s="10"/>
    </row>
    <row r="114" spans="1:15" x14ac:dyDescent="0.3">
      <c r="A114" s="7">
        <f>IF(C114&gt;-1,1)</f>
        <v>1</v>
      </c>
      <c r="B114" s="8" t="s">
        <v>6</v>
      </c>
      <c r="C114" s="29">
        <v>12</v>
      </c>
      <c r="D114" s="7">
        <f>IF(F114&gt;-1,1)</f>
        <v>1</v>
      </c>
      <c r="E114" s="8" t="s">
        <v>6</v>
      </c>
      <c r="F114" s="29">
        <v>16</v>
      </c>
      <c r="G114" s="7">
        <f>IF(I114&gt;-1,1)</f>
        <v>1</v>
      </c>
      <c r="H114" s="8" t="s">
        <v>6</v>
      </c>
      <c r="I114" s="29">
        <v>12</v>
      </c>
      <c r="J114" s="7">
        <f>IF(L114&gt;-1,1)</f>
        <v>1</v>
      </c>
      <c r="K114" s="8" t="s">
        <v>6</v>
      </c>
      <c r="L114" s="29">
        <v>13</v>
      </c>
      <c r="M114" s="7">
        <f>IF(O114&gt;-1,1)</f>
        <v>1</v>
      </c>
      <c r="N114" s="8" t="s">
        <v>6</v>
      </c>
      <c r="O114" s="29">
        <v>12</v>
      </c>
    </row>
    <row r="115" spans="1:15" x14ac:dyDescent="0.3">
      <c r="A115" s="7"/>
      <c r="B115" s="8"/>
      <c r="C115" s="10"/>
      <c r="D115" s="7"/>
      <c r="E115" s="8"/>
      <c r="F115" s="10"/>
      <c r="G115" s="7"/>
      <c r="H115" s="8"/>
      <c r="I115" s="10"/>
      <c r="J115" s="7"/>
      <c r="K115" s="8"/>
      <c r="L115" s="10"/>
      <c r="M115" s="7"/>
      <c r="N115" s="8"/>
      <c r="O115" s="29"/>
    </row>
    <row r="116" spans="1:15" x14ac:dyDescent="0.3">
      <c r="A116" s="7">
        <f>IF(C116&gt;-1,1)</f>
        <v>1</v>
      </c>
      <c r="B116" s="8" t="s">
        <v>7</v>
      </c>
      <c r="C116" s="29">
        <v>17</v>
      </c>
      <c r="D116" s="7">
        <f>IF(F116&gt;-1,1)</f>
        <v>1</v>
      </c>
      <c r="E116" s="8" t="s">
        <v>7</v>
      </c>
      <c r="F116" s="29">
        <v>18</v>
      </c>
      <c r="G116" s="7">
        <f>IF(I116&gt;-1,1)</f>
        <v>1</v>
      </c>
      <c r="H116" s="8" t="s">
        <v>7</v>
      </c>
      <c r="I116" s="29">
        <v>11</v>
      </c>
      <c r="J116" s="7">
        <f>IF(L116&gt;-1,1)</f>
        <v>1</v>
      </c>
      <c r="K116" s="8" t="s">
        <v>7</v>
      </c>
      <c r="L116" s="29">
        <v>14</v>
      </c>
      <c r="M116" s="7">
        <f>IF(O116&gt;-1,1)</f>
        <v>1</v>
      </c>
      <c r="N116" s="8" t="s">
        <v>7</v>
      </c>
      <c r="O116" s="29">
        <v>12</v>
      </c>
    </row>
    <row r="117" spans="1:15" x14ac:dyDescent="0.3">
      <c r="A117" s="7"/>
      <c r="B117" s="8"/>
      <c r="C117" s="10"/>
      <c r="D117" s="7"/>
      <c r="E117" s="8"/>
      <c r="F117" s="10"/>
      <c r="G117" s="7"/>
      <c r="H117" s="8"/>
      <c r="I117" s="10"/>
      <c r="J117" s="7"/>
      <c r="K117" s="8"/>
      <c r="L117" s="10"/>
      <c r="M117" s="7"/>
      <c r="N117" s="8"/>
      <c r="O117" s="29"/>
    </row>
    <row r="118" spans="1:15" x14ac:dyDescent="0.3">
      <c r="A118" s="7">
        <f>IF(C118&gt;-1,1)</f>
        <v>1</v>
      </c>
      <c r="B118" s="8" t="s">
        <v>8</v>
      </c>
      <c r="C118" s="9">
        <v>19</v>
      </c>
      <c r="D118" s="7">
        <f>IF(F118&gt;-1,1)</f>
        <v>1</v>
      </c>
      <c r="E118" s="8" t="s">
        <v>8</v>
      </c>
      <c r="F118" s="29">
        <v>15</v>
      </c>
      <c r="G118" s="7">
        <f>IF(I118&gt;-1,1)</f>
        <v>1</v>
      </c>
      <c r="H118" s="8" t="s">
        <v>8</v>
      </c>
      <c r="I118" s="29">
        <v>14</v>
      </c>
      <c r="J118" s="7">
        <f>IF(L118&gt;-1,1)</f>
        <v>1</v>
      </c>
      <c r="K118" s="8" t="s">
        <v>8</v>
      </c>
      <c r="L118" s="29">
        <v>10</v>
      </c>
      <c r="M118" s="7">
        <f>IF(O118&gt;-1,1)</f>
        <v>1</v>
      </c>
      <c r="N118" s="8" t="s">
        <v>8</v>
      </c>
      <c r="O118" s="29">
        <v>12</v>
      </c>
    </row>
    <row r="119" spans="1:15" x14ac:dyDescent="0.3">
      <c r="A119" s="7"/>
      <c r="B119" s="4"/>
      <c r="C119" s="10"/>
      <c r="D119" s="7"/>
      <c r="E119" s="4"/>
      <c r="F119" s="10"/>
      <c r="G119" s="7"/>
      <c r="H119" s="4"/>
      <c r="I119" s="10"/>
      <c r="J119" s="7"/>
      <c r="K119" s="4"/>
      <c r="L119" s="10"/>
      <c r="M119" s="7"/>
      <c r="N119" s="4"/>
      <c r="O119" s="10"/>
    </row>
    <row r="120" spans="1:15" x14ac:dyDescent="0.3">
      <c r="A120" s="7">
        <f>IF(C120&gt;-1,1)</f>
        <v>1</v>
      </c>
      <c r="B120" s="8" t="s">
        <v>9</v>
      </c>
      <c r="C120" s="9">
        <v>25</v>
      </c>
      <c r="D120" s="7">
        <f>IF(F120&gt;-1,1)</f>
        <v>1</v>
      </c>
      <c r="E120" s="8" t="s">
        <v>9</v>
      </c>
      <c r="F120" s="29">
        <v>21</v>
      </c>
      <c r="G120" s="7">
        <f>IF(I120&gt;-1,1)</f>
        <v>1</v>
      </c>
      <c r="H120" s="8" t="s">
        <v>9</v>
      </c>
      <c r="I120" s="29">
        <v>14</v>
      </c>
      <c r="J120" s="7">
        <f>IF(L120&gt;-1,1)</f>
        <v>1</v>
      </c>
      <c r="K120" s="8" t="s">
        <v>9</v>
      </c>
      <c r="L120" s="29">
        <v>30</v>
      </c>
      <c r="M120" s="7">
        <f>IF(O120&gt;-1,1)</f>
        <v>1</v>
      </c>
      <c r="N120" s="8" t="s">
        <v>9</v>
      </c>
      <c r="O120" s="29">
        <v>22</v>
      </c>
    </row>
    <row r="121" spans="1:15" x14ac:dyDescent="0.3">
      <c r="A121" s="7"/>
      <c r="B121" s="4"/>
      <c r="C121" s="4"/>
      <c r="D121" s="7"/>
      <c r="E121" s="4"/>
      <c r="F121" s="4"/>
      <c r="G121" s="7"/>
      <c r="H121" s="4"/>
      <c r="I121" s="10"/>
      <c r="J121" s="7"/>
      <c r="K121" s="4"/>
      <c r="L121" s="4"/>
      <c r="M121" s="7"/>
      <c r="N121" s="4"/>
      <c r="O121" s="4"/>
    </row>
    <row r="122" spans="1:15" x14ac:dyDescent="0.3">
      <c r="A122" s="11"/>
      <c r="B122" s="8" t="s">
        <v>10</v>
      </c>
      <c r="C122" s="8">
        <f>SUM(C108:C120)</f>
        <v>151</v>
      </c>
      <c r="D122" s="8"/>
      <c r="E122" s="8" t="s">
        <v>10</v>
      </c>
      <c r="F122" s="8">
        <f>SUM(F108:F120)</f>
        <v>111</v>
      </c>
      <c r="G122" s="8"/>
      <c r="H122" s="8" t="s">
        <v>10</v>
      </c>
      <c r="I122" s="8">
        <f>SUM(I108:I120)</f>
        <v>106</v>
      </c>
      <c r="J122" s="8"/>
      <c r="K122" s="8" t="s">
        <v>10</v>
      </c>
      <c r="L122" s="8">
        <f>SUM(L108:L120)</f>
        <v>155</v>
      </c>
      <c r="M122" s="8"/>
      <c r="N122" s="8" t="s">
        <v>10</v>
      </c>
      <c r="O122" s="8">
        <f>SUM(O108:O120)</f>
        <v>101</v>
      </c>
    </row>
    <row r="123" spans="1:15" x14ac:dyDescent="0.3">
      <c r="A123" s="12"/>
      <c r="B123" s="13" t="s">
        <v>11</v>
      </c>
      <c r="C123" s="14">
        <f>C122/(SUM(A108:A120))</f>
        <v>21.571428571428573</v>
      </c>
      <c r="D123" s="12"/>
      <c r="E123" s="13" t="s">
        <v>11</v>
      </c>
      <c r="F123" s="14">
        <f>F122/(SUM(D108:D120))</f>
        <v>15.857142857142858</v>
      </c>
      <c r="G123" s="12"/>
      <c r="H123" s="13" t="s">
        <v>11</v>
      </c>
      <c r="I123" s="14">
        <f>I122/(SUM(G108:G120))</f>
        <v>15.142857142857142</v>
      </c>
      <c r="J123" s="12"/>
      <c r="K123" s="13" t="s">
        <v>11</v>
      </c>
      <c r="L123" s="14">
        <f>L122/(SUM(J108:J120))</f>
        <v>22.142857142857142</v>
      </c>
      <c r="M123" s="12"/>
      <c r="N123" s="13" t="s">
        <v>11</v>
      </c>
      <c r="O123" s="14">
        <f>O122/(SUM(M108:M120))</f>
        <v>14.428571428571429</v>
      </c>
    </row>
    <row r="125" spans="1:15" x14ac:dyDescent="0.3">
      <c r="B125" s="15" t="s">
        <v>27</v>
      </c>
      <c r="C125" s="16">
        <f>IF(C122&gt;0,SUM(C122:O122)/((SUM(A108:A120))+(SUM(D108:D120))+(SUM(G108:G120))+(SUM(J108:J120))+(SUM(M108:M120))),0)</f>
        <v>17.828571428571429</v>
      </c>
    </row>
    <row r="127" spans="1:15" ht="24" x14ac:dyDescent="0.6">
      <c r="B127" s="3" t="s">
        <v>28</v>
      </c>
      <c r="C127" s="3">
        <v>2011</v>
      </c>
    </row>
    <row r="128" spans="1:15" x14ac:dyDescent="0.3">
      <c r="A128" s="4"/>
      <c r="B128" s="18" t="s">
        <v>61</v>
      </c>
      <c r="C128" s="6" t="s">
        <v>2</v>
      </c>
      <c r="D128" s="4"/>
      <c r="E128" s="4"/>
      <c r="F128" s="6" t="s">
        <v>2</v>
      </c>
      <c r="G128" s="4"/>
      <c r="H128" s="4"/>
      <c r="I128" s="6" t="s">
        <v>2</v>
      </c>
      <c r="J128" s="4"/>
      <c r="K128" s="4"/>
      <c r="L128" s="6" t="s">
        <v>2</v>
      </c>
      <c r="M128" s="20"/>
      <c r="N128" s="20"/>
      <c r="O128" s="21"/>
    </row>
    <row r="129" spans="1:15" x14ac:dyDescent="0.3">
      <c r="A129" s="7">
        <f>IF(C129&gt;-1,1)</f>
        <v>1</v>
      </c>
      <c r="B129" s="8" t="s">
        <v>3</v>
      </c>
      <c r="C129" s="29">
        <v>45</v>
      </c>
      <c r="D129" s="7">
        <f>IF(F129&gt;-1,1)</f>
        <v>1</v>
      </c>
      <c r="E129" s="8" t="s">
        <v>3</v>
      </c>
      <c r="F129" s="29">
        <v>18</v>
      </c>
      <c r="G129" s="7">
        <f>IF(I129&gt;-1,1)</f>
        <v>1</v>
      </c>
      <c r="H129" s="8" t="s">
        <v>3</v>
      </c>
      <c r="I129" s="29">
        <v>42</v>
      </c>
      <c r="J129" s="7">
        <f>IF(L129&gt;-1,1)</f>
        <v>1</v>
      </c>
      <c r="K129" s="8" t="s">
        <v>3</v>
      </c>
      <c r="L129" s="29">
        <v>38</v>
      </c>
      <c r="M129" s="22"/>
      <c r="N129" s="23"/>
      <c r="O129" s="24"/>
    </row>
    <row r="130" spans="1:15" x14ac:dyDescent="0.3">
      <c r="A130" s="7"/>
      <c r="B130" s="4"/>
      <c r="C130" s="29"/>
      <c r="D130" s="7"/>
      <c r="E130" s="4"/>
      <c r="F130" s="10"/>
      <c r="G130" s="7"/>
      <c r="H130" s="4"/>
      <c r="I130" s="10"/>
      <c r="J130" s="7"/>
      <c r="K130" s="4"/>
      <c r="L130" s="10"/>
      <c r="M130" s="22"/>
      <c r="N130" s="20"/>
      <c r="O130" s="24"/>
    </row>
    <row r="131" spans="1:15" x14ac:dyDescent="0.3">
      <c r="A131" s="7">
        <f>IF(C131&gt;-1,1)</f>
        <v>1</v>
      </c>
      <c r="B131" s="8" t="s">
        <v>4</v>
      </c>
      <c r="C131" s="29">
        <v>6</v>
      </c>
      <c r="D131" s="7">
        <f>IF(F131&gt;-1,1)</f>
        <v>1</v>
      </c>
      <c r="E131" s="8" t="s">
        <v>4</v>
      </c>
      <c r="F131" s="29">
        <v>38</v>
      </c>
      <c r="G131" s="7">
        <f>IF(I131&gt;-1,1)</f>
        <v>1</v>
      </c>
      <c r="H131" s="8" t="s">
        <v>4</v>
      </c>
      <c r="I131" s="29">
        <v>6</v>
      </c>
      <c r="J131" s="7">
        <f>IF(L131&gt;-1,1)</f>
        <v>1</v>
      </c>
      <c r="K131" s="8" t="s">
        <v>4</v>
      </c>
      <c r="L131" s="29">
        <v>3</v>
      </c>
      <c r="M131" s="22"/>
      <c r="N131" s="23"/>
      <c r="O131" s="24"/>
    </row>
    <row r="132" spans="1:15" x14ac:dyDescent="0.3">
      <c r="A132" s="7"/>
      <c r="B132" s="8"/>
      <c r="C132" s="10"/>
      <c r="D132" s="7"/>
      <c r="E132" s="8"/>
      <c r="F132" s="10"/>
      <c r="G132" s="7"/>
      <c r="H132" s="8"/>
      <c r="I132" s="10"/>
      <c r="J132" s="7"/>
      <c r="K132" s="8"/>
      <c r="L132" s="10"/>
      <c r="M132" s="22"/>
      <c r="N132" s="23"/>
      <c r="O132" s="24"/>
    </row>
    <row r="133" spans="1:15" x14ac:dyDescent="0.3">
      <c r="A133" s="7">
        <f>IF(C133&gt;-1,1)</f>
        <v>1</v>
      </c>
      <c r="B133" s="8" t="s">
        <v>5</v>
      </c>
      <c r="C133" s="30">
        <v>11</v>
      </c>
      <c r="D133" s="7">
        <f>IF(F133&gt;-1,1)</f>
        <v>1</v>
      </c>
      <c r="E133" s="8" t="s">
        <v>5</v>
      </c>
      <c r="F133" s="29">
        <v>15</v>
      </c>
      <c r="G133" s="7">
        <f>IF(I133&gt;-1,1)</f>
        <v>1</v>
      </c>
      <c r="H133" s="8" t="s">
        <v>5</v>
      </c>
      <c r="I133" s="29">
        <v>6</v>
      </c>
      <c r="J133" s="7">
        <f>IF(L133&gt;-1,1)</f>
        <v>1</v>
      </c>
      <c r="K133" s="8" t="s">
        <v>5</v>
      </c>
      <c r="L133" s="29">
        <v>14</v>
      </c>
      <c r="M133" s="22"/>
      <c r="N133" s="23"/>
      <c r="O133" s="24"/>
    </row>
    <row r="134" spans="1:15" x14ac:dyDescent="0.3">
      <c r="A134" s="7"/>
      <c r="B134" s="8"/>
      <c r="C134" s="10"/>
      <c r="D134" s="7"/>
      <c r="E134" s="8"/>
      <c r="F134" s="10"/>
      <c r="G134" s="7"/>
      <c r="H134" s="8"/>
      <c r="I134" s="10"/>
      <c r="J134" s="7"/>
      <c r="K134" s="8"/>
      <c r="L134" s="10"/>
      <c r="M134" s="22"/>
      <c r="N134" s="23"/>
      <c r="O134" s="24"/>
    </row>
    <row r="135" spans="1:15" x14ac:dyDescent="0.3">
      <c r="A135" s="7">
        <f>IF(C135&gt;-1,1)</f>
        <v>1</v>
      </c>
      <c r="B135" s="8" t="s">
        <v>6</v>
      </c>
      <c r="C135" s="29">
        <v>14</v>
      </c>
      <c r="D135" s="7">
        <f>IF(F135&gt;-1,1)</f>
        <v>1</v>
      </c>
      <c r="E135" s="8" t="s">
        <v>6</v>
      </c>
      <c r="F135" s="29">
        <v>11</v>
      </c>
      <c r="G135" s="7">
        <f>IF(I135&gt;-1,1)</f>
        <v>1</v>
      </c>
      <c r="H135" s="8" t="s">
        <v>6</v>
      </c>
      <c r="I135" s="29">
        <v>19</v>
      </c>
      <c r="J135" s="7">
        <f>IF(L135&gt;-1,1)</f>
        <v>1</v>
      </c>
      <c r="K135" s="8" t="s">
        <v>6</v>
      </c>
      <c r="L135" s="29">
        <v>8</v>
      </c>
      <c r="M135" s="22"/>
      <c r="N135" s="23"/>
      <c r="O135" s="24"/>
    </row>
    <row r="136" spans="1:15" x14ac:dyDescent="0.3">
      <c r="A136" s="7"/>
      <c r="B136" s="8"/>
      <c r="C136" s="10"/>
      <c r="D136" s="7"/>
      <c r="E136" s="8"/>
      <c r="F136" s="10"/>
      <c r="G136" s="7"/>
      <c r="H136" s="8"/>
      <c r="I136" s="10"/>
      <c r="J136" s="7"/>
      <c r="K136" s="8"/>
      <c r="L136" s="10"/>
      <c r="M136" s="22"/>
      <c r="N136" s="23"/>
      <c r="O136" s="24"/>
    </row>
    <row r="137" spans="1:15" x14ac:dyDescent="0.3">
      <c r="A137" s="7">
        <f>IF(C137&gt;-1,1)</f>
        <v>1</v>
      </c>
      <c r="B137" s="8" t="s">
        <v>7</v>
      </c>
      <c r="C137" s="29">
        <v>15</v>
      </c>
      <c r="D137" s="7">
        <f>IF(F137&gt;-1,1)</f>
        <v>1</v>
      </c>
      <c r="E137" s="8" t="s">
        <v>7</v>
      </c>
      <c r="F137" s="29">
        <v>12</v>
      </c>
      <c r="G137" s="7">
        <f>IF(I137&gt;-1,1)</f>
        <v>1</v>
      </c>
      <c r="H137" s="8" t="s">
        <v>7</v>
      </c>
      <c r="I137" s="29">
        <v>9</v>
      </c>
      <c r="J137" s="7">
        <f>IF(L137&gt;-1,1)</f>
        <v>1</v>
      </c>
      <c r="K137" s="8" t="s">
        <v>7</v>
      </c>
      <c r="L137" s="9">
        <v>12</v>
      </c>
      <c r="M137" s="22"/>
      <c r="N137" s="23"/>
      <c r="O137" s="24"/>
    </row>
    <row r="138" spans="1:15" x14ac:dyDescent="0.3">
      <c r="A138" s="7"/>
      <c r="B138" s="8"/>
      <c r="C138" s="10"/>
      <c r="D138" s="7"/>
      <c r="E138" s="8"/>
      <c r="F138" s="10"/>
      <c r="G138" s="7"/>
      <c r="H138" s="8"/>
      <c r="I138" s="10"/>
      <c r="J138" s="7"/>
      <c r="K138" s="8"/>
      <c r="L138" s="10"/>
      <c r="M138" s="22"/>
      <c r="N138" s="23"/>
      <c r="O138" s="24"/>
    </row>
    <row r="139" spans="1:15" x14ac:dyDescent="0.3">
      <c r="A139" s="7">
        <f>IF(C139&gt;-1,1)</f>
        <v>1</v>
      </c>
      <c r="B139" s="8" t="s">
        <v>8</v>
      </c>
      <c r="C139" s="29">
        <v>22</v>
      </c>
      <c r="D139" s="7">
        <f>IF(F139&gt;-1,1)</f>
        <v>1</v>
      </c>
      <c r="E139" s="8" t="s">
        <v>8</v>
      </c>
      <c r="F139" s="29">
        <v>16</v>
      </c>
      <c r="G139" s="7">
        <f>IF(I139&gt;-1,1)</f>
        <v>1</v>
      </c>
      <c r="H139" s="8" t="s">
        <v>8</v>
      </c>
      <c r="I139" s="29">
        <v>12</v>
      </c>
      <c r="J139" s="7">
        <f>IF(L139&gt;-1,1)</f>
        <v>1</v>
      </c>
      <c r="K139" s="8" t="s">
        <v>8</v>
      </c>
      <c r="L139" s="9">
        <v>20</v>
      </c>
      <c r="M139" s="22"/>
      <c r="N139" s="23"/>
      <c r="O139" s="24"/>
    </row>
    <row r="140" spans="1:15" x14ac:dyDescent="0.3">
      <c r="A140" s="7"/>
      <c r="B140" s="4"/>
      <c r="C140" s="10"/>
      <c r="D140" s="7"/>
      <c r="E140" s="4"/>
      <c r="F140" s="10"/>
      <c r="G140" s="7"/>
      <c r="H140" s="4"/>
      <c r="I140" s="10"/>
      <c r="J140" s="7"/>
      <c r="K140" s="4"/>
      <c r="L140" s="10"/>
      <c r="M140" s="22"/>
      <c r="N140" s="20"/>
      <c r="O140" s="24"/>
    </row>
    <row r="141" spans="1:15" x14ac:dyDescent="0.3">
      <c r="A141" s="7">
        <f>IF(C141&gt;-1,1)</f>
        <v>1</v>
      </c>
      <c r="B141" s="8" t="s">
        <v>9</v>
      </c>
      <c r="C141" s="29">
        <v>11</v>
      </c>
      <c r="D141" s="7">
        <f>IF(F141&gt;-1,1)</f>
        <v>1</v>
      </c>
      <c r="E141" s="8" t="s">
        <v>9</v>
      </c>
      <c r="F141" s="29">
        <v>11</v>
      </c>
      <c r="G141" s="7">
        <f>IF(I141&gt;-1,1)</f>
        <v>1</v>
      </c>
      <c r="H141" s="8" t="s">
        <v>9</v>
      </c>
      <c r="I141" s="29">
        <v>8</v>
      </c>
      <c r="J141" s="7">
        <f>IF(L141&gt;-1,1)</f>
        <v>1</v>
      </c>
      <c r="K141" s="8" t="s">
        <v>9</v>
      </c>
      <c r="L141" s="9">
        <v>12</v>
      </c>
      <c r="M141" s="22"/>
      <c r="N141" s="23"/>
      <c r="O141" s="24"/>
    </row>
    <row r="142" spans="1:15" x14ac:dyDescent="0.3">
      <c r="A142" s="7"/>
      <c r="B142" s="4"/>
      <c r="C142" s="4"/>
      <c r="D142" s="7"/>
      <c r="E142" s="4"/>
      <c r="F142" s="4"/>
      <c r="G142" s="7"/>
      <c r="H142" s="4"/>
      <c r="I142" s="4"/>
      <c r="J142" s="7"/>
      <c r="K142" s="4"/>
      <c r="L142" s="4"/>
      <c r="M142" s="22"/>
      <c r="N142" s="20"/>
      <c r="O142" s="20"/>
    </row>
    <row r="143" spans="1:15" x14ac:dyDescent="0.3">
      <c r="A143" s="11"/>
      <c r="B143" s="8" t="s">
        <v>10</v>
      </c>
      <c r="C143" s="8">
        <f>SUM(C129:C141)</f>
        <v>124</v>
      </c>
      <c r="D143" s="8"/>
      <c r="E143" s="8" t="s">
        <v>10</v>
      </c>
      <c r="F143" s="8">
        <f>SUM(F129:F141)</f>
        <v>121</v>
      </c>
      <c r="G143" s="8"/>
      <c r="H143" s="8" t="s">
        <v>10</v>
      </c>
      <c r="I143" s="8">
        <f>SUM(I129:I141)</f>
        <v>102</v>
      </c>
      <c r="J143" s="8"/>
      <c r="K143" s="8" t="s">
        <v>10</v>
      </c>
      <c r="L143" s="8">
        <f>SUM(L129:L141)</f>
        <v>107</v>
      </c>
      <c r="M143" s="23"/>
      <c r="N143" s="23"/>
      <c r="O143" s="23"/>
    </row>
    <row r="144" spans="1:15" x14ac:dyDescent="0.3">
      <c r="A144" s="12"/>
      <c r="B144" s="13" t="s">
        <v>11</v>
      </c>
      <c r="C144" s="14">
        <f>IF(C129&lt;&gt;"",C143/(SUM(A123:A141)),"")</f>
        <v>17.714285714285715</v>
      </c>
      <c r="D144" s="12"/>
      <c r="E144" s="13" t="s">
        <v>11</v>
      </c>
      <c r="F144" s="14">
        <f>IF(F129&lt;&gt;"",F143/(SUM(D123:D141)),"")</f>
        <v>17.285714285714285</v>
      </c>
      <c r="G144" s="12"/>
      <c r="H144" s="13" t="s">
        <v>11</v>
      </c>
      <c r="I144" s="14">
        <f>IF(I129&lt;&gt;"",I143/(SUM(G123:G141)),"")</f>
        <v>14.571428571428571</v>
      </c>
      <c r="J144" s="12"/>
      <c r="K144" s="13" t="s">
        <v>11</v>
      </c>
      <c r="L144" s="14">
        <f>IF(L129&lt;&gt;"",L143/(SUM(J123:J141)),"")</f>
        <v>15.285714285714286</v>
      </c>
      <c r="M144" s="25"/>
      <c r="N144" s="26"/>
      <c r="O144" s="27"/>
    </row>
    <row r="145" spans="1:15" x14ac:dyDescent="0.3">
      <c r="C145" s="27"/>
    </row>
    <row r="146" spans="1:15" x14ac:dyDescent="0.3">
      <c r="B146" s="15" t="s">
        <v>30</v>
      </c>
      <c r="C146" s="16">
        <f>IF(C143&gt;0,SUM(C143:O143)/((SUM(A129:A141))+(SUM(D129:D141))+(SUM(G129:G141))+(SUM(J129:J141))+(SUM(M129:M141))),0)</f>
        <v>16.214285714285715</v>
      </c>
    </row>
    <row r="148" spans="1:15" ht="24" x14ac:dyDescent="0.6">
      <c r="B148" s="3" t="s">
        <v>31</v>
      </c>
      <c r="C148" s="3">
        <v>2011</v>
      </c>
    </row>
    <row r="149" spans="1:15" x14ac:dyDescent="0.3">
      <c r="A149" s="4"/>
      <c r="B149" s="18" t="s">
        <v>62</v>
      </c>
      <c r="C149" s="6" t="s">
        <v>2</v>
      </c>
      <c r="D149" s="4"/>
      <c r="E149" s="4"/>
      <c r="F149" s="6" t="s">
        <v>2</v>
      </c>
      <c r="G149" s="4"/>
      <c r="H149" s="4"/>
      <c r="I149" s="6" t="s">
        <v>2</v>
      </c>
      <c r="J149" s="4"/>
      <c r="K149" s="4"/>
      <c r="L149" s="6" t="s">
        <v>2</v>
      </c>
      <c r="M149" s="20"/>
      <c r="N149" s="20"/>
      <c r="O149" s="21"/>
    </row>
    <row r="150" spans="1:15" x14ac:dyDescent="0.3">
      <c r="A150" s="7">
        <f>IF(C150&gt;-1,1)</f>
        <v>1</v>
      </c>
      <c r="B150" s="8" t="s">
        <v>3</v>
      </c>
      <c r="C150" s="9">
        <v>14</v>
      </c>
      <c r="D150" s="7">
        <f>IF(F150&gt;-1,1)</f>
        <v>1</v>
      </c>
      <c r="E150" s="8" t="s">
        <v>3</v>
      </c>
      <c r="F150" s="29">
        <v>12</v>
      </c>
      <c r="G150" s="7">
        <f>IF(I150&gt;-1,1)</f>
        <v>1</v>
      </c>
      <c r="H150" s="8" t="s">
        <v>3</v>
      </c>
      <c r="I150" s="29">
        <v>24</v>
      </c>
      <c r="J150" s="7">
        <f>IF(L150&gt;-1,1)</f>
        <v>1</v>
      </c>
      <c r="K150" s="8" t="s">
        <v>3</v>
      </c>
      <c r="L150" s="29">
        <v>43</v>
      </c>
      <c r="M150" s="22"/>
      <c r="N150" s="23"/>
      <c r="O150" s="28"/>
    </row>
    <row r="151" spans="1:15" x14ac:dyDescent="0.3">
      <c r="A151" s="7"/>
      <c r="B151" s="4"/>
      <c r="C151" s="10"/>
      <c r="D151" s="7"/>
      <c r="E151" s="4"/>
      <c r="F151" s="10"/>
      <c r="G151" s="7"/>
      <c r="H151" s="4"/>
      <c r="I151" s="10"/>
      <c r="J151" s="7"/>
      <c r="K151" s="4"/>
      <c r="L151" s="10"/>
      <c r="M151" s="22"/>
      <c r="N151" s="20"/>
      <c r="O151" s="24"/>
    </row>
    <row r="152" spans="1:15" x14ac:dyDescent="0.3">
      <c r="A152" s="7">
        <f>IF(C152&gt;-1,1)</f>
        <v>1</v>
      </c>
      <c r="B152" s="8" t="s">
        <v>4</v>
      </c>
      <c r="C152" s="29">
        <v>42</v>
      </c>
      <c r="D152" s="7">
        <f>IF(F152&gt;-1,1)</f>
        <v>1</v>
      </c>
      <c r="E152" s="8" t="s">
        <v>4</v>
      </c>
      <c r="F152" s="29">
        <v>38</v>
      </c>
      <c r="G152" s="7">
        <f>IF(I152&gt;-1,1)</f>
        <v>1</v>
      </c>
      <c r="H152" s="8" t="s">
        <v>4</v>
      </c>
      <c r="I152" s="29">
        <v>9</v>
      </c>
      <c r="J152" s="7">
        <f>IF(L152&gt;-1,1)</f>
        <v>1</v>
      </c>
      <c r="K152" s="8" t="s">
        <v>4</v>
      </c>
      <c r="L152" s="29">
        <v>10</v>
      </c>
      <c r="M152" s="22"/>
      <c r="N152" s="23"/>
      <c r="O152" s="28"/>
    </row>
    <row r="153" spans="1:15" x14ac:dyDescent="0.3">
      <c r="A153" s="7"/>
      <c r="B153" s="8"/>
      <c r="C153" s="10"/>
      <c r="D153" s="7"/>
      <c r="E153" s="8"/>
      <c r="F153" s="10"/>
      <c r="G153" s="7"/>
      <c r="H153" s="8"/>
      <c r="I153" s="10"/>
      <c r="J153" s="7"/>
      <c r="K153" s="8"/>
      <c r="L153" s="10"/>
      <c r="M153" s="22"/>
      <c r="N153" s="23"/>
      <c r="O153" s="24"/>
    </row>
    <row r="154" spans="1:15" x14ac:dyDescent="0.3">
      <c r="A154" s="7">
        <f>IF(C154&gt;-1,1)</f>
        <v>1</v>
      </c>
      <c r="B154" s="8" t="s">
        <v>5</v>
      </c>
      <c r="C154" s="9">
        <v>16</v>
      </c>
      <c r="D154" s="7">
        <f>IF(F154&gt;-1,1)</f>
        <v>1</v>
      </c>
      <c r="E154" s="8" t="s">
        <v>5</v>
      </c>
      <c r="F154" s="29">
        <v>26</v>
      </c>
      <c r="G154" s="7">
        <f>IF(I154&gt;-1,1)</f>
        <v>1</v>
      </c>
      <c r="H154" s="8" t="s">
        <v>5</v>
      </c>
      <c r="I154" s="29">
        <v>14</v>
      </c>
      <c r="J154" s="7">
        <f>IF(L154&gt;-1,1)</f>
        <v>1</v>
      </c>
      <c r="K154" s="8" t="s">
        <v>5</v>
      </c>
      <c r="L154" s="29">
        <v>13</v>
      </c>
      <c r="M154" s="22"/>
      <c r="N154" s="23"/>
      <c r="O154" s="28"/>
    </row>
    <row r="155" spans="1:15" x14ac:dyDescent="0.3">
      <c r="A155" s="7"/>
      <c r="B155" s="8"/>
      <c r="C155" s="10"/>
      <c r="D155" s="7"/>
      <c r="E155" s="8"/>
      <c r="F155" s="10"/>
      <c r="G155" s="7"/>
      <c r="H155" s="8"/>
      <c r="I155" s="10"/>
      <c r="J155" s="7"/>
      <c r="K155" s="8"/>
      <c r="L155" s="10"/>
      <c r="M155" s="22"/>
      <c r="N155" s="23"/>
      <c r="O155" s="24"/>
    </row>
    <row r="156" spans="1:15" x14ac:dyDescent="0.3">
      <c r="A156" s="7">
        <f>IF(C156&gt;-1,1)</f>
        <v>1</v>
      </c>
      <c r="B156" s="8" t="s">
        <v>6</v>
      </c>
      <c r="C156" s="29">
        <v>10</v>
      </c>
      <c r="D156" s="7">
        <f>IF(F156&gt;-1,1)</f>
        <v>1</v>
      </c>
      <c r="E156" s="8" t="s">
        <v>6</v>
      </c>
      <c r="F156" s="29">
        <v>12</v>
      </c>
      <c r="G156" s="7">
        <f>IF(I156&gt;-1,1)</f>
        <v>1</v>
      </c>
      <c r="H156" s="8" t="s">
        <v>6</v>
      </c>
      <c r="I156" s="29">
        <v>16</v>
      </c>
      <c r="J156" s="7">
        <f>IF(L156&gt;-1,1)</f>
        <v>1</v>
      </c>
      <c r="K156" s="8" t="s">
        <v>6</v>
      </c>
      <c r="L156" s="29">
        <v>10</v>
      </c>
      <c r="M156" s="22"/>
      <c r="N156" s="23"/>
      <c r="O156" s="28"/>
    </row>
    <row r="157" spans="1:15" x14ac:dyDescent="0.3">
      <c r="A157" s="7"/>
      <c r="B157" s="8"/>
      <c r="C157" s="10"/>
      <c r="D157" s="7"/>
      <c r="E157" s="8"/>
      <c r="F157" s="10"/>
      <c r="G157" s="7"/>
      <c r="H157" s="8"/>
      <c r="I157" s="10"/>
      <c r="J157" s="7"/>
      <c r="K157" s="8"/>
      <c r="L157" s="10"/>
      <c r="M157" s="22"/>
      <c r="N157" s="23"/>
      <c r="O157" s="24"/>
    </row>
    <row r="158" spans="1:15" x14ac:dyDescent="0.3">
      <c r="A158" s="7">
        <f>IF(C158&gt;-1,1)</f>
        <v>1</v>
      </c>
      <c r="B158" s="8" t="s">
        <v>7</v>
      </c>
      <c r="C158" s="29">
        <v>8</v>
      </c>
      <c r="D158" s="7">
        <f>IF(F158&gt;-1,1)</f>
        <v>1</v>
      </c>
      <c r="E158" s="8" t="s">
        <v>7</v>
      </c>
      <c r="F158" s="29">
        <v>15</v>
      </c>
      <c r="G158" s="7">
        <f>IF(I158&gt;-1,1)</f>
        <v>1</v>
      </c>
      <c r="H158" s="8" t="s">
        <v>7</v>
      </c>
      <c r="I158" s="29">
        <v>16</v>
      </c>
      <c r="J158" s="7">
        <f>IF(L158&gt;-1,1)</f>
        <v>1</v>
      </c>
      <c r="K158" s="8" t="s">
        <v>7</v>
      </c>
      <c r="L158" s="29">
        <v>14</v>
      </c>
      <c r="M158" s="22"/>
      <c r="N158" s="23"/>
      <c r="O158" s="28"/>
    </row>
    <row r="159" spans="1:15" x14ac:dyDescent="0.3">
      <c r="A159" s="7"/>
      <c r="B159" s="8"/>
      <c r="C159" s="10"/>
      <c r="D159" s="7"/>
      <c r="E159" s="8"/>
      <c r="F159" s="10"/>
      <c r="G159" s="7"/>
      <c r="H159" s="8"/>
      <c r="I159" s="10"/>
      <c r="J159" s="7"/>
      <c r="K159" s="8"/>
      <c r="L159" s="10"/>
      <c r="M159" s="22"/>
      <c r="N159" s="23"/>
      <c r="O159" s="28"/>
    </row>
    <row r="160" spans="1:15" x14ac:dyDescent="0.3">
      <c r="A160" s="7">
        <f>IF(C160&gt;-1,1)</f>
        <v>1</v>
      </c>
      <c r="B160" s="8" t="s">
        <v>8</v>
      </c>
      <c r="C160" s="29">
        <v>14</v>
      </c>
      <c r="D160" s="7">
        <f>IF(F160&gt;-1,1)</f>
        <v>1</v>
      </c>
      <c r="E160" s="8" t="s">
        <v>8</v>
      </c>
      <c r="F160" s="29">
        <v>22</v>
      </c>
      <c r="G160" s="7">
        <f>IF(I160&gt;-1,1)</f>
        <v>1</v>
      </c>
      <c r="H160" s="8" t="s">
        <v>8</v>
      </c>
      <c r="I160" s="29">
        <v>14</v>
      </c>
      <c r="J160" s="7">
        <f>IF(L160&gt;-1,1)</f>
        <v>1</v>
      </c>
      <c r="K160" s="8" t="s">
        <v>8</v>
      </c>
      <c r="L160" s="29">
        <v>16</v>
      </c>
      <c r="M160" s="22"/>
      <c r="N160" s="23"/>
      <c r="O160" s="28"/>
    </row>
    <row r="161" spans="1:15" x14ac:dyDescent="0.3">
      <c r="A161" s="7"/>
      <c r="B161" s="4"/>
      <c r="C161" s="10"/>
      <c r="D161" s="7"/>
      <c r="E161" s="4"/>
      <c r="F161" s="10"/>
      <c r="G161" s="7"/>
      <c r="H161" s="4"/>
      <c r="I161" s="10"/>
      <c r="J161" s="7"/>
      <c r="K161" s="4"/>
      <c r="L161" s="10"/>
      <c r="M161" s="22"/>
      <c r="N161" s="20"/>
      <c r="O161" s="24"/>
    </row>
    <row r="162" spans="1:15" x14ac:dyDescent="0.3">
      <c r="A162" s="7">
        <f>IF(C162&gt;-1,1)</f>
        <v>1</v>
      </c>
      <c r="B162" s="8" t="s">
        <v>9</v>
      </c>
      <c r="C162" s="29">
        <v>12</v>
      </c>
      <c r="D162" s="7">
        <f>IF(F162&gt;-1,1)</f>
        <v>1</v>
      </c>
      <c r="E162" s="8" t="s">
        <v>9</v>
      </c>
      <c r="F162" s="29">
        <v>27</v>
      </c>
      <c r="G162" s="7">
        <f>IF(I162&gt;-1,1)</f>
        <v>1</v>
      </c>
      <c r="H162" s="8" t="s">
        <v>9</v>
      </c>
      <c r="I162" s="29">
        <v>23</v>
      </c>
      <c r="J162" s="7">
        <f>IF(L162&gt;-1,1)</f>
        <v>1</v>
      </c>
      <c r="K162" s="8" t="s">
        <v>9</v>
      </c>
      <c r="L162" s="29">
        <v>12</v>
      </c>
      <c r="M162" s="22"/>
      <c r="N162" s="23"/>
      <c r="O162" s="28"/>
    </row>
    <row r="163" spans="1:15" x14ac:dyDescent="0.3">
      <c r="A163" s="7"/>
      <c r="B163" s="4"/>
      <c r="C163" s="4"/>
      <c r="D163" s="7"/>
      <c r="E163" s="4"/>
      <c r="F163" s="4"/>
      <c r="G163" s="7"/>
      <c r="H163" s="4"/>
      <c r="I163" s="10"/>
      <c r="J163" s="7"/>
      <c r="K163" s="4"/>
      <c r="L163" s="4"/>
      <c r="M163" s="22"/>
      <c r="N163" s="20"/>
      <c r="O163" s="20"/>
    </row>
    <row r="164" spans="1:15" x14ac:dyDescent="0.3">
      <c r="A164" s="11"/>
      <c r="B164" s="8" t="s">
        <v>10</v>
      </c>
      <c r="C164" s="8">
        <f>SUM(C150:C162)</f>
        <v>116</v>
      </c>
      <c r="D164" s="8"/>
      <c r="E164" s="8" t="s">
        <v>10</v>
      </c>
      <c r="F164" s="8">
        <f>SUM(F150:F162)</f>
        <v>152</v>
      </c>
      <c r="G164" s="8"/>
      <c r="H164" s="8" t="s">
        <v>10</v>
      </c>
      <c r="I164" s="8">
        <f>SUM(I150:I162)</f>
        <v>116</v>
      </c>
      <c r="J164" s="8"/>
      <c r="K164" s="8" t="s">
        <v>10</v>
      </c>
      <c r="L164" s="8">
        <f>SUM(L150:L162)</f>
        <v>118</v>
      </c>
      <c r="M164" s="23"/>
      <c r="N164" s="23"/>
      <c r="O164" s="23"/>
    </row>
    <row r="165" spans="1:15" x14ac:dyDescent="0.3">
      <c r="A165" s="12"/>
      <c r="B165" s="13" t="s">
        <v>11</v>
      </c>
      <c r="C165" s="14">
        <f>IF(C150&lt;&gt;"",C164/(SUM(A144:A162)),"")</f>
        <v>16.571428571428573</v>
      </c>
      <c r="D165" s="12"/>
      <c r="E165" s="13" t="s">
        <v>11</v>
      </c>
      <c r="F165" s="14">
        <f>IF(F150&lt;&gt;"",F164/(SUM(D144:D162)),"")</f>
        <v>21.714285714285715</v>
      </c>
      <c r="G165" s="12"/>
      <c r="H165" s="13" t="s">
        <v>11</v>
      </c>
      <c r="I165" s="14">
        <f>IF(I150&lt;&gt;"",I164/(SUM(G144:G162)),"")</f>
        <v>16.571428571428573</v>
      </c>
      <c r="J165" s="12"/>
      <c r="K165" s="13" t="s">
        <v>11</v>
      </c>
      <c r="L165" s="14">
        <f>IF(L150&lt;&gt;"",L164/(SUM(J144:J162)),"")</f>
        <v>16.857142857142858</v>
      </c>
      <c r="M165" s="25"/>
      <c r="N165" s="26"/>
      <c r="O165" s="27"/>
    </row>
    <row r="167" spans="1:15" x14ac:dyDescent="0.3">
      <c r="B167" s="15" t="s">
        <v>33</v>
      </c>
      <c r="C167" s="16">
        <f>IF(C164&gt;0,SUM(C164:L164)/((SUM(A150:A162))+(SUM(D150:D162))+(SUM(G150:G162))+(SUM(J150:J162))),0)</f>
        <v>17.928571428571427</v>
      </c>
    </row>
    <row r="169" spans="1:15" ht="24" x14ac:dyDescent="0.6">
      <c r="B169" s="3" t="s">
        <v>34</v>
      </c>
      <c r="C169" s="3">
        <v>2011</v>
      </c>
    </row>
    <row r="170" spans="1:15" x14ac:dyDescent="0.3">
      <c r="A170" s="4"/>
      <c r="B170" s="18" t="s">
        <v>63</v>
      </c>
      <c r="C170" s="6" t="s">
        <v>2</v>
      </c>
      <c r="D170" s="4"/>
      <c r="E170" s="4"/>
      <c r="F170" s="6" t="s">
        <v>2</v>
      </c>
      <c r="G170" s="4"/>
      <c r="H170" s="4"/>
      <c r="I170" s="6" t="s">
        <v>2</v>
      </c>
      <c r="J170" s="4"/>
      <c r="K170" s="4"/>
      <c r="L170" s="6" t="s">
        <v>2</v>
      </c>
      <c r="M170" s="4"/>
      <c r="N170" s="4"/>
      <c r="O170" s="6" t="s">
        <v>2</v>
      </c>
    </row>
    <row r="171" spans="1:15" x14ac:dyDescent="0.3">
      <c r="A171" s="7">
        <f>IF(C171&gt;-1,1)</f>
        <v>1</v>
      </c>
      <c r="B171" s="8" t="s">
        <v>3</v>
      </c>
      <c r="C171" s="29">
        <v>40</v>
      </c>
      <c r="D171" s="7">
        <f>IF(F171&gt;-1,1)</f>
        <v>1</v>
      </c>
      <c r="E171" s="8" t="s">
        <v>3</v>
      </c>
      <c r="F171" s="9">
        <v>14</v>
      </c>
      <c r="G171" s="7">
        <f>IF(I171&gt;-1,1)</f>
        <v>1</v>
      </c>
      <c r="H171" s="8" t="s">
        <v>3</v>
      </c>
      <c r="I171" s="29">
        <v>40</v>
      </c>
      <c r="J171" s="7">
        <f>IF(L171&gt;-1,1)</f>
        <v>1</v>
      </c>
      <c r="K171" s="8" t="s">
        <v>3</v>
      </c>
      <c r="L171" s="29">
        <v>40</v>
      </c>
      <c r="M171" s="7">
        <f>IF(O171&gt;-1,1)</f>
        <v>1</v>
      </c>
      <c r="N171" s="8" t="s">
        <v>3</v>
      </c>
      <c r="O171" s="29">
        <v>40</v>
      </c>
    </row>
    <row r="172" spans="1:15" x14ac:dyDescent="0.3">
      <c r="A172" s="7"/>
      <c r="B172" s="4"/>
      <c r="C172" s="10"/>
      <c r="D172" s="7"/>
      <c r="E172" s="4"/>
      <c r="F172" s="10"/>
      <c r="G172" s="7"/>
      <c r="H172" s="4"/>
      <c r="I172" s="10"/>
      <c r="J172" s="7"/>
      <c r="K172" s="4"/>
      <c r="L172" s="10"/>
      <c r="M172" s="7"/>
      <c r="N172" s="4"/>
      <c r="O172" s="10"/>
    </row>
    <row r="173" spans="1:15" x14ac:dyDescent="0.3">
      <c r="A173" s="7">
        <f>IF(C173&gt;-1,1)</f>
        <v>1</v>
      </c>
      <c r="B173" s="8" t="s">
        <v>4</v>
      </c>
      <c r="C173" s="29">
        <v>15</v>
      </c>
      <c r="D173" s="7">
        <f>IF(F173&gt;-1,1)</f>
        <v>1</v>
      </c>
      <c r="E173" s="8" t="s">
        <v>4</v>
      </c>
      <c r="F173" s="9">
        <v>43</v>
      </c>
      <c r="G173" s="7">
        <f>IF(I173&gt;-1,1)</f>
        <v>1</v>
      </c>
      <c r="H173" s="8" t="s">
        <v>4</v>
      </c>
      <c r="I173" s="29">
        <v>3</v>
      </c>
      <c r="J173" s="7">
        <f>IF(L173&gt;-1,1)</f>
        <v>1</v>
      </c>
      <c r="K173" s="8" t="s">
        <v>4</v>
      </c>
      <c r="L173" s="29">
        <v>20</v>
      </c>
      <c r="M173" s="7">
        <f>IF(O173&gt;-1,1)</f>
        <v>1</v>
      </c>
      <c r="N173" s="8" t="s">
        <v>4</v>
      </c>
      <c r="O173" s="29">
        <v>12</v>
      </c>
    </row>
    <row r="174" spans="1:15" x14ac:dyDescent="0.3">
      <c r="A174" s="7"/>
      <c r="B174" s="8"/>
      <c r="C174" s="10"/>
      <c r="D174" s="7"/>
      <c r="E174" s="8"/>
      <c r="F174" s="10"/>
      <c r="G174" s="7"/>
      <c r="H174" s="8"/>
      <c r="I174" s="10"/>
      <c r="J174" s="7"/>
      <c r="K174" s="8"/>
      <c r="L174" s="10"/>
      <c r="M174" s="7"/>
      <c r="N174" s="8"/>
      <c r="O174" s="10"/>
    </row>
    <row r="175" spans="1:15" x14ac:dyDescent="0.3">
      <c r="A175" s="7">
        <f>IF(C175&gt;-1,1)</f>
        <v>1</v>
      </c>
      <c r="B175" s="8" t="s">
        <v>5</v>
      </c>
      <c r="C175" s="29">
        <v>20</v>
      </c>
      <c r="D175" s="7">
        <f>IF(F175&gt;-1,1)</f>
        <v>1</v>
      </c>
      <c r="E175" s="8" t="s">
        <v>5</v>
      </c>
      <c r="F175" s="29">
        <v>21</v>
      </c>
      <c r="G175" s="7">
        <f>IF(I175&gt;-1,1)</f>
        <v>1</v>
      </c>
      <c r="H175" s="8" t="s">
        <v>5</v>
      </c>
      <c r="I175" s="29">
        <v>17</v>
      </c>
      <c r="J175" s="7">
        <f>IF(L175&gt;-1,1)</f>
        <v>1</v>
      </c>
      <c r="K175" s="8" t="s">
        <v>5</v>
      </c>
      <c r="L175" s="29">
        <v>18</v>
      </c>
      <c r="M175" s="7">
        <f>IF(O175&gt;-1,1)</f>
        <v>1</v>
      </c>
      <c r="N175" s="8" t="s">
        <v>5</v>
      </c>
      <c r="O175" s="29">
        <v>15</v>
      </c>
    </row>
    <row r="176" spans="1:15" x14ac:dyDescent="0.3">
      <c r="A176" s="7"/>
      <c r="B176" s="8"/>
      <c r="C176" s="10"/>
      <c r="D176" s="7"/>
      <c r="E176" s="8"/>
      <c r="F176" s="10"/>
      <c r="G176" s="7"/>
      <c r="H176" s="8"/>
      <c r="I176" s="10"/>
      <c r="J176" s="7"/>
      <c r="K176" s="8"/>
      <c r="L176" s="10"/>
      <c r="M176" s="7"/>
      <c r="N176" s="8"/>
      <c r="O176" s="10"/>
    </row>
    <row r="177" spans="1:15" x14ac:dyDescent="0.3">
      <c r="A177" s="7">
        <f>IF(C177&gt;-1,1)</f>
        <v>1</v>
      </c>
      <c r="B177" s="8" t="s">
        <v>6</v>
      </c>
      <c r="C177" s="29">
        <v>6</v>
      </c>
      <c r="D177" s="7">
        <f>IF(F177&gt;-1,1)</f>
        <v>1</v>
      </c>
      <c r="E177" s="8" t="s">
        <v>6</v>
      </c>
      <c r="F177" s="29">
        <v>6</v>
      </c>
      <c r="G177" s="7">
        <f>IF(I177&gt;-1,1)</f>
        <v>1</v>
      </c>
      <c r="H177" s="8" t="s">
        <v>6</v>
      </c>
      <c r="I177" s="29">
        <v>6</v>
      </c>
      <c r="J177" s="7">
        <f>IF(L177&gt;-1,1)</f>
        <v>1</v>
      </c>
      <c r="K177" s="8" t="s">
        <v>6</v>
      </c>
      <c r="L177" s="29">
        <v>11</v>
      </c>
      <c r="M177" s="7">
        <f>IF(O177&gt;-1,1)</f>
        <v>1</v>
      </c>
      <c r="N177" s="8" t="s">
        <v>6</v>
      </c>
      <c r="O177" s="29">
        <v>11</v>
      </c>
    </row>
    <row r="178" spans="1:15" x14ac:dyDescent="0.3">
      <c r="A178" s="7"/>
      <c r="B178" s="8"/>
      <c r="C178" s="10"/>
      <c r="D178" s="7"/>
      <c r="E178" s="8"/>
      <c r="F178" s="10"/>
      <c r="G178" s="7"/>
      <c r="H178" s="8"/>
      <c r="I178" s="10"/>
      <c r="J178" s="7"/>
      <c r="K178" s="8"/>
      <c r="L178" s="10"/>
      <c r="M178" s="7"/>
      <c r="N178" s="8"/>
      <c r="O178" s="10"/>
    </row>
    <row r="179" spans="1:15" x14ac:dyDescent="0.3">
      <c r="A179" s="7">
        <f>IF(C179&gt;-1,1)</f>
        <v>1</v>
      </c>
      <c r="B179" s="8" t="s">
        <v>7</v>
      </c>
      <c r="C179" s="29">
        <v>14</v>
      </c>
      <c r="D179" s="7">
        <f>IF(F179&gt;-1,1)</f>
        <v>1</v>
      </c>
      <c r="E179" s="8" t="s">
        <v>7</v>
      </c>
      <c r="F179" s="29">
        <v>10</v>
      </c>
      <c r="G179" s="7">
        <f>IF(I179&gt;-1,1)</f>
        <v>1</v>
      </c>
      <c r="H179" s="8" t="s">
        <v>7</v>
      </c>
      <c r="I179" s="29">
        <v>14</v>
      </c>
      <c r="J179" s="7">
        <f>IF(L179&gt;-1,1)</f>
        <v>1</v>
      </c>
      <c r="K179" s="8" t="s">
        <v>7</v>
      </c>
      <c r="L179" s="29">
        <v>6</v>
      </c>
      <c r="M179" s="7">
        <f>IF(O179&gt;-1,1)</f>
        <v>1</v>
      </c>
      <c r="N179" s="8" t="s">
        <v>7</v>
      </c>
      <c r="O179" s="29">
        <v>12</v>
      </c>
    </row>
    <row r="180" spans="1:15" x14ac:dyDescent="0.3">
      <c r="A180" s="7"/>
      <c r="B180" s="8"/>
      <c r="C180" s="10"/>
      <c r="D180" s="7"/>
      <c r="E180" s="8"/>
      <c r="F180" s="10"/>
      <c r="G180" s="7"/>
      <c r="H180" s="8"/>
      <c r="I180" s="10"/>
      <c r="J180" s="7"/>
      <c r="K180" s="8"/>
      <c r="L180" s="10"/>
      <c r="M180" s="7"/>
      <c r="N180" s="8"/>
      <c r="O180" s="29"/>
    </row>
    <row r="181" spans="1:15" x14ac:dyDescent="0.3">
      <c r="A181" s="7">
        <f>IF(C181&gt;-1,1)</f>
        <v>1</v>
      </c>
      <c r="B181" s="8" t="s">
        <v>8</v>
      </c>
      <c r="C181" s="9">
        <v>36</v>
      </c>
      <c r="D181" s="7">
        <f>IF(F181&gt;-1,1)</f>
        <v>1</v>
      </c>
      <c r="E181" s="8" t="s">
        <v>8</v>
      </c>
      <c r="F181" s="29">
        <v>14</v>
      </c>
      <c r="G181" s="7">
        <f>IF(I181&gt;-1,1)</f>
        <v>1</v>
      </c>
      <c r="H181" s="8" t="s">
        <v>8</v>
      </c>
      <c r="I181" s="29">
        <v>8</v>
      </c>
      <c r="J181" s="7">
        <f>IF(L181&gt;-1,1)</f>
        <v>1</v>
      </c>
      <c r="K181" s="8" t="s">
        <v>8</v>
      </c>
      <c r="L181" s="29">
        <v>12</v>
      </c>
      <c r="M181" s="7">
        <f>IF(O181&gt;-1,1)</f>
        <v>1</v>
      </c>
      <c r="N181" s="8" t="s">
        <v>8</v>
      </c>
      <c r="O181" s="29">
        <v>15</v>
      </c>
    </row>
    <row r="182" spans="1:15" x14ac:dyDescent="0.3">
      <c r="A182" s="7"/>
      <c r="B182" s="4"/>
      <c r="C182" s="10"/>
      <c r="D182" s="7"/>
      <c r="E182" s="4"/>
      <c r="F182" s="10"/>
      <c r="G182" s="7"/>
      <c r="H182" s="4"/>
      <c r="I182" s="10"/>
      <c r="J182" s="7"/>
      <c r="K182" s="4"/>
      <c r="L182" s="10"/>
      <c r="M182" s="7"/>
      <c r="N182" s="4"/>
      <c r="O182" s="29"/>
    </row>
    <row r="183" spans="1:15" x14ac:dyDescent="0.3">
      <c r="A183" s="7">
        <f>IF(C183&gt;-1,1)</f>
        <v>1</v>
      </c>
      <c r="B183" s="8" t="s">
        <v>9</v>
      </c>
      <c r="C183" s="9">
        <v>16</v>
      </c>
      <c r="D183" s="7">
        <f>IF(F183&gt;-1,1)</f>
        <v>1</v>
      </c>
      <c r="E183" s="8" t="s">
        <v>9</v>
      </c>
      <c r="F183" s="29">
        <v>5</v>
      </c>
      <c r="G183" s="7">
        <f>IF(I183&gt;-1,1)</f>
        <v>1</v>
      </c>
      <c r="H183" s="8" t="s">
        <v>9</v>
      </c>
      <c r="I183" s="29">
        <v>12</v>
      </c>
      <c r="J183" s="7">
        <f>IF(L183&gt;-1,1)</f>
        <v>1</v>
      </c>
      <c r="K183" s="8" t="s">
        <v>9</v>
      </c>
      <c r="L183" s="29">
        <v>11</v>
      </c>
      <c r="M183" s="7">
        <f>IF(O183&gt;-1,1)</f>
        <v>1</v>
      </c>
      <c r="N183" s="8" t="s">
        <v>9</v>
      </c>
      <c r="O183" s="29">
        <v>13</v>
      </c>
    </row>
    <row r="184" spans="1:15" x14ac:dyDescent="0.3">
      <c r="A184" s="7"/>
      <c r="B184" s="4"/>
      <c r="C184" s="4"/>
      <c r="D184" s="7"/>
      <c r="E184" s="4"/>
      <c r="F184" s="4"/>
      <c r="G184" s="7"/>
      <c r="H184" s="4"/>
      <c r="I184" s="4"/>
      <c r="J184" s="7"/>
      <c r="K184" s="4"/>
      <c r="L184" s="4"/>
      <c r="M184" s="7"/>
      <c r="N184" s="4"/>
      <c r="O184" s="4"/>
    </row>
    <row r="185" spans="1:15" x14ac:dyDescent="0.3">
      <c r="A185" s="11"/>
      <c r="B185" s="8" t="s">
        <v>10</v>
      </c>
      <c r="C185" s="8">
        <f>SUM(C171:C183)</f>
        <v>147</v>
      </c>
      <c r="D185" s="8"/>
      <c r="E185" s="8" t="s">
        <v>10</v>
      </c>
      <c r="F185" s="8">
        <f>SUM(F171:F183)</f>
        <v>113</v>
      </c>
      <c r="G185" s="8"/>
      <c r="H185" s="8" t="s">
        <v>10</v>
      </c>
      <c r="I185" s="8">
        <f>SUM(I171:I183)</f>
        <v>100</v>
      </c>
      <c r="J185" s="8"/>
      <c r="K185" s="8" t="s">
        <v>10</v>
      </c>
      <c r="L185" s="8">
        <f>SUM(L171:L183)</f>
        <v>118</v>
      </c>
      <c r="M185" s="8"/>
      <c r="N185" s="8" t="s">
        <v>10</v>
      </c>
      <c r="O185" s="8">
        <f>SUM(O171:O183)</f>
        <v>118</v>
      </c>
    </row>
    <row r="186" spans="1:15" x14ac:dyDescent="0.3">
      <c r="A186" s="12"/>
      <c r="B186" s="13" t="s">
        <v>11</v>
      </c>
      <c r="C186" s="14">
        <f>IF(C171&lt;&gt;"",C185/(SUM(A165:A183)),"")</f>
        <v>21</v>
      </c>
      <c r="D186" s="12"/>
      <c r="E186" s="13" t="s">
        <v>11</v>
      </c>
      <c r="F186" s="14">
        <f>IF(F171&lt;&gt;"",F185/(SUM(D165:D183)),"")</f>
        <v>16.142857142857142</v>
      </c>
      <c r="G186" s="12"/>
      <c r="H186" s="13" t="s">
        <v>11</v>
      </c>
      <c r="I186" s="14">
        <f>IF(I171&lt;&gt;"",I185/(SUM(G165:G183)),"")</f>
        <v>14.285714285714286</v>
      </c>
      <c r="J186" s="12"/>
      <c r="K186" s="13" t="s">
        <v>11</v>
      </c>
      <c r="L186" s="14">
        <f>IF(L171&lt;&gt;"",L185/(SUM(J165:J183)),"")</f>
        <v>16.857142857142858</v>
      </c>
      <c r="M186" s="12"/>
      <c r="N186" s="13" t="s">
        <v>11</v>
      </c>
      <c r="O186" s="14">
        <f>IF(O171&lt;&gt;"",O185/(SUM(M170:M190)),"")</f>
        <v>16.857142857142858</v>
      </c>
    </row>
    <row r="188" spans="1:15" x14ac:dyDescent="0.3">
      <c r="B188" s="15" t="s">
        <v>36</v>
      </c>
      <c r="C188" s="16">
        <f>IF(C185&gt;0,SUM(C185:O185)/((SUM(A171:A183))+(SUM(D171:D183))+(SUM(G171:G183))+(SUM(J171:J183))+SUM(M171:M183)),0)</f>
        <v>17.028571428571428</v>
      </c>
    </row>
    <row r="190" spans="1:15" ht="24" x14ac:dyDescent="0.6">
      <c r="B190" s="3" t="s">
        <v>37</v>
      </c>
      <c r="C190" s="3">
        <v>2011</v>
      </c>
    </row>
    <row r="191" spans="1:15" x14ac:dyDescent="0.3">
      <c r="A191" s="4"/>
      <c r="B191" s="18" t="s">
        <v>64</v>
      </c>
      <c r="C191" s="6" t="s">
        <v>2</v>
      </c>
      <c r="D191" s="4"/>
      <c r="E191" s="4"/>
      <c r="F191" s="6" t="s">
        <v>2</v>
      </c>
      <c r="G191" s="4"/>
      <c r="H191" s="4"/>
      <c r="I191" s="6" t="s">
        <v>2</v>
      </c>
      <c r="J191" s="4"/>
      <c r="K191" s="4"/>
      <c r="L191" s="6" t="s">
        <v>2</v>
      </c>
    </row>
    <row r="192" spans="1:15" x14ac:dyDescent="0.3">
      <c r="A192" s="7">
        <f>IF(C192&gt;-1,1)</f>
        <v>1</v>
      </c>
      <c r="B192" s="8" t="s">
        <v>3</v>
      </c>
      <c r="C192" s="29">
        <v>40</v>
      </c>
      <c r="D192" s="7">
        <f>IF(F192&gt;-1,1)</f>
        <v>1</v>
      </c>
      <c r="E192" s="8" t="s">
        <v>3</v>
      </c>
      <c r="F192" s="29">
        <v>35</v>
      </c>
      <c r="G192" s="7">
        <f>IF(I192&gt;-1,1)</f>
        <v>1</v>
      </c>
      <c r="H192" s="8" t="s">
        <v>3</v>
      </c>
      <c r="I192" s="29">
        <v>38</v>
      </c>
      <c r="J192" s="7">
        <f>IF(L192&gt;-1,1)</f>
        <v>1</v>
      </c>
      <c r="K192" s="8" t="s">
        <v>3</v>
      </c>
      <c r="L192" s="29">
        <v>21</v>
      </c>
    </row>
    <row r="193" spans="1:12" x14ac:dyDescent="0.3">
      <c r="A193" s="7"/>
      <c r="B193" s="4"/>
      <c r="C193" s="10"/>
      <c r="D193" s="7"/>
      <c r="E193" s="4"/>
      <c r="F193" s="10"/>
      <c r="G193" s="7"/>
      <c r="H193" s="4"/>
      <c r="I193" s="10"/>
      <c r="J193" s="7"/>
      <c r="K193" s="4"/>
      <c r="L193" s="10"/>
    </row>
    <row r="194" spans="1:12" x14ac:dyDescent="0.3">
      <c r="A194" s="7">
        <f>IF(C194&gt;-1,1)</f>
        <v>1</v>
      </c>
      <c r="B194" s="8" t="s">
        <v>4</v>
      </c>
      <c r="C194" s="29">
        <v>15</v>
      </c>
      <c r="D194" s="7">
        <f>IF(F194&gt;-1,1)</f>
        <v>1</v>
      </c>
      <c r="E194" s="8" t="s">
        <v>4</v>
      </c>
      <c r="F194" s="29">
        <v>10</v>
      </c>
      <c r="G194" s="7">
        <f>IF(I194&gt;-1,1)</f>
        <v>1</v>
      </c>
      <c r="H194" s="8" t="s">
        <v>4</v>
      </c>
      <c r="I194" s="29">
        <v>11</v>
      </c>
      <c r="J194" s="7">
        <f>IF(L194&gt;-1,1)</f>
        <v>1</v>
      </c>
      <c r="K194" s="8" t="s">
        <v>4</v>
      </c>
      <c r="L194" s="29">
        <v>8</v>
      </c>
    </row>
    <row r="195" spans="1:12" x14ac:dyDescent="0.3">
      <c r="A195" s="7"/>
      <c r="B195" s="8"/>
      <c r="C195" s="10"/>
      <c r="D195" s="7"/>
      <c r="E195" s="8"/>
      <c r="F195" s="10"/>
      <c r="G195" s="7"/>
      <c r="H195" s="8"/>
      <c r="I195" s="10"/>
      <c r="J195" s="7"/>
      <c r="K195" s="8"/>
      <c r="L195" s="10"/>
    </row>
    <row r="196" spans="1:12" x14ac:dyDescent="0.3">
      <c r="A196" s="7">
        <f>IF(C196&gt;-1,1)</f>
        <v>1</v>
      </c>
      <c r="B196" s="8" t="s">
        <v>5</v>
      </c>
      <c r="C196" s="29">
        <v>14</v>
      </c>
      <c r="D196" s="7">
        <f>IF(F196&gt;-1,1)</f>
        <v>1</v>
      </c>
      <c r="E196" s="8" t="s">
        <v>5</v>
      </c>
      <c r="F196" s="29">
        <v>15</v>
      </c>
      <c r="G196" s="7">
        <f>IF(I196&gt;-1,1)</f>
        <v>1</v>
      </c>
      <c r="H196" s="8" t="s">
        <v>5</v>
      </c>
      <c r="I196" s="29">
        <v>15</v>
      </c>
      <c r="J196" s="7">
        <f>IF(L196&gt;-1,1)</f>
        <v>1</v>
      </c>
      <c r="K196" s="8" t="s">
        <v>5</v>
      </c>
      <c r="L196" s="29">
        <v>17</v>
      </c>
    </row>
    <row r="197" spans="1:12" x14ac:dyDescent="0.3">
      <c r="A197" s="7"/>
      <c r="B197" s="8"/>
      <c r="C197" s="10"/>
      <c r="D197" s="7"/>
      <c r="E197" s="8"/>
      <c r="F197" s="10"/>
      <c r="G197" s="7"/>
      <c r="H197" s="8"/>
      <c r="I197" s="10"/>
      <c r="J197" s="7"/>
      <c r="K197" s="8"/>
      <c r="L197" s="10"/>
    </row>
    <row r="198" spans="1:12" x14ac:dyDescent="0.3">
      <c r="A198" s="7">
        <f>IF(C198&gt;-1,1)</f>
        <v>1</v>
      </c>
      <c r="B198" s="8" t="s">
        <v>6</v>
      </c>
      <c r="C198" s="29">
        <v>6</v>
      </c>
      <c r="D198" s="7">
        <f>IF(F198&gt;-1,1)</f>
        <v>1</v>
      </c>
      <c r="E198" s="8" t="s">
        <v>6</v>
      </c>
      <c r="F198" s="29">
        <v>18</v>
      </c>
      <c r="G198" s="7">
        <f>IF(I198&gt;-1,1)</f>
        <v>1</v>
      </c>
      <c r="H198" s="8" t="s">
        <v>6</v>
      </c>
      <c r="I198" s="29">
        <v>14</v>
      </c>
      <c r="J198" s="7">
        <f>IF(L198&gt;-1,1)</f>
        <v>1</v>
      </c>
      <c r="K198" s="8" t="s">
        <v>6</v>
      </c>
      <c r="L198" s="29">
        <v>6</v>
      </c>
    </row>
    <row r="199" spans="1:12" x14ac:dyDescent="0.3">
      <c r="A199" s="7"/>
      <c r="B199" s="8"/>
      <c r="C199" s="10"/>
      <c r="D199" s="7"/>
      <c r="E199" s="8"/>
      <c r="F199" s="10"/>
      <c r="G199" s="7"/>
      <c r="H199" s="8"/>
      <c r="I199" s="10"/>
      <c r="J199" s="7"/>
      <c r="K199" s="8"/>
      <c r="L199" s="10"/>
    </row>
    <row r="200" spans="1:12" x14ac:dyDescent="0.3">
      <c r="A200" s="7">
        <f>IF(C200&gt;-1,1)</f>
        <v>1</v>
      </c>
      <c r="B200" s="8" t="s">
        <v>7</v>
      </c>
      <c r="C200" s="29">
        <v>25</v>
      </c>
      <c r="D200" s="7">
        <f>IF(F200&gt;-1,1)</f>
        <v>1</v>
      </c>
      <c r="E200" s="8" t="s">
        <v>7</v>
      </c>
      <c r="F200" s="9">
        <v>17</v>
      </c>
      <c r="G200" s="7">
        <f>IF(I200&gt;-1,1)</f>
        <v>1</v>
      </c>
      <c r="H200" s="8" t="s">
        <v>7</v>
      </c>
      <c r="I200" s="29">
        <v>6</v>
      </c>
      <c r="J200" s="7">
        <f>IF(L200&gt;-1,1)</f>
        <v>1</v>
      </c>
      <c r="K200" s="8" t="s">
        <v>7</v>
      </c>
      <c r="L200" s="29">
        <v>11</v>
      </c>
    </row>
    <row r="201" spans="1:12" x14ac:dyDescent="0.3">
      <c r="A201" s="7"/>
      <c r="B201" s="8"/>
      <c r="C201" s="10"/>
      <c r="D201" s="7"/>
      <c r="E201" s="8"/>
      <c r="F201" s="10"/>
      <c r="G201" s="7"/>
      <c r="H201" s="8"/>
      <c r="I201" s="10"/>
      <c r="J201" s="7"/>
      <c r="K201" s="8"/>
      <c r="L201" s="10"/>
    </row>
    <row r="202" spans="1:12" x14ac:dyDescent="0.3">
      <c r="A202" s="7">
        <f>IF(C202&gt;-1,1)</f>
        <v>1</v>
      </c>
      <c r="B202" s="8" t="s">
        <v>8</v>
      </c>
      <c r="C202" s="29">
        <v>9</v>
      </c>
      <c r="D202" s="7">
        <f>IF(F202&gt;-1,1)</f>
        <v>1</v>
      </c>
      <c r="E202" s="8" t="s">
        <v>8</v>
      </c>
      <c r="F202" s="29">
        <v>16</v>
      </c>
      <c r="G202" s="7">
        <f>IF(I202&gt;-1,1)</f>
        <v>1</v>
      </c>
      <c r="H202" s="8" t="s">
        <v>8</v>
      </c>
      <c r="I202" s="29">
        <v>9</v>
      </c>
      <c r="J202" s="7">
        <f>IF(L202&gt;-1,1)</f>
        <v>1</v>
      </c>
      <c r="K202" s="8" t="s">
        <v>8</v>
      </c>
      <c r="L202" s="29">
        <v>38</v>
      </c>
    </row>
    <row r="203" spans="1:12" x14ac:dyDescent="0.3">
      <c r="A203" s="7"/>
      <c r="B203" s="4"/>
      <c r="C203" s="29"/>
      <c r="D203" s="7"/>
      <c r="E203" s="4"/>
      <c r="F203" s="10"/>
      <c r="G203" s="7"/>
      <c r="H203" s="4"/>
      <c r="I203" s="10"/>
      <c r="J203" s="7"/>
      <c r="K203" s="4"/>
      <c r="L203" s="29"/>
    </row>
    <row r="204" spans="1:12" x14ac:dyDescent="0.3">
      <c r="A204" s="7">
        <f>IF(C204&gt;-1,1)</f>
        <v>1</v>
      </c>
      <c r="B204" s="8" t="s">
        <v>9</v>
      </c>
      <c r="C204" s="29">
        <v>6</v>
      </c>
      <c r="D204" s="7">
        <f>IF(F204&gt;-1,1)</f>
        <v>1</v>
      </c>
      <c r="E204" s="8" t="s">
        <v>9</v>
      </c>
      <c r="F204" s="29">
        <v>18</v>
      </c>
      <c r="G204" s="7">
        <f>IF(I204&gt;-1,1)</f>
        <v>1</v>
      </c>
      <c r="H204" s="8" t="s">
        <v>9</v>
      </c>
      <c r="I204" s="29">
        <v>22</v>
      </c>
      <c r="J204" s="7">
        <f>IF(L204&gt;-1,1)</f>
        <v>1</v>
      </c>
      <c r="K204" s="8" t="s">
        <v>9</v>
      </c>
      <c r="L204" s="29">
        <v>6</v>
      </c>
    </row>
    <row r="205" spans="1:12" x14ac:dyDescent="0.3">
      <c r="A205" s="7"/>
      <c r="B205" s="4"/>
      <c r="C205" s="4"/>
      <c r="D205" s="7"/>
      <c r="E205" s="4"/>
      <c r="F205" s="10"/>
      <c r="G205" s="7"/>
      <c r="H205" s="4"/>
      <c r="I205" s="4"/>
      <c r="J205" s="7"/>
      <c r="K205" s="4"/>
      <c r="L205" s="4"/>
    </row>
    <row r="206" spans="1:12" x14ac:dyDescent="0.3">
      <c r="A206" s="11"/>
      <c r="B206" s="8" t="s">
        <v>10</v>
      </c>
      <c r="C206" s="8">
        <f>SUM(C192:C204)</f>
        <v>115</v>
      </c>
      <c r="D206" s="8"/>
      <c r="E206" s="8" t="s">
        <v>10</v>
      </c>
      <c r="F206" s="8">
        <f>SUM(F192:F204)</f>
        <v>129</v>
      </c>
      <c r="G206" s="8"/>
      <c r="H206" s="8" t="s">
        <v>10</v>
      </c>
      <c r="I206" s="8">
        <f>SUM(I192:I204)</f>
        <v>115</v>
      </c>
      <c r="J206" s="8"/>
      <c r="K206" s="8" t="s">
        <v>10</v>
      </c>
      <c r="L206" s="8">
        <f>SUM(L192:L204)</f>
        <v>107</v>
      </c>
    </row>
    <row r="207" spans="1:12" x14ac:dyDescent="0.3">
      <c r="A207" s="12"/>
      <c r="B207" s="13" t="s">
        <v>11</v>
      </c>
      <c r="C207" s="14">
        <f>IF(C192&lt;&gt;"",C206/(SUM(A186:A204)),"")</f>
        <v>16.428571428571427</v>
      </c>
      <c r="D207" s="12"/>
      <c r="E207" s="13" t="s">
        <v>11</v>
      </c>
      <c r="F207" s="14">
        <f>IF(F192&lt;&gt;"",F206/(SUM(D186:D204)),"")</f>
        <v>18.428571428571427</v>
      </c>
      <c r="G207" s="12"/>
      <c r="H207" s="13" t="s">
        <v>11</v>
      </c>
      <c r="I207" s="14">
        <f>IF(I192&lt;&gt;"",I206/(SUM(G186:G204)),"")</f>
        <v>16.428571428571427</v>
      </c>
      <c r="J207" s="12"/>
      <c r="K207" s="13" t="s">
        <v>11</v>
      </c>
      <c r="L207" s="14">
        <f>IF(L192&lt;&gt;"",L206/(SUM(J186:J204)),"")</f>
        <v>15.285714285714286</v>
      </c>
    </row>
    <row r="209" spans="1:12" x14ac:dyDescent="0.3">
      <c r="B209" s="15" t="s">
        <v>39</v>
      </c>
      <c r="C209" s="16">
        <f>IF(C206&gt;0,SUM(C206:L206)/((SUM(A192:A204))+(SUM(D192:D204))+(SUM(G192:G204))+(SUM(J192:J204))),0)</f>
        <v>16.642857142857142</v>
      </c>
    </row>
    <row r="211" spans="1:12" ht="24" x14ac:dyDescent="0.6">
      <c r="B211" s="3" t="s">
        <v>40</v>
      </c>
      <c r="C211" s="3">
        <v>2011</v>
      </c>
    </row>
    <row r="212" spans="1:12" x14ac:dyDescent="0.3">
      <c r="A212" s="4"/>
      <c r="B212" s="18" t="s">
        <v>65</v>
      </c>
      <c r="C212" s="6" t="s">
        <v>2</v>
      </c>
      <c r="D212" s="4"/>
      <c r="E212" s="4"/>
      <c r="F212" s="6" t="s">
        <v>2</v>
      </c>
      <c r="G212" s="4"/>
      <c r="H212" s="4"/>
      <c r="I212" s="6" t="s">
        <v>2</v>
      </c>
      <c r="J212" s="4"/>
      <c r="K212" s="4"/>
      <c r="L212" s="6" t="s">
        <v>2</v>
      </c>
    </row>
    <row r="213" spans="1:12" x14ac:dyDescent="0.3">
      <c r="A213" s="7">
        <f>IF(C213&gt;-1,1)</f>
        <v>1</v>
      </c>
      <c r="B213" s="8" t="s">
        <v>3</v>
      </c>
      <c r="C213" s="29">
        <v>13</v>
      </c>
      <c r="D213" s="7">
        <f>IF(F213&gt;-1,1)</f>
        <v>1</v>
      </c>
      <c r="E213" s="8" t="s">
        <v>3</v>
      </c>
      <c r="F213" s="29">
        <v>43</v>
      </c>
      <c r="G213" s="7">
        <f>IF(I213&gt;-1,1)</f>
        <v>1</v>
      </c>
      <c r="H213" s="8" t="s">
        <v>3</v>
      </c>
      <c r="I213" s="29">
        <v>15</v>
      </c>
      <c r="J213" s="7">
        <f>IF(L213&gt;-1,1)</f>
        <v>1</v>
      </c>
      <c r="K213" s="8" t="s">
        <v>3</v>
      </c>
      <c r="L213" s="32">
        <v>14</v>
      </c>
    </row>
    <row r="214" spans="1:12" x14ac:dyDescent="0.3">
      <c r="A214" s="7"/>
      <c r="B214" s="4"/>
      <c r="C214" s="10"/>
      <c r="D214" s="7"/>
      <c r="E214" s="4"/>
      <c r="F214" s="10"/>
      <c r="G214" s="7"/>
      <c r="H214" s="4"/>
      <c r="I214" s="10"/>
      <c r="J214" s="7"/>
      <c r="K214" s="4"/>
      <c r="L214" s="32"/>
    </row>
    <row r="215" spans="1:12" x14ac:dyDescent="0.3">
      <c r="A215" s="7">
        <f>IF(C215&gt;-1,1)</f>
        <v>1</v>
      </c>
      <c r="B215" s="8" t="s">
        <v>4</v>
      </c>
      <c r="C215" s="29">
        <v>34</v>
      </c>
      <c r="D215" s="7">
        <f>IF(F215&gt;-1,1)</f>
        <v>1</v>
      </c>
      <c r="E215" s="8" t="s">
        <v>4</v>
      </c>
      <c r="F215" s="29">
        <v>11</v>
      </c>
      <c r="G215" s="7">
        <f>IF(I215&gt;-1,1)</f>
        <v>1</v>
      </c>
      <c r="H215" s="8" t="s">
        <v>4</v>
      </c>
      <c r="I215" s="29">
        <v>34</v>
      </c>
      <c r="J215" s="7">
        <f>IF(L215&gt;-1,1)</f>
        <v>1</v>
      </c>
      <c r="K215" s="8" t="s">
        <v>4</v>
      </c>
      <c r="L215" s="32">
        <v>10</v>
      </c>
    </row>
    <row r="216" spans="1:12" x14ac:dyDescent="0.3">
      <c r="A216" s="7"/>
      <c r="B216" s="8"/>
      <c r="C216" s="10"/>
      <c r="D216" s="7"/>
      <c r="E216" s="8"/>
      <c r="F216" s="10"/>
      <c r="G216" s="7"/>
      <c r="H216" s="8"/>
      <c r="I216" s="10"/>
      <c r="J216" s="7"/>
      <c r="K216" s="8"/>
      <c r="L216" s="32"/>
    </row>
    <row r="217" spans="1:12" x14ac:dyDescent="0.3">
      <c r="A217" s="7">
        <f>IF(C217&gt;-1,1)</f>
        <v>1</v>
      </c>
      <c r="B217" s="8" t="s">
        <v>5</v>
      </c>
      <c r="C217" s="29">
        <v>10</v>
      </c>
      <c r="D217" s="7">
        <f>IF(F217&gt;-1,1)</f>
        <v>1</v>
      </c>
      <c r="E217" s="8" t="s">
        <v>5</v>
      </c>
      <c r="F217" s="29">
        <v>16</v>
      </c>
      <c r="G217" s="7">
        <f>IF(I217&gt;-1,1)</f>
        <v>1</v>
      </c>
      <c r="H217" s="8" t="s">
        <v>5</v>
      </c>
      <c r="I217" s="29">
        <v>16</v>
      </c>
      <c r="J217" s="7">
        <f>IF(L217&gt;-1,1)</f>
        <v>1</v>
      </c>
      <c r="K217" s="8" t="s">
        <v>5</v>
      </c>
      <c r="L217" s="32">
        <v>12</v>
      </c>
    </row>
    <row r="218" spans="1:12" x14ac:dyDescent="0.3">
      <c r="A218" s="7"/>
      <c r="B218" s="8"/>
      <c r="C218" s="10"/>
      <c r="D218" s="7"/>
      <c r="E218" s="8"/>
      <c r="F218" s="10"/>
      <c r="G218" s="7"/>
      <c r="H218" s="8"/>
      <c r="I218" s="10"/>
      <c r="J218" s="7"/>
      <c r="K218" s="8"/>
      <c r="L218" s="32"/>
    </row>
    <row r="219" spans="1:12" x14ac:dyDescent="0.3">
      <c r="A219" s="7">
        <f>IF(C219&gt;-1,1)</f>
        <v>1</v>
      </c>
      <c r="B219" s="8" t="s">
        <v>6</v>
      </c>
      <c r="C219" s="29">
        <v>8</v>
      </c>
      <c r="D219" s="7">
        <f>IF(F219&gt;-1,1)</f>
        <v>1</v>
      </c>
      <c r="E219" s="8" t="s">
        <v>6</v>
      </c>
      <c r="F219" s="29">
        <v>4</v>
      </c>
      <c r="G219" s="7">
        <f>IF(I219&gt;-1,1)</f>
        <v>1</v>
      </c>
      <c r="H219" s="8" t="s">
        <v>6</v>
      </c>
      <c r="I219" s="29">
        <v>12</v>
      </c>
      <c r="J219" s="7">
        <f>IF(L219&gt;-1,1)</f>
        <v>1</v>
      </c>
      <c r="K219" s="8" t="s">
        <v>6</v>
      </c>
      <c r="L219" s="32">
        <v>12</v>
      </c>
    </row>
    <row r="220" spans="1:12" x14ac:dyDescent="0.3">
      <c r="A220" s="7"/>
      <c r="B220" s="8"/>
      <c r="C220" s="10"/>
      <c r="D220" s="7"/>
      <c r="E220" s="8"/>
      <c r="F220" s="10"/>
      <c r="G220" s="7"/>
      <c r="H220" s="8"/>
      <c r="I220" s="10"/>
      <c r="J220" s="7"/>
      <c r="K220" s="8"/>
      <c r="L220" s="32"/>
    </row>
    <row r="221" spans="1:12" x14ac:dyDescent="0.3">
      <c r="A221" s="7">
        <f>IF(C221&gt;-1,1)</f>
        <v>1</v>
      </c>
      <c r="B221" s="8" t="s">
        <v>7</v>
      </c>
      <c r="C221" s="29">
        <v>12</v>
      </c>
      <c r="D221" s="7">
        <f>IF(F221&gt;-1,1)</f>
        <v>1</v>
      </c>
      <c r="E221" s="8" t="s">
        <v>7</v>
      </c>
      <c r="F221" s="29">
        <v>17</v>
      </c>
      <c r="G221" s="7">
        <f>IF(I221&gt;-1,1)</f>
        <v>1</v>
      </c>
      <c r="H221" s="8" t="s">
        <v>7</v>
      </c>
      <c r="I221" s="29">
        <v>17</v>
      </c>
      <c r="J221" s="7">
        <f>IF(L221&gt;-1,1)</f>
        <v>1</v>
      </c>
      <c r="K221" s="8" t="s">
        <v>7</v>
      </c>
      <c r="L221" s="32">
        <v>10</v>
      </c>
    </row>
    <row r="222" spans="1:12" x14ac:dyDescent="0.3">
      <c r="A222" s="7"/>
      <c r="B222" s="8"/>
      <c r="C222" s="10"/>
      <c r="D222" s="7"/>
      <c r="E222" s="8"/>
      <c r="F222" s="10"/>
      <c r="G222" s="7"/>
      <c r="H222" s="8"/>
      <c r="I222" s="10"/>
      <c r="J222" s="7"/>
      <c r="K222" s="8"/>
      <c r="L222" s="10"/>
    </row>
    <row r="223" spans="1:12" x14ac:dyDescent="0.3">
      <c r="A223" s="7">
        <f>IF(C223&gt;-1,1)</f>
        <v>1</v>
      </c>
      <c r="B223" s="8" t="s">
        <v>8</v>
      </c>
      <c r="C223" s="29">
        <v>12</v>
      </c>
      <c r="D223" s="7">
        <f>IF(F223&gt;-1,1)</f>
        <v>1</v>
      </c>
      <c r="E223" s="8" t="s">
        <v>8</v>
      </c>
      <c r="F223" s="29">
        <v>17</v>
      </c>
      <c r="G223" s="7">
        <f>IF(I223&gt;-1,1)</f>
        <v>1</v>
      </c>
      <c r="H223" s="8" t="s">
        <v>8</v>
      </c>
      <c r="I223" s="29">
        <v>12</v>
      </c>
      <c r="J223" s="7">
        <f>IF(L223&gt;-1,1)</f>
        <v>1</v>
      </c>
      <c r="K223" s="8" t="s">
        <v>8</v>
      </c>
      <c r="L223" s="29">
        <v>40</v>
      </c>
    </row>
    <row r="224" spans="1:12" x14ac:dyDescent="0.3">
      <c r="A224" s="7"/>
      <c r="B224" s="4"/>
      <c r="C224" s="10"/>
      <c r="D224" s="7"/>
      <c r="E224" s="4"/>
      <c r="F224" s="10"/>
      <c r="G224" s="7"/>
      <c r="H224" s="4"/>
      <c r="I224" s="29"/>
      <c r="J224" s="7"/>
      <c r="K224" s="4"/>
      <c r="L224" s="10"/>
    </row>
    <row r="225" spans="1:15" x14ac:dyDescent="0.3">
      <c r="A225" s="7">
        <f>IF(C225&gt;-1,1)</f>
        <v>1</v>
      </c>
      <c r="B225" s="8" t="s">
        <v>9</v>
      </c>
      <c r="C225" s="29">
        <v>12</v>
      </c>
      <c r="D225" s="7">
        <f>IF(F225&gt;-1,1)</f>
        <v>1</v>
      </c>
      <c r="E225" s="8" t="s">
        <v>9</v>
      </c>
      <c r="F225" s="29">
        <v>14</v>
      </c>
      <c r="G225" s="7">
        <f>IF(I225&gt;-1,1)</f>
        <v>1</v>
      </c>
      <c r="H225" s="8" t="s">
        <v>9</v>
      </c>
      <c r="I225" s="29">
        <v>16</v>
      </c>
      <c r="J225" s="7">
        <f>IF(L225&gt;-1,1)</f>
        <v>1</v>
      </c>
      <c r="K225" s="8" t="s">
        <v>9</v>
      </c>
      <c r="L225" s="29">
        <v>18</v>
      </c>
    </row>
    <row r="226" spans="1:15" x14ac:dyDescent="0.3">
      <c r="A226" s="7"/>
      <c r="B226" s="4"/>
      <c r="C226" s="4"/>
      <c r="D226" s="7"/>
      <c r="E226" s="4"/>
      <c r="F226" s="10"/>
      <c r="G226" s="7"/>
      <c r="H226" s="4"/>
      <c r="I226" s="4"/>
      <c r="J226" s="7"/>
      <c r="K226" s="4"/>
      <c r="L226" s="4"/>
    </row>
    <row r="227" spans="1:15" x14ac:dyDescent="0.3">
      <c r="A227" s="11"/>
      <c r="B227" s="8" t="s">
        <v>10</v>
      </c>
      <c r="C227" s="8">
        <f>SUM(C213:C225)</f>
        <v>101</v>
      </c>
      <c r="D227" s="8"/>
      <c r="E227" s="8" t="s">
        <v>10</v>
      </c>
      <c r="F227" s="8">
        <f>SUM(F213:F225)</f>
        <v>122</v>
      </c>
      <c r="G227" s="8"/>
      <c r="H227" s="8" t="s">
        <v>10</v>
      </c>
      <c r="I227" s="8">
        <f>SUM(I213:I225)</f>
        <v>122</v>
      </c>
      <c r="J227" s="8"/>
      <c r="K227" s="8" t="s">
        <v>10</v>
      </c>
      <c r="L227" s="8">
        <f>SUM(L213:L225)</f>
        <v>116</v>
      </c>
    </row>
    <row r="228" spans="1:15" x14ac:dyDescent="0.3">
      <c r="A228" s="12"/>
      <c r="B228" s="13" t="s">
        <v>11</v>
      </c>
      <c r="C228" s="14">
        <f>IF(C213&lt;&gt;"",C227/(SUM(A207:A225)),"")</f>
        <v>14.428571428571429</v>
      </c>
      <c r="D228" s="12"/>
      <c r="E228" s="13" t="s">
        <v>11</v>
      </c>
      <c r="F228" s="14">
        <f>IF(F213&lt;&gt;"",F227/(SUM(D207:D225)),"")</f>
        <v>17.428571428571427</v>
      </c>
      <c r="G228" s="12"/>
      <c r="H228" s="13" t="s">
        <v>11</v>
      </c>
      <c r="I228" s="14">
        <f>IF(I213&lt;&gt;"",I227/(SUM(G207:G225)),"")</f>
        <v>17.428571428571427</v>
      </c>
      <c r="J228" s="12"/>
      <c r="K228" s="13" t="s">
        <v>11</v>
      </c>
      <c r="L228" s="14">
        <f>IF(L213&lt;&gt;"",L227/(SUM(J207:J225)),"")</f>
        <v>16.571428571428573</v>
      </c>
    </row>
    <row r="230" spans="1:15" x14ac:dyDescent="0.3">
      <c r="B230" s="15" t="s">
        <v>42</v>
      </c>
      <c r="C230" s="16">
        <f>IF(C227&gt;0,SUM(C227:L227)/((SUM(A213:A225))+(SUM(D213:D225))+(SUM(G213:G225))+(SUM(J213:J225))),0)</f>
        <v>16.464285714285715</v>
      </c>
    </row>
    <row r="232" spans="1:15" ht="24" x14ac:dyDescent="0.6">
      <c r="B232" s="3" t="s">
        <v>43</v>
      </c>
      <c r="C232" s="3">
        <v>2011</v>
      </c>
    </row>
    <row r="233" spans="1:15" x14ac:dyDescent="0.3">
      <c r="A233" s="4"/>
      <c r="B233" s="18" t="s">
        <v>66</v>
      </c>
      <c r="C233" s="6" t="s">
        <v>2</v>
      </c>
      <c r="D233" s="4"/>
      <c r="E233" s="4"/>
      <c r="F233" s="6" t="s">
        <v>2</v>
      </c>
      <c r="G233" s="4"/>
      <c r="H233" s="4"/>
      <c r="I233" s="6" t="s">
        <v>2</v>
      </c>
      <c r="J233" s="4"/>
      <c r="K233" s="4"/>
      <c r="L233" s="6" t="s">
        <v>2</v>
      </c>
      <c r="M233" s="4"/>
      <c r="N233" s="4"/>
      <c r="O233" s="6" t="s">
        <v>2</v>
      </c>
    </row>
    <row r="234" spans="1:15" x14ac:dyDescent="0.3">
      <c r="A234" s="7">
        <f>IF(C234&gt;-1,1)</f>
        <v>1</v>
      </c>
      <c r="B234" s="8" t="s">
        <v>3</v>
      </c>
      <c r="C234" s="29">
        <v>24</v>
      </c>
      <c r="D234" s="7">
        <f>IF(F234&gt;-1,1)</f>
        <v>1</v>
      </c>
      <c r="E234" s="8" t="s">
        <v>3</v>
      </c>
      <c r="F234" s="29">
        <v>32</v>
      </c>
      <c r="G234" s="7">
        <f>IF(I234&gt;-1,1)</f>
        <v>1</v>
      </c>
      <c r="H234" s="8" t="s">
        <v>3</v>
      </c>
      <c r="I234" s="29">
        <v>18</v>
      </c>
      <c r="J234" s="7">
        <f>IF(L234&gt;-1,1)</f>
        <v>1</v>
      </c>
      <c r="K234" s="8" t="s">
        <v>3</v>
      </c>
      <c r="L234" s="29">
        <v>36</v>
      </c>
      <c r="M234" s="7">
        <f>IF(O234&gt;-1,1)</f>
        <v>1</v>
      </c>
      <c r="N234" s="8" t="s">
        <v>3</v>
      </c>
      <c r="O234" s="29">
        <v>11</v>
      </c>
    </row>
    <row r="235" spans="1:15" x14ac:dyDescent="0.3">
      <c r="A235" s="7"/>
      <c r="B235" s="4"/>
      <c r="C235" s="10"/>
      <c r="D235" s="7"/>
      <c r="E235" s="4"/>
      <c r="F235" s="10"/>
      <c r="G235" s="7"/>
      <c r="H235" s="4"/>
      <c r="I235" s="10"/>
      <c r="J235" s="7"/>
      <c r="K235" s="4"/>
      <c r="L235" s="10"/>
      <c r="M235" s="7"/>
      <c r="N235" s="4"/>
      <c r="O235" s="10"/>
    </row>
    <row r="236" spans="1:15" x14ac:dyDescent="0.3">
      <c r="A236" s="7">
        <f>IF(C236&gt;-1,1)</f>
        <v>1</v>
      </c>
      <c r="B236" s="8" t="s">
        <v>4</v>
      </c>
      <c r="C236" s="29">
        <v>4</v>
      </c>
      <c r="D236" s="7">
        <f>IF(F236&gt;-1,1)</f>
        <v>1</v>
      </c>
      <c r="E236" s="8" t="s">
        <v>4</v>
      </c>
      <c r="F236" s="29">
        <v>15</v>
      </c>
      <c r="G236" s="7">
        <f>IF(I236&gt;-1,1)</f>
        <v>1</v>
      </c>
      <c r="H236" s="8" t="s">
        <v>4</v>
      </c>
      <c r="I236" s="29">
        <v>9</v>
      </c>
      <c r="J236" s="7">
        <f>IF(L236&gt;-1,1)</f>
        <v>1</v>
      </c>
      <c r="K236" s="8" t="s">
        <v>4</v>
      </c>
      <c r="L236" s="29">
        <v>12</v>
      </c>
      <c r="M236" s="7">
        <f>IF(O236&gt;-1,1)</f>
        <v>1</v>
      </c>
      <c r="N236" s="8" t="s">
        <v>4</v>
      </c>
      <c r="O236" s="29">
        <v>40</v>
      </c>
    </row>
    <row r="237" spans="1:15" x14ac:dyDescent="0.3">
      <c r="A237" s="7"/>
      <c r="B237" s="8"/>
      <c r="C237" s="10"/>
      <c r="D237" s="7"/>
      <c r="E237" s="8"/>
      <c r="F237" s="10"/>
      <c r="G237" s="7"/>
      <c r="H237" s="8"/>
      <c r="I237" s="10"/>
      <c r="J237" s="7"/>
      <c r="K237" s="8"/>
      <c r="L237" s="10"/>
      <c r="M237" s="7"/>
      <c r="N237" s="8"/>
      <c r="O237" s="10"/>
    </row>
    <row r="238" spans="1:15" x14ac:dyDescent="0.3">
      <c r="A238" s="7">
        <f>IF(C238&gt;-1,1)</f>
        <v>1</v>
      </c>
      <c r="B238" s="8" t="s">
        <v>5</v>
      </c>
      <c r="C238" s="29">
        <v>22</v>
      </c>
      <c r="D238" s="7">
        <f>IF(F238&gt;-1,1)</f>
        <v>1</v>
      </c>
      <c r="E238" s="8" t="s">
        <v>5</v>
      </c>
      <c r="F238" s="29">
        <v>14</v>
      </c>
      <c r="G238" s="7">
        <f>IF(I238&gt;-1,1)</f>
        <v>1</v>
      </c>
      <c r="H238" s="8" t="s">
        <v>5</v>
      </c>
      <c r="I238" s="29">
        <v>15</v>
      </c>
      <c r="J238" s="7">
        <f>IF(L238&gt;-1,1)</f>
        <v>1</v>
      </c>
      <c r="K238" s="8" t="s">
        <v>5</v>
      </c>
      <c r="L238" s="29">
        <v>21</v>
      </c>
      <c r="M238" s="7">
        <f>IF(O238&gt;-1,1)</f>
        <v>1</v>
      </c>
      <c r="N238" s="8" t="s">
        <v>5</v>
      </c>
      <c r="O238" s="29">
        <v>9</v>
      </c>
    </row>
    <row r="239" spans="1:15" x14ac:dyDescent="0.3">
      <c r="A239" s="7"/>
      <c r="B239" s="8"/>
      <c r="C239" s="10"/>
      <c r="D239" s="7"/>
      <c r="E239" s="8"/>
      <c r="F239" s="10"/>
      <c r="G239" s="7"/>
      <c r="H239" s="8"/>
      <c r="I239" s="10"/>
      <c r="J239" s="7"/>
      <c r="K239" s="8"/>
      <c r="L239" s="10"/>
      <c r="M239" s="7"/>
      <c r="N239" s="8"/>
      <c r="O239" s="10"/>
    </row>
    <row r="240" spans="1:15" x14ac:dyDescent="0.3">
      <c r="A240" s="7">
        <f>IF(C240&gt;-1,1)</f>
        <v>1</v>
      </c>
      <c r="B240" s="8" t="s">
        <v>6</v>
      </c>
      <c r="C240" s="9">
        <v>6</v>
      </c>
      <c r="D240" s="7">
        <f>IF(F240&gt;-1,1)</f>
        <v>1</v>
      </c>
      <c r="E240" s="8" t="s">
        <v>6</v>
      </c>
      <c r="F240" s="29">
        <v>19</v>
      </c>
      <c r="G240" s="7">
        <f>IF(I240&gt;-1,1)</f>
        <v>1</v>
      </c>
      <c r="H240" s="8" t="s">
        <v>6</v>
      </c>
      <c r="I240" s="29">
        <v>15</v>
      </c>
      <c r="J240" s="7">
        <f>IF(L240&gt;-1,1)</f>
        <v>1</v>
      </c>
      <c r="K240" s="8" t="s">
        <v>6</v>
      </c>
      <c r="L240" s="29">
        <v>8</v>
      </c>
      <c r="M240" s="7">
        <f>IF(O240&gt;-1,1)</f>
        <v>1</v>
      </c>
      <c r="N240" s="8" t="s">
        <v>6</v>
      </c>
      <c r="O240" s="29">
        <v>16</v>
      </c>
    </row>
    <row r="241" spans="1:15" x14ac:dyDescent="0.3">
      <c r="A241" s="7"/>
      <c r="B241" s="8"/>
      <c r="C241" s="10"/>
      <c r="D241" s="7"/>
      <c r="E241" s="8"/>
      <c r="F241" s="10"/>
      <c r="G241" s="7"/>
      <c r="H241" s="8"/>
      <c r="I241" s="10"/>
      <c r="J241" s="7"/>
      <c r="K241" s="8"/>
      <c r="L241" s="10"/>
      <c r="M241" s="7"/>
      <c r="N241" s="8"/>
      <c r="O241" s="10"/>
    </row>
    <row r="242" spans="1:15" x14ac:dyDescent="0.3">
      <c r="A242" s="7">
        <f>IF(C242&gt;-1,1)</f>
        <v>1</v>
      </c>
      <c r="B242" s="8" t="s">
        <v>7</v>
      </c>
      <c r="C242" s="29">
        <v>8</v>
      </c>
      <c r="D242" s="7">
        <f>IF(F242&gt;-1,1)</f>
        <v>1</v>
      </c>
      <c r="E242" s="8" t="s">
        <v>7</v>
      </c>
      <c r="F242" s="29">
        <v>43</v>
      </c>
      <c r="G242" s="7">
        <f>IF(I242&gt;-1,1)</f>
        <v>1</v>
      </c>
      <c r="H242" s="8" t="s">
        <v>7</v>
      </c>
      <c r="I242" s="29">
        <v>12</v>
      </c>
      <c r="J242" s="7">
        <f>IF(L242&gt;-1,1)</f>
        <v>1</v>
      </c>
      <c r="K242" s="8" t="s">
        <v>7</v>
      </c>
      <c r="L242" s="29">
        <v>33</v>
      </c>
      <c r="M242" s="7">
        <f>IF(O242&gt;-1,1)</f>
        <v>1</v>
      </c>
      <c r="N242" s="8" t="s">
        <v>7</v>
      </c>
      <c r="O242" s="29">
        <v>13</v>
      </c>
    </row>
    <row r="243" spans="1:15" x14ac:dyDescent="0.3">
      <c r="A243" s="7"/>
      <c r="B243" s="8"/>
      <c r="C243" s="10"/>
      <c r="D243" s="7"/>
      <c r="E243" s="8"/>
      <c r="F243" s="10"/>
      <c r="G243" s="7"/>
      <c r="H243" s="8"/>
      <c r="I243" s="10"/>
      <c r="J243" s="7"/>
      <c r="K243" s="8"/>
      <c r="L243" s="10"/>
      <c r="M243" s="7"/>
      <c r="N243" s="8"/>
      <c r="O243" s="10"/>
    </row>
    <row r="244" spans="1:15" x14ac:dyDescent="0.3">
      <c r="A244" s="7">
        <f>IF(C244&gt;-1,1)</f>
        <v>1</v>
      </c>
      <c r="B244" s="8" t="s">
        <v>8</v>
      </c>
      <c r="C244" s="29">
        <v>16</v>
      </c>
      <c r="D244" s="7">
        <f>IF(F244&gt;-1,1)</f>
        <v>1</v>
      </c>
      <c r="E244" s="8" t="s">
        <v>8</v>
      </c>
      <c r="F244" s="29">
        <v>12</v>
      </c>
      <c r="G244" s="7">
        <f>IF(I244&gt;-1,1)</f>
        <v>1</v>
      </c>
      <c r="H244" s="8" t="s">
        <v>8</v>
      </c>
      <c r="I244" s="29">
        <v>20</v>
      </c>
      <c r="J244" s="7">
        <f>IF(L244&gt;-1,1)</f>
        <v>1</v>
      </c>
      <c r="K244" s="8" t="s">
        <v>8</v>
      </c>
      <c r="L244" s="29">
        <v>6</v>
      </c>
      <c r="M244" s="7">
        <f>IF(O244&gt;-1,1)</f>
        <v>1</v>
      </c>
      <c r="N244" s="8" t="s">
        <v>8</v>
      </c>
      <c r="O244" s="29">
        <v>14</v>
      </c>
    </row>
    <row r="245" spans="1:15" x14ac:dyDescent="0.3">
      <c r="A245" s="7"/>
      <c r="B245" s="4"/>
      <c r="C245" s="10"/>
      <c r="D245" s="7"/>
      <c r="E245" s="4"/>
      <c r="F245" s="29"/>
      <c r="G245" s="7"/>
      <c r="H245" s="4"/>
      <c r="I245" s="10"/>
      <c r="J245" s="7"/>
      <c r="K245" s="4"/>
      <c r="L245" s="10"/>
      <c r="M245" s="7"/>
      <c r="N245" s="4"/>
      <c r="O245" s="10"/>
    </row>
    <row r="246" spans="1:15" x14ac:dyDescent="0.3">
      <c r="A246" s="7">
        <f>IF(C246&gt;-1,1)</f>
        <v>1</v>
      </c>
      <c r="B246" s="8" t="s">
        <v>9</v>
      </c>
      <c r="C246" s="29">
        <v>6</v>
      </c>
      <c r="D246" s="7">
        <f>IF(F246&gt;-1,1)</f>
        <v>1</v>
      </c>
      <c r="E246" s="8" t="s">
        <v>9</v>
      </c>
      <c r="F246" s="29">
        <v>18</v>
      </c>
      <c r="G246" s="7">
        <f>IF(I246&gt;-1,1)</f>
        <v>1</v>
      </c>
      <c r="H246" s="8" t="s">
        <v>9</v>
      </c>
      <c r="I246" s="29">
        <v>12</v>
      </c>
      <c r="J246" s="7">
        <f>IF(L246&gt;-1,1)</f>
        <v>1</v>
      </c>
      <c r="K246" s="8" t="s">
        <v>9</v>
      </c>
      <c r="L246" s="29">
        <v>11</v>
      </c>
      <c r="M246" s="7">
        <f>IF(O246&gt;-1,1)</f>
        <v>1</v>
      </c>
      <c r="N246" s="8" t="s">
        <v>9</v>
      </c>
      <c r="O246" s="29">
        <v>5</v>
      </c>
    </row>
    <row r="247" spans="1:15" x14ac:dyDescent="0.3">
      <c r="A247" s="7"/>
      <c r="B247" s="4"/>
      <c r="C247" s="4"/>
      <c r="D247" s="7"/>
      <c r="E247" s="4"/>
      <c r="F247" s="10"/>
      <c r="G247" s="7"/>
      <c r="H247" s="4"/>
      <c r="I247" s="10"/>
      <c r="J247" s="7"/>
      <c r="K247" s="4"/>
      <c r="L247" s="4"/>
      <c r="M247" s="7"/>
      <c r="N247" s="4"/>
      <c r="O247" s="4"/>
    </row>
    <row r="248" spans="1:15" x14ac:dyDescent="0.3">
      <c r="A248" s="11"/>
      <c r="B248" s="8" t="s">
        <v>10</v>
      </c>
      <c r="C248" s="8">
        <f>SUM(C234:C246)</f>
        <v>86</v>
      </c>
      <c r="D248" s="8"/>
      <c r="E248" s="8" t="s">
        <v>10</v>
      </c>
      <c r="F248" s="8">
        <f>SUM(F234:F246)</f>
        <v>153</v>
      </c>
      <c r="G248" s="8"/>
      <c r="H248" s="8" t="s">
        <v>10</v>
      </c>
      <c r="I248" s="8">
        <f>SUM(I234:I246)</f>
        <v>101</v>
      </c>
      <c r="J248" s="8"/>
      <c r="K248" s="8" t="s">
        <v>10</v>
      </c>
      <c r="L248" s="8">
        <f>SUM(L234:L246)</f>
        <v>127</v>
      </c>
      <c r="M248" s="8"/>
      <c r="N248" s="8" t="s">
        <v>10</v>
      </c>
      <c r="O248" s="8">
        <f>SUM(O234:O246)</f>
        <v>108</v>
      </c>
    </row>
    <row r="249" spans="1:15" x14ac:dyDescent="0.3">
      <c r="A249" s="12"/>
      <c r="B249" s="13" t="s">
        <v>11</v>
      </c>
      <c r="C249" s="14">
        <f>IF(C234&lt;&gt;"",C248/(SUM(A228:A246)),"")</f>
        <v>12.285714285714286</v>
      </c>
      <c r="D249" s="12"/>
      <c r="E249" s="13" t="s">
        <v>11</v>
      </c>
      <c r="F249" s="14">
        <f>IF(F234&lt;&gt;"",F248/(SUM(D228:D246)),"")</f>
        <v>21.857142857142858</v>
      </c>
      <c r="G249" s="12"/>
      <c r="H249" s="13" t="s">
        <v>11</v>
      </c>
      <c r="I249" s="14">
        <f>IF(I234&lt;&gt;"",I248/(SUM(G228:G246)),"")</f>
        <v>14.428571428571429</v>
      </c>
      <c r="J249" s="12"/>
      <c r="K249" s="13" t="s">
        <v>11</v>
      </c>
      <c r="L249" s="14">
        <f>IF(L234&lt;&gt;"",L248/(SUM(J228:J246)),"")</f>
        <v>18.142857142857142</v>
      </c>
      <c r="M249" s="12"/>
      <c r="N249" s="13" t="s">
        <v>11</v>
      </c>
      <c r="O249" s="14">
        <f>IF(O234&lt;&gt;"",O248/(SUM(M228:M246)),"")</f>
        <v>15.428571428571429</v>
      </c>
    </row>
    <row r="251" spans="1:15" x14ac:dyDescent="0.3">
      <c r="B251" s="15" t="s">
        <v>45</v>
      </c>
      <c r="C251" s="16">
        <f>IF(C248&gt;0,SUM(C248:O248)/((SUM(A234:A246))+(SUM(D234:D246))+(SUM(G234:G246))+(SUM(J234:J246))+(SUM(M234:M246))),0)</f>
        <v>16.428571428571427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1"/>
  <sheetViews>
    <sheetView zoomScale="90" zoomScaleNormal="90" workbookViewId="0">
      <selection activeCell="C251" sqref="C251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2" customWidth="1"/>
    <col min="4" max="4" width="2.81640625" style="2" customWidth="1"/>
    <col min="5" max="5" width="17.7265625" style="2" customWidth="1"/>
    <col min="6" max="6" width="9.26953125" style="2" customWidth="1"/>
    <col min="7" max="7" width="2.81640625" style="2" customWidth="1"/>
    <col min="8" max="8" width="20.26953125" style="2" customWidth="1"/>
    <col min="9" max="9" width="9.1796875" style="2"/>
    <col min="10" max="10" width="2.81640625" style="2" customWidth="1"/>
    <col min="11" max="11" width="17.7265625" style="2" customWidth="1"/>
    <col min="12" max="12" width="9.1796875" style="2"/>
    <col min="13" max="13" width="2.81640625" style="2" customWidth="1"/>
    <col min="14" max="14" width="17.7265625" style="2" customWidth="1"/>
    <col min="15" max="15" width="8.7265625" style="2" customWidth="1"/>
    <col min="16" max="16" width="2.54296875" style="1" customWidth="1"/>
    <col min="17" max="16384" width="9.1796875" style="1"/>
  </cols>
  <sheetData>
    <row r="1" spans="1:12" ht="24" x14ac:dyDescent="0.6">
      <c r="B1" s="3" t="s">
        <v>67</v>
      </c>
    </row>
    <row r="2" spans="1:12" x14ac:dyDescent="0.3">
      <c r="A2" s="4"/>
      <c r="B2" s="18" t="s">
        <v>68</v>
      </c>
      <c r="C2" s="6" t="s">
        <v>2</v>
      </c>
      <c r="D2" s="4"/>
      <c r="E2" s="4"/>
      <c r="F2" s="6" t="s">
        <v>2</v>
      </c>
      <c r="G2" s="4"/>
      <c r="H2" s="4"/>
      <c r="I2" s="6" t="s">
        <v>2</v>
      </c>
      <c r="J2" s="4"/>
      <c r="K2" s="4"/>
      <c r="L2" s="6" t="s">
        <v>2</v>
      </c>
    </row>
    <row r="3" spans="1:12" x14ac:dyDescent="0.3">
      <c r="A3" s="7">
        <f>IF(C3&gt;0,1)</f>
        <v>1</v>
      </c>
      <c r="B3" s="8" t="s">
        <v>3</v>
      </c>
      <c r="C3" s="29">
        <v>18</v>
      </c>
      <c r="D3" s="7">
        <f>IF(F3&gt;0,1)</f>
        <v>1</v>
      </c>
      <c r="E3" s="8" t="s">
        <v>3</v>
      </c>
      <c r="F3" s="29">
        <v>12</v>
      </c>
      <c r="G3" s="7">
        <f>IF(I3&gt;0,1)</f>
        <v>1</v>
      </c>
      <c r="H3" s="8" t="s">
        <v>3</v>
      </c>
      <c r="I3" s="29">
        <v>45</v>
      </c>
      <c r="J3" s="7">
        <f>IF(L3&gt;0,1)</f>
        <v>1</v>
      </c>
      <c r="K3" s="8" t="s">
        <v>3</v>
      </c>
      <c r="L3" s="29">
        <v>14</v>
      </c>
    </row>
    <row r="4" spans="1:12" x14ac:dyDescent="0.3">
      <c r="A4" s="7"/>
      <c r="B4" s="4"/>
      <c r="C4" s="10"/>
      <c r="D4" s="7"/>
      <c r="E4" s="4"/>
      <c r="F4" s="10"/>
      <c r="G4" s="7"/>
      <c r="H4" s="4"/>
      <c r="I4" s="10"/>
      <c r="J4" s="7"/>
      <c r="K4" s="4"/>
      <c r="L4" s="10"/>
    </row>
    <row r="5" spans="1:12" x14ac:dyDescent="0.3">
      <c r="A5" s="7">
        <f>IF(C5&gt;0,1)</f>
        <v>1</v>
      </c>
      <c r="B5" s="8" t="s">
        <v>4</v>
      </c>
      <c r="C5" s="29">
        <v>15</v>
      </c>
      <c r="D5" s="7">
        <f>IF(F5&gt;0,1)</f>
        <v>1</v>
      </c>
      <c r="E5" s="8" t="s">
        <v>4</v>
      </c>
      <c r="F5" s="29">
        <v>11</v>
      </c>
      <c r="G5" s="7">
        <f>IF(I5&gt;0,1)</f>
        <v>1</v>
      </c>
      <c r="H5" s="8" t="s">
        <v>4</v>
      </c>
      <c r="I5" s="29">
        <v>14</v>
      </c>
      <c r="J5" s="7">
        <f>IF(L5&gt;0,1)</f>
        <v>1</v>
      </c>
      <c r="K5" s="8" t="s">
        <v>4</v>
      </c>
      <c r="L5" s="29">
        <v>8</v>
      </c>
    </row>
    <row r="6" spans="1:12" x14ac:dyDescent="0.3">
      <c r="A6" s="7"/>
      <c r="B6" s="8"/>
      <c r="C6" s="10"/>
      <c r="D6" s="7"/>
      <c r="E6" s="8"/>
      <c r="F6" s="10"/>
      <c r="G6" s="7"/>
      <c r="H6" s="8"/>
      <c r="I6" s="10"/>
      <c r="J6" s="7"/>
      <c r="K6" s="8"/>
      <c r="L6" s="10"/>
    </row>
    <row r="7" spans="1:12" x14ac:dyDescent="0.3">
      <c r="A7" s="7">
        <f>IF(C7&gt;0,1)</f>
        <v>1</v>
      </c>
      <c r="B7" s="8" t="s">
        <v>5</v>
      </c>
      <c r="C7" s="29">
        <v>12</v>
      </c>
      <c r="D7" s="7">
        <f>IF(F7&gt;0,1)</f>
        <v>1</v>
      </c>
      <c r="E7" s="8" t="s">
        <v>5</v>
      </c>
      <c r="F7" s="29">
        <v>12</v>
      </c>
      <c r="G7" s="7">
        <f>IF(I7&gt;0,1)</f>
        <v>1</v>
      </c>
      <c r="H7" s="8" t="s">
        <v>5</v>
      </c>
      <c r="I7" s="29">
        <v>11</v>
      </c>
      <c r="J7" s="7">
        <f>IF(L7&gt;0,1)</f>
        <v>1</v>
      </c>
      <c r="K7" s="8" t="s">
        <v>5</v>
      </c>
      <c r="L7" s="29">
        <v>11</v>
      </c>
    </row>
    <row r="8" spans="1:12" x14ac:dyDescent="0.3">
      <c r="A8" s="7"/>
      <c r="B8" s="8"/>
      <c r="C8" s="10"/>
      <c r="D8" s="7"/>
      <c r="E8" s="8"/>
      <c r="F8" s="10"/>
      <c r="G8" s="7"/>
      <c r="H8" s="8"/>
      <c r="I8" s="10"/>
      <c r="J8" s="7"/>
      <c r="K8" s="8"/>
      <c r="L8" s="10"/>
    </row>
    <row r="9" spans="1:12" x14ac:dyDescent="0.3">
      <c r="A9" s="7">
        <f>IF(C9&gt;0,1)</f>
        <v>1</v>
      </c>
      <c r="B9" s="8" t="s">
        <v>6</v>
      </c>
      <c r="C9" s="29">
        <v>35</v>
      </c>
      <c r="D9" s="7">
        <f>IF(F9&gt;0,1)</f>
        <v>1</v>
      </c>
      <c r="E9" s="8" t="s">
        <v>6</v>
      </c>
      <c r="F9" s="29">
        <v>10</v>
      </c>
      <c r="G9" s="7">
        <f>IF(I9&gt;0,1)</f>
        <v>1</v>
      </c>
      <c r="H9" s="8" t="s">
        <v>6</v>
      </c>
      <c r="I9" s="29">
        <v>9</v>
      </c>
      <c r="J9" s="7">
        <f>IF(L9&gt;0,1)</f>
        <v>1</v>
      </c>
      <c r="K9" s="8" t="s">
        <v>6</v>
      </c>
      <c r="L9" s="29">
        <v>13</v>
      </c>
    </row>
    <row r="10" spans="1:12" x14ac:dyDescent="0.3">
      <c r="A10" s="7"/>
      <c r="B10" s="8"/>
      <c r="C10" s="10"/>
      <c r="D10" s="7"/>
      <c r="E10" s="8"/>
      <c r="F10" s="10"/>
      <c r="G10" s="7"/>
      <c r="H10" s="8"/>
      <c r="I10" s="10"/>
      <c r="J10" s="7"/>
      <c r="K10" s="8"/>
      <c r="L10" s="10"/>
    </row>
    <row r="11" spans="1:12" x14ac:dyDescent="0.3">
      <c r="A11" s="7">
        <f>IF(C11&gt;0,1)</f>
        <v>1</v>
      </c>
      <c r="B11" s="8" t="s">
        <v>7</v>
      </c>
      <c r="C11" s="29">
        <v>7</v>
      </c>
      <c r="D11" s="7">
        <f>IF(F11&gt;0,1)</f>
        <v>1</v>
      </c>
      <c r="E11" s="8" t="s">
        <v>7</v>
      </c>
      <c r="F11" s="29">
        <v>11</v>
      </c>
      <c r="G11" s="7">
        <f>IF(I11&gt;0,1)</f>
        <v>1</v>
      </c>
      <c r="H11" s="8" t="s">
        <v>7</v>
      </c>
      <c r="I11" s="29">
        <v>12</v>
      </c>
      <c r="J11" s="7">
        <f>IF(L11&gt;0,1)</f>
        <v>1</v>
      </c>
      <c r="K11" s="8" t="s">
        <v>7</v>
      </c>
      <c r="L11" s="29">
        <v>14</v>
      </c>
    </row>
    <row r="12" spans="1:12" x14ac:dyDescent="0.3">
      <c r="A12" s="7"/>
      <c r="B12" s="8"/>
      <c r="C12" s="10"/>
      <c r="D12" s="7"/>
      <c r="E12" s="8"/>
      <c r="F12" s="10"/>
      <c r="G12" s="7"/>
      <c r="H12" s="8"/>
      <c r="I12" s="10"/>
      <c r="J12" s="7"/>
      <c r="K12" s="8"/>
      <c r="L12" s="10"/>
    </row>
    <row r="13" spans="1:12" x14ac:dyDescent="0.3">
      <c r="A13" s="7">
        <f>IF(C13&gt;0,1)</f>
        <v>1</v>
      </c>
      <c r="B13" s="8" t="s">
        <v>8</v>
      </c>
      <c r="C13" s="29">
        <v>11</v>
      </c>
      <c r="D13" s="7">
        <f>IF(F13&gt;0,1)</f>
        <v>1</v>
      </c>
      <c r="E13" s="8" t="s">
        <v>8</v>
      </c>
      <c r="F13" s="29">
        <v>14</v>
      </c>
      <c r="G13" s="7">
        <f>IF(I13&gt;0,1)</f>
        <v>1</v>
      </c>
      <c r="H13" s="8" t="s">
        <v>8</v>
      </c>
      <c r="I13" s="29">
        <v>12</v>
      </c>
      <c r="J13" s="7">
        <f>IF(L13&gt;0,1)</f>
        <v>1</v>
      </c>
      <c r="K13" s="8" t="s">
        <v>8</v>
      </c>
      <c r="L13" s="29">
        <v>11</v>
      </c>
    </row>
    <row r="14" spans="1:12" x14ac:dyDescent="0.3">
      <c r="A14" s="7"/>
      <c r="B14" s="4"/>
      <c r="C14" s="10"/>
      <c r="D14" s="7"/>
      <c r="E14" s="4"/>
      <c r="F14" s="10"/>
      <c r="G14" s="7"/>
      <c r="H14" s="4"/>
      <c r="I14" s="10"/>
      <c r="J14" s="7"/>
      <c r="K14" s="4"/>
      <c r="L14" s="10"/>
    </row>
    <row r="15" spans="1:12" x14ac:dyDescent="0.3">
      <c r="A15" s="7">
        <f>IF(C15&gt;0,1)</f>
        <v>1</v>
      </c>
      <c r="B15" s="8" t="s">
        <v>9</v>
      </c>
      <c r="C15" s="29">
        <v>40</v>
      </c>
      <c r="D15" s="7">
        <f>IF(F15&gt;0,1)</f>
        <v>1</v>
      </c>
      <c r="E15" s="8" t="s">
        <v>9</v>
      </c>
      <c r="F15" s="29">
        <v>16</v>
      </c>
      <c r="G15" s="7">
        <f>IF(I15&gt;0,1)</f>
        <v>1</v>
      </c>
      <c r="H15" s="8" t="s">
        <v>9</v>
      </c>
      <c r="I15" s="29">
        <v>28</v>
      </c>
      <c r="J15" s="7">
        <f>IF(L15&gt;0,1)</f>
        <v>1</v>
      </c>
      <c r="K15" s="8" t="s">
        <v>9</v>
      </c>
      <c r="L15" s="29">
        <v>15</v>
      </c>
    </row>
    <row r="16" spans="1:12" x14ac:dyDescent="0.3">
      <c r="A16" s="7"/>
      <c r="B16" s="4"/>
      <c r="C16" s="4"/>
      <c r="D16" s="7"/>
      <c r="E16" s="4"/>
      <c r="F16" s="4"/>
      <c r="G16" s="7"/>
      <c r="H16" s="4"/>
      <c r="I16" s="4"/>
      <c r="J16" s="7"/>
      <c r="K16" s="4"/>
      <c r="L16" s="4"/>
    </row>
    <row r="17" spans="1:12" x14ac:dyDescent="0.3">
      <c r="A17" s="11"/>
      <c r="B17" s="8" t="s">
        <v>10</v>
      </c>
      <c r="C17" s="8">
        <f>SUM(C3:C15)</f>
        <v>138</v>
      </c>
      <c r="D17" s="8"/>
      <c r="E17" s="8" t="s">
        <v>10</v>
      </c>
      <c r="F17" s="8">
        <f>SUM(F3:F15)</f>
        <v>86</v>
      </c>
      <c r="G17" s="8"/>
      <c r="H17" s="8" t="s">
        <v>10</v>
      </c>
      <c r="I17" s="8">
        <f>SUM(I3:I15)</f>
        <v>131</v>
      </c>
      <c r="J17" s="8"/>
      <c r="K17" s="8" t="s">
        <v>10</v>
      </c>
      <c r="L17" s="8">
        <f>SUM(L3:L15)</f>
        <v>86</v>
      </c>
    </row>
    <row r="18" spans="1:12" x14ac:dyDescent="0.3">
      <c r="A18" s="12"/>
      <c r="B18" s="13" t="s">
        <v>11</v>
      </c>
      <c r="C18" s="14">
        <f>C17/(SUM(A3:A15))</f>
        <v>19.714285714285715</v>
      </c>
      <c r="D18" s="12"/>
      <c r="E18" s="13" t="s">
        <v>11</v>
      </c>
      <c r="F18" s="14">
        <f>F17/(SUM(D3:D15))</f>
        <v>12.285714285714286</v>
      </c>
      <c r="G18" s="12"/>
      <c r="H18" s="13" t="s">
        <v>11</v>
      </c>
      <c r="I18" s="14">
        <f>I17/(SUM(G3:G15))</f>
        <v>18.714285714285715</v>
      </c>
      <c r="J18" s="12"/>
      <c r="K18" s="13" t="s">
        <v>11</v>
      </c>
      <c r="L18" s="14">
        <f>L17/(SUM(J3:J15))</f>
        <v>12.285714285714286</v>
      </c>
    </row>
    <row r="20" spans="1:12" x14ac:dyDescent="0.3">
      <c r="B20" s="15" t="s">
        <v>12</v>
      </c>
      <c r="C20" s="16">
        <f>SUM(C17:L17)/((SUM(A3:A15))+(SUM(D3:D15))+(SUM(G3:G15))+(SUM(J3:J15)))</f>
        <v>15.75</v>
      </c>
    </row>
    <row r="22" spans="1:12" ht="24" x14ac:dyDescent="0.6">
      <c r="B22" s="3" t="s">
        <v>69</v>
      </c>
    </row>
    <row r="23" spans="1:12" x14ac:dyDescent="0.3">
      <c r="A23" s="4"/>
      <c r="B23" s="5">
        <v>40209</v>
      </c>
      <c r="C23" s="6" t="s">
        <v>2</v>
      </c>
      <c r="D23" s="4"/>
      <c r="E23" s="4"/>
      <c r="F23" s="6" t="s">
        <v>2</v>
      </c>
      <c r="G23" s="4"/>
      <c r="H23" s="4"/>
      <c r="I23" s="6" t="s">
        <v>2</v>
      </c>
      <c r="J23" s="4"/>
      <c r="K23" s="4"/>
      <c r="L23" s="6" t="s">
        <v>2</v>
      </c>
    </row>
    <row r="24" spans="1:12" x14ac:dyDescent="0.3">
      <c r="A24" s="7">
        <f>IF(C24&gt;0,1)</f>
        <v>1</v>
      </c>
      <c r="B24" s="8" t="s">
        <v>3</v>
      </c>
      <c r="C24" s="29">
        <v>12</v>
      </c>
      <c r="D24" s="7">
        <f>IF(F24&gt;0,1)</f>
        <v>1</v>
      </c>
      <c r="E24" s="8" t="s">
        <v>3</v>
      </c>
      <c r="F24" s="29">
        <v>6</v>
      </c>
      <c r="G24" s="7">
        <f>IF(I24&gt;0,1)</f>
        <v>1</v>
      </c>
      <c r="H24" s="8" t="s">
        <v>3</v>
      </c>
      <c r="I24" s="29">
        <v>17</v>
      </c>
      <c r="J24" s="7">
        <f>IF(L24&gt;0,1)</f>
        <v>1</v>
      </c>
      <c r="K24" s="8" t="s">
        <v>3</v>
      </c>
      <c r="L24" s="29">
        <v>18</v>
      </c>
    </row>
    <row r="25" spans="1:12" x14ac:dyDescent="0.3">
      <c r="A25" s="7"/>
      <c r="B25" s="4"/>
      <c r="C25" s="10"/>
      <c r="D25" s="7"/>
      <c r="E25" s="4"/>
      <c r="F25" s="10"/>
      <c r="G25" s="7"/>
      <c r="H25" s="4"/>
      <c r="I25" s="10"/>
      <c r="J25" s="7"/>
      <c r="K25" s="4"/>
      <c r="L25" s="10"/>
    </row>
    <row r="26" spans="1:12" x14ac:dyDescent="0.3">
      <c r="A26" s="7">
        <f>IF(C26&gt;0,1)</f>
        <v>1</v>
      </c>
      <c r="B26" s="8" t="s">
        <v>4</v>
      </c>
      <c r="C26" s="29">
        <v>13</v>
      </c>
      <c r="D26" s="7">
        <f>IF(F26&gt;0,1)</f>
        <v>1</v>
      </c>
      <c r="E26" s="8" t="s">
        <v>4</v>
      </c>
      <c r="F26" s="29">
        <v>5</v>
      </c>
      <c r="G26" s="7">
        <f>IF(I26&gt;0,1)</f>
        <v>1</v>
      </c>
      <c r="H26" s="8" t="s">
        <v>4</v>
      </c>
      <c r="I26" s="29">
        <v>7</v>
      </c>
      <c r="J26" s="7">
        <f>IF(L26&gt;0,1)</f>
        <v>1</v>
      </c>
      <c r="K26" s="8" t="s">
        <v>4</v>
      </c>
      <c r="L26" s="29">
        <v>12</v>
      </c>
    </row>
    <row r="27" spans="1:12" x14ac:dyDescent="0.3">
      <c r="A27" s="7"/>
      <c r="B27" s="8"/>
      <c r="C27" s="10"/>
      <c r="D27" s="7"/>
      <c r="E27" s="8"/>
      <c r="F27" s="10"/>
      <c r="G27" s="7"/>
      <c r="H27" s="8"/>
      <c r="I27" s="10"/>
      <c r="J27" s="7"/>
      <c r="K27" s="8"/>
      <c r="L27" s="10"/>
    </row>
    <row r="28" spans="1:12" x14ac:dyDescent="0.3">
      <c r="A28" s="7">
        <f>IF(C28&gt;0,1)</f>
        <v>1</v>
      </c>
      <c r="B28" s="8" t="s">
        <v>5</v>
      </c>
      <c r="C28" s="29">
        <v>17</v>
      </c>
      <c r="D28" s="7">
        <f>IF(F28&gt;0,1)</f>
        <v>1</v>
      </c>
      <c r="E28" s="8" t="s">
        <v>5</v>
      </c>
      <c r="F28" s="29">
        <v>18</v>
      </c>
      <c r="G28" s="7">
        <f>IF(I28&gt;0,1)</f>
        <v>1</v>
      </c>
      <c r="H28" s="8" t="s">
        <v>5</v>
      </c>
      <c r="I28" s="29">
        <v>13</v>
      </c>
      <c r="J28" s="7">
        <f>IF(L28&gt;0,1)</f>
        <v>1</v>
      </c>
      <c r="K28" s="8" t="s">
        <v>5</v>
      </c>
      <c r="L28" s="29">
        <v>12</v>
      </c>
    </row>
    <row r="29" spans="1:12" x14ac:dyDescent="0.3">
      <c r="A29" s="7"/>
      <c r="B29" s="8"/>
      <c r="C29" s="10"/>
      <c r="D29" s="7"/>
      <c r="E29" s="8"/>
      <c r="F29" s="10"/>
      <c r="G29" s="7"/>
      <c r="H29" s="8"/>
      <c r="I29" s="10"/>
      <c r="J29" s="7"/>
      <c r="K29" s="8"/>
      <c r="L29" s="10"/>
    </row>
    <row r="30" spans="1:12" x14ac:dyDescent="0.3">
      <c r="A30" s="7">
        <f>IF(C30&gt;0,1)</f>
        <v>1</v>
      </c>
      <c r="B30" s="8" t="s">
        <v>6</v>
      </c>
      <c r="C30" s="29">
        <v>8</v>
      </c>
      <c r="D30" s="7">
        <f>IF(F30&gt;0,1)</f>
        <v>1</v>
      </c>
      <c r="E30" s="8" t="s">
        <v>6</v>
      </c>
      <c r="F30" s="29">
        <v>18</v>
      </c>
      <c r="G30" s="7">
        <f>IF(I30&gt;0,1)</f>
        <v>1</v>
      </c>
      <c r="H30" s="8" t="s">
        <v>6</v>
      </c>
      <c r="I30" s="29">
        <v>8</v>
      </c>
      <c r="J30" s="7">
        <f>IF(L30&gt;0,1)</f>
        <v>1</v>
      </c>
      <c r="K30" s="8" t="s">
        <v>6</v>
      </c>
      <c r="L30" s="29">
        <v>14</v>
      </c>
    </row>
    <row r="31" spans="1:12" x14ac:dyDescent="0.3">
      <c r="A31" s="7"/>
      <c r="B31" s="8"/>
      <c r="C31" s="10"/>
      <c r="D31" s="7"/>
      <c r="E31" s="8"/>
      <c r="F31" s="10"/>
      <c r="G31" s="7"/>
      <c r="H31" s="8"/>
      <c r="I31" s="10"/>
      <c r="J31" s="7"/>
      <c r="K31" s="8"/>
      <c r="L31" s="10"/>
    </row>
    <row r="32" spans="1:12" x14ac:dyDescent="0.3">
      <c r="A32" s="7">
        <f>IF(C32&gt;0,1)</f>
        <v>1</v>
      </c>
      <c r="B32" s="8" t="s">
        <v>7</v>
      </c>
      <c r="C32" s="29">
        <v>15</v>
      </c>
      <c r="D32" s="7">
        <f>IF(F32&gt;0,1)</f>
        <v>1</v>
      </c>
      <c r="E32" s="8" t="s">
        <v>7</v>
      </c>
      <c r="F32" s="29">
        <v>16</v>
      </c>
      <c r="G32" s="7">
        <f>IF(I32&gt;0,1)</f>
        <v>1</v>
      </c>
      <c r="H32" s="8" t="s">
        <v>7</v>
      </c>
      <c r="I32" s="29">
        <v>9</v>
      </c>
      <c r="J32" s="7">
        <f>IF(L32&gt;0,1)</f>
        <v>1</v>
      </c>
      <c r="K32" s="8" t="s">
        <v>7</v>
      </c>
      <c r="L32" s="29">
        <v>5</v>
      </c>
    </row>
    <row r="33" spans="1:15" x14ac:dyDescent="0.3">
      <c r="A33" s="7"/>
      <c r="B33" s="8"/>
      <c r="C33" s="10"/>
      <c r="D33" s="7"/>
      <c r="E33" s="8"/>
      <c r="F33" s="10"/>
      <c r="G33" s="7"/>
      <c r="H33" s="8"/>
      <c r="I33" s="10"/>
      <c r="J33" s="7"/>
      <c r="K33" s="8"/>
      <c r="L33" s="10"/>
    </row>
    <row r="34" spans="1:15" x14ac:dyDescent="0.3">
      <c r="A34" s="7">
        <f>IF(C34&gt;0,1)</f>
        <v>1</v>
      </c>
      <c r="B34" s="8" t="s">
        <v>8</v>
      </c>
      <c r="C34" s="29">
        <v>28</v>
      </c>
      <c r="D34" s="7">
        <f>IF(F34&gt;0,1)</f>
        <v>1</v>
      </c>
      <c r="E34" s="8" t="s">
        <v>8</v>
      </c>
      <c r="F34" s="29">
        <v>12</v>
      </c>
      <c r="G34" s="7">
        <f>IF(I34&gt;0,1)</f>
        <v>1</v>
      </c>
      <c r="H34" s="8" t="s">
        <v>8</v>
      </c>
      <c r="I34" s="29">
        <v>30</v>
      </c>
      <c r="J34" s="7">
        <f>IF(L34&gt;0,1)</f>
        <v>1</v>
      </c>
      <c r="K34" s="8" t="s">
        <v>8</v>
      </c>
      <c r="L34" s="29">
        <v>38</v>
      </c>
    </row>
    <row r="35" spans="1:15" x14ac:dyDescent="0.3">
      <c r="A35" s="7"/>
      <c r="B35" s="4"/>
      <c r="C35" s="29"/>
      <c r="D35" s="7"/>
      <c r="E35" s="4"/>
      <c r="F35" s="10"/>
      <c r="G35" s="7"/>
      <c r="H35" s="4"/>
      <c r="I35" s="29"/>
      <c r="J35" s="7"/>
      <c r="K35" s="4"/>
      <c r="L35" s="10"/>
    </row>
    <row r="36" spans="1:15" x14ac:dyDescent="0.3">
      <c r="A36" s="7">
        <f>IF(C36&gt;0,1)</f>
        <v>1</v>
      </c>
      <c r="B36" s="8" t="s">
        <v>9</v>
      </c>
      <c r="C36" s="29">
        <v>34</v>
      </c>
      <c r="D36" s="7">
        <f>IF(F36&gt;0,1)</f>
        <v>1</v>
      </c>
      <c r="E36" s="8" t="s">
        <v>9</v>
      </c>
      <c r="F36" s="29">
        <v>35</v>
      </c>
      <c r="G36" s="7">
        <f>IF(I36&gt;0,1)</f>
        <v>1</v>
      </c>
      <c r="H36" s="8" t="s">
        <v>9</v>
      </c>
      <c r="I36" s="29">
        <v>17</v>
      </c>
      <c r="J36" s="7">
        <f>IF(L36&gt;0,1)</f>
        <v>1</v>
      </c>
      <c r="K36" s="8" t="s">
        <v>9</v>
      </c>
      <c r="L36" s="29">
        <v>15</v>
      </c>
    </row>
    <row r="37" spans="1:15" x14ac:dyDescent="0.3">
      <c r="A37" s="7"/>
      <c r="B37" s="4"/>
      <c r="C37" s="4"/>
      <c r="D37" s="7"/>
      <c r="E37" s="4"/>
      <c r="F37" s="4"/>
      <c r="G37" s="7"/>
      <c r="H37" s="4"/>
      <c r="I37" s="4"/>
      <c r="J37" s="7"/>
      <c r="K37" s="4"/>
      <c r="L37" s="4"/>
    </row>
    <row r="38" spans="1:15" x14ac:dyDescent="0.3">
      <c r="A38" s="11"/>
      <c r="B38" s="8" t="s">
        <v>10</v>
      </c>
      <c r="C38" s="8">
        <f>SUM(C24:C36)</f>
        <v>127</v>
      </c>
      <c r="D38" s="8"/>
      <c r="E38" s="8" t="s">
        <v>10</v>
      </c>
      <c r="F38" s="8">
        <f>SUM(F24:F36)</f>
        <v>110</v>
      </c>
      <c r="G38" s="8"/>
      <c r="H38" s="8" t="s">
        <v>10</v>
      </c>
      <c r="I38" s="8">
        <f>SUM(I24:I36)</f>
        <v>101</v>
      </c>
      <c r="J38" s="8"/>
      <c r="K38" s="8" t="s">
        <v>10</v>
      </c>
      <c r="L38" s="8">
        <f>SUM(L24:L36)</f>
        <v>114</v>
      </c>
    </row>
    <row r="39" spans="1:15" x14ac:dyDescent="0.3">
      <c r="A39" s="12"/>
      <c r="B39" s="13" t="s">
        <v>11</v>
      </c>
      <c r="C39" s="14">
        <f>C38/(SUM(A24:A36))</f>
        <v>18.142857142857142</v>
      </c>
      <c r="D39" s="12"/>
      <c r="E39" s="13" t="s">
        <v>11</v>
      </c>
      <c r="F39" s="14">
        <f>F38/(SUM(D24:D36))</f>
        <v>15.714285714285714</v>
      </c>
      <c r="G39" s="12"/>
      <c r="H39" s="13" t="s">
        <v>11</v>
      </c>
      <c r="I39" s="14">
        <f>I38/(SUM(G24:G36))</f>
        <v>14.428571428571429</v>
      </c>
      <c r="J39" s="12"/>
      <c r="K39" s="13" t="s">
        <v>11</v>
      </c>
      <c r="L39" s="14">
        <f>L38/(SUM(J24:J36))</f>
        <v>16.285714285714285</v>
      </c>
    </row>
    <row r="41" spans="1:15" x14ac:dyDescent="0.3">
      <c r="B41" s="15" t="s">
        <v>15</v>
      </c>
      <c r="C41" s="16">
        <f>SUM(C38:L38)/((SUM(A24:A36))+(SUM(D24:D36))+(SUM(G24:G36))+(SUM(J24:J36)))</f>
        <v>16.142857142857142</v>
      </c>
    </row>
    <row r="43" spans="1:15" ht="24" x14ac:dyDescent="0.6">
      <c r="B43" s="3" t="s">
        <v>70</v>
      </c>
    </row>
    <row r="44" spans="1:15" x14ac:dyDescent="0.3">
      <c r="A44" s="4"/>
      <c r="B44" s="18" t="s">
        <v>71</v>
      </c>
      <c r="C44" s="6" t="s">
        <v>2</v>
      </c>
      <c r="D44" s="4"/>
      <c r="E44" s="4"/>
      <c r="F44" s="6" t="s">
        <v>2</v>
      </c>
      <c r="G44" s="4"/>
      <c r="H44" s="4"/>
      <c r="I44" s="6" t="s">
        <v>2</v>
      </c>
      <c r="J44" s="4"/>
      <c r="K44" s="4"/>
      <c r="L44" s="6" t="s">
        <v>2</v>
      </c>
      <c r="M44" s="4"/>
      <c r="N44" s="4"/>
      <c r="O44" s="6" t="s">
        <v>2</v>
      </c>
    </row>
    <row r="45" spans="1:15" x14ac:dyDescent="0.3">
      <c r="A45" s="7">
        <f>IF(C45&gt;0,1)</f>
        <v>1</v>
      </c>
      <c r="B45" s="8" t="s">
        <v>3</v>
      </c>
      <c r="C45" s="29">
        <v>5</v>
      </c>
      <c r="D45" s="7">
        <f>IF(F45&gt;0,1)</f>
        <v>1</v>
      </c>
      <c r="E45" s="8" t="s">
        <v>3</v>
      </c>
      <c r="F45" s="29">
        <v>7</v>
      </c>
      <c r="G45" s="7">
        <f>IF(I45&gt;0,1)</f>
        <v>1</v>
      </c>
      <c r="H45" s="8" t="s">
        <v>3</v>
      </c>
      <c r="I45" s="29">
        <v>10</v>
      </c>
      <c r="J45" s="7">
        <f>IF(L45&gt;0,1)</f>
        <v>1</v>
      </c>
      <c r="K45" s="8" t="s">
        <v>3</v>
      </c>
      <c r="L45" s="29">
        <v>11</v>
      </c>
      <c r="M45" s="7">
        <f>IF(O45&gt;0,1)</f>
        <v>1</v>
      </c>
      <c r="N45" s="8" t="s">
        <v>3</v>
      </c>
      <c r="O45" s="29">
        <v>11</v>
      </c>
    </row>
    <row r="46" spans="1:15" x14ac:dyDescent="0.3">
      <c r="A46" s="7"/>
      <c r="B46" s="4"/>
      <c r="C46" s="10"/>
      <c r="D46" s="7"/>
      <c r="E46" s="4"/>
      <c r="F46" s="10"/>
      <c r="G46" s="7"/>
      <c r="H46" s="4"/>
      <c r="I46" s="10"/>
      <c r="J46" s="7"/>
      <c r="K46" s="4"/>
      <c r="L46" s="10"/>
      <c r="M46" s="7"/>
      <c r="N46" s="4"/>
      <c r="O46" s="10"/>
    </row>
    <row r="47" spans="1:15" x14ac:dyDescent="0.3">
      <c r="A47" s="7">
        <f>IF(C47&gt;0,1)</f>
        <v>1</v>
      </c>
      <c r="B47" s="8" t="s">
        <v>4</v>
      </c>
      <c r="C47" s="29">
        <v>6</v>
      </c>
      <c r="D47" s="7">
        <f>IF(F47&gt;0,1)</f>
        <v>1</v>
      </c>
      <c r="E47" s="8" t="s">
        <v>4</v>
      </c>
      <c r="F47" s="29">
        <v>32</v>
      </c>
      <c r="G47" s="7">
        <f>IF(I47&gt;0,1)</f>
        <v>1</v>
      </c>
      <c r="H47" s="8" t="s">
        <v>4</v>
      </c>
      <c r="I47" s="29">
        <v>8</v>
      </c>
      <c r="J47" s="7">
        <f>IF(L47&gt;0,1)</f>
        <v>1</v>
      </c>
      <c r="K47" s="8" t="s">
        <v>4</v>
      </c>
      <c r="L47" s="29">
        <v>4</v>
      </c>
      <c r="M47" s="7">
        <f>IF(O47&gt;0,1)</f>
        <v>1</v>
      </c>
      <c r="N47" s="8" t="s">
        <v>4</v>
      </c>
      <c r="O47" s="29">
        <v>23</v>
      </c>
    </row>
    <row r="48" spans="1:15" x14ac:dyDescent="0.3">
      <c r="A48" s="7"/>
      <c r="B48" s="8"/>
      <c r="C48" s="10"/>
      <c r="D48" s="7"/>
      <c r="E48" s="8"/>
      <c r="F48" s="29"/>
      <c r="G48" s="7"/>
      <c r="H48" s="8"/>
      <c r="I48" s="10"/>
      <c r="J48" s="7"/>
      <c r="K48" s="8"/>
      <c r="L48" s="10"/>
      <c r="M48" s="7"/>
      <c r="N48" s="8"/>
      <c r="O48" s="10"/>
    </row>
    <row r="49" spans="1:16" x14ac:dyDescent="0.3">
      <c r="A49" s="7">
        <f>IF(C49&gt;0,1)</f>
        <v>1</v>
      </c>
      <c r="B49" s="8" t="s">
        <v>5</v>
      </c>
      <c r="C49" s="29">
        <v>12</v>
      </c>
      <c r="D49" s="7">
        <f>IF(F49&gt;0,1)</f>
        <v>1</v>
      </c>
      <c r="E49" s="8" t="s">
        <v>5</v>
      </c>
      <c r="F49" s="29">
        <v>18</v>
      </c>
      <c r="G49" s="7">
        <f>IF(I49&gt;0,1)</f>
        <v>1</v>
      </c>
      <c r="H49" s="8" t="s">
        <v>5</v>
      </c>
      <c r="I49" s="29">
        <v>15</v>
      </c>
      <c r="J49" s="7">
        <f>IF(L49&gt;0,1)</f>
        <v>1</v>
      </c>
      <c r="K49" s="8" t="s">
        <v>5</v>
      </c>
      <c r="L49" s="29">
        <v>19</v>
      </c>
      <c r="M49" s="7">
        <f>IF(O49&gt;0,1)</f>
        <v>1</v>
      </c>
      <c r="N49" s="8" t="s">
        <v>5</v>
      </c>
      <c r="O49" s="29">
        <v>14</v>
      </c>
    </row>
    <row r="50" spans="1:16" x14ac:dyDescent="0.3">
      <c r="A50" s="7"/>
      <c r="B50" s="8"/>
      <c r="C50" s="10"/>
      <c r="D50" s="7"/>
      <c r="E50" s="8"/>
      <c r="F50" s="10"/>
      <c r="G50" s="7"/>
      <c r="H50" s="8"/>
      <c r="I50" s="10"/>
      <c r="J50" s="7"/>
      <c r="K50" s="8"/>
      <c r="L50" s="10"/>
      <c r="M50" s="7"/>
      <c r="N50" s="8"/>
      <c r="O50" s="10"/>
    </row>
    <row r="51" spans="1:16" x14ac:dyDescent="0.3">
      <c r="A51" s="7">
        <f>IF(C51&gt;0,1)</f>
        <v>1</v>
      </c>
      <c r="B51" s="8" t="s">
        <v>6</v>
      </c>
      <c r="C51" s="29">
        <v>30</v>
      </c>
      <c r="D51" s="7">
        <f>IF(F51&gt;0,1)</f>
        <v>1</v>
      </c>
      <c r="E51" s="8" t="s">
        <v>6</v>
      </c>
      <c r="F51" s="29">
        <v>6</v>
      </c>
      <c r="G51" s="7">
        <f>IF(I51&gt;0,1)</f>
        <v>1</v>
      </c>
      <c r="H51" s="8" t="s">
        <v>6</v>
      </c>
      <c r="I51" s="9">
        <v>18</v>
      </c>
      <c r="J51" s="7">
        <f>IF(L51&gt;0,1)</f>
        <v>1</v>
      </c>
      <c r="K51" s="8" t="s">
        <v>6</v>
      </c>
      <c r="L51" s="29">
        <v>14</v>
      </c>
      <c r="M51" s="7">
        <f>IF(O51&gt;0,1)</f>
        <v>1</v>
      </c>
      <c r="N51" s="8" t="s">
        <v>6</v>
      </c>
      <c r="O51" s="29">
        <v>5</v>
      </c>
    </row>
    <row r="52" spans="1:16" x14ac:dyDescent="0.3">
      <c r="A52" s="7"/>
      <c r="B52" s="8"/>
      <c r="C52" s="10"/>
      <c r="D52" s="7"/>
      <c r="E52" s="8"/>
      <c r="F52" s="10"/>
      <c r="G52" s="7"/>
      <c r="H52" s="8"/>
      <c r="I52" s="10"/>
      <c r="J52" s="7"/>
      <c r="K52" s="8"/>
      <c r="L52" s="10"/>
      <c r="M52" s="7"/>
      <c r="N52" s="8"/>
      <c r="O52" s="10"/>
    </row>
    <row r="53" spans="1:16" x14ac:dyDescent="0.3">
      <c r="A53" s="7">
        <f>IF(C53&gt;0,1)</f>
        <v>1</v>
      </c>
      <c r="B53" s="8" t="s">
        <v>7</v>
      </c>
      <c r="C53" s="29">
        <v>14</v>
      </c>
      <c r="D53" s="7">
        <f>IF(F53&gt;0,1)</f>
        <v>1</v>
      </c>
      <c r="E53" s="8" t="s">
        <v>7</v>
      </c>
      <c r="F53" s="29">
        <v>12</v>
      </c>
      <c r="G53" s="7">
        <f>IF(I53&gt;0,1)</f>
        <v>1</v>
      </c>
      <c r="H53" s="8" t="s">
        <v>7</v>
      </c>
      <c r="I53" s="29">
        <v>14</v>
      </c>
      <c r="J53" s="7">
        <f>IF(L53&gt;0,1)</f>
        <v>1</v>
      </c>
      <c r="K53" s="8" t="s">
        <v>7</v>
      </c>
      <c r="L53" s="29">
        <v>26</v>
      </c>
      <c r="M53" s="7">
        <f>IF(O53&gt;0,1)</f>
        <v>1</v>
      </c>
      <c r="N53" s="8" t="s">
        <v>7</v>
      </c>
      <c r="O53" s="29">
        <v>14</v>
      </c>
    </row>
    <row r="54" spans="1:16" x14ac:dyDescent="0.3">
      <c r="A54" s="7"/>
      <c r="B54" s="8"/>
      <c r="C54" s="10"/>
      <c r="D54" s="7"/>
      <c r="E54" s="8"/>
      <c r="F54" s="10"/>
      <c r="G54" s="7"/>
      <c r="H54" s="8"/>
      <c r="I54" s="10"/>
      <c r="J54" s="7"/>
      <c r="K54" s="8"/>
      <c r="L54" s="10"/>
      <c r="M54" s="7"/>
      <c r="N54" s="8"/>
      <c r="O54" s="10"/>
    </row>
    <row r="55" spans="1:16" x14ac:dyDescent="0.3">
      <c r="A55" s="7">
        <f>IF(C55&gt;0,1)</f>
        <v>1</v>
      </c>
      <c r="B55" s="8" t="s">
        <v>8</v>
      </c>
      <c r="C55" s="29">
        <v>26</v>
      </c>
      <c r="D55" s="7">
        <f>IF(F55&gt;0,1)</f>
        <v>1</v>
      </c>
      <c r="E55" s="8" t="s">
        <v>8</v>
      </c>
      <c r="F55" s="29">
        <v>30</v>
      </c>
      <c r="G55" s="7">
        <f>IF(I55&gt;0,1)</f>
        <v>1</v>
      </c>
      <c r="H55" s="8" t="s">
        <v>8</v>
      </c>
      <c r="I55" s="29">
        <v>19</v>
      </c>
      <c r="J55" s="7">
        <f>IF(L55&gt;0,1)</f>
        <v>1</v>
      </c>
      <c r="K55" s="8" t="s">
        <v>8</v>
      </c>
      <c r="L55" s="29">
        <v>18</v>
      </c>
      <c r="M55" s="7">
        <f>IF(O55&gt;0,1)</f>
        <v>1</v>
      </c>
      <c r="N55" s="8" t="s">
        <v>8</v>
      </c>
      <c r="O55" s="29">
        <v>12</v>
      </c>
    </row>
    <row r="56" spans="1:16" x14ac:dyDescent="0.3">
      <c r="A56" s="7"/>
      <c r="B56" s="4"/>
      <c r="C56" s="10"/>
      <c r="D56" s="7"/>
      <c r="E56" s="4"/>
      <c r="F56" s="10"/>
      <c r="G56" s="7"/>
      <c r="H56" s="4"/>
      <c r="I56" s="10"/>
      <c r="J56" s="7"/>
      <c r="K56" s="4"/>
      <c r="L56" s="10"/>
      <c r="M56" s="7"/>
      <c r="N56" s="4"/>
      <c r="O56" s="10"/>
    </row>
    <row r="57" spans="1:16" x14ac:dyDescent="0.3">
      <c r="A57" s="7">
        <f>IF(C57&gt;0,1)</f>
        <v>1</v>
      </c>
      <c r="B57" s="8" t="s">
        <v>9</v>
      </c>
      <c r="C57" s="29">
        <v>9</v>
      </c>
      <c r="D57" s="7">
        <f>IF(F57&gt;0,1)</f>
        <v>1</v>
      </c>
      <c r="E57" s="8" t="s">
        <v>9</v>
      </c>
      <c r="F57" s="29">
        <v>26</v>
      </c>
      <c r="G57" s="7">
        <f>IF(I57&gt;0,1)</f>
        <v>1</v>
      </c>
      <c r="H57" s="8" t="s">
        <v>9</v>
      </c>
      <c r="I57" s="29">
        <v>31</v>
      </c>
      <c r="J57" s="7">
        <f>IF(L57&gt;0,1)</f>
        <v>1</v>
      </c>
      <c r="K57" s="8" t="s">
        <v>9</v>
      </c>
      <c r="L57" s="29">
        <v>21</v>
      </c>
      <c r="M57" s="7">
        <f>IF(O57&gt;0,1)</f>
        <v>1</v>
      </c>
      <c r="N57" s="8" t="s">
        <v>9</v>
      </c>
      <c r="O57" s="29">
        <v>36</v>
      </c>
    </row>
    <row r="58" spans="1:16" x14ac:dyDescent="0.3">
      <c r="A58" s="7"/>
      <c r="B58" s="4"/>
      <c r="C58" s="4"/>
      <c r="D58" s="7"/>
      <c r="E58" s="4"/>
      <c r="F58" s="4"/>
      <c r="G58" s="7"/>
      <c r="H58" s="4"/>
      <c r="I58" s="10"/>
      <c r="J58" s="7"/>
      <c r="K58" s="4"/>
      <c r="L58" s="4"/>
      <c r="M58" s="7"/>
      <c r="N58" s="4"/>
      <c r="O58" s="4"/>
    </row>
    <row r="59" spans="1:16" x14ac:dyDescent="0.3">
      <c r="A59" s="11"/>
      <c r="B59" s="8" t="s">
        <v>10</v>
      </c>
      <c r="C59" s="8">
        <f>SUM(C45:C57)</f>
        <v>102</v>
      </c>
      <c r="D59" s="8"/>
      <c r="E59" s="8" t="s">
        <v>10</v>
      </c>
      <c r="F59" s="8">
        <f>SUM(F45:F57)</f>
        <v>131</v>
      </c>
      <c r="G59" s="8"/>
      <c r="H59" s="8" t="s">
        <v>10</v>
      </c>
      <c r="I59" s="8">
        <f>SUM(I45:I57)</f>
        <v>115</v>
      </c>
      <c r="J59" s="8"/>
      <c r="K59" s="8" t="s">
        <v>10</v>
      </c>
      <c r="L59" s="8">
        <f>SUM(L45:L57)</f>
        <v>113</v>
      </c>
      <c r="M59" s="8"/>
      <c r="N59" s="8" t="s">
        <v>10</v>
      </c>
      <c r="O59" s="8">
        <f>SUM(O45:O57)</f>
        <v>115</v>
      </c>
    </row>
    <row r="60" spans="1:16" x14ac:dyDescent="0.3">
      <c r="A60" s="12"/>
      <c r="B60" s="13" t="s">
        <v>11</v>
      </c>
      <c r="C60" s="14">
        <f>C59/(SUM(A45:A57))</f>
        <v>14.571428571428571</v>
      </c>
      <c r="D60" s="12"/>
      <c r="E60" s="13" t="s">
        <v>11</v>
      </c>
      <c r="F60" s="14">
        <f>F59/(SUM(D45:D57))</f>
        <v>18.714285714285715</v>
      </c>
      <c r="G60" s="12"/>
      <c r="H60" s="13" t="s">
        <v>11</v>
      </c>
      <c r="I60" s="14">
        <f>I59/(SUM(G45:G57))</f>
        <v>16.428571428571427</v>
      </c>
      <c r="J60" s="12"/>
      <c r="K60" s="13" t="s">
        <v>11</v>
      </c>
      <c r="L60" s="14">
        <f>L59/(SUM(J45:J57))</f>
        <v>16.142857142857142</v>
      </c>
      <c r="M60" s="12"/>
      <c r="N60" s="13" t="s">
        <v>11</v>
      </c>
      <c r="O60" s="14">
        <f>O59/(SUM(M45:M57))</f>
        <v>16.428571428571427</v>
      </c>
    </row>
    <row r="62" spans="1:16" x14ac:dyDescent="0.3">
      <c r="B62" s="15" t="s">
        <v>18</v>
      </c>
      <c r="C62" s="16">
        <f>SUM(C59:O59)/((SUM(A45:A57))+(SUM(D45:D57))+(SUM(G45:G57))+(SUM(J45:J57))+(SUM(M45:M57)))</f>
        <v>16.457142857142856</v>
      </c>
    </row>
    <row r="64" spans="1:16" ht="24" x14ac:dyDescent="0.6">
      <c r="B64" s="3" t="s">
        <v>72</v>
      </c>
      <c r="P64" s="19"/>
    </row>
    <row r="65" spans="1:16" x14ac:dyDescent="0.3">
      <c r="A65" s="4"/>
      <c r="B65" s="18" t="s">
        <v>73</v>
      </c>
      <c r="C65" s="6" t="s">
        <v>2</v>
      </c>
      <c r="D65" s="4"/>
      <c r="E65" s="4"/>
      <c r="F65" s="6" t="s">
        <v>2</v>
      </c>
      <c r="G65" s="4"/>
      <c r="H65" s="4"/>
      <c r="I65" s="6" t="s">
        <v>2</v>
      </c>
      <c r="J65" s="4"/>
      <c r="K65" s="4"/>
      <c r="L65" s="6" t="s">
        <v>2</v>
      </c>
      <c r="M65" s="20"/>
      <c r="N65" s="20"/>
      <c r="O65" s="21"/>
      <c r="P65" s="19"/>
    </row>
    <row r="66" spans="1:16" x14ac:dyDescent="0.3">
      <c r="A66" s="7">
        <f>IF(C66&gt;0,1)</f>
        <v>1</v>
      </c>
      <c r="B66" s="8" t="s">
        <v>3</v>
      </c>
      <c r="C66" s="29">
        <v>5</v>
      </c>
      <c r="D66" s="7">
        <f>IF(F66&gt;0,1)</f>
        <v>1</v>
      </c>
      <c r="E66" s="8" t="s">
        <v>3</v>
      </c>
      <c r="F66" s="29">
        <v>13</v>
      </c>
      <c r="G66" s="7">
        <f>IF(I66&gt;0,1)</f>
        <v>1</v>
      </c>
      <c r="H66" s="8" t="s">
        <v>3</v>
      </c>
      <c r="I66" s="29">
        <v>32</v>
      </c>
      <c r="J66" s="7">
        <f>IF(L66&gt;0,1)</f>
        <v>1</v>
      </c>
      <c r="K66" s="8" t="s">
        <v>3</v>
      </c>
      <c r="L66" s="29">
        <v>16</v>
      </c>
      <c r="M66" s="22"/>
      <c r="N66" s="23"/>
      <c r="O66" s="24"/>
      <c r="P66" s="22"/>
    </row>
    <row r="67" spans="1:16" x14ac:dyDescent="0.3">
      <c r="A67" s="7"/>
      <c r="B67" s="4"/>
      <c r="C67" s="10"/>
      <c r="D67" s="7"/>
      <c r="E67" s="4"/>
      <c r="F67" s="10"/>
      <c r="G67" s="7"/>
      <c r="H67" s="4"/>
      <c r="I67" s="10"/>
      <c r="J67" s="7"/>
      <c r="K67" s="4"/>
      <c r="L67" s="10"/>
      <c r="M67" s="22"/>
      <c r="N67" s="20"/>
      <c r="O67" s="24"/>
      <c r="P67" s="22"/>
    </row>
    <row r="68" spans="1:16" x14ac:dyDescent="0.3">
      <c r="A68" s="7">
        <f>IF(C68&gt;0,1)</f>
        <v>1</v>
      </c>
      <c r="B68" s="8" t="s">
        <v>4</v>
      </c>
      <c r="C68" s="29">
        <v>8</v>
      </c>
      <c r="D68" s="7">
        <f>IF(F68&gt;0,1)</f>
        <v>1</v>
      </c>
      <c r="E68" s="8" t="s">
        <v>4</v>
      </c>
      <c r="F68" s="29">
        <v>12</v>
      </c>
      <c r="G68" s="7">
        <f>IF(I68&gt;0,1)</f>
        <v>1</v>
      </c>
      <c r="H68" s="8" t="s">
        <v>4</v>
      </c>
      <c r="I68" s="29">
        <v>12</v>
      </c>
      <c r="J68" s="7">
        <f>IF(L68&gt;0,1)</f>
        <v>1</v>
      </c>
      <c r="K68" s="8" t="s">
        <v>4</v>
      </c>
      <c r="L68" s="29">
        <v>12</v>
      </c>
      <c r="M68" s="22"/>
      <c r="N68" s="23"/>
      <c r="O68" s="24"/>
      <c r="P68" s="22"/>
    </row>
    <row r="69" spans="1:16" x14ac:dyDescent="0.3">
      <c r="A69" s="7"/>
      <c r="B69" s="8"/>
      <c r="C69" s="10"/>
      <c r="D69" s="7"/>
      <c r="E69" s="8"/>
      <c r="F69" s="10"/>
      <c r="G69" s="7"/>
      <c r="H69" s="8"/>
      <c r="I69" s="10"/>
      <c r="J69" s="7"/>
      <c r="K69" s="8"/>
      <c r="L69" s="10"/>
      <c r="M69" s="22"/>
      <c r="N69" s="23"/>
      <c r="O69" s="24"/>
      <c r="P69" s="22"/>
    </row>
    <row r="70" spans="1:16" x14ac:dyDescent="0.3">
      <c r="A70" s="7">
        <f>IF(C70&gt;0,1)</f>
        <v>1</v>
      </c>
      <c r="B70" s="8" t="s">
        <v>5</v>
      </c>
      <c r="C70" s="29">
        <v>20</v>
      </c>
      <c r="D70" s="7">
        <f>IF(F70&gt;0,1)</f>
        <v>1</v>
      </c>
      <c r="E70" s="8" t="s">
        <v>5</v>
      </c>
      <c r="F70" s="29">
        <v>12</v>
      </c>
      <c r="G70" s="7">
        <f>IF(I70&gt;0,1)</f>
        <v>1</v>
      </c>
      <c r="H70" s="8" t="s">
        <v>5</v>
      </c>
      <c r="I70" s="29">
        <v>12</v>
      </c>
      <c r="J70" s="7">
        <f>IF(L70&gt;0,1)</f>
        <v>1</v>
      </c>
      <c r="K70" s="8" t="s">
        <v>5</v>
      </c>
      <c r="L70" s="29">
        <v>15</v>
      </c>
      <c r="M70" s="22"/>
      <c r="N70" s="23"/>
      <c r="O70" s="24"/>
      <c r="P70" s="22"/>
    </row>
    <row r="71" spans="1:16" x14ac:dyDescent="0.3">
      <c r="A71" s="7"/>
      <c r="B71" s="8"/>
      <c r="C71" s="10"/>
      <c r="D71" s="7"/>
      <c r="E71" s="8"/>
      <c r="F71" s="10"/>
      <c r="G71" s="7"/>
      <c r="H71" s="8"/>
      <c r="I71" s="10"/>
      <c r="J71" s="7"/>
      <c r="K71" s="8"/>
      <c r="L71" s="10"/>
      <c r="M71" s="22"/>
      <c r="N71" s="23"/>
      <c r="O71" s="24"/>
      <c r="P71" s="22"/>
    </row>
    <row r="72" spans="1:16" x14ac:dyDescent="0.3">
      <c r="A72" s="7">
        <f>IF(C72&gt;0,1)</f>
        <v>1</v>
      </c>
      <c r="B72" s="8" t="s">
        <v>6</v>
      </c>
      <c r="C72" s="29">
        <v>13</v>
      </c>
      <c r="D72" s="7">
        <f>IF(F72&gt;0,1)</f>
        <v>1</v>
      </c>
      <c r="E72" s="8" t="s">
        <v>6</v>
      </c>
      <c r="F72" s="29">
        <v>36</v>
      </c>
      <c r="G72" s="7">
        <f>IF(I72&gt;0,1)</f>
        <v>1</v>
      </c>
      <c r="H72" s="8" t="s">
        <v>6</v>
      </c>
      <c r="I72" s="29">
        <v>15</v>
      </c>
      <c r="J72" s="7">
        <f>IF(L72&gt;0,1)</f>
        <v>1</v>
      </c>
      <c r="K72" s="8" t="s">
        <v>6</v>
      </c>
      <c r="L72" s="29">
        <v>13</v>
      </c>
      <c r="M72" s="22"/>
      <c r="N72" s="23"/>
      <c r="O72" s="24"/>
      <c r="P72" s="22"/>
    </row>
    <row r="73" spans="1:16" x14ac:dyDescent="0.3">
      <c r="A73" s="7"/>
      <c r="B73" s="8"/>
      <c r="C73" s="10"/>
      <c r="D73" s="7"/>
      <c r="E73" s="8"/>
      <c r="F73" s="10"/>
      <c r="G73" s="7"/>
      <c r="H73" s="8"/>
      <c r="I73" s="10"/>
      <c r="J73" s="7"/>
      <c r="K73" s="8"/>
      <c r="L73" s="10"/>
      <c r="M73" s="22"/>
      <c r="N73" s="23"/>
      <c r="O73" s="24"/>
      <c r="P73" s="22"/>
    </row>
    <row r="74" spans="1:16" x14ac:dyDescent="0.3">
      <c r="A74" s="7">
        <f>IF(C74&gt;0,1)</f>
        <v>1</v>
      </c>
      <c r="B74" s="8" t="s">
        <v>7</v>
      </c>
      <c r="C74" s="29">
        <v>15</v>
      </c>
      <c r="D74" s="7">
        <f>IF(F74&gt;0,1)</f>
        <v>1</v>
      </c>
      <c r="E74" s="8" t="s">
        <v>7</v>
      </c>
      <c r="F74" s="29">
        <v>12</v>
      </c>
      <c r="G74" s="7">
        <f>IF(I74&gt;0,1)</f>
        <v>1</v>
      </c>
      <c r="H74" s="8" t="s">
        <v>7</v>
      </c>
      <c r="I74" s="29">
        <v>13</v>
      </c>
      <c r="J74" s="7">
        <f>IF(L74&gt;0,1)</f>
        <v>1</v>
      </c>
      <c r="K74" s="8" t="s">
        <v>7</v>
      </c>
      <c r="L74" s="29">
        <v>16</v>
      </c>
      <c r="M74" s="22"/>
      <c r="N74" s="23"/>
      <c r="O74" s="24"/>
      <c r="P74" s="22"/>
    </row>
    <row r="75" spans="1:16" x14ac:dyDescent="0.3">
      <c r="A75" s="7"/>
      <c r="B75" s="8"/>
      <c r="C75" s="10"/>
      <c r="D75" s="7"/>
      <c r="E75" s="8"/>
      <c r="F75" s="10"/>
      <c r="G75" s="7"/>
      <c r="H75" s="8"/>
      <c r="I75" s="10"/>
      <c r="J75" s="7"/>
      <c r="K75" s="8"/>
      <c r="L75" s="10"/>
      <c r="M75" s="22"/>
      <c r="N75" s="23"/>
      <c r="O75" s="24"/>
      <c r="P75" s="22"/>
    </row>
    <row r="76" spans="1:16" x14ac:dyDescent="0.3">
      <c r="A76" s="7">
        <f>IF(C76&gt;0,1)</f>
        <v>1</v>
      </c>
      <c r="B76" s="8" t="s">
        <v>8</v>
      </c>
      <c r="C76" s="29">
        <v>14</v>
      </c>
      <c r="D76" s="7">
        <f>IF(F76&gt;0,1)</f>
        <v>1</v>
      </c>
      <c r="E76" s="8" t="s">
        <v>8</v>
      </c>
      <c r="F76" s="29">
        <v>12</v>
      </c>
      <c r="G76" s="7">
        <f>IF(I76&gt;0,1)</f>
        <v>1</v>
      </c>
      <c r="H76" s="8" t="s">
        <v>8</v>
      </c>
      <c r="I76" s="29">
        <v>28</v>
      </c>
      <c r="J76" s="7">
        <f>IF(L76&gt;0,1)</f>
        <v>1</v>
      </c>
      <c r="K76" s="8" t="s">
        <v>8</v>
      </c>
      <c r="L76" s="29">
        <v>32</v>
      </c>
      <c r="M76" s="22"/>
      <c r="N76" s="23"/>
      <c r="O76" s="24"/>
      <c r="P76" s="22"/>
    </row>
    <row r="77" spans="1:16" x14ac:dyDescent="0.3">
      <c r="A77" s="7"/>
      <c r="B77" s="4"/>
      <c r="C77" s="10"/>
      <c r="D77" s="7"/>
      <c r="E77" s="4"/>
      <c r="F77" s="10"/>
      <c r="G77" s="7"/>
      <c r="H77" s="4"/>
      <c r="I77" s="10"/>
      <c r="J77" s="7"/>
      <c r="K77" s="4"/>
      <c r="L77" s="10"/>
      <c r="M77" s="22"/>
      <c r="N77" s="20"/>
      <c r="O77" s="24"/>
      <c r="P77" s="22"/>
    </row>
    <row r="78" spans="1:16" x14ac:dyDescent="0.3">
      <c r="A78" s="7">
        <f>IF(C78&gt;0,1)</f>
        <v>1</v>
      </c>
      <c r="B78" s="8" t="s">
        <v>9</v>
      </c>
      <c r="C78" s="29">
        <v>42</v>
      </c>
      <c r="D78" s="7">
        <f>IF(F78&gt;0,1)</f>
        <v>1</v>
      </c>
      <c r="E78" s="8" t="s">
        <v>9</v>
      </c>
      <c r="F78" s="29">
        <v>13</v>
      </c>
      <c r="G78" s="7">
        <f>IF(I78&gt;0,1)</f>
        <v>1</v>
      </c>
      <c r="H78" s="8" t="s">
        <v>9</v>
      </c>
      <c r="I78" s="29">
        <v>17</v>
      </c>
      <c r="J78" s="7">
        <f>IF(L78&gt;0,1)</f>
        <v>1</v>
      </c>
      <c r="K78" s="8" t="s">
        <v>9</v>
      </c>
      <c r="L78" s="29">
        <v>20</v>
      </c>
      <c r="M78" s="22"/>
      <c r="N78" s="23"/>
      <c r="O78" s="24"/>
      <c r="P78" s="22"/>
    </row>
    <row r="79" spans="1:16" x14ac:dyDescent="0.3">
      <c r="A79" s="7"/>
      <c r="B79" s="4"/>
      <c r="C79" s="4"/>
      <c r="D79" s="7"/>
      <c r="E79" s="4"/>
      <c r="F79" s="4"/>
      <c r="G79" s="7"/>
      <c r="H79" s="4"/>
      <c r="I79" s="4"/>
      <c r="J79" s="7"/>
      <c r="K79" s="4"/>
      <c r="L79" s="4"/>
      <c r="M79" s="22"/>
      <c r="N79" s="20"/>
      <c r="O79" s="20"/>
      <c r="P79" s="19"/>
    </row>
    <row r="80" spans="1:16" x14ac:dyDescent="0.3">
      <c r="A80" s="11"/>
      <c r="B80" s="8" t="s">
        <v>10</v>
      </c>
      <c r="C80" s="8">
        <f>SUM(C66:C78)</f>
        <v>117</v>
      </c>
      <c r="D80" s="8"/>
      <c r="E80" s="8" t="s">
        <v>10</v>
      </c>
      <c r="F80" s="8">
        <f>SUM(F66:F78)</f>
        <v>110</v>
      </c>
      <c r="G80" s="8"/>
      <c r="H80" s="8" t="s">
        <v>10</v>
      </c>
      <c r="I80" s="8">
        <f>SUM(I66:I78)</f>
        <v>129</v>
      </c>
      <c r="J80" s="8"/>
      <c r="K80" s="8" t="s">
        <v>10</v>
      </c>
      <c r="L80" s="8">
        <f>SUM(L66:L78)</f>
        <v>124</v>
      </c>
      <c r="M80" s="23"/>
      <c r="N80" s="23"/>
      <c r="O80" s="23"/>
      <c r="P80" s="19"/>
    </row>
    <row r="81" spans="1:16" x14ac:dyDescent="0.3">
      <c r="A81" s="12"/>
      <c r="B81" s="13" t="s">
        <v>11</v>
      </c>
      <c r="C81" s="14">
        <f>C80/(SUM(A66:A78))</f>
        <v>16.714285714285715</v>
      </c>
      <c r="D81" s="12"/>
      <c r="E81" s="13" t="s">
        <v>11</v>
      </c>
      <c r="F81" s="14">
        <f>F80/(SUM(D66:D78))</f>
        <v>15.714285714285714</v>
      </c>
      <c r="G81" s="12"/>
      <c r="H81" s="13" t="s">
        <v>11</v>
      </c>
      <c r="I81" s="14">
        <f>I80/(SUM(G66:G78))</f>
        <v>18.428571428571427</v>
      </c>
      <c r="J81" s="12"/>
      <c r="K81" s="13" t="s">
        <v>11</v>
      </c>
      <c r="L81" s="14">
        <f>L80/(SUM(J66:J78))</f>
        <v>17.714285714285715</v>
      </c>
      <c r="M81" s="25"/>
      <c r="N81" s="26"/>
      <c r="O81" s="27"/>
      <c r="P81" s="19"/>
    </row>
    <row r="83" spans="1:16" x14ac:dyDescent="0.3">
      <c r="B83" s="15" t="s">
        <v>21</v>
      </c>
      <c r="C83" s="16">
        <f>SUM(C80:L80)/((SUM(A66:A78))+(SUM(D66:D78))+(SUM(G66:G78))+(SUM(J66:J78)))</f>
        <v>17.142857142857142</v>
      </c>
    </row>
    <row r="85" spans="1:16" ht="24" x14ac:dyDescent="0.6">
      <c r="B85" s="3" t="s">
        <v>74</v>
      </c>
    </row>
    <row r="86" spans="1:16" x14ac:dyDescent="0.3">
      <c r="A86" s="4"/>
      <c r="B86" s="18" t="s">
        <v>75</v>
      </c>
      <c r="C86" s="6" t="s">
        <v>2</v>
      </c>
      <c r="D86" s="4"/>
      <c r="E86" s="4"/>
      <c r="F86" s="6" t="s">
        <v>2</v>
      </c>
      <c r="G86" s="4"/>
      <c r="H86" s="4"/>
      <c r="I86" s="6" t="s">
        <v>2</v>
      </c>
      <c r="J86" s="4"/>
      <c r="K86" s="4"/>
      <c r="L86" s="6" t="s">
        <v>2</v>
      </c>
      <c r="M86" s="20"/>
      <c r="N86" s="20"/>
      <c r="O86" s="21"/>
    </row>
    <row r="87" spans="1:16" x14ac:dyDescent="0.3">
      <c r="A87" s="7">
        <f>IF(C87&gt;0,1)</f>
        <v>1</v>
      </c>
      <c r="B87" s="8" t="s">
        <v>3</v>
      </c>
      <c r="C87" s="29">
        <v>8</v>
      </c>
      <c r="D87" s="7">
        <f>IF(F87&gt;0,1)</f>
        <v>1</v>
      </c>
      <c r="E87" s="8" t="s">
        <v>3</v>
      </c>
      <c r="F87" s="29">
        <v>34</v>
      </c>
      <c r="G87" s="7">
        <f>IF(I87&gt;0,1)</f>
        <v>1</v>
      </c>
      <c r="H87" s="8" t="s">
        <v>3</v>
      </c>
      <c r="I87" s="29">
        <v>19</v>
      </c>
      <c r="J87" s="7">
        <f>IF(L87&gt;0,1)</f>
        <v>1</v>
      </c>
      <c r="K87" s="8" t="s">
        <v>3</v>
      </c>
      <c r="L87" s="29">
        <v>24</v>
      </c>
      <c r="M87" s="22"/>
      <c r="N87" s="23"/>
      <c r="O87" s="28"/>
    </row>
    <row r="88" spans="1:16" x14ac:dyDescent="0.3">
      <c r="A88" s="7"/>
      <c r="B88" s="4"/>
      <c r="C88" s="10"/>
      <c r="D88" s="7"/>
      <c r="E88" s="4"/>
      <c r="F88" s="10"/>
      <c r="G88" s="7"/>
      <c r="H88" s="4"/>
      <c r="I88" s="10"/>
      <c r="J88" s="7"/>
      <c r="K88" s="4"/>
      <c r="L88" s="10"/>
      <c r="M88" s="22"/>
      <c r="N88" s="20"/>
      <c r="O88" s="24"/>
    </row>
    <row r="89" spans="1:16" x14ac:dyDescent="0.3">
      <c r="A89" s="7">
        <f>IF(C89&gt;0,1)</f>
        <v>1</v>
      </c>
      <c r="B89" s="8" t="s">
        <v>4</v>
      </c>
      <c r="C89" s="29">
        <v>15</v>
      </c>
      <c r="D89" s="7">
        <f>IF(F89&gt;0,1)</f>
        <v>1</v>
      </c>
      <c r="E89" s="8" t="s">
        <v>4</v>
      </c>
      <c r="F89" s="29">
        <v>14</v>
      </c>
      <c r="G89" s="7">
        <f>IF(I89&gt;0,1)</f>
        <v>1</v>
      </c>
      <c r="H89" s="8" t="s">
        <v>4</v>
      </c>
      <c r="I89" s="29">
        <v>18</v>
      </c>
      <c r="J89" s="7">
        <f>IF(L89&gt;0,1)</f>
        <v>1</v>
      </c>
      <c r="K89" s="8" t="s">
        <v>4</v>
      </c>
      <c r="L89" s="29">
        <v>13</v>
      </c>
      <c r="M89" s="22"/>
      <c r="N89" s="23"/>
      <c r="O89" s="28"/>
    </row>
    <row r="90" spans="1:16" x14ac:dyDescent="0.3">
      <c r="A90" s="7"/>
      <c r="B90" s="8"/>
      <c r="C90" s="10"/>
      <c r="D90" s="7"/>
      <c r="E90" s="8"/>
      <c r="F90" s="10"/>
      <c r="G90" s="7"/>
      <c r="H90" s="8"/>
      <c r="I90" s="10"/>
      <c r="J90" s="7"/>
      <c r="K90" s="8"/>
      <c r="L90" s="10"/>
      <c r="M90" s="22"/>
      <c r="N90" s="23"/>
      <c r="O90" s="24"/>
    </row>
    <row r="91" spans="1:16" x14ac:dyDescent="0.3">
      <c r="A91" s="7">
        <f>IF(C91&gt;0,1)</f>
        <v>1</v>
      </c>
      <c r="B91" s="8" t="s">
        <v>5</v>
      </c>
      <c r="C91" s="29">
        <v>20</v>
      </c>
      <c r="D91" s="7">
        <f>IF(F91&gt;0,1)</f>
        <v>1</v>
      </c>
      <c r="E91" s="8" t="s">
        <v>5</v>
      </c>
      <c r="F91" s="29">
        <v>13</v>
      </c>
      <c r="G91" s="7">
        <f>IF(I91&gt;0,1)</f>
        <v>1</v>
      </c>
      <c r="H91" s="8" t="s">
        <v>5</v>
      </c>
      <c r="I91" s="29">
        <v>15</v>
      </c>
      <c r="J91" s="7">
        <f>IF(L91&gt;0,1)</f>
        <v>1</v>
      </c>
      <c r="K91" s="8" t="s">
        <v>5</v>
      </c>
      <c r="L91" s="29">
        <v>5</v>
      </c>
      <c r="M91" s="22"/>
      <c r="N91" s="23"/>
      <c r="O91" s="28"/>
    </row>
    <row r="92" spans="1:16" x14ac:dyDescent="0.3">
      <c r="A92" s="7"/>
      <c r="B92" s="8"/>
      <c r="C92" s="10"/>
      <c r="D92" s="7"/>
      <c r="E92" s="8"/>
      <c r="F92" s="10"/>
      <c r="G92" s="7"/>
      <c r="H92" s="8"/>
      <c r="I92" s="10"/>
      <c r="J92" s="7"/>
      <c r="K92" s="8"/>
      <c r="L92" s="10"/>
      <c r="M92" s="22"/>
      <c r="N92" s="23"/>
      <c r="O92" s="24"/>
    </row>
    <row r="93" spans="1:16" x14ac:dyDescent="0.3">
      <c r="A93" s="7">
        <f>IF(C93&gt;0,1)</f>
        <v>1</v>
      </c>
      <c r="B93" s="8" t="s">
        <v>6</v>
      </c>
      <c r="C93" s="29">
        <v>9</v>
      </c>
      <c r="D93" s="7">
        <f>IF(F93&gt;0,1)</f>
        <v>1</v>
      </c>
      <c r="E93" s="8" t="s">
        <v>6</v>
      </c>
      <c r="F93" s="29">
        <v>12</v>
      </c>
      <c r="G93" s="7">
        <f>IF(I93&gt;0,1)</f>
        <v>1</v>
      </c>
      <c r="H93" s="8" t="s">
        <v>6</v>
      </c>
      <c r="I93" s="29">
        <v>32</v>
      </c>
      <c r="J93" s="7">
        <f>IF(L93&gt;0,1)</f>
        <v>1</v>
      </c>
      <c r="K93" s="8" t="s">
        <v>6</v>
      </c>
      <c r="L93" s="29">
        <v>14</v>
      </c>
      <c r="M93" s="22"/>
      <c r="N93" s="23"/>
      <c r="O93" s="28"/>
    </row>
    <row r="94" spans="1:16" x14ac:dyDescent="0.3">
      <c r="A94" s="7"/>
      <c r="B94" s="8"/>
      <c r="C94" s="10"/>
      <c r="D94" s="7"/>
      <c r="E94" s="8"/>
      <c r="F94" s="10"/>
      <c r="G94" s="7"/>
      <c r="H94" s="8"/>
      <c r="I94" s="10"/>
      <c r="J94" s="7"/>
      <c r="K94" s="8"/>
      <c r="L94" s="10"/>
      <c r="M94" s="22"/>
      <c r="N94" s="23"/>
      <c r="O94" s="24"/>
    </row>
    <row r="95" spans="1:16" x14ac:dyDescent="0.3">
      <c r="A95" s="7">
        <f>IF(C95&gt;0,1)</f>
        <v>1</v>
      </c>
      <c r="B95" s="8" t="s">
        <v>7</v>
      </c>
      <c r="C95" s="29">
        <v>12</v>
      </c>
      <c r="D95" s="7">
        <f>IF(F95&gt;0,1)</f>
        <v>1</v>
      </c>
      <c r="E95" s="8" t="s">
        <v>7</v>
      </c>
      <c r="F95" s="29">
        <v>8</v>
      </c>
      <c r="G95" s="7">
        <f>IF(I95&gt;0,1)</f>
        <v>1</v>
      </c>
      <c r="H95" s="8" t="s">
        <v>7</v>
      </c>
      <c r="I95" s="29">
        <v>17</v>
      </c>
      <c r="J95" s="7">
        <f>IF(L95&gt;0,1)</f>
        <v>1</v>
      </c>
      <c r="K95" s="8" t="s">
        <v>7</v>
      </c>
      <c r="L95" s="29">
        <v>38</v>
      </c>
      <c r="M95" s="22"/>
      <c r="N95" s="23"/>
      <c r="O95" s="28"/>
    </row>
    <row r="96" spans="1:16" x14ac:dyDescent="0.3">
      <c r="A96" s="7"/>
      <c r="B96" s="8"/>
      <c r="C96" s="10"/>
      <c r="D96" s="7"/>
      <c r="E96" s="8"/>
      <c r="F96" s="10"/>
      <c r="G96" s="7"/>
      <c r="H96" s="8"/>
      <c r="I96" s="10"/>
      <c r="J96" s="7"/>
      <c r="K96" s="8"/>
      <c r="L96" s="10"/>
      <c r="M96" s="22"/>
      <c r="N96" s="23"/>
      <c r="O96" s="24"/>
    </row>
    <row r="97" spans="1:15" x14ac:dyDescent="0.3">
      <c r="A97" s="7">
        <f>IF(C97&gt;0,1)</f>
        <v>1</v>
      </c>
      <c r="B97" s="8" t="s">
        <v>8</v>
      </c>
      <c r="C97" s="29">
        <v>22</v>
      </c>
      <c r="D97" s="7">
        <f>IF(F97&gt;0,1)</f>
        <v>1</v>
      </c>
      <c r="E97" s="8" t="s">
        <v>8</v>
      </c>
      <c r="F97" s="29">
        <v>32</v>
      </c>
      <c r="G97" s="7">
        <f>IF(I97&gt;0,1)</f>
        <v>1</v>
      </c>
      <c r="H97" s="8" t="s">
        <v>8</v>
      </c>
      <c r="I97" s="29">
        <v>12</v>
      </c>
      <c r="J97" s="7">
        <f>IF(L97&gt;0,1)</f>
        <v>1</v>
      </c>
      <c r="K97" s="8" t="s">
        <v>8</v>
      </c>
      <c r="L97" s="29">
        <v>12</v>
      </c>
      <c r="M97" s="22"/>
      <c r="N97" s="23"/>
      <c r="O97" s="28"/>
    </row>
    <row r="98" spans="1:15" x14ac:dyDescent="0.3">
      <c r="A98" s="7"/>
      <c r="B98" s="4"/>
      <c r="C98" s="10"/>
      <c r="D98" s="7"/>
      <c r="E98" s="4"/>
      <c r="F98" s="10"/>
      <c r="G98" s="7"/>
      <c r="H98" s="4"/>
      <c r="I98" s="10"/>
      <c r="J98" s="7"/>
      <c r="K98" s="4"/>
      <c r="L98" s="29"/>
      <c r="M98" s="22"/>
      <c r="N98" s="20"/>
      <c r="O98" s="24"/>
    </row>
    <row r="99" spans="1:15" x14ac:dyDescent="0.3">
      <c r="A99" s="7">
        <f>IF(C99&gt;0,1)</f>
        <v>1</v>
      </c>
      <c r="B99" s="8" t="s">
        <v>9</v>
      </c>
      <c r="C99" s="29">
        <v>14</v>
      </c>
      <c r="D99" s="7">
        <f>IF(F99&gt;0,1)</f>
        <v>1</v>
      </c>
      <c r="E99" s="8" t="s">
        <v>9</v>
      </c>
      <c r="F99" s="29">
        <v>17</v>
      </c>
      <c r="G99" s="7">
        <f>IF(I99&gt;0,1)</f>
        <v>1</v>
      </c>
      <c r="H99" s="8" t="s">
        <v>9</v>
      </c>
      <c r="I99" s="29">
        <v>12</v>
      </c>
      <c r="J99" s="7">
        <f>IF(L99&gt;0,1)</f>
        <v>1</v>
      </c>
      <c r="K99" s="8" t="s">
        <v>9</v>
      </c>
      <c r="L99" s="29">
        <v>14</v>
      </c>
      <c r="M99" s="22"/>
      <c r="N99" s="23"/>
      <c r="O99" s="28"/>
    </row>
    <row r="100" spans="1:15" x14ac:dyDescent="0.3">
      <c r="A100" s="7"/>
      <c r="B100" s="4"/>
      <c r="C100" s="4"/>
      <c r="D100" s="7"/>
      <c r="E100" s="4"/>
      <c r="F100" s="4"/>
      <c r="G100" s="7"/>
      <c r="H100" s="4"/>
      <c r="I100" s="4"/>
      <c r="J100" s="7"/>
      <c r="K100" s="4"/>
      <c r="L100" s="4"/>
      <c r="M100" s="22"/>
      <c r="N100" s="20"/>
      <c r="O100" s="20"/>
    </row>
    <row r="101" spans="1:15" x14ac:dyDescent="0.3">
      <c r="A101" s="11"/>
      <c r="B101" s="8" t="s">
        <v>10</v>
      </c>
      <c r="C101" s="8">
        <f>SUM(C87:C99)</f>
        <v>100</v>
      </c>
      <c r="D101" s="8"/>
      <c r="E101" s="8" t="s">
        <v>10</v>
      </c>
      <c r="F101" s="8">
        <f>SUM(F87:F99)</f>
        <v>130</v>
      </c>
      <c r="G101" s="8"/>
      <c r="H101" s="8" t="s">
        <v>10</v>
      </c>
      <c r="I101" s="8">
        <f>SUM(I87:I99)</f>
        <v>125</v>
      </c>
      <c r="J101" s="8"/>
      <c r="K101" s="8" t="s">
        <v>10</v>
      </c>
      <c r="L101" s="8">
        <f>SUM(L87:L99)</f>
        <v>120</v>
      </c>
      <c r="M101" s="23"/>
      <c r="N101" s="23"/>
      <c r="O101" s="23"/>
    </row>
    <row r="102" spans="1:15" x14ac:dyDescent="0.3">
      <c r="A102" s="12"/>
      <c r="B102" s="13" t="s">
        <v>11</v>
      </c>
      <c r="C102" s="14">
        <f>C101/(SUM(A87:A99))</f>
        <v>14.285714285714286</v>
      </c>
      <c r="D102" s="12"/>
      <c r="E102" s="13" t="s">
        <v>11</v>
      </c>
      <c r="F102" s="14">
        <f>F101/(SUM(D87:D99))</f>
        <v>18.571428571428573</v>
      </c>
      <c r="G102" s="12"/>
      <c r="H102" s="13" t="s">
        <v>11</v>
      </c>
      <c r="I102" s="14">
        <f>I101/(SUM(G87:G99))</f>
        <v>17.857142857142858</v>
      </c>
      <c r="J102" s="12"/>
      <c r="K102" s="13" t="s">
        <v>11</v>
      </c>
      <c r="L102" s="14">
        <f>L101/(SUM(J87:J99))</f>
        <v>17.142857142857142</v>
      </c>
      <c r="M102" s="25"/>
      <c r="N102" s="26"/>
      <c r="O102" s="27"/>
    </row>
    <row r="104" spans="1:15" x14ac:dyDescent="0.3">
      <c r="B104" s="15" t="s">
        <v>24</v>
      </c>
      <c r="C104" s="16">
        <f>IF(C101&gt;0,SUM(C101:L101)/((SUM(A87:A99))+(SUM(D87:D99))+(SUM(G87:G99))+(SUM(J87:J99))),0)</f>
        <v>16.964285714285715</v>
      </c>
    </row>
    <row r="106" spans="1:15" ht="24" x14ac:dyDescent="0.6">
      <c r="B106" s="3" t="s">
        <v>76</v>
      </c>
    </row>
    <row r="107" spans="1:15" x14ac:dyDescent="0.3">
      <c r="A107" s="4"/>
      <c r="B107" s="18" t="s">
        <v>77</v>
      </c>
      <c r="C107" s="6" t="s">
        <v>2</v>
      </c>
      <c r="D107" s="4"/>
      <c r="E107" s="4"/>
      <c r="F107" s="6" t="s">
        <v>2</v>
      </c>
      <c r="G107" s="4"/>
      <c r="H107" s="4"/>
      <c r="I107" s="6" t="s">
        <v>2</v>
      </c>
      <c r="J107" s="4"/>
      <c r="K107" s="4"/>
      <c r="L107" s="6" t="s">
        <v>2</v>
      </c>
      <c r="M107" s="4"/>
      <c r="N107" s="4"/>
      <c r="O107" s="6" t="s">
        <v>2</v>
      </c>
    </row>
    <row r="108" spans="1:15" x14ac:dyDescent="0.3">
      <c r="A108" s="7">
        <f>IF(C108&gt;0,1)</f>
        <v>1</v>
      </c>
      <c r="B108" s="8" t="s">
        <v>3</v>
      </c>
      <c r="C108" s="29">
        <v>21</v>
      </c>
      <c r="D108" s="7">
        <f>IF(F108&gt;0,1)</f>
        <v>1</v>
      </c>
      <c r="E108" s="8" t="s">
        <v>3</v>
      </c>
      <c r="F108" s="29">
        <v>16</v>
      </c>
      <c r="G108" s="7">
        <f>IF(I108&gt;0,1)</f>
        <v>1</v>
      </c>
      <c r="H108" s="8" t="s">
        <v>3</v>
      </c>
      <c r="I108" s="29">
        <v>18</v>
      </c>
      <c r="J108" s="7">
        <f>IF(L108&gt;0,1)</f>
        <v>1</v>
      </c>
      <c r="K108" s="8" t="s">
        <v>3</v>
      </c>
      <c r="L108" s="29">
        <v>16</v>
      </c>
      <c r="M108" s="7">
        <f>IF(O108&gt;0,1)</f>
        <v>1</v>
      </c>
      <c r="N108" s="8" t="s">
        <v>3</v>
      </c>
      <c r="O108" s="29">
        <v>39</v>
      </c>
    </row>
    <row r="109" spans="1:15" x14ac:dyDescent="0.3">
      <c r="A109" s="7"/>
      <c r="B109" s="4"/>
      <c r="C109" s="10"/>
      <c r="D109" s="7"/>
      <c r="E109" s="4"/>
      <c r="F109" s="10"/>
      <c r="G109" s="7"/>
      <c r="H109" s="4"/>
      <c r="I109" s="10"/>
      <c r="J109" s="7"/>
      <c r="K109" s="4"/>
      <c r="L109" s="10"/>
      <c r="M109" s="7"/>
      <c r="N109" s="4"/>
      <c r="O109" s="10"/>
    </row>
    <row r="110" spans="1:15" x14ac:dyDescent="0.3">
      <c r="A110" s="7">
        <f>IF(C110&gt;0,1)</f>
        <v>1</v>
      </c>
      <c r="B110" s="8" t="s">
        <v>4</v>
      </c>
      <c r="C110" s="29">
        <v>15</v>
      </c>
      <c r="D110" s="7">
        <f>IF(F110&gt;0,1)</f>
        <v>1</v>
      </c>
      <c r="E110" s="8" t="s">
        <v>4</v>
      </c>
      <c r="F110" s="29">
        <v>13</v>
      </c>
      <c r="G110" s="7">
        <f>IF(I110&gt;0,1)</f>
        <v>1</v>
      </c>
      <c r="H110" s="8" t="s">
        <v>4</v>
      </c>
      <c r="I110" s="29">
        <v>14</v>
      </c>
      <c r="J110" s="7">
        <f>IF(L110&gt;0,1)</f>
        <v>1</v>
      </c>
      <c r="K110" s="8" t="s">
        <v>4</v>
      </c>
      <c r="L110" s="29">
        <v>36</v>
      </c>
      <c r="M110" s="7">
        <f>IF(O110&gt;0,1)</f>
        <v>1</v>
      </c>
      <c r="N110" s="8" t="s">
        <v>4</v>
      </c>
      <c r="O110" s="29">
        <v>7</v>
      </c>
    </row>
    <row r="111" spans="1:15" x14ac:dyDescent="0.3">
      <c r="A111" s="7"/>
      <c r="B111" s="8"/>
      <c r="C111" s="10"/>
      <c r="D111" s="7"/>
      <c r="E111" s="8"/>
      <c r="F111" s="10"/>
      <c r="G111" s="7"/>
      <c r="H111" s="8"/>
      <c r="I111" s="10"/>
      <c r="J111" s="7"/>
      <c r="K111" s="8"/>
      <c r="L111" s="10"/>
      <c r="M111" s="7"/>
      <c r="N111" s="8"/>
      <c r="O111" s="10"/>
    </row>
    <row r="112" spans="1:15" x14ac:dyDescent="0.3">
      <c r="A112" s="7">
        <f>IF(C112&gt;0,1)</f>
        <v>1</v>
      </c>
      <c r="B112" s="8" t="s">
        <v>5</v>
      </c>
      <c r="C112" s="29">
        <v>12</v>
      </c>
      <c r="D112" s="7">
        <f>IF(F112&gt;0,1)</f>
        <v>1</v>
      </c>
      <c r="E112" s="8" t="s">
        <v>5</v>
      </c>
      <c r="F112" s="29">
        <v>7</v>
      </c>
      <c r="G112" s="7">
        <f>IF(I112&gt;0,1)</f>
        <v>1</v>
      </c>
      <c r="H112" s="8" t="s">
        <v>5</v>
      </c>
      <c r="I112" s="29">
        <v>32</v>
      </c>
      <c r="J112" s="7">
        <f>IF(L112&gt;0,1)</f>
        <v>1</v>
      </c>
      <c r="K112" s="8" t="s">
        <v>5</v>
      </c>
      <c r="L112" s="29">
        <v>13</v>
      </c>
      <c r="M112" s="7">
        <f>IF(O112&gt;0,1)</f>
        <v>1</v>
      </c>
      <c r="N112" s="8" t="s">
        <v>5</v>
      </c>
      <c r="O112" s="29">
        <v>12</v>
      </c>
    </row>
    <row r="113" spans="1:15" x14ac:dyDescent="0.3">
      <c r="A113" s="7"/>
      <c r="B113" s="8"/>
      <c r="C113" s="10"/>
      <c r="D113" s="7"/>
      <c r="E113" s="8"/>
      <c r="F113" s="10"/>
      <c r="G113" s="7"/>
      <c r="H113" s="8"/>
      <c r="I113" s="10"/>
      <c r="J113" s="7"/>
      <c r="K113" s="8"/>
      <c r="L113" s="10"/>
      <c r="M113" s="7"/>
      <c r="N113" s="8"/>
      <c r="O113" s="10"/>
    </row>
    <row r="114" spans="1:15" x14ac:dyDescent="0.3">
      <c r="A114" s="7">
        <f>IF(C114&gt;0,1)</f>
        <v>1</v>
      </c>
      <c r="B114" s="8" t="s">
        <v>6</v>
      </c>
      <c r="C114" s="29">
        <v>10</v>
      </c>
      <c r="D114" s="7">
        <f>IF(F114&gt;0,1)</f>
        <v>1</v>
      </c>
      <c r="E114" s="8" t="s">
        <v>6</v>
      </c>
      <c r="F114" s="29">
        <v>21</v>
      </c>
      <c r="G114" s="7">
        <f>IF(I114&gt;0,1)</f>
        <v>1</v>
      </c>
      <c r="H114" s="8" t="s">
        <v>6</v>
      </c>
      <c r="I114" s="29">
        <v>12</v>
      </c>
      <c r="J114" s="7">
        <f>IF(L114&gt;0,1)</f>
        <v>1</v>
      </c>
      <c r="K114" s="8" t="s">
        <v>6</v>
      </c>
      <c r="L114" s="29">
        <v>8</v>
      </c>
      <c r="M114" s="7">
        <f>IF(O114&gt;0,1)</f>
        <v>1</v>
      </c>
      <c r="N114" s="8" t="s">
        <v>6</v>
      </c>
      <c r="O114" s="29">
        <v>13</v>
      </c>
    </row>
    <row r="115" spans="1:15" x14ac:dyDescent="0.3">
      <c r="A115" s="7"/>
      <c r="B115" s="8"/>
      <c r="C115" s="10"/>
      <c r="D115" s="7"/>
      <c r="E115" s="8"/>
      <c r="F115" s="10"/>
      <c r="G115" s="7"/>
      <c r="H115" s="8"/>
      <c r="I115" s="10"/>
      <c r="J115" s="7"/>
      <c r="K115" s="8"/>
      <c r="L115" s="10"/>
      <c r="M115" s="7"/>
      <c r="N115" s="8"/>
      <c r="O115" s="10"/>
    </row>
    <row r="116" spans="1:15" x14ac:dyDescent="0.3">
      <c r="A116" s="7">
        <f>IF(C116&gt;0,1)</f>
        <v>1</v>
      </c>
      <c r="B116" s="8" t="s">
        <v>7</v>
      </c>
      <c r="C116" s="29">
        <v>32</v>
      </c>
      <c r="D116" s="7">
        <f>IF(F116&gt;0,1)</f>
        <v>1</v>
      </c>
      <c r="E116" s="8" t="s">
        <v>7</v>
      </c>
      <c r="F116" s="29">
        <v>17</v>
      </c>
      <c r="G116" s="7">
        <f>IF(I116&gt;0,1)</f>
        <v>1</v>
      </c>
      <c r="H116" s="8" t="s">
        <v>7</v>
      </c>
      <c r="I116" s="29">
        <v>12</v>
      </c>
      <c r="J116" s="7">
        <f>IF(L116&gt;0,1)</f>
        <v>1</v>
      </c>
      <c r="K116" s="8" t="s">
        <v>7</v>
      </c>
      <c r="L116" s="29">
        <v>45</v>
      </c>
      <c r="M116" s="7">
        <f>IF(O116&gt;0,1)</f>
        <v>1</v>
      </c>
      <c r="N116" s="8" t="s">
        <v>7</v>
      </c>
      <c r="O116" s="29">
        <v>14</v>
      </c>
    </row>
    <row r="117" spans="1:15" x14ac:dyDescent="0.3">
      <c r="A117" s="7"/>
      <c r="B117" s="8"/>
      <c r="C117" s="10"/>
      <c r="D117" s="7"/>
      <c r="E117" s="8"/>
      <c r="F117" s="10"/>
      <c r="G117" s="7"/>
      <c r="H117" s="8"/>
      <c r="I117" s="10"/>
      <c r="J117" s="7"/>
      <c r="K117" s="8"/>
      <c r="L117" s="10"/>
      <c r="M117" s="7"/>
      <c r="N117" s="8"/>
      <c r="O117" s="10"/>
    </row>
    <row r="118" spans="1:15" x14ac:dyDescent="0.3">
      <c r="A118" s="7">
        <f>IF(C118&gt;0,1)</f>
        <v>1</v>
      </c>
      <c r="B118" s="8" t="s">
        <v>8</v>
      </c>
      <c r="C118" s="29">
        <v>13</v>
      </c>
      <c r="D118" s="7">
        <f>IF(F118&gt;0,1)</f>
        <v>1</v>
      </c>
      <c r="E118" s="8" t="s">
        <v>8</v>
      </c>
      <c r="F118" s="29">
        <v>10</v>
      </c>
      <c r="G118" s="7">
        <f>IF(I118&gt;0,1)</f>
        <v>1</v>
      </c>
      <c r="H118" s="8" t="s">
        <v>8</v>
      </c>
      <c r="I118" s="29">
        <v>16</v>
      </c>
      <c r="J118" s="7">
        <f>IF(L118&gt;0,1)</f>
        <v>1</v>
      </c>
      <c r="K118" s="8" t="s">
        <v>8</v>
      </c>
      <c r="L118" s="29">
        <v>18</v>
      </c>
      <c r="M118" s="7">
        <f>IF(O118&gt;0,1)</f>
        <v>1</v>
      </c>
      <c r="N118" s="8" t="s">
        <v>8</v>
      </c>
      <c r="O118" s="29">
        <v>14</v>
      </c>
    </row>
    <row r="119" spans="1:15" x14ac:dyDescent="0.3">
      <c r="A119" s="7"/>
      <c r="B119" s="4"/>
      <c r="C119" s="10"/>
      <c r="D119" s="7"/>
      <c r="E119" s="4"/>
      <c r="F119" s="10"/>
      <c r="G119" s="7"/>
      <c r="H119" s="4"/>
      <c r="I119" s="10"/>
      <c r="J119" s="7"/>
      <c r="K119" s="4"/>
      <c r="L119" s="10"/>
      <c r="M119" s="7"/>
      <c r="N119" s="4"/>
      <c r="O119" s="10"/>
    </row>
    <row r="120" spans="1:15" x14ac:dyDescent="0.3">
      <c r="A120" s="7">
        <f>IF(C120&gt;0,1)</f>
        <v>1</v>
      </c>
      <c r="B120" s="8" t="s">
        <v>9</v>
      </c>
      <c r="C120" s="29">
        <v>9</v>
      </c>
      <c r="D120" s="7">
        <f>IF(F120&gt;0,1)</f>
        <v>1</v>
      </c>
      <c r="E120" s="8" t="s">
        <v>9</v>
      </c>
      <c r="F120" s="29">
        <v>18</v>
      </c>
      <c r="G120" s="7">
        <f>IF(I120&gt;0,1)</f>
        <v>1</v>
      </c>
      <c r="H120" s="8" t="s">
        <v>9</v>
      </c>
      <c r="I120" s="29">
        <v>14</v>
      </c>
      <c r="J120" s="7">
        <f>IF(L120&gt;0,1)</f>
        <v>1</v>
      </c>
      <c r="K120" s="8" t="s">
        <v>9</v>
      </c>
      <c r="L120" s="29">
        <v>12</v>
      </c>
      <c r="M120" s="7">
        <f>IF(O120&gt;0,1)</f>
        <v>1</v>
      </c>
      <c r="N120" s="8" t="s">
        <v>9</v>
      </c>
      <c r="O120" s="29">
        <v>12</v>
      </c>
    </row>
    <row r="121" spans="1:15" x14ac:dyDescent="0.3">
      <c r="A121" s="7"/>
      <c r="B121" s="4"/>
      <c r="C121" s="4"/>
      <c r="D121" s="7"/>
      <c r="E121" s="4"/>
      <c r="F121" s="4"/>
      <c r="G121" s="7"/>
      <c r="H121" s="4"/>
      <c r="I121" s="10"/>
      <c r="J121" s="7"/>
      <c r="K121" s="4"/>
      <c r="L121" s="4"/>
      <c r="M121" s="7"/>
      <c r="N121" s="4"/>
      <c r="O121" s="4"/>
    </row>
    <row r="122" spans="1:15" x14ac:dyDescent="0.3">
      <c r="A122" s="11"/>
      <c r="B122" s="8" t="s">
        <v>10</v>
      </c>
      <c r="C122" s="8">
        <f>SUM(C108:C120)</f>
        <v>112</v>
      </c>
      <c r="D122" s="8"/>
      <c r="E122" s="8" t="s">
        <v>10</v>
      </c>
      <c r="F122" s="8">
        <f>SUM(F108:F120)</f>
        <v>102</v>
      </c>
      <c r="G122" s="8"/>
      <c r="H122" s="8" t="s">
        <v>10</v>
      </c>
      <c r="I122" s="8">
        <f>SUM(I108:I120)</f>
        <v>118</v>
      </c>
      <c r="J122" s="8"/>
      <c r="K122" s="8" t="s">
        <v>10</v>
      </c>
      <c r="L122" s="8">
        <f>SUM(L108:L120)</f>
        <v>148</v>
      </c>
      <c r="M122" s="8"/>
      <c r="N122" s="8" t="s">
        <v>10</v>
      </c>
      <c r="O122" s="8">
        <f>SUM(O108:O120)</f>
        <v>111</v>
      </c>
    </row>
    <row r="123" spans="1:15" x14ac:dyDescent="0.3">
      <c r="A123" s="12"/>
      <c r="B123" s="13" t="s">
        <v>11</v>
      </c>
      <c r="C123" s="14">
        <f>C122/(SUM(A108:A120))</f>
        <v>16</v>
      </c>
      <c r="D123" s="12"/>
      <c r="E123" s="13" t="s">
        <v>11</v>
      </c>
      <c r="F123" s="14">
        <f>F122/(SUM(D108:D120))</f>
        <v>14.571428571428571</v>
      </c>
      <c r="G123" s="12"/>
      <c r="H123" s="13" t="s">
        <v>11</v>
      </c>
      <c r="I123" s="14">
        <f>I122/(SUM(G108:G120))</f>
        <v>16.857142857142858</v>
      </c>
      <c r="J123" s="12"/>
      <c r="K123" s="13" t="s">
        <v>11</v>
      </c>
      <c r="L123" s="14">
        <f>L122/(SUM(J108:J120))</f>
        <v>21.142857142857142</v>
      </c>
      <c r="M123" s="12"/>
      <c r="N123" s="13" t="s">
        <v>11</v>
      </c>
      <c r="O123" s="14">
        <f>O122/(SUM(M108:M120))</f>
        <v>15.857142857142858</v>
      </c>
    </row>
    <row r="125" spans="1:15" x14ac:dyDescent="0.3">
      <c r="B125" s="15" t="s">
        <v>27</v>
      </c>
      <c r="C125" s="16">
        <f>IF(C122&gt;0,SUM(C122:O122)/((SUM(A108:A120))+(SUM(D108:D120))+(SUM(G108:G120))+(SUM(J108:J120))+(SUM(M108:M120))),0)</f>
        <v>16.885714285714286</v>
      </c>
    </row>
    <row r="127" spans="1:15" ht="24" x14ac:dyDescent="0.6">
      <c r="B127" s="3" t="s">
        <v>78</v>
      </c>
    </row>
    <row r="128" spans="1:15" x14ac:dyDescent="0.3">
      <c r="A128" s="4"/>
      <c r="B128" s="18" t="s">
        <v>79</v>
      </c>
      <c r="C128" s="6" t="s">
        <v>2</v>
      </c>
      <c r="D128" s="4"/>
      <c r="E128" s="4"/>
      <c r="F128" s="6" t="s">
        <v>2</v>
      </c>
      <c r="G128" s="4"/>
      <c r="H128" s="4"/>
      <c r="I128" s="6" t="s">
        <v>2</v>
      </c>
      <c r="J128" s="4"/>
      <c r="K128" s="4"/>
      <c r="L128" s="6" t="s">
        <v>2</v>
      </c>
      <c r="M128" s="20"/>
      <c r="N128" s="20"/>
      <c r="O128" s="21"/>
    </row>
    <row r="129" spans="1:15" x14ac:dyDescent="0.3">
      <c r="A129" s="7">
        <f>IF(C129&gt;0,1)</f>
        <v>1</v>
      </c>
      <c r="B129" s="8" t="s">
        <v>3</v>
      </c>
      <c r="C129" s="29">
        <v>20</v>
      </c>
      <c r="D129" s="7">
        <f>IF(F129&gt;0,1)</f>
        <v>1</v>
      </c>
      <c r="E129" s="8" t="s">
        <v>3</v>
      </c>
      <c r="F129" s="29">
        <v>23</v>
      </c>
      <c r="G129" s="7">
        <f>IF(I129&gt;0,1)</f>
        <v>1</v>
      </c>
      <c r="H129" s="8" t="s">
        <v>3</v>
      </c>
      <c r="I129" s="29">
        <v>13</v>
      </c>
      <c r="J129" s="7">
        <f>IF(L129&gt;0,1)</f>
        <v>1</v>
      </c>
      <c r="K129" s="8" t="s">
        <v>3</v>
      </c>
      <c r="L129" s="29">
        <v>14</v>
      </c>
      <c r="M129" s="22"/>
      <c r="N129" s="23"/>
      <c r="O129" s="24"/>
    </row>
    <row r="130" spans="1:15" x14ac:dyDescent="0.3">
      <c r="A130" s="7"/>
      <c r="B130" s="4"/>
      <c r="C130" s="10"/>
      <c r="D130" s="7"/>
      <c r="E130" s="4"/>
      <c r="F130" s="10"/>
      <c r="G130" s="7"/>
      <c r="H130" s="4"/>
      <c r="I130" s="10"/>
      <c r="J130" s="7"/>
      <c r="K130" s="4"/>
      <c r="L130" s="10"/>
      <c r="M130" s="22"/>
      <c r="N130" s="20"/>
      <c r="O130" s="24"/>
    </row>
    <row r="131" spans="1:15" x14ac:dyDescent="0.3">
      <c r="A131" s="7">
        <f>IF(C131&gt;0,1)</f>
        <v>1</v>
      </c>
      <c r="B131" s="8" t="s">
        <v>4</v>
      </c>
      <c r="C131" s="29">
        <v>20</v>
      </c>
      <c r="D131" s="7">
        <f>IF(F131&gt;0,1)</f>
        <v>1</v>
      </c>
      <c r="E131" s="8" t="s">
        <v>4</v>
      </c>
      <c r="F131" s="29">
        <v>16</v>
      </c>
      <c r="G131" s="7">
        <f>IF(I131&gt;0,1)</f>
        <v>1</v>
      </c>
      <c r="H131" s="8" t="s">
        <v>4</v>
      </c>
      <c r="I131" s="29">
        <v>9</v>
      </c>
      <c r="J131" s="7">
        <f>IF(L131&gt;0,1)</f>
        <v>1</v>
      </c>
      <c r="K131" s="8" t="s">
        <v>4</v>
      </c>
      <c r="L131" s="29">
        <v>32</v>
      </c>
      <c r="M131" s="22"/>
      <c r="N131" s="23"/>
      <c r="O131" s="24"/>
    </row>
    <row r="132" spans="1:15" x14ac:dyDescent="0.3">
      <c r="A132" s="7"/>
      <c r="B132" s="8"/>
      <c r="C132" s="10"/>
      <c r="D132" s="7"/>
      <c r="E132" s="8"/>
      <c r="F132" s="10"/>
      <c r="G132" s="7"/>
      <c r="H132" s="8"/>
      <c r="I132" s="10"/>
      <c r="J132" s="7"/>
      <c r="K132" s="8"/>
      <c r="L132" s="10"/>
      <c r="M132" s="22"/>
      <c r="N132" s="23"/>
      <c r="O132" s="24"/>
    </row>
    <row r="133" spans="1:15" x14ac:dyDescent="0.3">
      <c r="A133" s="7">
        <f>IF(C133&gt;0,1)</f>
        <v>1</v>
      </c>
      <c r="B133" s="8" t="s">
        <v>5</v>
      </c>
      <c r="C133" s="29">
        <v>30</v>
      </c>
      <c r="D133" s="7">
        <f>IF(F133&gt;0,1)</f>
        <v>1</v>
      </c>
      <c r="E133" s="8" t="s">
        <v>5</v>
      </c>
      <c r="F133" s="29">
        <v>26</v>
      </c>
      <c r="G133" s="7">
        <f>IF(I133&gt;0,1)</f>
        <v>1</v>
      </c>
      <c r="H133" s="8" t="s">
        <v>5</v>
      </c>
      <c r="I133" s="29">
        <v>9</v>
      </c>
      <c r="J133" s="7">
        <f>IF(L133&gt;0,1)</f>
        <v>1</v>
      </c>
      <c r="K133" s="8" t="s">
        <v>5</v>
      </c>
      <c r="L133" s="29">
        <v>12</v>
      </c>
      <c r="M133" s="22"/>
      <c r="N133" s="23"/>
      <c r="O133" s="24"/>
    </row>
    <row r="134" spans="1:15" x14ac:dyDescent="0.3">
      <c r="A134" s="7"/>
      <c r="B134" s="8"/>
      <c r="C134" s="10"/>
      <c r="D134" s="7"/>
      <c r="E134" s="8"/>
      <c r="F134" s="10"/>
      <c r="G134" s="7"/>
      <c r="H134" s="8"/>
      <c r="I134" s="10"/>
      <c r="J134" s="7"/>
      <c r="K134" s="8"/>
      <c r="L134" s="10"/>
      <c r="M134" s="22"/>
      <c r="N134" s="23"/>
      <c r="O134" s="24"/>
    </row>
    <row r="135" spans="1:15" x14ac:dyDescent="0.3">
      <c r="A135" s="7">
        <f>IF(C135&gt;0,1)</f>
        <v>1</v>
      </c>
      <c r="B135" s="8" t="s">
        <v>6</v>
      </c>
      <c r="C135" s="29">
        <v>25</v>
      </c>
      <c r="D135" s="7">
        <f>IF(F135&gt;0,1)</f>
        <v>1</v>
      </c>
      <c r="E135" s="8" t="s">
        <v>6</v>
      </c>
      <c r="F135" s="29">
        <v>20</v>
      </c>
      <c r="G135" s="7">
        <f>IF(I135&gt;0,1)</f>
        <v>1</v>
      </c>
      <c r="H135" s="8" t="s">
        <v>6</v>
      </c>
      <c r="I135" s="29">
        <v>12</v>
      </c>
      <c r="J135" s="7">
        <f>IF(L135&gt;0,1)</f>
        <v>1</v>
      </c>
      <c r="K135" s="8" t="s">
        <v>6</v>
      </c>
      <c r="L135" s="29">
        <v>10</v>
      </c>
      <c r="M135" s="22"/>
      <c r="N135" s="23"/>
      <c r="O135" s="24"/>
    </row>
    <row r="136" spans="1:15" x14ac:dyDescent="0.3">
      <c r="A136" s="7"/>
      <c r="B136" s="8"/>
      <c r="C136" s="10"/>
      <c r="D136" s="7"/>
      <c r="E136" s="8"/>
      <c r="F136" s="10"/>
      <c r="G136" s="7"/>
      <c r="H136" s="8"/>
      <c r="I136" s="10"/>
      <c r="J136" s="7"/>
      <c r="K136" s="8"/>
      <c r="L136" s="10"/>
      <c r="M136" s="22"/>
      <c r="N136" s="23"/>
      <c r="O136" s="24"/>
    </row>
    <row r="137" spans="1:15" x14ac:dyDescent="0.3">
      <c r="A137" s="7">
        <f>IF(C137&gt;0,1)</f>
        <v>1</v>
      </c>
      <c r="B137" s="8" t="s">
        <v>7</v>
      </c>
      <c r="C137" s="29">
        <v>11</v>
      </c>
      <c r="D137" s="7">
        <f>IF(F137&gt;0,1)</f>
        <v>1</v>
      </c>
      <c r="E137" s="8" t="s">
        <v>7</v>
      </c>
      <c r="F137" s="29">
        <v>6</v>
      </c>
      <c r="G137" s="7">
        <f>IF(I137&gt;0,1)</f>
        <v>1</v>
      </c>
      <c r="H137" s="8" t="s">
        <v>7</v>
      </c>
      <c r="I137" s="29">
        <v>14</v>
      </c>
      <c r="J137" s="7">
        <f>IF(L137&gt;0,1)</f>
        <v>1</v>
      </c>
      <c r="K137" s="8" t="s">
        <v>7</v>
      </c>
      <c r="L137" s="29">
        <v>12</v>
      </c>
      <c r="M137" s="22"/>
      <c r="N137" s="23"/>
      <c r="O137" s="24"/>
    </row>
    <row r="138" spans="1:15" x14ac:dyDescent="0.3">
      <c r="A138" s="7"/>
      <c r="B138" s="8"/>
      <c r="C138" s="10"/>
      <c r="D138" s="7"/>
      <c r="E138" s="8"/>
      <c r="F138" s="10"/>
      <c r="G138" s="7"/>
      <c r="H138" s="8"/>
      <c r="I138" s="10"/>
      <c r="J138" s="7"/>
      <c r="K138" s="8"/>
      <c r="L138" s="10"/>
      <c r="M138" s="22"/>
      <c r="N138" s="23"/>
      <c r="O138" s="24"/>
    </row>
    <row r="139" spans="1:15" x14ac:dyDescent="0.3">
      <c r="A139" s="7">
        <f>IF(C139&gt;0,1)</f>
        <v>1</v>
      </c>
      <c r="B139" s="8" t="s">
        <v>8</v>
      </c>
      <c r="C139" s="29">
        <v>14</v>
      </c>
      <c r="D139" s="7">
        <f>IF(F139&gt;0,1)</f>
        <v>1</v>
      </c>
      <c r="E139" s="8" t="s">
        <v>8</v>
      </c>
      <c r="F139" s="29">
        <v>14</v>
      </c>
      <c r="G139" s="7">
        <f>IF(I139&gt;0,1)</f>
        <v>1</v>
      </c>
      <c r="H139" s="8" t="s">
        <v>8</v>
      </c>
      <c r="I139" s="29">
        <v>18</v>
      </c>
      <c r="J139" s="7">
        <f>IF(L139&gt;0,1)</f>
        <v>1</v>
      </c>
      <c r="K139" s="8" t="s">
        <v>8</v>
      </c>
      <c r="L139" s="29">
        <v>18</v>
      </c>
      <c r="M139" s="22"/>
      <c r="N139" s="23"/>
      <c r="O139" s="24"/>
    </row>
    <row r="140" spans="1:15" x14ac:dyDescent="0.3">
      <c r="A140" s="7"/>
      <c r="B140" s="4"/>
      <c r="C140" s="10"/>
      <c r="D140" s="7"/>
      <c r="E140" s="4"/>
      <c r="F140" s="10"/>
      <c r="G140" s="7"/>
      <c r="H140" s="4"/>
      <c r="I140" s="10"/>
      <c r="J140" s="7"/>
      <c r="K140" s="4"/>
      <c r="L140" s="10"/>
      <c r="M140" s="22"/>
      <c r="N140" s="20"/>
      <c r="O140" s="24"/>
    </row>
    <row r="141" spans="1:15" x14ac:dyDescent="0.3">
      <c r="A141" s="7">
        <f>IF(C141&gt;0,1)</f>
        <v>1</v>
      </c>
      <c r="B141" s="8" t="s">
        <v>9</v>
      </c>
      <c r="C141" s="29">
        <v>23</v>
      </c>
      <c r="D141" s="7">
        <f>IF(F141&gt;0,1)</f>
        <v>1</v>
      </c>
      <c r="E141" s="8" t="s">
        <v>9</v>
      </c>
      <c r="F141" s="29">
        <v>12</v>
      </c>
      <c r="G141" s="7">
        <f>IF(I141&gt;0,1)</f>
        <v>1</v>
      </c>
      <c r="H141" s="8" t="s">
        <v>9</v>
      </c>
      <c r="I141" s="29">
        <v>19</v>
      </c>
      <c r="J141" s="7">
        <f>IF(L141&gt;0,1)</f>
        <v>1</v>
      </c>
      <c r="K141" s="8" t="s">
        <v>9</v>
      </c>
      <c r="L141" s="29">
        <v>24</v>
      </c>
      <c r="M141" s="22"/>
      <c r="N141" s="23"/>
      <c r="O141" s="24"/>
    </row>
    <row r="142" spans="1:15" x14ac:dyDescent="0.3">
      <c r="A142" s="7"/>
      <c r="B142" s="4"/>
      <c r="C142" s="4"/>
      <c r="D142" s="7"/>
      <c r="E142" s="4"/>
      <c r="F142" s="4"/>
      <c r="G142" s="7"/>
      <c r="H142" s="4"/>
      <c r="I142" s="4"/>
      <c r="J142" s="7"/>
      <c r="K142" s="4"/>
      <c r="L142" s="4"/>
      <c r="M142" s="22"/>
      <c r="N142" s="20"/>
      <c r="O142" s="20"/>
    </row>
    <row r="143" spans="1:15" x14ac:dyDescent="0.3">
      <c r="A143" s="11"/>
      <c r="B143" s="8" t="s">
        <v>10</v>
      </c>
      <c r="C143" s="8">
        <f>SUM(C129:C141)</f>
        <v>143</v>
      </c>
      <c r="D143" s="8"/>
      <c r="E143" s="8" t="s">
        <v>10</v>
      </c>
      <c r="F143" s="8">
        <f>SUM(F129:F141)</f>
        <v>117</v>
      </c>
      <c r="G143" s="8"/>
      <c r="H143" s="8" t="s">
        <v>10</v>
      </c>
      <c r="I143" s="8">
        <f>SUM(I129:I141)</f>
        <v>94</v>
      </c>
      <c r="J143" s="8"/>
      <c r="K143" s="8" t="s">
        <v>10</v>
      </c>
      <c r="L143" s="8">
        <f>SUM(L129:L141)</f>
        <v>122</v>
      </c>
      <c r="M143" s="23"/>
      <c r="N143" s="23"/>
      <c r="O143" s="23"/>
    </row>
    <row r="144" spans="1:15" x14ac:dyDescent="0.3">
      <c r="A144" s="12"/>
      <c r="B144" s="13" t="s">
        <v>11</v>
      </c>
      <c r="C144" s="14">
        <f>IF(C129&lt;&gt;"",C143/(SUM(A123:A141)),"")</f>
        <v>20.428571428571427</v>
      </c>
      <c r="D144" s="12"/>
      <c r="E144" s="13" t="s">
        <v>11</v>
      </c>
      <c r="F144" s="14">
        <f>IF(F129&lt;&gt;"",F143/(SUM(D123:D141)),"")</f>
        <v>16.714285714285715</v>
      </c>
      <c r="G144" s="12"/>
      <c r="H144" s="13" t="s">
        <v>11</v>
      </c>
      <c r="I144" s="14">
        <f>IF(I129&lt;&gt;"",I143/(SUM(G123:G141)),"")</f>
        <v>13.428571428571429</v>
      </c>
      <c r="J144" s="12"/>
      <c r="K144" s="13" t="s">
        <v>11</v>
      </c>
      <c r="L144" s="14">
        <f>IF(L129&lt;&gt;"",L143/(SUM(J123:J141)),"")</f>
        <v>17.428571428571427</v>
      </c>
      <c r="M144" s="25"/>
      <c r="N144" s="26"/>
      <c r="O144" s="27"/>
    </row>
    <row r="145" spans="1:15" x14ac:dyDescent="0.3">
      <c r="C145" s="27"/>
    </row>
    <row r="146" spans="1:15" x14ac:dyDescent="0.3">
      <c r="B146" s="15" t="s">
        <v>30</v>
      </c>
      <c r="C146" s="16">
        <f>IF(C143&gt;0,SUM(C143:O143)/((SUM(A129:A141))+(SUM(D129:D141))+(SUM(G129:G141))+(SUM(J129:J141))+(SUM(M129:M141))),0)</f>
        <v>17</v>
      </c>
    </row>
    <row r="148" spans="1:15" ht="24" x14ac:dyDescent="0.6">
      <c r="B148" s="3" t="s">
        <v>80</v>
      </c>
    </row>
    <row r="149" spans="1:15" x14ac:dyDescent="0.3">
      <c r="A149" s="4"/>
      <c r="B149" s="18" t="s">
        <v>81</v>
      </c>
      <c r="C149" s="6" t="s">
        <v>2</v>
      </c>
      <c r="D149" s="4"/>
      <c r="E149" s="4"/>
      <c r="F149" s="6" t="s">
        <v>2</v>
      </c>
      <c r="G149" s="4"/>
      <c r="H149" s="4"/>
      <c r="I149" s="6" t="s">
        <v>2</v>
      </c>
      <c r="J149" s="4"/>
      <c r="K149" s="4"/>
      <c r="L149" s="6" t="s">
        <v>2</v>
      </c>
      <c r="M149" s="20"/>
      <c r="N149" s="20"/>
      <c r="O149" s="21"/>
    </row>
    <row r="150" spans="1:15" x14ac:dyDescent="0.3">
      <c r="A150" s="7">
        <f>IF(C150&gt;0,1)</f>
        <v>1</v>
      </c>
      <c r="B150" s="8" t="s">
        <v>3</v>
      </c>
      <c r="C150" s="29">
        <v>16</v>
      </c>
      <c r="D150" s="7">
        <f>IF(F150&gt;0,1)</f>
        <v>1</v>
      </c>
      <c r="E150" s="8" t="s">
        <v>3</v>
      </c>
      <c r="F150" s="9">
        <v>37</v>
      </c>
      <c r="G150" s="7">
        <f>IF(I150&gt;0,1)</f>
        <v>1</v>
      </c>
      <c r="H150" s="8" t="s">
        <v>3</v>
      </c>
      <c r="I150" s="29">
        <v>16</v>
      </c>
      <c r="J150" s="7">
        <f>IF(L150&gt;0,1)</f>
        <v>1</v>
      </c>
      <c r="K150" s="8" t="s">
        <v>3</v>
      </c>
      <c r="L150" s="29">
        <v>12</v>
      </c>
      <c r="M150" s="22"/>
      <c r="N150" s="23"/>
      <c r="O150" s="28"/>
    </row>
    <row r="151" spans="1:15" x14ac:dyDescent="0.3">
      <c r="A151" s="7"/>
      <c r="B151" s="4"/>
      <c r="C151" s="10"/>
      <c r="D151" s="7"/>
      <c r="E151" s="4"/>
      <c r="F151" s="10"/>
      <c r="G151" s="7"/>
      <c r="H151" s="4"/>
      <c r="I151" s="29"/>
      <c r="J151" s="7"/>
      <c r="K151" s="4"/>
      <c r="L151" s="29"/>
      <c r="M151" s="22"/>
      <c r="N151" s="20"/>
      <c r="O151" s="24"/>
    </row>
    <row r="152" spans="1:15" x14ac:dyDescent="0.3">
      <c r="A152" s="7">
        <f>IF(C152&gt;0,1)</f>
        <v>1</v>
      </c>
      <c r="B152" s="8" t="s">
        <v>4</v>
      </c>
      <c r="C152" s="29">
        <v>10</v>
      </c>
      <c r="D152" s="7">
        <f>IF(F152&gt;0,1)</f>
        <v>1</v>
      </c>
      <c r="E152" s="8" t="s">
        <v>4</v>
      </c>
      <c r="F152" s="29">
        <v>12</v>
      </c>
      <c r="G152" s="7">
        <f>IF(I152&gt;0,1)</f>
        <v>1</v>
      </c>
      <c r="H152" s="8" t="s">
        <v>4</v>
      </c>
      <c r="I152" s="29">
        <v>12</v>
      </c>
      <c r="J152" s="7">
        <f>IF(L152&gt;0,1)</f>
        <v>1</v>
      </c>
      <c r="K152" s="8" t="s">
        <v>4</v>
      </c>
      <c r="L152" s="29">
        <v>3</v>
      </c>
      <c r="M152" s="22"/>
      <c r="N152" s="23"/>
      <c r="O152" s="28"/>
    </row>
    <row r="153" spans="1:15" x14ac:dyDescent="0.3">
      <c r="A153" s="7"/>
      <c r="B153" s="8"/>
      <c r="C153" s="10"/>
      <c r="D153" s="7"/>
      <c r="E153" s="8"/>
      <c r="F153" s="10"/>
      <c r="G153" s="7"/>
      <c r="H153" s="8"/>
      <c r="I153" s="29"/>
      <c r="J153" s="7"/>
      <c r="K153" s="8"/>
      <c r="L153" s="29"/>
      <c r="M153" s="22"/>
      <c r="N153" s="23"/>
      <c r="O153" s="24"/>
    </row>
    <row r="154" spans="1:15" x14ac:dyDescent="0.3">
      <c r="A154" s="7">
        <f>IF(C154&gt;0,1)</f>
        <v>1</v>
      </c>
      <c r="B154" s="8" t="s">
        <v>5</v>
      </c>
      <c r="C154" s="29">
        <v>14</v>
      </c>
      <c r="D154" s="7">
        <f>IF(F154&gt;0,1)</f>
        <v>1</v>
      </c>
      <c r="E154" s="8" t="s">
        <v>5</v>
      </c>
      <c r="F154" s="29">
        <v>16</v>
      </c>
      <c r="G154" s="7">
        <f>IF(I154&gt;0,1)</f>
        <v>1</v>
      </c>
      <c r="H154" s="8" t="s">
        <v>5</v>
      </c>
      <c r="I154" s="29">
        <v>15</v>
      </c>
      <c r="J154" s="7">
        <f>IF(L154&gt;0,1)</f>
        <v>1</v>
      </c>
      <c r="K154" s="8" t="s">
        <v>5</v>
      </c>
      <c r="L154" s="29">
        <v>14</v>
      </c>
      <c r="M154" s="22"/>
      <c r="N154" s="23"/>
      <c r="O154" s="28"/>
    </row>
    <row r="155" spans="1:15" x14ac:dyDescent="0.3">
      <c r="A155" s="7"/>
      <c r="B155" s="8"/>
      <c r="C155" s="10"/>
      <c r="D155" s="7"/>
      <c r="E155" s="8"/>
      <c r="F155" s="29"/>
      <c r="G155" s="7"/>
      <c r="H155" s="8"/>
      <c r="I155" s="29"/>
      <c r="J155" s="7"/>
      <c r="K155" s="8"/>
      <c r="L155" s="29"/>
      <c r="M155" s="22"/>
      <c r="N155" s="23"/>
      <c r="O155" s="24"/>
    </row>
    <row r="156" spans="1:15" x14ac:dyDescent="0.3">
      <c r="A156" s="7">
        <f>IF(C156&gt;0,1)</f>
        <v>1</v>
      </c>
      <c r="B156" s="8" t="s">
        <v>6</v>
      </c>
      <c r="C156" s="9">
        <v>16</v>
      </c>
      <c r="D156" s="7">
        <f>IF(F156&gt;0,1)</f>
        <v>1</v>
      </c>
      <c r="E156" s="8" t="s">
        <v>6</v>
      </c>
      <c r="F156" s="29">
        <v>10</v>
      </c>
      <c r="G156" s="7">
        <f>IF(I156&gt;0,1)</f>
        <v>1</v>
      </c>
      <c r="H156" s="8" t="s">
        <v>6</v>
      </c>
      <c r="I156" s="29">
        <v>11</v>
      </c>
      <c r="J156" s="7">
        <f>IF(L156&gt;0,1)</f>
        <v>1</v>
      </c>
      <c r="K156" s="8" t="s">
        <v>6</v>
      </c>
      <c r="L156" s="29">
        <v>14</v>
      </c>
      <c r="M156" s="22"/>
      <c r="N156" s="23"/>
      <c r="O156" s="28"/>
    </row>
    <row r="157" spans="1:15" x14ac:dyDescent="0.3">
      <c r="A157" s="7"/>
      <c r="B157" s="8"/>
      <c r="C157" s="10"/>
      <c r="D157" s="7"/>
      <c r="E157" s="8"/>
      <c r="F157" s="29"/>
      <c r="G157" s="7"/>
      <c r="H157" s="8"/>
      <c r="I157" s="29"/>
      <c r="J157" s="7"/>
      <c r="K157" s="8"/>
      <c r="L157" s="29"/>
      <c r="M157" s="22"/>
      <c r="N157" s="23"/>
      <c r="O157" s="24"/>
    </row>
    <row r="158" spans="1:15" x14ac:dyDescent="0.3">
      <c r="A158" s="7">
        <f>IF(C158&gt;0,1)</f>
        <v>1</v>
      </c>
      <c r="B158" s="8" t="s">
        <v>7</v>
      </c>
      <c r="C158" s="9">
        <v>32</v>
      </c>
      <c r="D158" s="7">
        <f>IF(F158&gt;0,1)</f>
        <v>1</v>
      </c>
      <c r="E158" s="8" t="s">
        <v>7</v>
      </c>
      <c r="F158" s="29">
        <v>14</v>
      </c>
      <c r="G158" s="7">
        <f>IF(I158&gt;0,1)</f>
        <v>1</v>
      </c>
      <c r="H158" s="8" t="s">
        <v>7</v>
      </c>
      <c r="I158" s="29">
        <v>12</v>
      </c>
      <c r="J158" s="7">
        <f>IF(L158&gt;0,1)</f>
        <v>1</v>
      </c>
      <c r="K158" s="8" t="s">
        <v>7</v>
      </c>
      <c r="L158" s="29">
        <v>30</v>
      </c>
      <c r="M158" s="22"/>
      <c r="N158" s="23"/>
      <c r="O158" s="28"/>
    </row>
    <row r="159" spans="1:15" x14ac:dyDescent="0.3">
      <c r="A159" s="7"/>
      <c r="B159" s="8"/>
      <c r="C159" s="10"/>
      <c r="D159" s="7"/>
      <c r="E159" s="8"/>
      <c r="F159" s="29"/>
      <c r="G159" s="7"/>
      <c r="H159" s="8"/>
      <c r="I159" s="10"/>
      <c r="J159" s="7"/>
      <c r="K159" s="8"/>
      <c r="L159" s="29"/>
      <c r="M159" s="22"/>
      <c r="N159" s="23"/>
      <c r="O159" s="28"/>
    </row>
    <row r="160" spans="1:15" x14ac:dyDescent="0.3">
      <c r="A160" s="7">
        <f>IF(C160&gt;0,1)</f>
        <v>1</v>
      </c>
      <c r="B160" s="8" t="s">
        <v>8</v>
      </c>
      <c r="C160" s="9">
        <v>14</v>
      </c>
      <c r="D160" s="7">
        <f>IF(F160&gt;0,1)</f>
        <v>1</v>
      </c>
      <c r="E160" s="8" t="s">
        <v>8</v>
      </c>
      <c r="F160" s="29">
        <v>18</v>
      </c>
      <c r="G160" s="7">
        <f>IF(I160&gt;0,1)</f>
        <v>1</v>
      </c>
      <c r="H160" s="8" t="s">
        <v>8</v>
      </c>
      <c r="I160" s="29">
        <v>30</v>
      </c>
      <c r="J160" s="7">
        <f>IF(L160&gt;0,1)</f>
        <v>1</v>
      </c>
      <c r="K160" s="8" t="s">
        <v>8</v>
      </c>
      <c r="L160" s="29">
        <v>18</v>
      </c>
      <c r="M160" s="22"/>
      <c r="N160" s="23"/>
      <c r="O160" s="28"/>
    </row>
    <row r="161" spans="1:15" x14ac:dyDescent="0.3">
      <c r="A161" s="7"/>
      <c r="B161" s="4"/>
      <c r="C161" s="10"/>
      <c r="D161" s="7"/>
      <c r="E161" s="4"/>
      <c r="F161" s="29"/>
      <c r="G161" s="7"/>
      <c r="H161" s="4"/>
      <c r="I161" s="10"/>
      <c r="J161" s="7"/>
      <c r="K161" s="4"/>
      <c r="L161" s="29"/>
      <c r="M161" s="22"/>
      <c r="N161" s="20"/>
      <c r="O161" s="24"/>
    </row>
    <row r="162" spans="1:15" x14ac:dyDescent="0.3">
      <c r="A162" s="7">
        <f>IF(C162&gt;0,1)</f>
        <v>1</v>
      </c>
      <c r="B162" s="8" t="s">
        <v>9</v>
      </c>
      <c r="C162" s="9">
        <v>16</v>
      </c>
      <c r="D162" s="7">
        <f>IF(F162&gt;0,1)</f>
        <v>1</v>
      </c>
      <c r="E162" s="8" t="s">
        <v>9</v>
      </c>
      <c r="F162" s="29">
        <v>15</v>
      </c>
      <c r="G162" s="7">
        <f>IF(I162&gt;0,1)</f>
        <v>1</v>
      </c>
      <c r="H162" s="8" t="s">
        <v>9</v>
      </c>
      <c r="I162" s="29">
        <v>12</v>
      </c>
      <c r="J162" s="7">
        <f>IF(L162&gt;0,1)</f>
        <v>1</v>
      </c>
      <c r="K162" s="8" t="s">
        <v>9</v>
      </c>
      <c r="L162" s="29">
        <v>32</v>
      </c>
      <c r="M162" s="22"/>
      <c r="N162" s="23"/>
      <c r="O162" s="28"/>
    </row>
    <row r="163" spans="1:15" x14ac:dyDescent="0.3">
      <c r="A163" s="7"/>
      <c r="B163" s="4"/>
      <c r="C163" s="4"/>
      <c r="D163" s="7"/>
      <c r="E163" s="4"/>
      <c r="F163" s="4"/>
      <c r="G163" s="7"/>
      <c r="H163" s="4"/>
      <c r="I163" s="4"/>
      <c r="J163" s="7"/>
      <c r="K163" s="4"/>
      <c r="L163" s="4"/>
      <c r="M163" s="22"/>
      <c r="N163" s="20"/>
      <c r="O163" s="20"/>
    </row>
    <row r="164" spans="1:15" x14ac:dyDescent="0.3">
      <c r="A164" s="11"/>
      <c r="B164" s="8" t="s">
        <v>10</v>
      </c>
      <c r="C164" s="8">
        <f>SUM(C150:C162)</f>
        <v>118</v>
      </c>
      <c r="D164" s="8"/>
      <c r="E164" s="8" t="s">
        <v>10</v>
      </c>
      <c r="F164" s="8">
        <f>SUM(F150:F162)</f>
        <v>122</v>
      </c>
      <c r="G164" s="8"/>
      <c r="H164" s="8" t="s">
        <v>10</v>
      </c>
      <c r="I164" s="8">
        <f>SUM(I150:I162)</f>
        <v>108</v>
      </c>
      <c r="J164" s="8"/>
      <c r="K164" s="8" t="s">
        <v>10</v>
      </c>
      <c r="L164" s="8">
        <f>SUM(L150:L162)</f>
        <v>123</v>
      </c>
      <c r="M164" s="23"/>
      <c r="N164" s="23"/>
      <c r="O164" s="23"/>
    </row>
    <row r="165" spans="1:15" x14ac:dyDescent="0.3">
      <c r="A165" s="12"/>
      <c r="B165" s="13" t="s">
        <v>11</v>
      </c>
      <c r="C165" s="14">
        <f>IF(C150&lt;&gt;"",C164/(SUM(A144:A162)),"")</f>
        <v>16.857142857142858</v>
      </c>
      <c r="D165" s="12"/>
      <c r="E165" s="13" t="s">
        <v>11</v>
      </c>
      <c r="F165" s="14">
        <f>IF(F150&lt;&gt;"",F164/(SUM(D144:D162)),"")</f>
        <v>17.428571428571427</v>
      </c>
      <c r="G165" s="12"/>
      <c r="H165" s="13" t="s">
        <v>11</v>
      </c>
      <c r="I165" s="14">
        <f>IF(I150&lt;&gt;"",I164/(SUM(G144:G162)),"")</f>
        <v>15.428571428571429</v>
      </c>
      <c r="J165" s="12"/>
      <c r="K165" s="13" t="s">
        <v>11</v>
      </c>
      <c r="L165" s="14">
        <f>IF(L150&lt;&gt;"",L164/(SUM(J144:J162)),"")</f>
        <v>17.571428571428573</v>
      </c>
      <c r="M165" s="25"/>
      <c r="N165" s="26"/>
      <c r="O165" s="27"/>
    </row>
    <row r="167" spans="1:15" x14ac:dyDescent="0.3">
      <c r="B167" s="15" t="s">
        <v>33</v>
      </c>
      <c r="C167" s="16">
        <f>IF(C164&gt;0,SUM(C164:L164)/((SUM(A150:A162))+(SUM(D150:D162))+(SUM(G150:G162))+(SUM(J150:J162))),0)</f>
        <v>16.821428571428573</v>
      </c>
    </row>
    <row r="169" spans="1:15" ht="24" x14ac:dyDescent="0.6">
      <c r="B169" s="3" t="s">
        <v>82</v>
      </c>
    </row>
    <row r="170" spans="1:15" x14ac:dyDescent="0.3">
      <c r="A170" s="4"/>
      <c r="B170" s="18" t="s">
        <v>83</v>
      </c>
      <c r="C170" s="6" t="s">
        <v>2</v>
      </c>
      <c r="D170" s="4"/>
      <c r="E170" s="4"/>
      <c r="F170" s="6" t="s">
        <v>2</v>
      </c>
      <c r="G170" s="4"/>
      <c r="H170" s="4"/>
      <c r="I170" s="6" t="s">
        <v>2</v>
      </c>
      <c r="J170" s="4"/>
      <c r="K170" s="4"/>
      <c r="L170" s="6" t="s">
        <v>2</v>
      </c>
      <c r="M170" s="4"/>
      <c r="N170" s="4"/>
      <c r="O170" s="6" t="s">
        <v>2</v>
      </c>
    </row>
    <row r="171" spans="1:15" x14ac:dyDescent="0.3">
      <c r="A171" s="7">
        <f>IF(C171&gt;0,1)</f>
        <v>1</v>
      </c>
      <c r="B171" s="8" t="s">
        <v>3</v>
      </c>
      <c r="C171" s="29">
        <v>14</v>
      </c>
      <c r="D171" s="7">
        <f>IF(F171&gt;0,1)</f>
        <v>1</v>
      </c>
      <c r="E171" s="8" t="s">
        <v>3</v>
      </c>
      <c r="F171" s="29">
        <v>16</v>
      </c>
      <c r="G171" s="7">
        <f>IF(I171&gt;0,1)</f>
        <v>1</v>
      </c>
      <c r="H171" s="8" t="s">
        <v>3</v>
      </c>
      <c r="I171" s="29">
        <v>13</v>
      </c>
      <c r="J171" s="7">
        <f>IF(L171&gt;0,1)</f>
        <v>1</v>
      </c>
      <c r="K171" s="8" t="s">
        <v>3</v>
      </c>
      <c r="L171" s="29">
        <v>43</v>
      </c>
      <c r="M171" s="7">
        <f>IF(O171&gt;0,1)</f>
        <v>1</v>
      </c>
      <c r="N171" s="8" t="s">
        <v>3</v>
      </c>
      <c r="O171" s="29">
        <v>11</v>
      </c>
    </row>
    <row r="172" spans="1:15" x14ac:dyDescent="0.3">
      <c r="A172" s="7"/>
      <c r="B172" s="4"/>
      <c r="C172" s="10"/>
      <c r="D172" s="7"/>
      <c r="E172" s="4"/>
      <c r="F172" s="29"/>
      <c r="G172" s="7"/>
      <c r="H172" s="4"/>
      <c r="I172" s="10"/>
      <c r="J172" s="7"/>
      <c r="K172" s="4"/>
      <c r="L172" s="10"/>
      <c r="M172" s="7"/>
      <c r="N172" s="4"/>
      <c r="O172" s="10"/>
    </row>
    <row r="173" spans="1:15" x14ac:dyDescent="0.3">
      <c r="A173" s="7">
        <f>IF(C173&gt;0,1)</f>
        <v>1</v>
      </c>
      <c r="B173" s="8" t="s">
        <v>4</v>
      </c>
      <c r="C173" s="29">
        <v>4</v>
      </c>
      <c r="D173" s="7">
        <f>IF(F173&gt;0,1)</f>
        <v>1</v>
      </c>
      <c r="E173" s="8" t="s">
        <v>4</v>
      </c>
      <c r="F173" s="29">
        <v>12</v>
      </c>
      <c r="G173" s="7">
        <f>IF(I173&gt;0,1)</f>
        <v>1</v>
      </c>
      <c r="H173" s="8" t="s">
        <v>4</v>
      </c>
      <c r="I173" s="29">
        <v>16</v>
      </c>
      <c r="J173" s="7">
        <f>IF(L173&gt;0,1)</f>
        <v>1</v>
      </c>
      <c r="K173" s="8" t="s">
        <v>4</v>
      </c>
      <c r="L173" s="29">
        <v>17</v>
      </c>
      <c r="M173" s="7">
        <f>IF(O173&gt;0,1)</f>
        <v>1</v>
      </c>
      <c r="N173" s="8" t="s">
        <v>4</v>
      </c>
      <c r="O173" s="29">
        <v>15</v>
      </c>
    </row>
    <row r="174" spans="1:15" x14ac:dyDescent="0.3">
      <c r="A174" s="7"/>
      <c r="B174" s="8"/>
      <c r="C174" s="29"/>
      <c r="D174" s="7"/>
      <c r="E174" s="8"/>
      <c r="F174" s="29"/>
      <c r="G174" s="7"/>
      <c r="H174" s="8"/>
      <c r="I174" s="10"/>
      <c r="J174" s="7"/>
      <c r="K174" s="8"/>
      <c r="L174" s="10"/>
      <c r="M174" s="7"/>
      <c r="N174" s="8"/>
      <c r="O174" s="10"/>
    </row>
    <row r="175" spans="1:15" x14ac:dyDescent="0.3">
      <c r="A175" s="7">
        <f>IF(C175&gt;0,1)</f>
        <v>1</v>
      </c>
      <c r="B175" s="8" t="s">
        <v>5</v>
      </c>
      <c r="C175" s="29">
        <v>11</v>
      </c>
      <c r="D175" s="7">
        <f>IF(F175&gt;0,1)</f>
        <v>1</v>
      </c>
      <c r="E175" s="8" t="s">
        <v>5</v>
      </c>
      <c r="F175" s="29">
        <v>14</v>
      </c>
      <c r="G175" s="7">
        <f>IF(I175&gt;0,1)</f>
        <v>1</v>
      </c>
      <c r="H175" s="8" t="s">
        <v>5</v>
      </c>
      <c r="I175" s="29">
        <v>9</v>
      </c>
      <c r="J175" s="7">
        <f>IF(L175&gt;0,1)</f>
        <v>1</v>
      </c>
      <c r="K175" s="8" t="s">
        <v>5</v>
      </c>
      <c r="L175" s="29">
        <v>22</v>
      </c>
      <c r="M175" s="7">
        <f>IF(O175&gt;0,1)</f>
        <v>1</v>
      </c>
      <c r="N175" s="8" t="s">
        <v>5</v>
      </c>
      <c r="O175" s="29">
        <v>13</v>
      </c>
    </row>
    <row r="176" spans="1:15" x14ac:dyDescent="0.3">
      <c r="A176" s="7"/>
      <c r="B176" s="8"/>
      <c r="C176" s="29"/>
      <c r="D176" s="7"/>
      <c r="E176" s="8"/>
      <c r="F176" s="29"/>
      <c r="G176" s="7"/>
      <c r="H176" s="8"/>
      <c r="I176" s="29"/>
      <c r="J176" s="7"/>
      <c r="K176" s="8"/>
      <c r="L176" s="10"/>
      <c r="M176" s="7"/>
      <c r="N176" s="8"/>
      <c r="O176" s="10"/>
    </row>
    <row r="177" spans="1:15" x14ac:dyDescent="0.3">
      <c r="A177" s="7">
        <f>IF(C177&gt;0,1)</f>
        <v>1</v>
      </c>
      <c r="B177" s="8" t="s">
        <v>6</v>
      </c>
      <c r="C177" s="29">
        <v>20</v>
      </c>
      <c r="D177" s="7">
        <f>IF(F177&gt;0,1)</f>
        <v>1</v>
      </c>
      <c r="E177" s="8" t="s">
        <v>6</v>
      </c>
      <c r="F177" s="29">
        <v>32</v>
      </c>
      <c r="G177" s="7">
        <f>IF(I177&gt;0,1)</f>
        <v>1</v>
      </c>
      <c r="H177" s="8" t="s">
        <v>6</v>
      </c>
      <c r="I177" s="29">
        <v>32</v>
      </c>
      <c r="J177" s="7">
        <f>IF(L177&gt;0,1)</f>
        <v>1</v>
      </c>
      <c r="K177" s="8" t="s">
        <v>6</v>
      </c>
      <c r="L177" s="29">
        <v>4</v>
      </c>
      <c r="M177" s="7">
        <f>IF(O177&gt;0,1)</f>
        <v>1</v>
      </c>
      <c r="N177" s="8" t="s">
        <v>6</v>
      </c>
      <c r="O177" s="29">
        <v>16</v>
      </c>
    </row>
    <row r="178" spans="1:15" x14ac:dyDescent="0.3">
      <c r="A178" s="7"/>
      <c r="B178" s="8"/>
      <c r="C178" s="29"/>
      <c r="D178" s="7"/>
      <c r="E178" s="8"/>
      <c r="F178" s="29"/>
      <c r="G178" s="7"/>
      <c r="H178" s="8"/>
      <c r="I178" s="29"/>
      <c r="J178" s="7"/>
      <c r="K178" s="8"/>
      <c r="L178" s="10"/>
      <c r="M178" s="7"/>
      <c r="N178" s="8"/>
      <c r="O178" s="10"/>
    </row>
    <row r="179" spans="1:15" x14ac:dyDescent="0.3">
      <c r="A179" s="7">
        <f>IF(C179&gt;0,1)</f>
        <v>1</v>
      </c>
      <c r="B179" s="8" t="s">
        <v>7</v>
      </c>
      <c r="C179" s="29">
        <v>16</v>
      </c>
      <c r="D179" s="7">
        <f>IF(F179&gt;0,1)</f>
        <v>1</v>
      </c>
      <c r="E179" s="8" t="s">
        <v>7</v>
      </c>
      <c r="F179" s="29">
        <v>20</v>
      </c>
      <c r="G179" s="7">
        <f>IF(I179&gt;0,1)</f>
        <v>1</v>
      </c>
      <c r="H179" s="8" t="s">
        <v>7</v>
      </c>
      <c r="I179" s="29">
        <v>40</v>
      </c>
      <c r="J179" s="7">
        <f>IF(L179&gt;0,1)</f>
        <v>1</v>
      </c>
      <c r="K179" s="8" t="s">
        <v>7</v>
      </c>
      <c r="L179" s="29">
        <v>8</v>
      </c>
      <c r="M179" s="7">
        <f>IF(O179&gt;0,1)</f>
        <v>1</v>
      </c>
      <c r="N179" s="8" t="s">
        <v>7</v>
      </c>
      <c r="O179" s="29">
        <v>32</v>
      </c>
    </row>
    <row r="180" spans="1:15" x14ac:dyDescent="0.3">
      <c r="A180" s="7"/>
      <c r="B180" s="8"/>
      <c r="C180" s="10"/>
      <c r="D180" s="7"/>
      <c r="E180" s="8"/>
      <c r="F180" s="10"/>
      <c r="G180" s="7"/>
      <c r="H180" s="8"/>
      <c r="I180" s="10"/>
      <c r="J180" s="7"/>
      <c r="K180" s="8"/>
      <c r="L180" s="10"/>
      <c r="M180" s="7"/>
      <c r="N180" s="8"/>
      <c r="O180" s="10"/>
    </row>
    <row r="181" spans="1:15" x14ac:dyDescent="0.3">
      <c r="A181" s="7">
        <f>IF(C181&gt;0,1)</f>
        <v>1</v>
      </c>
      <c r="B181" s="8" t="s">
        <v>8</v>
      </c>
      <c r="C181" s="29">
        <v>24</v>
      </c>
      <c r="D181" s="7">
        <f>IF(F181&gt;0,1)</f>
        <v>1</v>
      </c>
      <c r="E181" s="8" t="s">
        <v>8</v>
      </c>
      <c r="F181" s="29">
        <v>13</v>
      </c>
      <c r="G181" s="7">
        <f>IF(I181&gt;0,1)</f>
        <v>1</v>
      </c>
      <c r="H181" s="8" t="s">
        <v>8</v>
      </c>
      <c r="I181" s="29">
        <v>12</v>
      </c>
      <c r="J181" s="7">
        <f>IF(L181&gt;0,1)</f>
        <v>1</v>
      </c>
      <c r="K181" s="8" t="s">
        <v>8</v>
      </c>
      <c r="L181" s="29">
        <v>13</v>
      </c>
      <c r="M181" s="7">
        <f>IF(O181&gt;0,1)</f>
        <v>1</v>
      </c>
      <c r="N181" s="8" t="s">
        <v>8</v>
      </c>
      <c r="O181" s="29">
        <v>10</v>
      </c>
    </row>
    <row r="182" spans="1:15" x14ac:dyDescent="0.3">
      <c r="A182" s="7"/>
      <c r="B182" s="4"/>
      <c r="C182" s="10"/>
      <c r="D182" s="7"/>
      <c r="E182" s="4"/>
      <c r="F182" s="10"/>
      <c r="G182" s="7"/>
      <c r="H182" s="4"/>
      <c r="I182" s="10"/>
      <c r="J182" s="7"/>
      <c r="K182" s="4"/>
      <c r="L182" s="10"/>
      <c r="M182" s="7"/>
      <c r="N182" s="4"/>
      <c r="O182" s="10"/>
    </row>
    <row r="183" spans="1:15" x14ac:dyDescent="0.3">
      <c r="A183" s="7">
        <f>IF(C183&gt;0,1)</f>
        <v>1</v>
      </c>
      <c r="B183" s="8" t="s">
        <v>9</v>
      </c>
      <c r="C183" s="29">
        <v>14</v>
      </c>
      <c r="D183" s="7">
        <f>IF(F183&gt;0,1)</f>
        <v>1</v>
      </c>
      <c r="E183" s="8" t="s">
        <v>9</v>
      </c>
      <c r="F183" s="29">
        <v>15</v>
      </c>
      <c r="G183" s="7">
        <f>IF(I183&gt;0,1)</f>
        <v>1</v>
      </c>
      <c r="H183" s="8" t="s">
        <v>9</v>
      </c>
      <c r="I183" s="29">
        <v>12</v>
      </c>
      <c r="J183" s="7">
        <f>IF(L183&gt;0,1)</f>
        <v>1</v>
      </c>
      <c r="K183" s="8" t="s">
        <v>9</v>
      </c>
      <c r="L183" s="29">
        <v>12</v>
      </c>
      <c r="M183" s="7">
        <f>IF(O183&gt;0,1)</f>
        <v>1</v>
      </c>
      <c r="N183" s="8" t="s">
        <v>9</v>
      </c>
      <c r="O183" s="29">
        <v>19</v>
      </c>
    </row>
    <row r="184" spans="1:15" x14ac:dyDescent="0.3">
      <c r="A184" s="7"/>
      <c r="B184" s="4"/>
      <c r="C184" s="4"/>
      <c r="D184" s="7"/>
      <c r="E184" s="4"/>
      <c r="F184" s="4"/>
      <c r="G184" s="7"/>
      <c r="H184" s="4"/>
      <c r="I184" s="4"/>
      <c r="J184" s="7"/>
      <c r="K184" s="4"/>
      <c r="L184" s="4"/>
      <c r="M184" s="7"/>
      <c r="N184" s="4"/>
      <c r="O184" s="4"/>
    </row>
    <row r="185" spans="1:15" x14ac:dyDescent="0.3">
      <c r="A185" s="11"/>
      <c r="B185" s="8" t="s">
        <v>10</v>
      </c>
      <c r="C185" s="8">
        <f>SUM(C171:C183)</f>
        <v>103</v>
      </c>
      <c r="D185" s="8"/>
      <c r="E185" s="8" t="s">
        <v>10</v>
      </c>
      <c r="F185" s="8">
        <f>SUM(F171:F183)</f>
        <v>122</v>
      </c>
      <c r="G185" s="8"/>
      <c r="H185" s="8" t="s">
        <v>10</v>
      </c>
      <c r="I185" s="8">
        <f>SUM(I171:I183)</f>
        <v>134</v>
      </c>
      <c r="J185" s="8"/>
      <c r="K185" s="8" t="s">
        <v>10</v>
      </c>
      <c r="L185" s="8">
        <f>SUM(L171:L183)</f>
        <v>119</v>
      </c>
      <c r="M185" s="8"/>
      <c r="N185" s="8" t="s">
        <v>10</v>
      </c>
      <c r="O185" s="8">
        <f>SUM(O171:O183)</f>
        <v>116</v>
      </c>
    </row>
    <row r="186" spans="1:15" x14ac:dyDescent="0.3">
      <c r="A186" s="12"/>
      <c r="B186" s="13" t="s">
        <v>11</v>
      </c>
      <c r="C186" s="14">
        <f>IF(C171&lt;&gt;"",C185/(SUM(A165:A183)),"")</f>
        <v>14.714285714285714</v>
      </c>
      <c r="D186" s="12"/>
      <c r="E186" s="13" t="s">
        <v>11</v>
      </c>
      <c r="F186" s="14">
        <f>IF(F171&lt;&gt;"",F185/(SUM(D165:D183)),"")</f>
        <v>17.428571428571427</v>
      </c>
      <c r="G186" s="12"/>
      <c r="H186" s="13" t="s">
        <v>11</v>
      </c>
      <c r="I186" s="14">
        <f>IF(I171&lt;&gt;"",I185/(SUM(G165:G183)),"")</f>
        <v>19.142857142857142</v>
      </c>
      <c r="J186" s="12"/>
      <c r="K186" s="13" t="s">
        <v>11</v>
      </c>
      <c r="L186" s="14">
        <f>IF(L171&lt;&gt;"",L185/(SUM(J165:J183)),"")</f>
        <v>17</v>
      </c>
      <c r="M186" s="12"/>
      <c r="N186" s="13" t="s">
        <v>11</v>
      </c>
      <c r="O186" s="14">
        <f>IF(O171&lt;&gt;"",O185/(SUM(M170:M190)),"")</f>
        <v>16.571428571428573</v>
      </c>
    </row>
    <row r="188" spans="1:15" x14ac:dyDescent="0.3">
      <c r="B188" s="15" t="s">
        <v>36</v>
      </c>
      <c r="C188" s="16">
        <f>IF(C185&gt;0,SUM(C185:O185)/((SUM(A171:A183))+(SUM(D171:D183))+(SUM(G171:G183))+(SUM(J171:J183))+SUM(M171:M183)),0)</f>
        <v>16.971428571428572</v>
      </c>
    </row>
    <row r="190" spans="1:15" ht="24" x14ac:dyDescent="0.6">
      <c r="B190" s="3" t="s">
        <v>84</v>
      </c>
    </row>
    <row r="191" spans="1:15" x14ac:dyDescent="0.3">
      <c r="A191" s="4"/>
      <c r="B191" s="18" t="s">
        <v>85</v>
      </c>
      <c r="C191" s="6" t="s">
        <v>2</v>
      </c>
      <c r="D191" s="4"/>
      <c r="E191" s="4"/>
      <c r="F191" s="6" t="s">
        <v>2</v>
      </c>
      <c r="G191" s="4"/>
      <c r="H191" s="4"/>
      <c r="I191" s="6" t="s">
        <v>2</v>
      </c>
      <c r="J191" s="4"/>
      <c r="K191" s="4"/>
      <c r="L191" s="6" t="s">
        <v>2</v>
      </c>
    </row>
    <row r="192" spans="1:15" x14ac:dyDescent="0.3">
      <c r="A192" s="7">
        <f>IF(C192&gt;0,1)</f>
        <v>1</v>
      </c>
      <c r="B192" s="8" t="s">
        <v>3</v>
      </c>
      <c r="C192" s="29">
        <v>13</v>
      </c>
      <c r="D192" s="7">
        <f>IF(F192&gt;0,1)</f>
        <v>1</v>
      </c>
      <c r="E192" s="8" t="s">
        <v>3</v>
      </c>
      <c r="F192" s="29">
        <v>21</v>
      </c>
      <c r="G192" s="7">
        <f>IF(I192&gt;0,1)</f>
        <v>1</v>
      </c>
      <c r="H192" s="8" t="s">
        <v>3</v>
      </c>
      <c r="I192" s="29">
        <v>16</v>
      </c>
      <c r="J192" s="7">
        <f>IF(L192&gt;0,1)</f>
        <v>1</v>
      </c>
      <c r="K192" s="8" t="s">
        <v>3</v>
      </c>
      <c r="L192" s="29">
        <v>16</v>
      </c>
    </row>
    <row r="193" spans="1:12" x14ac:dyDescent="0.3">
      <c r="A193" s="7"/>
      <c r="B193" s="4"/>
      <c r="C193" s="10"/>
      <c r="D193" s="7"/>
      <c r="E193" s="4"/>
      <c r="F193" s="10"/>
      <c r="G193" s="7"/>
      <c r="H193" s="4"/>
      <c r="I193" s="10"/>
      <c r="J193" s="7"/>
      <c r="K193" s="4"/>
      <c r="L193" s="10"/>
    </row>
    <row r="194" spans="1:12" x14ac:dyDescent="0.3">
      <c r="A194" s="7">
        <f>IF(C194&gt;0,1)</f>
        <v>1</v>
      </c>
      <c r="B194" s="8" t="s">
        <v>4</v>
      </c>
      <c r="C194" s="29">
        <v>16</v>
      </c>
      <c r="D194" s="7">
        <f>IF(F194&gt;0,1)</f>
        <v>1</v>
      </c>
      <c r="E194" s="8" t="s">
        <v>4</v>
      </c>
      <c r="F194" s="9">
        <v>11</v>
      </c>
      <c r="G194" s="7">
        <f>IF(I194&gt;0,1)</f>
        <v>1</v>
      </c>
      <c r="H194" s="8" t="s">
        <v>4</v>
      </c>
      <c r="I194" s="29">
        <v>16</v>
      </c>
      <c r="J194" s="7">
        <f>IF(L194&gt;0,1)</f>
        <v>1</v>
      </c>
      <c r="K194" s="8" t="s">
        <v>4</v>
      </c>
      <c r="L194" s="29">
        <v>15</v>
      </c>
    </row>
    <row r="195" spans="1:12" x14ac:dyDescent="0.3">
      <c r="A195" s="7"/>
      <c r="B195" s="8"/>
      <c r="C195" s="10"/>
      <c r="D195" s="7"/>
      <c r="E195" s="8"/>
      <c r="F195" s="10"/>
      <c r="G195" s="7"/>
      <c r="H195" s="8"/>
      <c r="I195" s="10"/>
      <c r="J195" s="7"/>
      <c r="K195" s="8"/>
      <c r="L195" s="10"/>
    </row>
    <row r="196" spans="1:12" x14ac:dyDescent="0.3">
      <c r="A196" s="7">
        <f>IF(C196&gt;0,1)</f>
        <v>1</v>
      </c>
      <c r="B196" s="8" t="s">
        <v>5</v>
      </c>
      <c r="C196" s="29">
        <v>10</v>
      </c>
      <c r="D196" s="7">
        <f>IF(F196&gt;0,1)</f>
        <v>1</v>
      </c>
      <c r="E196" s="8" t="s">
        <v>5</v>
      </c>
      <c r="F196" s="29">
        <v>12</v>
      </c>
      <c r="G196" s="7">
        <f>IF(I196&gt;0,1)</f>
        <v>1</v>
      </c>
      <c r="H196" s="8" t="s">
        <v>5</v>
      </c>
      <c r="I196" s="29">
        <v>40</v>
      </c>
      <c r="J196" s="7">
        <f>IF(L196&gt;0,1)</f>
        <v>1</v>
      </c>
      <c r="K196" s="8" t="s">
        <v>5</v>
      </c>
      <c r="L196" s="29">
        <v>10</v>
      </c>
    </row>
    <row r="197" spans="1:12" x14ac:dyDescent="0.3">
      <c r="A197" s="7"/>
      <c r="B197" s="8"/>
      <c r="C197" s="10"/>
      <c r="D197" s="7"/>
      <c r="E197" s="8"/>
      <c r="F197" s="10"/>
      <c r="G197" s="7"/>
      <c r="H197" s="8"/>
      <c r="I197" s="10"/>
      <c r="J197" s="7"/>
      <c r="K197" s="8"/>
      <c r="L197" s="10"/>
    </row>
    <row r="198" spans="1:12" x14ac:dyDescent="0.3">
      <c r="A198" s="7">
        <f>IF(C198&gt;0,1)</f>
        <v>1</v>
      </c>
      <c r="B198" s="8" t="s">
        <v>6</v>
      </c>
      <c r="C198" s="29">
        <v>17</v>
      </c>
      <c r="D198" s="7">
        <f>IF(F198&gt;0,1)</f>
        <v>1</v>
      </c>
      <c r="E198" s="8" t="s">
        <v>6</v>
      </c>
      <c r="F198" s="29">
        <v>40</v>
      </c>
      <c r="G198" s="7">
        <f>IF(I198&gt;0,1)</f>
        <v>1</v>
      </c>
      <c r="H198" s="8" t="s">
        <v>6</v>
      </c>
      <c r="I198" s="29">
        <v>12</v>
      </c>
      <c r="J198" s="7">
        <f>IF(L198&gt;0,1)</f>
        <v>1</v>
      </c>
      <c r="K198" s="8" t="s">
        <v>6</v>
      </c>
      <c r="L198" s="29">
        <v>34</v>
      </c>
    </row>
    <row r="199" spans="1:12" x14ac:dyDescent="0.3">
      <c r="A199" s="7"/>
      <c r="B199" s="8"/>
      <c r="C199" s="10"/>
      <c r="D199" s="7"/>
      <c r="E199" s="8"/>
      <c r="F199" s="10"/>
      <c r="G199" s="7"/>
      <c r="H199" s="8"/>
      <c r="I199" s="10"/>
      <c r="J199" s="7"/>
      <c r="K199" s="8"/>
      <c r="L199" s="10"/>
    </row>
    <row r="200" spans="1:12" x14ac:dyDescent="0.3">
      <c r="A200" s="7">
        <f>IF(C200&gt;0,1)</f>
        <v>1</v>
      </c>
      <c r="B200" s="8" t="s">
        <v>7</v>
      </c>
      <c r="C200" s="29">
        <v>19</v>
      </c>
      <c r="D200" s="7">
        <f>IF(F200&gt;0,1)</f>
        <v>1</v>
      </c>
      <c r="E200" s="8" t="s">
        <v>7</v>
      </c>
      <c r="F200" s="29">
        <v>11</v>
      </c>
      <c r="G200" s="7">
        <f>IF(I200&gt;0,1)</f>
        <v>1</v>
      </c>
      <c r="H200" s="8" t="s">
        <v>7</v>
      </c>
      <c r="I200" s="29">
        <v>12</v>
      </c>
      <c r="J200" s="7">
        <f>IF(L200&gt;0,1)</f>
        <v>1</v>
      </c>
      <c r="K200" s="8" t="s">
        <v>7</v>
      </c>
      <c r="L200" s="29">
        <v>14</v>
      </c>
    </row>
    <row r="201" spans="1:12" x14ac:dyDescent="0.3">
      <c r="A201" s="7"/>
      <c r="B201" s="8"/>
      <c r="C201" s="10"/>
      <c r="D201" s="7"/>
      <c r="E201" s="8"/>
      <c r="F201" s="10"/>
      <c r="G201" s="7"/>
      <c r="H201" s="8"/>
      <c r="I201" s="29"/>
      <c r="J201" s="7"/>
      <c r="K201" s="8"/>
      <c r="L201" s="10"/>
    </row>
    <row r="202" spans="1:12" x14ac:dyDescent="0.3">
      <c r="A202" s="7">
        <f>IF(C202&gt;0,1)</f>
        <v>1</v>
      </c>
      <c r="B202" s="8" t="s">
        <v>8</v>
      </c>
      <c r="C202" s="29">
        <v>13</v>
      </c>
      <c r="D202" s="7">
        <f>IF(F202&gt;0,1)</f>
        <v>1</v>
      </c>
      <c r="E202" s="8" t="s">
        <v>8</v>
      </c>
      <c r="F202" s="29">
        <v>10</v>
      </c>
      <c r="G202" s="7">
        <f>IF(I202&gt;0,1)</f>
        <v>1</v>
      </c>
      <c r="H202" s="8" t="s">
        <v>8</v>
      </c>
      <c r="I202" s="29">
        <v>12</v>
      </c>
      <c r="J202" s="7">
        <f>IF(L202&gt;0,1)</f>
        <v>1</v>
      </c>
      <c r="K202" s="8" t="s">
        <v>8</v>
      </c>
      <c r="L202" s="29">
        <v>16</v>
      </c>
    </row>
    <row r="203" spans="1:12" x14ac:dyDescent="0.3">
      <c r="A203" s="7"/>
      <c r="B203" s="4"/>
      <c r="C203" s="10"/>
      <c r="D203" s="7"/>
      <c r="E203" s="4"/>
      <c r="F203" s="10"/>
      <c r="G203" s="7"/>
      <c r="H203" s="4"/>
      <c r="I203" s="10"/>
      <c r="J203" s="7"/>
      <c r="K203" s="4"/>
      <c r="L203" s="10"/>
    </row>
    <row r="204" spans="1:12" x14ac:dyDescent="0.3">
      <c r="A204" s="7">
        <f>IF(C204&gt;0,1)</f>
        <v>1</v>
      </c>
      <c r="B204" s="8" t="s">
        <v>9</v>
      </c>
      <c r="C204" s="29">
        <v>40</v>
      </c>
      <c r="D204" s="7">
        <f>IF(F204&gt;0,1)</f>
        <v>1</v>
      </c>
      <c r="E204" s="8" t="s">
        <v>9</v>
      </c>
      <c r="F204" s="29">
        <v>13</v>
      </c>
      <c r="G204" s="7">
        <f>IF(I204&gt;0,1)</f>
        <v>1</v>
      </c>
      <c r="H204" s="8" t="s">
        <v>9</v>
      </c>
      <c r="I204" s="29">
        <v>9</v>
      </c>
      <c r="J204" s="7">
        <f>IF(L204&gt;0,1)</f>
        <v>1</v>
      </c>
      <c r="K204" s="8" t="s">
        <v>9</v>
      </c>
      <c r="L204" s="29">
        <v>16</v>
      </c>
    </row>
    <row r="205" spans="1:12" x14ac:dyDescent="0.3">
      <c r="A205" s="7"/>
      <c r="B205" s="4"/>
      <c r="C205" s="4"/>
      <c r="D205" s="7"/>
      <c r="E205" s="4"/>
      <c r="F205" s="10"/>
      <c r="G205" s="7"/>
      <c r="H205" s="4"/>
      <c r="I205" s="4"/>
      <c r="J205" s="7"/>
      <c r="K205" s="4"/>
      <c r="L205" s="4"/>
    </row>
    <row r="206" spans="1:12" x14ac:dyDescent="0.3">
      <c r="A206" s="11"/>
      <c r="B206" s="8" t="s">
        <v>10</v>
      </c>
      <c r="C206" s="8">
        <f>SUM(C192:C204)</f>
        <v>128</v>
      </c>
      <c r="D206" s="8"/>
      <c r="E206" s="8" t="s">
        <v>10</v>
      </c>
      <c r="F206" s="8">
        <f>SUM(F192:F204)</f>
        <v>118</v>
      </c>
      <c r="G206" s="8"/>
      <c r="H206" s="8" t="s">
        <v>10</v>
      </c>
      <c r="I206" s="8">
        <f>SUM(I192:I204)</f>
        <v>117</v>
      </c>
      <c r="J206" s="8"/>
      <c r="K206" s="8" t="s">
        <v>10</v>
      </c>
      <c r="L206" s="8">
        <f>SUM(L192:L204)</f>
        <v>121</v>
      </c>
    </row>
    <row r="207" spans="1:12" x14ac:dyDescent="0.3">
      <c r="A207" s="12"/>
      <c r="B207" s="13" t="s">
        <v>11</v>
      </c>
      <c r="C207" s="14">
        <f>IF(C192&lt;&gt;"",C206/(SUM(A186:A204)),"")</f>
        <v>18.285714285714285</v>
      </c>
      <c r="D207" s="12"/>
      <c r="E207" s="13" t="s">
        <v>11</v>
      </c>
      <c r="F207" s="14">
        <f>IF(F192&lt;&gt;"",F206/(SUM(D186:D204)),"")</f>
        <v>16.857142857142858</v>
      </c>
      <c r="G207" s="12"/>
      <c r="H207" s="13" t="s">
        <v>11</v>
      </c>
      <c r="I207" s="14">
        <f>IF(I192&lt;&gt;"",I206/(SUM(G186:G204)),"")</f>
        <v>16.714285714285715</v>
      </c>
      <c r="J207" s="12"/>
      <c r="K207" s="13" t="s">
        <v>11</v>
      </c>
      <c r="L207" s="14">
        <f>IF(L192&lt;&gt;"",L206/(SUM(J186:J204)),"")</f>
        <v>17.285714285714285</v>
      </c>
    </row>
    <row r="209" spans="1:12" x14ac:dyDescent="0.3">
      <c r="B209" s="15" t="s">
        <v>39</v>
      </c>
      <c r="C209" s="16">
        <f>IF(C206&gt;0,SUM(C206:L206)/((SUM(A192:A204))+(SUM(D192:D204))+(SUM(G192:G204))+(SUM(J192:J204))),0)</f>
        <v>17.285714285714285</v>
      </c>
    </row>
    <row r="211" spans="1:12" ht="24" x14ac:dyDescent="0.6">
      <c r="B211" s="3" t="s">
        <v>86</v>
      </c>
    </row>
    <row r="212" spans="1:12" x14ac:dyDescent="0.3">
      <c r="A212" s="4"/>
      <c r="B212" s="18" t="s">
        <v>87</v>
      </c>
      <c r="C212" s="6" t="s">
        <v>2</v>
      </c>
      <c r="D212" s="4"/>
      <c r="E212" s="4"/>
      <c r="F212" s="6" t="s">
        <v>2</v>
      </c>
      <c r="G212" s="4"/>
      <c r="H212" s="4"/>
      <c r="I212" s="6" t="s">
        <v>2</v>
      </c>
      <c r="J212" s="4"/>
      <c r="K212" s="4"/>
      <c r="L212" s="6" t="s">
        <v>2</v>
      </c>
    </row>
    <row r="213" spans="1:12" x14ac:dyDescent="0.3">
      <c r="A213" s="7">
        <f>IF(C213&gt;0,1)</f>
        <v>1</v>
      </c>
      <c r="B213" s="8" t="s">
        <v>3</v>
      </c>
      <c r="C213" s="29">
        <v>28</v>
      </c>
      <c r="D213" s="7">
        <f>IF(F213&gt;0,1)</f>
        <v>1</v>
      </c>
      <c r="E213" s="8" t="s">
        <v>3</v>
      </c>
      <c r="F213" s="29">
        <v>18</v>
      </c>
      <c r="G213" s="7">
        <f>IF(I213&gt;0,1)</f>
        <v>1</v>
      </c>
      <c r="H213" s="8" t="s">
        <v>3</v>
      </c>
      <c r="I213" s="29">
        <v>48</v>
      </c>
      <c r="J213" s="7">
        <f>IF(L213&gt;0,1)</f>
        <v>1</v>
      </c>
      <c r="K213" s="8" t="s">
        <v>3</v>
      </c>
      <c r="L213" s="29">
        <v>40</v>
      </c>
    </row>
    <row r="214" spans="1:12" x14ac:dyDescent="0.3">
      <c r="A214" s="7"/>
      <c r="B214" s="4"/>
      <c r="C214" s="10"/>
      <c r="D214" s="7"/>
      <c r="E214" s="4"/>
      <c r="F214" s="10"/>
      <c r="G214" s="7"/>
      <c r="H214" s="4"/>
      <c r="I214" s="10"/>
      <c r="J214" s="7"/>
      <c r="K214" s="4"/>
      <c r="L214" s="29"/>
    </row>
    <row r="215" spans="1:12" x14ac:dyDescent="0.3">
      <c r="A215" s="7">
        <f>IF(C215&gt;0,1)</f>
        <v>1</v>
      </c>
      <c r="B215" s="8" t="s">
        <v>4</v>
      </c>
      <c r="C215" s="29">
        <v>14</v>
      </c>
      <c r="D215" s="7">
        <f>IF(F215&gt;0,1)</f>
        <v>1</v>
      </c>
      <c r="E215" s="8" t="s">
        <v>4</v>
      </c>
      <c r="F215" s="29">
        <v>13</v>
      </c>
      <c r="G215" s="7">
        <f>IF(I215&gt;0,1)</f>
        <v>1</v>
      </c>
      <c r="H215" s="8" t="s">
        <v>4</v>
      </c>
      <c r="I215" s="29">
        <v>10</v>
      </c>
      <c r="J215" s="7">
        <f>IF(L215&gt;0,1)</f>
        <v>1</v>
      </c>
      <c r="K215" s="8" t="s">
        <v>4</v>
      </c>
      <c r="L215" s="29">
        <v>10</v>
      </c>
    </row>
    <row r="216" spans="1:12" x14ac:dyDescent="0.3">
      <c r="A216" s="7"/>
      <c r="B216" s="8"/>
      <c r="C216" s="10"/>
      <c r="D216" s="7"/>
      <c r="E216" s="8"/>
      <c r="F216" s="10"/>
      <c r="G216" s="7"/>
      <c r="H216" s="8"/>
      <c r="I216" s="10"/>
      <c r="J216" s="7"/>
      <c r="K216" s="8"/>
      <c r="L216" s="29"/>
    </row>
    <row r="217" spans="1:12" x14ac:dyDescent="0.3">
      <c r="A217" s="7">
        <f>IF(C217&gt;0,1)</f>
        <v>1</v>
      </c>
      <c r="B217" s="8" t="s">
        <v>5</v>
      </c>
      <c r="C217" s="29">
        <v>14</v>
      </c>
      <c r="D217" s="7">
        <f>IF(F217&gt;0,1)</f>
        <v>1</v>
      </c>
      <c r="E217" s="8" t="s">
        <v>5</v>
      </c>
      <c r="F217" s="29">
        <v>12</v>
      </c>
      <c r="G217" s="7">
        <f>IF(I217&gt;0,1)</f>
        <v>1</v>
      </c>
      <c r="H217" s="8" t="s">
        <v>5</v>
      </c>
      <c r="I217" s="29">
        <v>13</v>
      </c>
      <c r="J217" s="7">
        <f>IF(L217&gt;0,1)</f>
        <v>1</v>
      </c>
      <c r="K217" s="8" t="s">
        <v>5</v>
      </c>
      <c r="L217" s="29">
        <v>12</v>
      </c>
    </row>
    <row r="218" spans="1:12" x14ac:dyDescent="0.3">
      <c r="A218" s="7"/>
      <c r="B218" s="8"/>
      <c r="C218" s="10"/>
      <c r="D218" s="7"/>
      <c r="E218" s="8"/>
      <c r="F218" s="10"/>
      <c r="G218" s="7"/>
      <c r="H218" s="8"/>
      <c r="I218" s="10"/>
      <c r="J218" s="7"/>
      <c r="K218" s="8"/>
      <c r="L218" s="29"/>
    </row>
    <row r="219" spans="1:12" x14ac:dyDescent="0.3">
      <c r="A219" s="7">
        <f>IF(C219&gt;0,1)</f>
        <v>1</v>
      </c>
      <c r="B219" s="8" t="s">
        <v>6</v>
      </c>
      <c r="C219" s="29">
        <v>10</v>
      </c>
      <c r="D219" s="7">
        <f>IF(F219&gt;0,1)</f>
        <v>1</v>
      </c>
      <c r="E219" s="8" t="s">
        <v>6</v>
      </c>
      <c r="F219" s="29">
        <v>36</v>
      </c>
      <c r="G219" s="7">
        <f>IF(I219&gt;0,1)</f>
        <v>1</v>
      </c>
      <c r="H219" s="8" t="s">
        <v>6</v>
      </c>
      <c r="I219" s="29">
        <v>12</v>
      </c>
      <c r="J219" s="7">
        <f>IF(L219&gt;0,1)</f>
        <v>1</v>
      </c>
      <c r="K219" s="8" t="s">
        <v>6</v>
      </c>
      <c r="L219" s="29">
        <v>26</v>
      </c>
    </row>
    <row r="220" spans="1:12" x14ac:dyDescent="0.3">
      <c r="A220" s="7"/>
      <c r="B220" s="8"/>
      <c r="C220" s="10"/>
      <c r="D220" s="7"/>
      <c r="E220" s="8"/>
      <c r="F220" s="10"/>
      <c r="G220" s="7"/>
      <c r="H220" s="8"/>
      <c r="I220" s="10"/>
      <c r="J220" s="7"/>
      <c r="K220" s="8"/>
      <c r="L220" s="29"/>
    </row>
    <row r="221" spans="1:12" x14ac:dyDescent="0.3">
      <c r="A221" s="7">
        <f>IF(C221&gt;0,1)</f>
        <v>1</v>
      </c>
      <c r="B221" s="8" t="s">
        <v>7</v>
      </c>
      <c r="C221" s="29">
        <v>19</v>
      </c>
      <c r="D221" s="7">
        <f>IF(F221&gt;0,1)</f>
        <v>1</v>
      </c>
      <c r="E221" s="8" t="s">
        <v>7</v>
      </c>
      <c r="F221" s="29">
        <v>22</v>
      </c>
      <c r="G221" s="7">
        <f>IF(I221&gt;0,1)</f>
        <v>1</v>
      </c>
      <c r="H221" s="8" t="s">
        <v>7</v>
      </c>
      <c r="I221" s="29">
        <v>14</v>
      </c>
      <c r="J221" s="7">
        <f>IF(L221&gt;0,1)</f>
        <v>1</v>
      </c>
      <c r="K221" s="8" t="s">
        <v>7</v>
      </c>
      <c r="L221" s="29">
        <v>3</v>
      </c>
    </row>
    <row r="222" spans="1:12" x14ac:dyDescent="0.3">
      <c r="A222" s="7"/>
      <c r="B222" s="8"/>
      <c r="C222" s="10"/>
      <c r="D222" s="7"/>
      <c r="E222" s="8"/>
      <c r="F222" s="10"/>
      <c r="G222" s="7"/>
      <c r="H222" s="8"/>
      <c r="I222" s="10"/>
      <c r="J222" s="7"/>
      <c r="K222" s="8"/>
      <c r="L222" s="29"/>
    </row>
    <row r="223" spans="1:12" x14ac:dyDescent="0.3">
      <c r="A223" s="7">
        <f>IF(C223&gt;0,1)</f>
        <v>1</v>
      </c>
      <c r="B223" s="8" t="s">
        <v>8</v>
      </c>
      <c r="C223" s="29">
        <v>14</v>
      </c>
      <c r="D223" s="7">
        <f>IF(F223&gt;0,1)</f>
        <v>1</v>
      </c>
      <c r="E223" s="8" t="s">
        <v>8</v>
      </c>
      <c r="F223" s="29">
        <v>13</v>
      </c>
      <c r="G223" s="7">
        <f>IF(I223&gt;0,1)</f>
        <v>1</v>
      </c>
      <c r="H223" s="8" t="s">
        <v>8</v>
      </c>
      <c r="I223" s="29">
        <v>12</v>
      </c>
      <c r="J223" s="7">
        <f>IF(L223&gt;0,1)</f>
        <v>1</v>
      </c>
      <c r="K223" s="8" t="s">
        <v>8</v>
      </c>
      <c r="L223" s="29">
        <v>10</v>
      </c>
    </row>
    <row r="224" spans="1:12" x14ac:dyDescent="0.3">
      <c r="A224" s="7"/>
      <c r="B224" s="4"/>
      <c r="C224" s="10"/>
      <c r="D224" s="7"/>
      <c r="E224" s="4"/>
      <c r="F224" s="10"/>
      <c r="G224" s="7"/>
      <c r="H224" s="4"/>
      <c r="I224" s="29"/>
      <c r="J224" s="7"/>
      <c r="K224" s="4"/>
      <c r="L224" s="10"/>
    </row>
    <row r="225" spans="1:15" x14ac:dyDescent="0.3">
      <c r="A225" s="7">
        <f>IF(C225&gt;0,1)</f>
        <v>1</v>
      </c>
      <c r="B225" s="8" t="s">
        <v>9</v>
      </c>
      <c r="C225" s="29">
        <v>16</v>
      </c>
      <c r="D225" s="7">
        <f>IF(F225&gt;0,1)</f>
        <v>1</v>
      </c>
      <c r="E225" s="8" t="s">
        <v>9</v>
      </c>
      <c r="F225" s="29">
        <v>16</v>
      </c>
      <c r="G225" s="7">
        <f>IF(I225&gt;0,1)</f>
        <v>1</v>
      </c>
      <c r="H225" s="8" t="s">
        <v>9</v>
      </c>
      <c r="I225" s="29">
        <v>8</v>
      </c>
      <c r="J225" s="7">
        <f>IF(L225&gt;0,1)</f>
        <v>1</v>
      </c>
      <c r="K225" s="8" t="s">
        <v>9</v>
      </c>
      <c r="L225" s="29">
        <v>40</v>
      </c>
    </row>
    <row r="226" spans="1:15" x14ac:dyDescent="0.3">
      <c r="A226" s="7"/>
      <c r="B226" s="4"/>
      <c r="C226" s="4"/>
      <c r="D226" s="7"/>
      <c r="E226" s="4"/>
      <c r="F226" s="10"/>
      <c r="G226" s="7"/>
      <c r="H226" s="4"/>
      <c r="I226" s="4"/>
      <c r="J226" s="7"/>
      <c r="K226" s="4"/>
      <c r="L226" s="4"/>
    </row>
    <row r="227" spans="1:15" x14ac:dyDescent="0.3">
      <c r="A227" s="11"/>
      <c r="B227" s="8" t="s">
        <v>10</v>
      </c>
      <c r="C227" s="8">
        <f>SUM(C213:C225)</f>
        <v>115</v>
      </c>
      <c r="D227" s="8"/>
      <c r="E227" s="8" t="s">
        <v>10</v>
      </c>
      <c r="F227" s="8">
        <f>SUM(F213:F225)</f>
        <v>130</v>
      </c>
      <c r="G227" s="8"/>
      <c r="H227" s="8" t="s">
        <v>10</v>
      </c>
      <c r="I227" s="8">
        <f>SUM(I213:I225)</f>
        <v>117</v>
      </c>
      <c r="J227" s="8"/>
      <c r="K227" s="8" t="s">
        <v>10</v>
      </c>
      <c r="L227" s="8">
        <f>SUM(L213:L225)</f>
        <v>141</v>
      </c>
    </row>
    <row r="228" spans="1:15" x14ac:dyDescent="0.3">
      <c r="A228" s="12"/>
      <c r="B228" s="13" t="s">
        <v>11</v>
      </c>
      <c r="C228" s="14">
        <f>IF(C213&lt;&gt;"",C227/(SUM(A207:A225)),"")</f>
        <v>16.428571428571427</v>
      </c>
      <c r="D228" s="12"/>
      <c r="E228" s="13" t="s">
        <v>11</v>
      </c>
      <c r="F228" s="14">
        <f>IF(F213&lt;&gt;"",F227/(SUM(D207:D225)),"")</f>
        <v>18.571428571428573</v>
      </c>
      <c r="G228" s="12"/>
      <c r="H228" s="13" t="s">
        <v>11</v>
      </c>
      <c r="I228" s="14">
        <f>IF(I213&lt;&gt;"",I227/(SUM(G207:G225)),"")</f>
        <v>16.714285714285715</v>
      </c>
      <c r="J228" s="12"/>
      <c r="K228" s="13" t="s">
        <v>11</v>
      </c>
      <c r="L228" s="14">
        <f>IF(L213&lt;&gt;"",L227/(SUM(J207:J225)),"")</f>
        <v>20.142857142857142</v>
      </c>
    </row>
    <row r="230" spans="1:15" x14ac:dyDescent="0.3">
      <c r="B230" s="15" t="s">
        <v>42</v>
      </c>
      <c r="C230" s="16">
        <f>IF(C227&gt;0,SUM(C227:L227)/((SUM(A213:A225))+(SUM(D213:D225))+(SUM(G213:G225))+(SUM(J213:J225))),0)</f>
        <v>17.964285714285715</v>
      </c>
    </row>
    <row r="232" spans="1:15" ht="24" x14ac:dyDescent="0.6">
      <c r="B232" s="3" t="s">
        <v>88</v>
      </c>
    </row>
    <row r="233" spans="1:15" x14ac:dyDescent="0.3">
      <c r="A233" s="4"/>
      <c r="B233" s="18" t="s">
        <v>89</v>
      </c>
      <c r="C233" s="6" t="s">
        <v>2</v>
      </c>
      <c r="D233" s="4"/>
      <c r="E233" s="4"/>
      <c r="F233" s="6" t="s">
        <v>2</v>
      </c>
      <c r="G233" s="4"/>
      <c r="H233" s="4"/>
      <c r="I233" s="6" t="s">
        <v>2</v>
      </c>
      <c r="J233" s="4"/>
      <c r="K233" s="4"/>
      <c r="L233" s="6" t="s">
        <v>2</v>
      </c>
      <c r="M233" s="4"/>
      <c r="N233" s="4"/>
      <c r="O233" s="6" t="s">
        <v>2</v>
      </c>
    </row>
    <row r="234" spans="1:15" x14ac:dyDescent="0.3">
      <c r="A234" s="7">
        <f>IF(C234&gt;0,1)</f>
        <v>1</v>
      </c>
      <c r="B234" s="8" t="s">
        <v>3</v>
      </c>
      <c r="C234" s="29">
        <v>14</v>
      </c>
      <c r="D234" s="7">
        <f>IF(F234&gt;0,1)</f>
        <v>1</v>
      </c>
      <c r="E234" s="8" t="s">
        <v>3</v>
      </c>
      <c r="F234" s="29">
        <v>42</v>
      </c>
      <c r="G234" s="7">
        <f>IF(I234&gt;0,1)</f>
        <v>1</v>
      </c>
      <c r="H234" s="8" t="s">
        <v>3</v>
      </c>
      <c r="I234" s="29">
        <v>16</v>
      </c>
      <c r="J234" s="7">
        <f>IF(L234&gt;0,1)</f>
        <v>1</v>
      </c>
      <c r="K234" s="8" t="s">
        <v>3</v>
      </c>
      <c r="L234" s="29">
        <v>10</v>
      </c>
      <c r="M234" s="7">
        <f>IF(O234&gt;0,1)</f>
        <v>1</v>
      </c>
      <c r="N234" s="8" t="s">
        <v>3</v>
      </c>
      <c r="O234" s="29">
        <v>24</v>
      </c>
    </row>
    <row r="235" spans="1:15" x14ac:dyDescent="0.3">
      <c r="A235" s="7"/>
      <c r="B235" s="4"/>
      <c r="C235" s="10"/>
      <c r="D235" s="7"/>
      <c r="E235" s="4"/>
      <c r="F235" s="10"/>
      <c r="G235" s="7"/>
      <c r="H235" s="4"/>
      <c r="I235" s="10"/>
      <c r="J235" s="7"/>
      <c r="K235" s="4"/>
      <c r="L235" s="10"/>
      <c r="M235" s="7"/>
      <c r="N235" s="4"/>
      <c r="O235" s="10"/>
    </row>
    <row r="236" spans="1:15" x14ac:dyDescent="0.3">
      <c r="A236" s="7">
        <f>IF(C236&gt;0,1)</f>
        <v>1</v>
      </c>
      <c r="B236" s="8" t="s">
        <v>4</v>
      </c>
      <c r="C236" s="29">
        <v>17</v>
      </c>
      <c r="D236" s="7">
        <f>IF(F236&gt;0,1)</f>
        <v>1</v>
      </c>
      <c r="E236" s="8" t="s">
        <v>4</v>
      </c>
      <c r="F236" s="29">
        <v>14</v>
      </c>
      <c r="G236" s="7">
        <f>IF(I236&gt;0,1)</f>
        <v>1</v>
      </c>
      <c r="H236" s="8" t="s">
        <v>4</v>
      </c>
      <c r="I236" s="29">
        <v>11</v>
      </c>
      <c r="J236" s="7">
        <f>IF(L236&gt;0,1)</f>
        <v>1</v>
      </c>
      <c r="K236" s="8" t="s">
        <v>4</v>
      </c>
      <c r="L236" s="29">
        <v>17</v>
      </c>
      <c r="M236" s="7">
        <f>IF(O236&gt;0,1)</f>
        <v>1</v>
      </c>
      <c r="N236" s="8" t="s">
        <v>4</v>
      </c>
      <c r="O236" s="29">
        <v>15</v>
      </c>
    </row>
    <row r="237" spans="1:15" x14ac:dyDescent="0.3">
      <c r="A237" s="7"/>
      <c r="B237" s="8"/>
      <c r="C237" s="10"/>
      <c r="D237" s="7"/>
      <c r="E237" s="8"/>
      <c r="F237" s="10"/>
      <c r="G237" s="7"/>
      <c r="H237" s="8"/>
      <c r="I237" s="10"/>
      <c r="J237" s="7"/>
      <c r="K237" s="8"/>
      <c r="L237" s="10"/>
      <c r="M237" s="7"/>
      <c r="N237" s="8"/>
      <c r="O237" s="10"/>
    </row>
    <row r="238" spans="1:15" x14ac:dyDescent="0.3">
      <c r="A238" s="7">
        <f>IF(C238&gt;0,1)</f>
        <v>1</v>
      </c>
      <c r="B238" s="8" t="s">
        <v>5</v>
      </c>
      <c r="C238" s="29">
        <v>10</v>
      </c>
      <c r="D238" s="7">
        <f>IF(F238&gt;0,1)</f>
        <v>1</v>
      </c>
      <c r="E238" s="8" t="s">
        <v>5</v>
      </c>
      <c r="F238" s="29">
        <v>13</v>
      </c>
      <c r="G238" s="7">
        <f>IF(I238&gt;0,1)</f>
        <v>1</v>
      </c>
      <c r="H238" s="8" t="s">
        <v>5</v>
      </c>
      <c r="I238" s="29">
        <v>17</v>
      </c>
      <c r="J238" s="7">
        <f>IF(L238&gt;0,1)</f>
        <v>1</v>
      </c>
      <c r="K238" s="8" t="s">
        <v>5</v>
      </c>
      <c r="L238" s="29">
        <v>14</v>
      </c>
      <c r="M238" s="7">
        <f>IF(O238&gt;0,1)</f>
        <v>1</v>
      </c>
      <c r="N238" s="8" t="s">
        <v>5</v>
      </c>
      <c r="O238" s="29">
        <v>15</v>
      </c>
    </row>
    <row r="239" spans="1:15" x14ac:dyDescent="0.3">
      <c r="A239" s="7"/>
      <c r="B239" s="8"/>
      <c r="C239" s="10"/>
      <c r="D239" s="7"/>
      <c r="E239" s="8"/>
      <c r="F239" s="10"/>
      <c r="G239" s="7"/>
      <c r="H239" s="8"/>
      <c r="I239" s="10"/>
      <c r="J239" s="7"/>
      <c r="K239" s="8"/>
      <c r="L239" s="29"/>
      <c r="M239" s="7"/>
      <c r="N239" s="8"/>
      <c r="O239" s="10"/>
    </row>
    <row r="240" spans="1:15" x14ac:dyDescent="0.3">
      <c r="A240" s="7">
        <f>IF(C240&gt;0,1)</f>
        <v>1</v>
      </c>
      <c r="B240" s="8" t="s">
        <v>6</v>
      </c>
      <c r="C240" s="29">
        <v>40</v>
      </c>
      <c r="D240" s="7">
        <f>IF(F240&gt;0,1)</f>
        <v>1</v>
      </c>
      <c r="E240" s="8" t="s">
        <v>6</v>
      </c>
      <c r="F240" s="29">
        <v>16</v>
      </c>
      <c r="G240" s="7">
        <f>IF(I240&gt;0,1)</f>
        <v>1</v>
      </c>
      <c r="H240" s="8" t="s">
        <v>6</v>
      </c>
      <c r="I240" s="29">
        <v>42</v>
      </c>
      <c r="J240" s="7">
        <f>IF(L240&gt;0,1)</f>
        <v>1</v>
      </c>
      <c r="K240" s="8" t="s">
        <v>6</v>
      </c>
      <c r="L240" s="29">
        <v>15</v>
      </c>
      <c r="M240" s="7">
        <f>IF(O240&gt;0,1)</f>
        <v>1</v>
      </c>
      <c r="N240" s="8" t="s">
        <v>6</v>
      </c>
      <c r="O240" s="29">
        <v>18</v>
      </c>
    </row>
    <row r="241" spans="1:15" x14ac:dyDescent="0.3">
      <c r="A241" s="7"/>
      <c r="B241" s="8"/>
      <c r="C241" s="10"/>
      <c r="D241" s="7"/>
      <c r="E241" s="8"/>
      <c r="F241" s="10"/>
      <c r="G241" s="7"/>
      <c r="H241" s="8"/>
      <c r="I241" s="10"/>
      <c r="J241" s="7"/>
      <c r="K241" s="8"/>
      <c r="L241" s="29"/>
      <c r="M241" s="7"/>
      <c r="N241" s="8"/>
      <c r="O241" s="10"/>
    </row>
    <row r="242" spans="1:15" x14ac:dyDescent="0.3">
      <c r="A242" s="7">
        <f>IF(C242&gt;0,1)</f>
        <v>1</v>
      </c>
      <c r="B242" s="8" t="s">
        <v>7</v>
      </c>
      <c r="C242" s="29">
        <v>20</v>
      </c>
      <c r="D242" s="7">
        <f>IF(F242&gt;0,1)</f>
        <v>1</v>
      </c>
      <c r="E242" s="8" t="s">
        <v>7</v>
      </c>
      <c r="F242" s="29">
        <v>16</v>
      </c>
      <c r="G242" s="7">
        <f>IF(I242&gt;0,1)</f>
        <v>1</v>
      </c>
      <c r="H242" s="8" t="s">
        <v>7</v>
      </c>
      <c r="I242" s="29">
        <v>17</v>
      </c>
      <c r="J242" s="7">
        <f>IF(L242&gt;0,1)</f>
        <v>1</v>
      </c>
      <c r="K242" s="8" t="s">
        <v>7</v>
      </c>
      <c r="L242" s="29">
        <v>30</v>
      </c>
      <c r="M242" s="7">
        <f>IF(O242&gt;0,1)</f>
        <v>1</v>
      </c>
      <c r="N242" s="8" t="s">
        <v>7</v>
      </c>
      <c r="O242" s="29">
        <v>12</v>
      </c>
    </row>
    <row r="243" spans="1:15" x14ac:dyDescent="0.3">
      <c r="A243" s="7"/>
      <c r="B243" s="8"/>
      <c r="C243" s="10"/>
      <c r="D243" s="7"/>
      <c r="E243" s="8"/>
      <c r="F243" s="10"/>
      <c r="G243" s="7"/>
      <c r="H243" s="8"/>
      <c r="I243" s="10"/>
      <c r="J243" s="7"/>
      <c r="K243" s="8"/>
      <c r="L243" s="29"/>
      <c r="M243" s="7"/>
      <c r="N243" s="8"/>
      <c r="O243" s="10"/>
    </row>
    <row r="244" spans="1:15" x14ac:dyDescent="0.3">
      <c r="A244" s="7">
        <f>IF(C244&gt;0,1)</f>
        <v>1</v>
      </c>
      <c r="B244" s="8" t="s">
        <v>8</v>
      </c>
      <c r="C244" s="29">
        <v>12</v>
      </c>
      <c r="D244" s="7">
        <f>IF(F244&gt;0,1)</f>
        <v>1</v>
      </c>
      <c r="E244" s="8" t="s">
        <v>8</v>
      </c>
      <c r="F244" s="29">
        <v>9</v>
      </c>
      <c r="G244" s="7">
        <f>IF(I244&gt;0,1)</f>
        <v>1</v>
      </c>
      <c r="H244" s="8" t="s">
        <v>8</v>
      </c>
      <c r="I244" s="29">
        <v>12</v>
      </c>
      <c r="J244" s="7">
        <f>IF(L244&gt;0,1)</f>
        <v>1</v>
      </c>
      <c r="K244" s="8" t="s">
        <v>8</v>
      </c>
      <c r="L244" s="29">
        <v>22</v>
      </c>
      <c r="M244" s="7">
        <f>IF(O244&gt;0,1)</f>
        <v>1</v>
      </c>
      <c r="N244" s="8" t="s">
        <v>8</v>
      </c>
      <c r="O244" s="29">
        <v>12</v>
      </c>
    </row>
    <row r="245" spans="1:15" x14ac:dyDescent="0.3">
      <c r="A245" s="7"/>
      <c r="B245" s="4"/>
      <c r="C245" s="10"/>
      <c r="D245" s="7"/>
      <c r="E245" s="4"/>
      <c r="F245" s="10"/>
      <c r="G245" s="7"/>
      <c r="H245" s="4"/>
      <c r="I245" s="10"/>
      <c r="J245" s="7"/>
      <c r="K245" s="4"/>
      <c r="L245" s="10"/>
      <c r="M245" s="7"/>
      <c r="N245" s="4"/>
      <c r="O245" s="29"/>
    </row>
    <row r="246" spans="1:15" x14ac:dyDescent="0.3">
      <c r="A246" s="7">
        <f>IF(C246&gt;0,1)</f>
        <v>1</v>
      </c>
      <c r="B246" s="8" t="s">
        <v>9</v>
      </c>
      <c r="C246" s="29">
        <v>12</v>
      </c>
      <c r="D246" s="7">
        <f>IF(F246&gt;0,1)</f>
        <v>1</v>
      </c>
      <c r="E246" s="8" t="s">
        <v>9</v>
      </c>
      <c r="F246" s="29">
        <v>20</v>
      </c>
      <c r="G246" s="7">
        <f>IF(I246&gt;0,1)</f>
        <v>1</v>
      </c>
      <c r="H246" s="8" t="s">
        <v>9</v>
      </c>
      <c r="I246" s="29">
        <v>25</v>
      </c>
      <c r="J246" s="7">
        <f>IF(L246&gt;0,1)</f>
        <v>1</v>
      </c>
      <c r="K246" s="8" t="s">
        <v>9</v>
      </c>
      <c r="L246" s="29">
        <v>14</v>
      </c>
      <c r="M246" s="7">
        <f>IF(O246&gt;0,1)</f>
        <v>1</v>
      </c>
      <c r="N246" s="8" t="s">
        <v>9</v>
      </c>
      <c r="O246" s="29">
        <v>24</v>
      </c>
    </row>
    <row r="247" spans="1:15" x14ac:dyDescent="0.3">
      <c r="A247" s="7"/>
      <c r="B247" s="4"/>
      <c r="C247" s="4"/>
      <c r="D247" s="7"/>
      <c r="E247" s="4"/>
      <c r="F247" s="10"/>
      <c r="G247" s="7"/>
      <c r="H247" s="4"/>
      <c r="I247" s="10"/>
      <c r="J247" s="7"/>
      <c r="K247" s="4"/>
      <c r="L247" s="4"/>
      <c r="M247" s="7"/>
      <c r="N247" s="4"/>
      <c r="O247" s="4"/>
    </row>
    <row r="248" spans="1:15" x14ac:dyDescent="0.3">
      <c r="A248" s="11"/>
      <c r="B248" s="8" t="s">
        <v>10</v>
      </c>
      <c r="C248" s="8">
        <f>SUM(C234:C246)</f>
        <v>125</v>
      </c>
      <c r="D248" s="8"/>
      <c r="E248" s="8" t="s">
        <v>10</v>
      </c>
      <c r="F248" s="8">
        <f>SUM(F234:F246)</f>
        <v>130</v>
      </c>
      <c r="G248" s="8"/>
      <c r="H248" s="8" t="s">
        <v>10</v>
      </c>
      <c r="I248" s="8">
        <f>SUM(I234:I246)</f>
        <v>140</v>
      </c>
      <c r="J248" s="8"/>
      <c r="K248" s="8" t="s">
        <v>10</v>
      </c>
      <c r="L248" s="8">
        <f>SUM(L234:L246)</f>
        <v>122</v>
      </c>
      <c r="M248" s="8"/>
      <c r="N248" s="8" t="s">
        <v>10</v>
      </c>
      <c r="O248" s="8">
        <f>SUM(O234:O246)</f>
        <v>120</v>
      </c>
    </row>
    <row r="249" spans="1:15" x14ac:dyDescent="0.3">
      <c r="A249" s="12"/>
      <c r="B249" s="13" t="s">
        <v>11</v>
      </c>
      <c r="C249" s="14">
        <f>IF(C234&lt;&gt;"",C248/(SUM(A228:A246)),"")</f>
        <v>17.857142857142858</v>
      </c>
      <c r="D249" s="12"/>
      <c r="E249" s="13" t="s">
        <v>11</v>
      </c>
      <c r="F249" s="14">
        <f>IF(F234&lt;&gt;"",F248/(SUM(D228:D246)),"")</f>
        <v>18.571428571428573</v>
      </c>
      <c r="G249" s="12"/>
      <c r="H249" s="13" t="s">
        <v>11</v>
      </c>
      <c r="I249" s="14">
        <f>IF(I234&lt;&gt;"",I248/(SUM(G228:G246)),"")</f>
        <v>20</v>
      </c>
      <c r="J249" s="12"/>
      <c r="K249" s="13" t="s">
        <v>11</v>
      </c>
      <c r="L249" s="14">
        <f>IF(L234&lt;&gt;"",L248/(SUM(J228:J246)),"")</f>
        <v>17.428571428571427</v>
      </c>
      <c r="M249" s="12"/>
      <c r="N249" s="13" t="s">
        <v>11</v>
      </c>
      <c r="O249" s="14">
        <f>IF(O234&lt;&gt;"",O248/(SUM(M228:M246)),"")</f>
        <v>17.142857142857142</v>
      </c>
    </row>
    <row r="251" spans="1:15" x14ac:dyDescent="0.3">
      <c r="B251" s="15" t="s">
        <v>45</v>
      </c>
      <c r="C251" s="16">
        <f>IF(C248&gt;0,SUM(C248:O248)/((SUM(A234:A246))+(SUM(D234:D246))+(SUM(G234:G246))+(SUM(J234:J246))+(SUM(M234:M246))),0)</f>
        <v>18.2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51"/>
  <sheetViews>
    <sheetView topLeftCell="A142" zoomScale="90" zoomScaleNormal="90" workbookViewId="0">
      <selection activeCell="O244" sqref="O244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2" customWidth="1"/>
    <col min="4" max="4" width="2.81640625" style="2" customWidth="1"/>
    <col min="5" max="5" width="17.7265625" style="2" customWidth="1"/>
    <col min="6" max="6" width="9.26953125" style="2" customWidth="1"/>
    <col min="7" max="7" width="2.81640625" style="2" customWidth="1"/>
    <col min="8" max="8" width="20.26953125" style="2" customWidth="1"/>
    <col min="9" max="9" width="9.1796875" style="2"/>
    <col min="10" max="10" width="2.81640625" style="2" customWidth="1"/>
    <col min="11" max="11" width="17.7265625" style="2" customWidth="1"/>
    <col min="12" max="12" width="9.1796875" style="2"/>
    <col min="13" max="13" width="2.81640625" style="2" customWidth="1"/>
    <col min="14" max="14" width="17.7265625" style="2" customWidth="1"/>
    <col min="15" max="15" width="8.7265625" style="2" customWidth="1"/>
    <col min="16" max="16" width="2.54296875" style="1" customWidth="1"/>
    <col min="17" max="16384" width="9.1796875" style="1"/>
  </cols>
  <sheetData>
    <row r="1" spans="1:12" ht="24" x14ac:dyDescent="0.6">
      <c r="B1" s="3" t="s">
        <v>90</v>
      </c>
    </row>
    <row r="2" spans="1:12" x14ac:dyDescent="0.3">
      <c r="A2" s="4"/>
      <c r="B2" s="18" t="s">
        <v>91</v>
      </c>
      <c r="C2" s="6" t="s">
        <v>2</v>
      </c>
      <c r="D2" s="4"/>
      <c r="E2" s="4"/>
      <c r="F2" s="6" t="s">
        <v>2</v>
      </c>
      <c r="G2" s="4"/>
      <c r="H2" s="4"/>
      <c r="I2" s="6" t="s">
        <v>2</v>
      </c>
      <c r="J2" s="4"/>
      <c r="K2" s="4"/>
      <c r="L2" s="6" t="s">
        <v>2</v>
      </c>
    </row>
    <row r="3" spans="1:12" x14ac:dyDescent="0.3">
      <c r="A3" s="7">
        <f>IF(C3&gt;0,1)</f>
        <v>1</v>
      </c>
      <c r="B3" s="8" t="s">
        <v>3</v>
      </c>
      <c r="C3" s="29">
        <v>6</v>
      </c>
      <c r="D3" s="7">
        <f>IF(F3&gt;0,1)</f>
        <v>1</v>
      </c>
      <c r="E3" s="8" t="s">
        <v>3</v>
      </c>
      <c r="F3" s="29">
        <v>7</v>
      </c>
      <c r="G3" s="7">
        <f>IF(I3&gt;0,1)</f>
        <v>1</v>
      </c>
      <c r="H3" s="8" t="s">
        <v>3</v>
      </c>
      <c r="I3" s="29">
        <v>14</v>
      </c>
      <c r="J3" s="7">
        <f>IF(L3&gt;0,1)</f>
        <v>1</v>
      </c>
      <c r="K3" s="8" t="s">
        <v>3</v>
      </c>
      <c r="L3" s="29">
        <v>24</v>
      </c>
    </row>
    <row r="4" spans="1:12" x14ac:dyDescent="0.3">
      <c r="A4" s="7"/>
      <c r="B4" s="4"/>
      <c r="C4" s="29"/>
      <c r="D4" s="7"/>
      <c r="E4" s="4"/>
      <c r="F4" s="10"/>
      <c r="G4" s="7"/>
      <c r="H4" s="4"/>
      <c r="I4" s="10"/>
      <c r="J4" s="7"/>
      <c r="K4" s="4"/>
      <c r="L4" s="10"/>
    </row>
    <row r="5" spans="1:12" x14ac:dyDescent="0.3">
      <c r="A5" s="7">
        <f>IF(C5&gt;0,1)</f>
        <v>1</v>
      </c>
      <c r="B5" s="8" t="s">
        <v>4</v>
      </c>
      <c r="C5" s="29">
        <v>40</v>
      </c>
      <c r="D5" s="7">
        <f>IF(F5&gt;0,1)</f>
        <v>1</v>
      </c>
      <c r="E5" s="8" t="s">
        <v>4</v>
      </c>
      <c r="F5" s="29">
        <v>40</v>
      </c>
      <c r="G5" s="7">
        <f>IF(I5&gt;0,1)</f>
        <v>1</v>
      </c>
      <c r="H5" s="8" t="s">
        <v>4</v>
      </c>
      <c r="I5" s="9">
        <v>12</v>
      </c>
      <c r="J5" s="7">
        <f>IF(L5&gt;0,1)</f>
        <v>1</v>
      </c>
      <c r="K5" s="8" t="s">
        <v>4</v>
      </c>
      <c r="L5" s="29">
        <v>8</v>
      </c>
    </row>
    <row r="6" spans="1:12" x14ac:dyDescent="0.3">
      <c r="A6" s="7"/>
      <c r="B6" s="8"/>
      <c r="C6" s="29"/>
      <c r="D6" s="7"/>
      <c r="E6" s="8"/>
      <c r="F6" s="10"/>
      <c r="G6" s="7"/>
      <c r="H6" s="8"/>
      <c r="I6" s="10"/>
      <c r="J6" s="7"/>
      <c r="K6" s="8"/>
      <c r="L6" s="10"/>
    </row>
    <row r="7" spans="1:12" x14ac:dyDescent="0.3">
      <c r="A7" s="7">
        <f>IF(C7&gt;0,1)</f>
        <v>1</v>
      </c>
      <c r="B7" s="8" t="s">
        <v>5</v>
      </c>
      <c r="C7" s="29">
        <v>12</v>
      </c>
      <c r="D7" s="7">
        <f>IF(F7&gt;0,1)</f>
        <v>1</v>
      </c>
      <c r="E7" s="8" t="s">
        <v>5</v>
      </c>
      <c r="F7" s="29">
        <v>14</v>
      </c>
      <c r="G7" s="7">
        <f>IF(I7&gt;0,1)</f>
        <v>1</v>
      </c>
      <c r="H7" s="8" t="s">
        <v>5</v>
      </c>
      <c r="I7" s="29">
        <v>40</v>
      </c>
      <c r="J7" s="7">
        <f>IF(L7&gt;0,1)</f>
        <v>1</v>
      </c>
      <c r="K7" s="8" t="s">
        <v>5</v>
      </c>
      <c r="L7" s="29">
        <v>15</v>
      </c>
    </row>
    <row r="8" spans="1:12" x14ac:dyDescent="0.3">
      <c r="A8" s="7"/>
      <c r="B8" s="8"/>
      <c r="C8" s="10"/>
      <c r="D8" s="7"/>
      <c r="E8" s="8"/>
      <c r="F8" s="10"/>
      <c r="G8" s="7"/>
      <c r="H8" s="8"/>
      <c r="I8" s="10"/>
      <c r="J8" s="7"/>
      <c r="K8" s="8"/>
      <c r="L8" s="10"/>
    </row>
    <row r="9" spans="1:12" x14ac:dyDescent="0.3">
      <c r="A9" s="7">
        <f>IF(C9&gt;0,1)</f>
        <v>1</v>
      </c>
      <c r="B9" s="8" t="s">
        <v>6</v>
      </c>
      <c r="C9" s="29">
        <v>5</v>
      </c>
      <c r="D9" s="7">
        <f>IF(F9&gt;0,1)</f>
        <v>1</v>
      </c>
      <c r="E9" s="8" t="s">
        <v>6</v>
      </c>
      <c r="F9" s="29">
        <v>18</v>
      </c>
      <c r="G9" s="7">
        <f>IF(I9&gt;0,1)</f>
        <v>1</v>
      </c>
      <c r="H9" s="8" t="s">
        <v>6</v>
      </c>
      <c r="I9" s="29">
        <v>17</v>
      </c>
      <c r="J9" s="7">
        <f>IF(L9&gt;0,1)</f>
        <v>1</v>
      </c>
      <c r="K9" s="8" t="s">
        <v>6</v>
      </c>
      <c r="L9" s="29">
        <v>20</v>
      </c>
    </row>
    <row r="10" spans="1:12" x14ac:dyDescent="0.3">
      <c r="A10" s="7"/>
      <c r="B10" s="8"/>
      <c r="C10" s="10"/>
      <c r="D10" s="7"/>
      <c r="E10" s="8"/>
      <c r="F10" s="10"/>
      <c r="G10" s="7"/>
      <c r="H10" s="8"/>
      <c r="I10" s="10"/>
      <c r="J10" s="7"/>
      <c r="K10" s="8"/>
      <c r="L10" s="10"/>
    </row>
    <row r="11" spans="1:12" x14ac:dyDescent="0.3">
      <c r="A11" s="7">
        <f>IF(C11&gt;0,1)</f>
        <v>1</v>
      </c>
      <c r="B11" s="8" t="s">
        <v>7</v>
      </c>
      <c r="C11" s="29">
        <v>13</v>
      </c>
      <c r="D11" s="7">
        <f>IF(F11&gt;0,1)</f>
        <v>1</v>
      </c>
      <c r="E11" s="8" t="s">
        <v>7</v>
      </c>
      <c r="F11" s="29">
        <v>14</v>
      </c>
      <c r="G11" s="7">
        <f>IF(I11&gt;0,1)</f>
        <v>1</v>
      </c>
      <c r="H11" s="8" t="s">
        <v>7</v>
      </c>
      <c r="I11" s="29">
        <v>14</v>
      </c>
      <c r="J11" s="7">
        <f>IF(L11&gt;0,1)</f>
        <v>1</v>
      </c>
      <c r="K11" s="8" t="s">
        <v>7</v>
      </c>
      <c r="L11" s="29">
        <v>34</v>
      </c>
    </row>
    <row r="12" spans="1:12" x14ac:dyDescent="0.3">
      <c r="A12" s="7"/>
      <c r="B12" s="8"/>
      <c r="C12" s="10"/>
      <c r="D12" s="7"/>
      <c r="E12" s="8"/>
      <c r="F12" s="10"/>
      <c r="G12" s="7"/>
      <c r="H12" s="8"/>
      <c r="I12" s="10"/>
      <c r="J12" s="7"/>
      <c r="K12" s="8"/>
      <c r="L12" s="10"/>
    </row>
    <row r="13" spans="1:12" x14ac:dyDescent="0.3">
      <c r="A13" s="7">
        <f>IF(C13&gt;0,1)</f>
        <v>1</v>
      </c>
      <c r="B13" s="8" t="s">
        <v>8</v>
      </c>
      <c r="C13" s="29">
        <v>12</v>
      </c>
      <c r="D13" s="7">
        <f>IF(F13&gt;0,1)</f>
        <v>1</v>
      </c>
      <c r="E13" s="8" t="s">
        <v>8</v>
      </c>
      <c r="F13" s="29">
        <v>16</v>
      </c>
      <c r="G13" s="7">
        <f>IF(I13&gt;0,1)</f>
        <v>1</v>
      </c>
      <c r="H13" s="8" t="s">
        <v>8</v>
      </c>
      <c r="I13" s="29">
        <v>12</v>
      </c>
      <c r="J13" s="7">
        <f>IF(L13&gt;0,1)</f>
        <v>1</v>
      </c>
      <c r="K13" s="8" t="s">
        <v>8</v>
      </c>
      <c r="L13" s="29">
        <v>30</v>
      </c>
    </row>
    <row r="14" spans="1:12" x14ac:dyDescent="0.3">
      <c r="A14" s="7"/>
      <c r="B14" s="4"/>
      <c r="C14" s="10"/>
      <c r="D14" s="7"/>
      <c r="E14" s="4"/>
      <c r="F14" s="10"/>
      <c r="G14" s="7"/>
      <c r="H14" s="4"/>
      <c r="I14" s="10"/>
      <c r="J14" s="7"/>
      <c r="K14" s="4"/>
      <c r="L14" s="10"/>
    </row>
    <row r="15" spans="1:12" x14ac:dyDescent="0.3">
      <c r="A15" s="7">
        <f>IF(C15&gt;0,1)</f>
        <v>1</v>
      </c>
      <c r="B15" s="8" t="s">
        <v>9</v>
      </c>
      <c r="C15" s="29">
        <v>25</v>
      </c>
      <c r="D15" s="7">
        <f>IF(F15&gt;0,1)</f>
        <v>1</v>
      </c>
      <c r="E15" s="8" t="s">
        <v>9</v>
      </c>
      <c r="F15" s="29">
        <v>7</v>
      </c>
      <c r="G15" s="7">
        <f>IF(I15&gt;0,1)</f>
        <v>1</v>
      </c>
      <c r="H15" s="8" t="s">
        <v>9</v>
      </c>
      <c r="I15" s="29">
        <v>14</v>
      </c>
      <c r="J15" s="7">
        <f>IF(L15&gt;0,1)</f>
        <v>1</v>
      </c>
      <c r="K15" s="8" t="s">
        <v>9</v>
      </c>
      <c r="L15" s="29">
        <v>13</v>
      </c>
    </row>
    <row r="16" spans="1:12" x14ac:dyDescent="0.3">
      <c r="A16" s="7"/>
      <c r="B16" s="4"/>
      <c r="C16" s="4"/>
      <c r="D16" s="7"/>
      <c r="E16" s="4"/>
      <c r="F16" s="4"/>
      <c r="G16" s="7"/>
      <c r="H16" s="4"/>
      <c r="I16" s="4"/>
      <c r="J16" s="7"/>
      <c r="K16" s="4"/>
      <c r="L16" s="4"/>
    </row>
    <row r="17" spans="1:12" x14ac:dyDescent="0.3">
      <c r="A17" s="11"/>
      <c r="B17" s="8" t="s">
        <v>10</v>
      </c>
      <c r="C17" s="8">
        <f>SUM(C3:C15)</f>
        <v>113</v>
      </c>
      <c r="D17" s="8"/>
      <c r="E17" s="8" t="s">
        <v>10</v>
      </c>
      <c r="F17" s="8">
        <f>SUM(F3:F15)</f>
        <v>116</v>
      </c>
      <c r="G17" s="8"/>
      <c r="H17" s="8" t="s">
        <v>10</v>
      </c>
      <c r="I17" s="8">
        <f>SUM(I3:I15)</f>
        <v>123</v>
      </c>
      <c r="J17" s="8"/>
      <c r="K17" s="8" t="s">
        <v>10</v>
      </c>
      <c r="L17" s="8">
        <f>SUM(L3:L15)</f>
        <v>144</v>
      </c>
    </row>
    <row r="18" spans="1:12" x14ac:dyDescent="0.3">
      <c r="A18" s="12"/>
      <c r="B18" s="13" t="s">
        <v>11</v>
      </c>
      <c r="C18" s="14">
        <f>C17/(SUM(A3:A15))</f>
        <v>16.142857142857142</v>
      </c>
      <c r="D18" s="12"/>
      <c r="E18" s="13" t="s">
        <v>11</v>
      </c>
      <c r="F18" s="14">
        <f>F17/(SUM(D3:D15))</f>
        <v>16.571428571428573</v>
      </c>
      <c r="G18" s="12"/>
      <c r="H18" s="13" t="s">
        <v>11</v>
      </c>
      <c r="I18" s="14">
        <f>I17/(SUM(G3:G15))</f>
        <v>17.571428571428573</v>
      </c>
      <c r="J18" s="12"/>
      <c r="K18" s="13" t="s">
        <v>11</v>
      </c>
      <c r="L18" s="14">
        <f>L17/(SUM(J3:J15))</f>
        <v>20.571428571428573</v>
      </c>
    </row>
    <row r="20" spans="1:12" x14ac:dyDescent="0.3">
      <c r="B20" s="15" t="s">
        <v>12</v>
      </c>
      <c r="C20" s="16">
        <f>SUM(C17:L17)/((SUM(A3:A15))+(SUM(D3:D15))+(SUM(G3:G15))+(SUM(J3:J15)))</f>
        <v>17.714285714285715</v>
      </c>
    </row>
    <row r="22" spans="1:12" ht="24" x14ac:dyDescent="0.6">
      <c r="B22" s="3" t="s">
        <v>92</v>
      </c>
    </row>
    <row r="23" spans="1:12" x14ac:dyDescent="0.3">
      <c r="A23" s="4"/>
      <c r="B23" s="18" t="s">
        <v>93</v>
      </c>
      <c r="C23" s="6" t="s">
        <v>2</v>
      </c>
      <c r="D23" s="4"/>
      <c r="E23" s="4"/>
      <c r="F23" s="6" t="s">
        <v>2</v>
      </c>
      <c r="G23" s="4"/>
      <c r="H23" s="4"/>
      <c r="I23" s="6" t="s">
        <v>2</v>
      </c>
      <c r="J23" s="4"/>
      <c r="K23" s="4"/>
      <c r="L23" s="6" t="s">
        <v>2</v>
      </c>
    </row>
    <row r="24" spans="1:12" x14ac:dyDescent="0.3">
      <c r="A24" s="7">
        <f>IF(C24&gt;0,1)</f>
        <v>1</v>
      </c>
      <c r="B24" s="8" t="s">
        <v>3</v>
      </c>
      <c r="C24" s="29">
        <v>21</v>
      </c>
      <c r="D24" s="7">
        <f>IF(F24&gt;0,1)</f>
        <v>1</v>
      </c>
      <c r="E24" s="8" t="s">
        <v>3</v>
      </c>
      <c r="F24" s="29">
        <v>14</v>
      </c>
      <c r="G24" s="7">
        <f>IF(I24&gt;0,1)</f>
        <v>1</v>
      </c>
      <c r="H24" s="8" t="s">
        <v>3</v>
      </c>
      <c r="I24" s="29">
        <v>15</v>
      </c>
      <c r="J24" s="7">
        <f>IF(L24&gt;0,1)</f>
        <v>1</v>
      </c>
      <c r="K24" s="8" t="s">
        <v>3</v>
      </c>
      <c r="L24" s="29">
        <v>19</v>
      </c>
    </row>
    <row r="25" spans="1:12" x14ac:dyDescent="0.3">
      <c r="A25" s="7"/>
      <c r="B25" s="4"/>
      <c r="C25" s="29"/>
      <c r="D25" s="7"/>
      <c r="E25" s="4"/>
      <c r="F25" s="10"/>
      <c r="G25" s="7"/>
      <c r="H25" s="4"/>
      <c r="I25" s="10"/>
      <c r="J25" s="7"/>
      <c r="K25" s="4"/>
      <c r="L25" s="10"/>
    </row>
    <row r="26" spans="1:12" x14ac:dyDescent="0.3">
      <c r="A26" s="7">
        <f>IF(C26&gt;0,1)</f>
        <v>1</v>
      </c>
      <c r="B26" s="8" t="s">
        <v>4</v>
      </c>
      <c r="C26" s="29">
        <v>13</v>
      </c>
      <c r="D26" s="7">
        <f>IF(F26&gt;0,1)</f>
        <v>1</v>
      </c>
      <c r="E26" s="8" t="s">
        <v>4</v>
      </c>
      <c r="F26" s="29">
        <v>12</v>
      </c>
      <c r="G26" s="7">
        <f>IF(I26&gt;0,1)</f>
        <v>1</v>
      </c>
      <c r="H26" s="8" t="s">
        <v>4</v>
      </c>
      <c r="I26" s="29">
        <v>14</v>
      </c>
      <c r="J26" s="7">
        <f>IF(L26&gt;0,1)</f>
        <v>1</v>
      </c>
      <c r="K26" s="8" t="s">
        <v>4</v>
      </c>
      <c r="L26" s="29">
        <v>15</v>
      </c>
    </row>
    <row r="27" spans="1:12" x14ac:dyDescent="0.3">
      <c r="A27" s="7"/>
      <c r="B27" s="8"/>
      <c r="C27" s="10"/>
      <c r="D27" s="7"/>
      <c r="E27" s="8"/>
      <c r="F27" s="10"/>
      <c r="G27" s="7"/>
      <c r="H27" s="8"/>
      <c r="I27" s="10"/>
      <c r="J27" s="7"/>
      <c r="K27" s="8"/>
      <c r="L27" s="10"/>
    </row>
    <row r="28" spans="1:12" x14ac:dyDescent="0.3">
      <c r="A28" s="7">
        <f>IF(C28&gt;0,1)</f>
        <v>1</v>
      </c>
      <c r="B28" s="8" t="s">
        <v>5</v>
      </c>
      <c r="C28" s="9">
        <v>17</v>
      </c>
      <c r="D28" s="7">
        <f>IF(F28&gt;0,1)</f>
        <v>1</v>
      </c>
      <c r="E28" s="8" t="s">
        <v>5</v>
      </c>
      <c r="F28" s="29">
        <v>8</v>
      </c>
      <c r="G28" s="7">
        <f>IF(I28&gt;0,1)</f>
        <v>1</v>
      </c>
      <c r="H28" s="8" t="s">
        <v>5</v>
      </c>
      <c r="I28" s="29">
        <v>15</v>
      </c>
      <c r="J28" s="7">
        <f>IF(L28&gt;0,1)</f>
        <v>1</v>
      </c>
      <c r="K28" s="8" t="s">
        <v>5</v>
      </c>
      <c r="L28" s="29">
        <v>17</v>
      </c>
    </row>
    <row r="29" spans="1:12" x14ac:dyDescent="0.3">
      <c r="A29" s="7"/>
      <c r="B29" s="8"/>
      <c r="C29" s="10"/>
      <c r="D29" s="7"/>
      <c r="E29" s="8"/>
      <c r="F29" s="10"/>
      <c r="G29" s="7"/>
      <c r="H29" s="8"/>
      <c r="I29" s="10"/>
      <c r="J29" s="7"/>
      <c r="K29" s="8"/>
      <c r="L29" s="10"/>
    </row>
    <row r="30" spans="1:12" x14ac:dyDescent="0.3">
      <c r="A30" s="7">
        <f>IF(C30&gt;0,1)</f>
        <v>1</v>
      </c>
      <c r="B30" s="8" t="s">
        <v>6</v>
      </c>
      <c r="C30" s="9">
        <v>3</v>
      </c>
      <c r="D30" s="7">
        <f>IF(F30&gt;0,1)</f>
        <v>1</v>
      </c>
      <c r="E30" s="8" t="s">
        <v>6</v>
      </c>
      <c r="F30" s="29">
        <v>17</v>
      </c>
      <c r="G30" s="7">
        <f>IF(I30&gt;0,1)</f>
        <v>1</v>
      </c>
      <c r="H30" s="8" t="s">
        <v>6</v>
      </c>
      <c r="I30" s="29">
        <v>3</v>
      </c>
      <c r="J30" s="7">
        <f>IF(L30&gt;0,1)</f>
        <v>1</v>
      </c>
      <c r="K30" s="8" t="s">
        <v>6</v>
      </c>
      <c r="L30" s="29">
        <v>35</v>
      </c>
    </row>
    <row r="31" spans="1:12" x14ac:dyDescent="0.3">
      <c r="A31" s="7"/>
      <c r="B31" s="8"/>
      <c r="C31" s="10"/>
      <c r="D31" s="7"/>
      <c r="E31" s="8"/>
      <c r="F31" s="10"/>
      <c r="G31" s="7"/>
      <c r="H31" s="8"/>
      <c r="I31" s="10"/>
      <c r="J31" s="7"/>
      <c r="K31" s="8"/>
      <c r="L31" s="10"/>
    </row>
    <row r="32" spans="1:12" x14ac:dyDescent="0.3">
      <c r="A32" s="7">
        <f>IF(C32&gt;0,1)</f>
        <v>1</v>
      </c>
      <c r="B32" s="8" t="s">
        <v>7</v>
      </c>
      <c r="C32" s="29">
        <v>40</v>
      </c>
      <c r="D32" s="7">
        <f>IF(F32&gt;0,1)</f>
        <v>1</v>
      </c>
      <c r="E32" s="8" t="s">
        <v>7</v>
      </c>
      <c r="F32" s="29">
        <v>36</v>
      </c>
      <c r="G32" s="7">
        <f>IF(I32&gt;0,1)</f>
        <v>1</v>
      </c>
      <c r="H32" s="8" t="s">
        <v>7</v>
      </c>
      <c r="I32" s="29">
        <v>12</v>
      </c>
      <c r="J32" s="7">
        <f>IF(L32&gt;0,1)</f>
        <v>1</v>
      </c>
      <c r="K32" s="8" t="s">
        <v>7</v>
      </c>
      <c r="L32" s="29">
        <v>15</v>
      </c>
    </row>
    <row r="33" spans="1:12" x14ac:dyDescent="0.3">
      <c r="A33" s="7"/>
      <c r="B33" s="8"/>
      <c r="C33" s="10"/>
      <c r="D33" s="7"/>
      <c r="E33" s="8"/>
      <c r="F33" s="10"/>
      <c r="G33" s="7"/>
      <c r="H33" s="8"/>
      <c r="I33" s="10"/>
      <c r="J33" s="7"/>
      <c r="K33" s="8"/>
      <c r="L33" s="10"/>
    </row>
    <row r="34" spans="1:12" x14ac:dyDescent="0.3">
      <c r="A34" s="7">
        <f>IF(C34&gt;0,1)</f>
        <v>1</v>
      </c>
      <c r="B34" s="8" t="s">
        <v>8</v>
      </c>
      <c r="C34" s="29">
        <v>8</v>
      </c>
      <c r="D34" s="7">
        <f>IF(F34&gt;0,1)</f>
        <v>1</v>
      </c>
      <c r="E34" s="8" t="s">
        <v>8</v>
      </c>
      <c r="F34" s="29">
        <v>14</v>
      </c>
      <c r="G34" s="7">
        <f>IF(I34&gt;0,1)</f>
        <v>1</v>
      </c>
      <c r="H34" s="8" t="s">
        <v>8</v>
      </c>
      <c r="I34" s="29">
        <v>40</v>
      </c>
      <c r="J34" s="7">
        <f>IF(L34&gt;0,1)</f>
        <v>1</v>
      </c>
      <c r="K34" s="8" t="s">
        <v>8</v>
      </c>
      <c r="L34" s="29">
        <v>16</v>
      </c>
    </row>
    <row r="35" spans="1:12" x14ac:dyDescent="0.3">
      <c r="A35" s="7"/>
      <c r="B35" s="4"/>
      <c r="C35" s="10"/>
      <c r="D35" s="7"/>
      <c r="E35" s="4"/>
      <c r="F35" s="10"/>
      <c r="G35" s="7"/>
      <c r="H35" s="4"/>
      <c r="I35" s="10"/>
      <c r="J35" s="7"/>
      <c r="K35" s="4"/>
      <c r="L35" s="10"/>
    </row>
    <row r="36" spans="1:12" x14ac:dyDescent="0.3">
      <c r="A36" s="7">
        <f>IF(C36&gt;0,1)</f>
        <v>1</v>
      </c>
      <c r="B36" s="8" t="s">
        <v>9</v>
      </c>
      <c r="C36" s="29">
        <v>12</v>
      </c>
      <c r="D36" s="7">
        <f>IF(F36&gt;0,1)</f>
        <v>1</v>
      </c>
      <c r="E36" s="8" t="s">
        <v>9</v>
      </c>
      <c r="F36" s="29">
        <v>14</v>
      </c>
      <c r="G36" s="7">
        <f>IF(I36&gt;0,1)</f>
        <v>1</v>
      </c>
      <c r="H36" s="8" t="s">
        <v>9</v>
      </c>
      <c r="I36" s="29">
        <v>23</v>
      </c>
      <c r="J36" s="7">
        <f>IF(L36&gt;0,1)</f>
        <v>1</v>
      </c>
      <c r="K36" s="8" t="s">
        <v>9</v>
      </c>
      <c r="L36" s="29">
        <v>14</v>
      </c>
    </row>
    <row r="37" spans="1:12" x14ac:dyDescent="0.3">
      <c r="A37" s="7"/>
      <c r="B37" s="4"/>
      <c r="C37" s="4"/>
      <c r="D37" s="7"/>
      <c r="E37" s="4"/>
      <c r="F37" s="4"/>
      <c r="G37" s="7"/>
      <c r="H37" s="4"/>
      <c r="I37" s="4"/>
      <c r="J37" s="7"/>
      <c r="K37" s="4"/>
      <c r="L37" s="4"/>
    </row>
    <row r="38" spans="1:12" x14ac:dyDescent="0.3">
      <c r="A38" s="11"/>
      <c r="B38" s="8" t="s">
        <v>10</v>
      </c>
      <c r="C38" s="8">
        <f>SUM(C24:C36)</f>
        <v>114</v>
      </c>
      <c r="D38" s="8"/>
      <c r="E38" s="8" t="s">
        <v>10</v>
      </c>
      <c r="F38" s="8">
        <f>SUM(F24:F36)</f>
        <v>115</v>
      </c>
      <c r="G38" s="8"/>
      <c r="H38" s="8" t="s">
        <v>10</v>
      </c>
      <c r="I38" s="8">
        <f>SUM(I24:I36)</f>
        <v>122</v>
      </c>
      <c r="J38" s="8"/>
      <c r="K38" s="8" t="s">
        <v>10</v>
      </c>
      <c r="L38" s="8">
        <f>SUM(L24:L36)</f>
        <v>131</v>
      </c>
    </row>
    <row r="39" spans="1:12" x14ac:dyDescent="0.3">
      <c r="A39" s="12"/>
      <c r="B39" s="13" t="s">
        <v>11</v>
      </c>
      <c r="C39" s="14">
        <f>C38/(SUM(A24:A36))</f>
        <v>16.285714285714285</v>
      </c>
      <c r="D39" s="12"/>
      <c r="E39" s="13" t="s">
        <v>11</v>
      </c>
      <c r="F39" s="14">
        <f>F38/(SUM(D24:D36))</f>
        <v>16.428571428571427</v>
      </c>
      <c r="G39" s="12"/>
      <c r="H39" s="13" t="s">
        <v>11</v>
      </c>
      <c r="I39" s="14">
        <f>I38/(SUM(G24:G36))</f>
        <v>17.428571428571427</v>
      </c>
      <c r="J39" s="12"/>
      <c r="K39" s="13" t="s">
        <v>11</v>
      </c>
      <c r="L39" s="14">
        <f>L38/(SUM(J24:J36))</f>
        <v>18.714285714285715</v>
      </c>
    </row>
    <row r="41" spans="1:12" x14ac:dyDescent="0.3">
      <c r="B41" s="15" t="s">
        <v>15</v>
      </c>
      <c r="C41" s="16">
        <f>SUM(C38:L38)/((SUM(A24:A36))+(SUM(D24:D36))+(SUM(G24:G36))+(SUM(J24:J36)))</f>
        <v>17.214285714285715</v>
      </c>
    </row>
    <row r="43" spans="1:12" ht="24" x14ac:dyDescent="0.6">
      <c r="B43" s="3" t="s">
        <v>94</v>
      </c>
    </row>
    <row r="44" spans="1:12" s="1" customFormat="1" x14ac:dyDescent="0.3">
      <c r="A44" s="4"/>
      <c r="B44" s="18" t="s">
        <v>95</v>
      </c>
      <c r="C44" s="6" t="s">
        <v>2</v>
      </c>
      <c r="D44" s="4"/>
      <c r="E44" s="4"/>
      <c r="F44" s="6" t="s">
        <v>2</v>
      </c>
      <c r="G44" s="4"/>
      <c r="H44" s="4"/>
      <c r="I44" s="6" t="s">
        <v>2</v>
      </c>
      <c r="J44" s="4"/>
      <c r="K44" s="4"/>
      <c r="L44" s="6" t="s">
        <v>2</v>
      </c>
    </row>
    <row r="45" spans="1:12" s="1" customFormat="1" x14ac:dyDescent="0.3">
      <c r="A45" s="7">
        <f>IF(C45&gt;0,1)</f>
        <v>1</v>
      </c>
      <c r="B45" s="8" t="s">
        <v>3</v>
      </c>
      <c r="C45" s="29">
        <v>14</v>
      </c>
      <c r="D45" s="7">
        <f>IF(F45&gt;0,1)</f>
        <v>1</v>
      </c>
      <c r="E45" s="8" t="s">
        <v>3</v>
      </c>
      <c r="F45" s="29">
        <v>22</v>
      </c>
      <c r="G45" s="7">
        <f>IF(I45&gt;0,1)</f>
        <v>1</v>
      </c>
      <c r="H45" s="8" t="s">
        <v>3</v>
      </c>
      <c r="I45" s="29">
        <v>38</v>
      </c>
      <c r="J45" s="7">
        <f>IF(L45&gt;0,1)</f>
        <v>1</v>
      </c>
      <c r="K45" s="8" t="s">
        <v>3</v>
      </c>
      <c r="L45" s="9">
        <v>11</v>
      </c>
    </row>
    <row r="46" spans="1:12" s="1" customFormat="1" x14ac:dyDescent="0.3">
      <c r="A46" s="7"/>
      <c r="B46" s="4"/>
      <c r="C46" s="10"/>
      <c r="D46" s="7"/>
      <c r="E46" s="4"/>
      <c r="F46" s="10"/>
      <c r="G46" s="7"/>
      <c r="H46" s="4"/>
      <c r="I46" s="10"/>
      <c r="J46" s="7"/>
      <c r="K46" s="4"/>
      <c r="L46" s="10"/>
    </row>
    <row r="47" spans="1:12" s="1" customFormat="1" x14ac:dyDescent="0.3">
      <c r="A47" s="7">
        <f>IF(C47&gt;0,1)</f>
        <v>1</v>
      </c>
      <c r="B47" s="8" t="s">
        <v>4</v>
      </c>
      <c r="C47" s="29">
        <v>21</v>
      </c>
      <c r="D47" s="7">
        <f>IF(F47&gt;0,1)</f>
        <v>1</v>
      </c>
      <c r="E47" s="8" t="s">
        <v>4</v>
      </c>
      <c r="F47" s="29">
        <v>12</v>
      </c>
      <c r="G47" s="7">
        <f>IF(I47&gt;0,1)</f>
        <v>1</v>
      </c>
      <c r="H47" s="8" t="s">
        <v>4</v>
      </c>
      <c r="I47" s="29">
        <v>2</v>
      </c>
      <c r="J47" s="7">
        <f>IF(L47&gt;0,1)</f>
        <v>1</v>
      </c>
      <c r="K47" s="8" t="s">
        <v>4</v>
      </c>
      <c r="L47" s="29">
        <v>10</v>
      </c>
    </row>
    <row r="48" spans="1:12" s="1" customFormat="1" x14ac:dyDescent="0.3">
      <c r="A48" s="7"/>
      <c r="B48" s="8"/>
      <c r="C48" s="10"/>
      <c r="D48" s="7"/>
      <c r="E48" s="8"/>
      <c r="F48" s="10"/>
      <c r="G48" s="7"/>
      <c r="H48" s="8"/>
      <c r="I48" s="10"/>
      <c r="J48" s="7"/>
      <c r="K48" s="8"/>
      <c r="L48" s="10"/>
    </row>
    <row r="49" spans="1:16" x14ac:dyDescent="0.3">
      <c r="A49" s="7">
        <f>IF(C49&gt;0,1)</f>
        <v>1</v>
      </c>
      <c r="B49" s="8" t="s">
        <v>5</v>
      </c>
      <c r="C49" s="29">
        <v>13</v>
      </c>
      <c r="D49" s="7">
        <f>IF(F49&gt;0,1)</f>
        <v>1</v>
      </c>
      <c r="E49" s="8" t="s">
        <v>5</v>
      </c>
      <c r="F49" s="29">
        <v>36</v>
      </c>
      <c r="G49" s="7">
        <f>IF(I49&gt;0,1)</f>
        <v>1</v>
      </c>
      <c r="H49" s="8" t="s">
        <v>5</v>
      </c>
      <c r="I49" s="29">
        <v>19</v>
      </c>
      <c r="J49" s="7">
        <f>IF(L49&gt;0,1)</f>
        <v>1</v>
      </c>
      <c r="K49" s="8" t="s">
        <v>5</v>
      </c>
      <c r="L49" s="29">
        <v>16</v>
      </c>
      <c r="M49" s="1"/>
      <c r="N49" s="1"/>
      <c r="O49" s="1"/>
    </row>
    <row r="50" spans="1:16" x14ac:dyDescent="0.3">
      <c r="A50" s="7"/>
      <c r="B50" s="8"/>
      <c r="C50" s="10"/>
      <c r="D50" s="7"/>
      <c r="E50" s="8"/>
      <c r="F50" s="10"/>
      <c r="G50" s="7"/>
      <c r="H50" s="8"/>
      <c r="I50" s="10"/>
      <c r="J50" s="7"/>
      <c r="K50" s="8"/>
      <c r="L50" s="10"/>
      <c r="M50" s="1"/>
      <c r="N50" s="1"/>
      <c r="O50" s="1"/>
    </row>
    <row r="51" spans="1:16" x14ac:dyDescent="0.3">
      <c r="A51" s="7">
        <f>IF(C51&gt;0,1)</f>
        <v>1</v>
      </c>
      <c r="B51" s="8" t="s">
        <v>6</v>
      </c>
      <c r="C51" s="29">
        <v>9</v>
      </c>
      <c r="D51" s="7">
        <f>IF(F51&gt;0,1)</f>
        <v>1</v>
      </c>
      <c r="E51" s="8" t="s">
        <v>6</v>
      </c>
      <c r="F51" s="29">
        <v>12</v>
      </c>
      <c r="G51" s="7">
        <f>IF(I51&gt;0,1)</f>
        <v>1</v>
      </c>
      <c r="H51" s="8" t="s">
        <v>6</v>
      </c>
      <c r="I51" s="29">
        <v>10</v>
      </c>
      <c r="J51" s="7">
        <f>IF(L51&gt;0,1)</f>
        <v>1</v>
      </c>
      <c r="K51" s="8" t="s">
        <v>6</v>
      </c>
      <c r="L51" s="29">
        <v>10</v>
      </c>
      <c r="M51" s="1"/>
      <c r="N51" s="1"/>
      <c r="O51" s="1"/>
    </row>
    <row r="52" spans="1:16" x14ac:dyDescent="0.3">
      <c r="A52" s="7"/>
      <c r="B52" s="8"/>
      <c r="C52" s="10"/>
      <c r="D52" s="7"/>
      <c r="E52" s="8"/>
      <c r="F52" s="10"/>
      <c r="G52" s="7"/>
      <c r="H52" s="8"/>
      <c r="I52" s="10"/>
      <c r="J52" s="7"/>
      <c r="K52" s="8"/>
      <c r="L52" s="10"/>
      <c r="M52" s="1"/>
      <c r="N52" s="1"/>
      <c r="O52" s="1"/>
    </row>
    <row r="53" spans="1:16" x14ac:dyDescent="0.3">
      <c r="A53" s="7">
        <f>IF(C53&gt;0,1)</f>
        <v>1</v>
      </c>
      <c r="B53" s="8" t="s">
        <v>7</v>
      </c>
      <c r="C53" s="29">
        <v>40</v>
      </c>
      <c r="D53" s="7">
        <f>IF(F53&gt;0,1)</f>
        <v>1</v>
      </c>
      <c r="E53" s="8" t="s">
        <v>7</v>
      </c>
      <c r="F53" s="29">
        <v>12</v>
      </c>
      <c r="G53" s="7">
        <f>IF(I53&gt;0,1)</f>
        <v>1</v>
      </c>
      <c r="H53" s="8" t="s">
        <v>7</v>
      </c>
      <c r="I53" s="29">
        <v>17</v>
      </c>
      <c r="J53" s="7">
        <f>IF(L53&gt;0,1)</f>
        <v>1</v>
      </c>
      <c r="K53" s="8" t="s">
        <v>7</v>
      </c>
      <c r="L53" s="29">
        <v>38</v>
      </c>
      <c r="M53" s="1"/>
      <c r="N53" s="1"/>
      <c r="O53" s="1"/>
    </row>
    <row r="54" spans="1:16" x14ac:dyDescent="0.3">
      <c r="A54" s="7"/>
      <c r="B54" s="8"/>
      <c r="C54" s="10"/>
      <c r="D54" s="7"/>
      <c r="E54" s="8"/>
      <c r="F54" s="29"/>
      <c r="G54" s="7"/>
      <c r="H54" s="8"/>
      <c r="I54" s="10"/>
      <c r="J54" s="7"/>
      <c r="K54" s="8"/>
      <c r="L54" s="10"/>
      <c r="M54" s="1"/>
      <c r="N54" s="1"/>
      <c r="O54" s="1"/>
    </row>
    <row r="55" spans="1:16" x14ac:dyDescent="0.3">
      <c r="A55" s="7">
        <f>IF(C55&gt;0,1)</f>
        <v>1</v>
      </c>
      <c r="B55" s="8" t="s">
        <v>8</v>
      </c>
      <c r="C55" s="29">
        <v>10</v>
      </c>
      <c r="D55" s="7">
        <f>IF(F55&gt;0,1)</f>
        <v>1</v>
      </c>
      <c r="E55" s="8" t="s">
        <v>8</v>
      </c>
      <c r="F55" s="29">
        <v>12</v>
      </c>
      <c r="G55" s="7">
        <f>IF(I55&gt;0,1)</f>
        <v>1</v>
      </c>
      <c r="H55" s="8" t="s">
        <v>8</v>
      </c>
      <c r="I55" s="9">
        <v>12</v>
      </c>
      <c r="J55" s="7">
        <f>IF(L55&gt;0,1)</f>
        <v>1</v>
      </c>
      <c r="K55" s="8" t="s">
        <v>8</v>
      </c>
      <c r="L55" s="29">
        <v>4</v>
      </c>
      <c r="M55" s="1"/>
      <c r="N55" s="1"/>
      <c r="O55" s="1"/>
    </row>
    <row r="56" spans="1:16" x14ac:dyDescent="0.3">
      <c r="A56" s="7"/>
      <c r="B56" s="4"/>
      <c r="C56" s="29"/>
      <c r="D56" s="7"/>
      <c r="E56" s="4"/>
      <c r="F56" s="10"/>
      <c r="G56" s="7"/>
      <c r="H56" s="4"/>
      <c r="I56" s="10"/>
      <c r="J56" s="7"/>
      <c r="K56" s="4"/>
      <c r="L56" s="10"/>
      <c r="M56" s="1"/>
      <c r="N56" s="1"/>
      <c r="O56" s="1"/>
    </row>
    <row r="57" spans="1:16" x14ac:dyDescent="0.3">
      <c r="A57" s="7">
        <f>IF(C57&gt;0,1)</f>
        <v>1</v>
      </c>
      <c r="B57" s="8" t="s">
        <v>9</v>
      </c>
      <c r="C57" s="29">
        <v>10</v>
      </c>
      <c r="D57" s="7">
        <f>IF(F57&gt;0,1)</f>
        <v>1</v>
      </c>
      <c r="E57" s="8" t="s">
        <v>9</v>
      </c>
      <c r="F57" s="29">
        <v>19</v>
      </c>
      <c r="G57" s="7">
        <f>IF(I57&gt;0,1)</f>
        <v>1</v>
      </c>
      <c r="H57" s="8" t="s">
        <v>9</v>
      </c>
      <c r="I57" s="9">
        <v>31</v>
      </c>
      <c r="J57" s="7">
        <f>IF(L57&gt;0,1)</f>
        <v>1</v>
      </c>
      <c r="K57" s="8" t="s">
        <v>9</v>
      </c>
      <c r="L57" s="29">
        <v>15</v>
      </c>
      <c r="M57" s="1"/>
      <c r="N57" s="1"/>
      <c r="O57" s="1"/>
    </row>
    <row r="58" spans="1:16" x14ac:dyDescent="0.3">
      <c r="A58" s="7"/>
      <c r="B58" s="4"/>
      <c r="C58" s="4"/>
      <c r="D58" s="7"/>
      <c r="E58" s="4"/>
      <c r="F58" s="4"/>
      <c r="G58" s="7"/>
      <c r="H58" s="4"/>
      <c r="I58" s="10"/>
      <c r="J58" s="7"/>
      <c r="K58" s="4"/>
      <c r="L58" s="4"/>
      <c r="M58" s="1"/>
      <c r="N58" s="1"/>
      <c r="O58" s="1"/>
    </row>
    <row r="59" spans="1:16" x14ac:dyDescent="0.3">
      <c r="A59" s="11"/>
      <c r="B59" s="8" t="s">
        <v>10</v>
      </c>
      <c r="C59" s="8">
        <f>SUM(C45:C57)</f>
        <v>117</v>
      </c>
      <c r="D59" s="8"/>
      <c r="E59" s="8" t="s">
        <v>10</v>
      </c>
      <c r="F59" s="8">
        <f>SUM(F45:F57)</f>
        <v>125</v>
      </c>
      <c r="G59" s="8"/>
      <c r="H59" s="8" t="s">
        <v>10</v>
      </c>
      <c r="I59" s="8">
        <f>SUM(I45:I57)</f>
        <v>129</v>
      </c>
      <c r="J59" s="8"/>
      <c r="K59" s="8" t="s">
        <v>10</v>
      </c>
      <c r="L59" s="8">
        <f>SUM(L45:L57)</f>
        <v>104</v>
      </c>
      <c r="M59" s="1"/>
      <c r="N59" s="1"/>
      <c r="O59" s="1"/>
    </row>
    <row r="60" spans="1:16" x14ac:dyDescent="0.3">
      <c r="A60" s="12"/>
      <c r="B60" s="13" t="s">
        <v>11</v>
      </c>
      <c r="C60" s="14">
        <f>C59/(SUM(A45:A57))</f>
        <v>16.714285714285715</v>
      </c>
      <c r="D60" s="12"/>
      <c r="E60" s="13" t="s">
        <v>11</v>
      </c>
      <c r="F60" s="14">
        <f>F59/(SUM(D45:D57))</f>
        <v>17.857142857142858</v>
      </c>
      <c r="G60" s="12"/>
      <c r="H60" s="13" t="s">
        <v>11</v>
      </c>
      <c r="I60" s="14">
        <f>I59/(SUM(G45:G57))</f>
        <v>18.428571428571427</v>
      </c>
      <c r="J60" s="12"/>
      <c r="K60" s="13" t="s">
        <v>11</v>
      </c>
      <c r="L60" s="14">
        <f>L59/(SUM(J45:J57))</f>
        <v>14.857142857142858</v>
      </c>
      <c r="M60" s="1"/>
      <c r="N60" s="1"/>
      <c r="O60" s="1"/>
    </row>
    <row r="62" spans="1:16" x14ac:dyDescent="0.3">
      <c r="B62" s="15" t="s">
        <v>18</v>
      </c>
      <c r="C62" s="16">
        <f>SUM(C59:O59)/((SUM(A45:A57))+(SUM(D45:D57))+(SUM(G45:G57))+(SUM(J45:J57))+(SUM(M45:M57)))</f>
        <v>16.964285714285715</v>
      </c>
    </row>
    <row r="64" spans="1:16" ht="24" x14ac:dyDescent="0.6">
      <c r="B64" s="3" t="s">
        <v>96</v>
      </c>
      <c r="P64" s="19"/>
    </row>
    <row r="65" spans="1:16" x14ac:dyDescent="0.3">
      <c r="A65" s="4"/>
      <c r="B65" s="18" t="s">
        <v>97</v>
      </c>
      <c r="C65" s="6" t="s">
        <v>2</v>
      </c>
      <c r="D65" s="4"/>
      <c r="E65" s="4"/>
      <c r="F65" s="6" t="s">
        <v>2</v>
      </c>
      <c r="G65" s="4"/>
      <c r="H65" s="4"/>
      <c r="I65" s="6" t="s">
        <v>2</v>
      </c>
      <c r="J65" s="4"/>
      <c r="K65" s="4"/>
      <c r="L65" s="6" t="s">
        <v>2</v>
      </c>
      <c r="M65" s="4"/>
      <c r="N65" s="4"/>
      <c r="O65" s="6" t="s">
        <v>2</v>
      </c>
      <c r="P65" s="19"/>
    </row>
    <row r="66" spans="1:16" x14ac:dyDescent="0.3">
      <c r="A66" s="7">
        <f>IF(C66&gt;0,1)</f>
        <v>1</v>
      </c>
      <c r="B66" s="8" t="s">
        <v>3</v>
      </c>
      <c r="C66" s="29">
        <v>10</v>
      </c>
      <c r="D66" s="7">
        <f>IF(F66&gt;0,1)</f>
        <v>1</v>
      </c>
      <c r="E66" s="8" t="s">
        <v>3</v>
      </c>
      <c r="F66" s="29">
        <v>10</v>
      </c>
      <c r="G66" s="7">
        <f>IF(I66&gt;0,1)</f>
        <v>1</v>
      </c>
      <c r="H66" s="8" t="s">
        <v>3</v>
      </c>
      <c r="I66" s="29">
        <v>11</v>
      </c>
      <c r="J66" s="7">
        <f>IF(L66&gt;0,1)</f>
        <v>1</v>
      </c>
      <c r="K66" s="8" t="s">
        <v>3</v>
      </c>
      <c r="L66" s="29">
        <v>11</v>
      </c>
      <c r="M66" s="7">
        <f>IF(O66&gt;0,1)</f>
        <v>1</v>
      </c>
      <c r="N66" s="8" t="s">
        <v>3</v>
      </c>
      <c r="O66" s="29">
        <v>7</v>
      </c>
      <c r="P66" s="22"/>
    </row>
    <row r="67" spans="1:16" x14ac:dyDescent="0.3">
      <c r="A67" s="7"/>
      <c r="B67" s="4"/>
      <c r="C67" s="10"/>
      <c r="D67" s="7"/>
      <c r="E67" s="4"/>
      <c r="F67" s="10"/>
      <c r="G67" s="7"/>
      <c r="H67" s="4"/>
      <c r="I67" s="10"/>
      <c r="J67" s="7"/>
      <c r="K67" s="4"/>
      <c r="L67" s="10"/>
      <c r="M67" s="7"/>
      <c r="N67" s="4"/>
      <c r="O67" s="10"/>
      <c r="P67" s="22"/>
    </row>
    <row r="68" spans="1:16" x14ac:dyDescent="0.3">
      <c r="A68" s="7">
        <f>IF(C68&gt;0,1)</f>
        <v>1</v>
      </c>
      <c r="B68" s="8" t="s">
        <v>4</v>
      </c>
      <c r="C68" s="29">
        <v>34</v>
      </c>
      <c r="D68" s="7">
        <f>IF(F68&gt;0,1)</f>
        <v>1</v>
      </c>
      <c r="E68" s="8" t="s">
        <v>4</v>
      </c>
      <c r="F68" s="29">
        <v>13</v>
      </c>
      <c r="G68" s="7">
        <f>IF(I68&gt;0,1)</f>
        <v>1</v>
      </c>
      <c r="H68" s="8" t="s">
        <v>4</v>
      </c>
      <c r="I68" s="29">
        <v>16</v>
      </c>
      <c r="J68" s="7">
        <f>IF(L68&gt;0,1)</f>
        <v>1</v>
      </c>
      <c r="K68" s="8" t="s">
        <v>4</v>
      </c>
      <c r="L68" s="29">
        <v>12</v>
      </c>
      <c r="M68" s="7">
        <f>IF(O68&gt;0,1)</f>
        <v>1</v>
      </c>
      <c r="N68" s="8" t="s">
        <v>4</v>
      </c>
      <c r="O68" s="29">
        <v>12</v>
      </c>
      <c r="P68" s="22"/>
    </row>
    <row r="69" spans="1:16" x14ac:dyDescent="0.3">
      <c r="A69" s="7"/>
      <c r="B69" s="8"/>
      <c r="C69" s="10"/>
      <c r="D69" s="7"/>
      <c r="E69" s="8"/>
      <c r="F69" s="10"/>
      <c r="G69" s="7"/>
      <c r="H69" s="8"/>
      <c r="I69" s="10"/>
      <c r="J69" s="7"/>
      <c r="K69" s="8"/>
      <c r="L69" s="10"/>
      <c r="M69" s="7"/>
      <c r="N69" s="8"/>
      <c r="O69" s="10"/>
      <c r="P69" s="22"/>
    </row>
    <row r="70" spans="1:16" x14ac:dyDescent="0.3">
      <c r="A70" s="7">
        <f>IF(C70&gt;0,1)</f>
        <v>1</v>
      </c>
      <c r="B70" s="8" t="s">
        <v>5</v>
      </c>
      <c r="C70" s="29">
        <v>12</v>
      </c>
      <c r="D70" s="7">
        <f>IF(F70&gt;0,1)</f>
        <v>1</v>
      </c>
      <c r="E70" s="8" t="s">
        <v>5</v>
      </c>
      <c r="F70" s="29">
        <v>16</v>
      </c>
      <c r="G70" s="7">
        <f>IF(I70&gt;0,1)</f>
        <v>1</v>
      </c>
      <c r="H70" s="8" t="s">
        <v>5</v>
      </c>
      <c r="I70" s="29">
        <v>22</v>
      </c>
      <c r="J70" s="7">
        <f>IF(L70&gt;0,1)</f>
        <v>1</v>
      </c>
      <c r="K70" s="8" t="s">
        <v>5</v>
      </c>
      <c r="L70" s="29">
        <v>12</v>
      </c>
      <c r="M70" s="7">
        <f>IF(O70&gt;0,1)</f>
        <v>1</v>
      </c>
      <c r="N70" s="8" t="s">
        <v>5</v>
      </c>
      <c r="O70" s="29">
        <v>14</v>
      </c>
      <c r="P70" s="22"/>
    </row>
    <row r="71" spans="1:16" x14ac:dyDescent="0.3">
      <c r="A71" s="7"/>
      <c r="B71" s="8"/>
      <c r="C71" s="10"/>
      <c r="D71" s="7"/>
      <c r="E71" s="8"/>
      <c r="F71" s="10"/>
      <c r="G71" s="7"/>
      <c r="H71" s="8"/>
      <c r="I71" s="10"/>
      <c r="J71" s="7"/>
      <c r="K71" s="8"/>
      <c r="L71" s="10"/>
      <c r="M71" s="7"/>
      <c r="N71" s="8"/>
      <c r="O71" s="10"/>
      <c r="P71" s="22"/>
    </row>
    <row r="72" spans="1:16" x14ac:dyDescent="0.3">
      <c r="A72" s="7">
        <f>IF(C72&gt;0,1)</f>
        <v>1</v>
      </c>
      <c r="B72" s="8" t="s">
        <v>6</v>
      </c>
      <c r="C72" s="29">
        <v>14</v>
      </c>
      <c r="D72" s="7">
        <f>IF(F72&gt;0,1)</f>
        <v>1</v>
      </c>
      <c r="E72" s="8" t="s">
        <v>6</v>
      </c>
      <c r="F72" s="29">
        <v>11</v>
      </c>
      <c r="G72" s="7">
        <f>IF(I72&gt;0,1)</f>
        <v>1</v>
      </c>
      <c r="H72" s="8" t="s">
        <v>6</v>
      </c>
      <c r="I72" s="29">
        <v>14</v>
      </c>
      <c r="J72" s="7">
        <f>IF(L72&gt;0,1)</f>
        <v>1</v>
      </c>
      <c r="K72" s="8" t="s">
        <v>6</v>
      </c>
      <c r="L72" s="29">
        <v>12</v>
      </c>
      <c r="M72" s="7">
        <f>IF(O72&gt;0,1)</f>
        <v>1</v>
      </c>
      <c r="N72" s="8" t="s">
        <v>6</v>
      </c>
      <c r="O72" s="29">
        <v>15</v>
      </c>
      <c r="P72" s="22"/>
    </row>
    <row r="73" spans="1:16" x14ac:dyDescent="0.3">
      <c r="A73" s="7"/>
      <c r="B73" s="8"/>
      <c r="C73" s="10"/>
      <c r="D73" s="7"/>
      <c r="E73" s="8"/>
      <c r="F73" s="10"/>
      <c r="G73" s="7"/>
      <c r="H73" s="8"/>
      <c r="I73" s="10"/>
      <c r="J73" s="7"/>
      <c r="K73" s="8"/>
      <c r="L73" s="10"/>
      <c r="M73" s="7"/>
      <c r="N73" s="8"/>
      <c r="O73" s="10"/>
      <c r="P73" s="22"/>
    </row>
    <row r="74" spans="1:16" x14ac:dyDescent="0.3">
      <c r="A74" s="7">
        <f>IF(C74&gt;0,1)</f>
        <v>1</v>
      </c>
      <c r="B74" s="8" t="s">
        <v>7</v>
      </c>
      <c r="C74" s="29">
        <v>12</v>
      </c>
      <c r="D74" s="7">
        <f>IF(F74&gt;0,1)</f>
        <v>1</v>
      </c>
      <c r="E74" s="8" t="s">
        <v>7</v>
      </c>
      <c r="F74" s="29">
        <v>33</v>
      </c>
      <c r="G74" s="7">
        <f>IF(I74&gt;0,1)</f>
        <v>1</v>
      </c>
      <c r="H74" s="8" t="s">
        <v>7</v>
      </c>
      <c r="I74" s="29">
        <v>13</v>
      </c>
      <c r="J74" s="7">
        <f>IF(L74&gt;0,1)</f>
        <v>1</v>
      </c>
      <c r="K74" s="8" t="s">
        <v>7</v>
      </c>
      <c r="L74" s="29">
        <v>38</v>
      </c>
      <c r="M74" s="7">
        <f>IF(O74&gt;0,1)</f>
        <v>1</v>
      </c>
      <c r="N74" s="8" t="s">
        <v>7</v>
      </c>
      <c r="O74" s="29">
        <v>7</v>
      </c>
      <c r="P74" s="22"/>
    </row>
    <row r="75" spans="1:16" x14ac:dyDescent="0.3">
      <c r="A75" s="7"/>
      <c r="B75" s="8"/>
      <c r="C75" s="10"/>
      <c r="D75" s="7"/>
      <c r="E75" s="8"/>
      <c r="F75" s="10"/>
      <c r="G75" s="7"/>
      <c r="H75" s="8"/>
      <c r="I75" s="10"/>
      <c r="J75" s="7"/>
      <c r="K75" s="8"/>
      <c r="L75" s="10"/>
      <c r="M75" s="7"/>
      <c r="N75" s="8"/>
      <c r="O75" s="10"/>
      <c r="P75" s="22"/>
    </row>
    <row r="76" spans="1:16" x14ac:dyDescent="0.3">
      <c r="A76" s="7">
        <f>IF(C76&gt;0,1)</f>
        <v>1</v>
      </c>
      <c r="B76" s="8" t="s">
        <v>8</v>
      </c>
      <c r="C76" s="29">
        <v>14</v>
      </c>
      <c r="D76" s="7">
        <f>IF(F76&gt;0,1)</f>
        <v>1</v>
      </c>
      <c r="E76" s="8" t="s">
        <v>8</v>
      </c>
      <c r="F76" s="29">
        <v>15</v>
      </c>
      <c r="G76" s="7">
        <f>IF(I76&gt;0,1)</f>
        <v>1</v>
      </c>
      <c r="H76" s="8" t="s">
        <v>8</v>
      </c>
      <c r="I76" s="29">
        <v>36</v>
      </c>
      <c r="J76" s="7">
        <f>IF(L76&gt;0,1)</f>
        <v>1</v>
      </c>
      <c r="K76" s="8" t="s">
        <v>8</v>
      </c>
      <c r="L76" s="29">
        <v>10</v>
      </c>
      <c r="M76" s="7">
        <f>IF(O76&gt;0,1)</f>
        <v>1</v>
      </c>
      <c r="N76" s="8" t="s">
        <v>8</v>
      </c>
      <c r="O76" s="29">
        <v>34</v>
      </c>
      <c r="P76" s="22"/>
    </row>
    <row r="77" spans="1:16" x14ac:dyDescent="0.3">
      <c r="A77" s="7"/>
      <c r="B77" s="4"/>
      <c r="C77" s="10"/>
      <c r="D77" s="7"/>
      <c r="E77" s="4"/>
      <c r="F77" s="10"/>
      <c r="G77" s="7"/>
      <c r="H77" s="4"/>
      <c r="I77" s="10"/>
      <c r="J77" s="7"/>
      <c r="K77" s="4"/>
      <c r="L77" s="10"/>
      <c r="M77" s="7"/>
      <c r="N77" s="4"/>
      <c r="O77" s="10"/>
      <c r="P77" s="22"/>
    </row>
    <row r="78" spans="1:16" x14ac:dyDescent="0.3">
      <c r="A78" s="7">
        <f>IF(C78&gt;0,1)</f>
        <v>1</v>
      </c>
      <c r="B78" s="8" t="s">
        <v>9</v>
      </c>
      <c r="C78" s="29">
        <v>17</v>
      </c>
      <c r="D78" s="7">
        <f>IF(F78&gt;0,1)</f>
        <v>1</v>
      </c>
      <c r="E78" s="8" t="s">
        <v>9</v>
      </c>
      <c r="F78" s="29">
        <v>17</v>
      </c>
      <c r="G78" s="7">
        <f>IF(I78&gt;0,1)</f>
        <v>1</v>
      </c>
      <c r="H78" s="8" t="s">
        <v>9</v>
      </c>
      <c r="I78" s="29">
        <v>17</v>
      </c>
      <c r="J78" s="7">
        <f>IF(L78&gt;0,1)</f>
        <v>1</v>
      </c>
      <c r="K78" s="8" t="s">
        <v>9</v>
      </c>
      <c r="L78" s="29">
        <v>16</v>
      </c>
      <c r="M78" s="7">
        <f>IF(O78&gt;0,1)</f>
        <v>1</v>
      </c>
      <c r="N78" s="8" t="s">
        <v>9</v>
      </c>
      <c r="O78" s="29">
        <v>15</v>
      </c>
      <c r="P78" s="22"/>
    </row>
    <row r="79" spans="1:16" x14ac:dyDescent="0.3">
      <c r="A79" s="7"/>
      <c r="B79" s="4"/>
      <c r="C79" s="4"/>
      <c r="D79" s="7"/>
      <c r="E79" s="4"/>
      <c r="F79" s="4"/>
      <c r="G79" s="7"/>
      <c r="H79" s="4"/>
      <c r="I79" s="4"/>
      <c r="J79" s="7"/>
      <c r="K79" s="4"/>
      <c r="L79" s="4"/>
      <c r="M79" s="7"/>
      <c r="N79" s="4"/>
      <c r="O79" s="4"/>
      <c r="P79" s="19"/>
    </row>
    <row r="80" spans="1:16" x14ac:dyDescent="0.3">
      <c r="A80" s="11"/>
      <c r="B80" s="8" t="s">
        <v>10</v>
      </c>
      <c r="C80" s="8">
        <f>SUM(C66:C78)</f>
        <v>113</v>
      </c>
      <c r="D80" s="8"/>
      <c r="E80" s="8" t="s">
        <v>10</v>
      </c>
      <c r="F80" s="8">
        <f>SUM(F66:F78)</f>
        <v>115</v>
      </c>
      <c r="G80" s="8"/>
      <c r="H80" s="8" t="s">
        <v>10</v>
      </c>
      <c r="I80" s="8">
        <f>SUM(I66:I78)</f>
        <v>129</v>
      </c>
      <c r="J80" s="8"/>
      <c r="K80" s="8" t="s">
        <v>10</v>
      </c>
      <c r="L80" s="8">
        <f>SUM(L66:L78)</f>
        <v>111</v>
      </c>
      <c r="M80" s="8"/>
      <c r="N80" s="8" t="s">
        <v>10</v>
      </c>
      <c r="O80" s="8">
        <f>SUM(O66:O78)</f>
        <v>104</v>
      </c>
      <c r="P80" s="19"/>
    </row>
    <row r="81" spans="1:16" x14ac:dyDescent="0.3">
      <c r="A81" s="12"/>
      <c r="B81" s="13" t="s">
        <v>11</v>
      </c>
      <c r="C81" s="14">
        <f>C80/(SUM(A66:A78))</f>
        <v>16.142857142857142</v>
      </c>
      <c r="D81" s="12"/>
      <c r="E81" s="13" t="s">
        <v>11</v>
      </c>
      <c r="F81" s="14">
        <f>F80/(SUM(D66:D78))</f>
        <v>16.428571428571427</v>
      </c>
      <c r="G81" s="12"/>
      <c r="H81" s="13" t="s">
        <v>11</v>
      </c>
      <c r="I81" s="14">
        <f>I80/(SUM(G66:G78))</f>
        <v>18.428571428571427</v>
      </c>
      <c r="J81" s="12"/>
      <c r="K81" s="13" t="s">
        <v>11</v>
      </c>
      <c r="L81" s="14">
        <f>L80/(SUM(J66:J78))</f>
        <v>15.857142857142858</v>
      </c>
      <c r="M81" s="12"/>
      <c r="N81" s="13" t="s">
        <v>11</v>
      </c>
      <c r="O81" s="14">
        <f>O80/(SUM(M66:M78))</f>
        <v>14.857142857142858</v>
      </c>
      <c r="P81" s="19"/>
    </row>
    <row r="83" spans="1:16" x14ac:dyDescent="0.3">
      <c r="B83" s="15" t="s">
        <v>21</v>
      </c>
      <c r="C83" s="16">
        <f>SUM(C80:O80)/((SUM(A66:A78))+(SUM(D66:D78))+(SUM(G66:G78))+(SUM(J66:J78)+(SUM(M66:M78))))</f>
        <v>16.342857142857142</v>
      </c>
    </row>
    <row r="85" spans="1:16" ht="24" x14ac:dyDescent="0.6">
      <c r="B85" s="3" t="s">
        <v>98</v>
      </c>
    </row>
    <row r="86" spans="1:16" x14ac:dyDescent="0.3">
      <c r="A86" s="4"/>
      <c r="B86" s="18" t="s">
        <v>99</v>
      </c>
      <c r="C86" s="6" t="s">
        <v>2</v>
      </c>
      <c r="D86" s="4"/>
      <c r="E86" s="4"/>
      <c r="F86" s="6" t="s">
        <v>2</v>
      </c>
      <c r="G86" s="4"/>
      <c r="H86" s="4"/>
      <c r="I86" s="6" t="s">
        <v>2</v>
      </c>
      <c r="J86" s="4"/>
      <c r="K86" s="4"/>
      <c r="L86" s="6" t="s">
        <v>2</v>
      </c>
      <c r="M86" s="20"/>
      <c r="N86" s="20"/>
      <c r="O86" s="21"/>
    </row>
    <row r="87" spans="1:16" x14ac:dyDescent="0.3">
      <c r="A87" s="7">
        <f>IF(C87&gt;0,1)</f>
        <v>1</v>
      </c>
      <c r="B87" s="8" t="s">
        <v>3</v>
      </c>
      <c r="C87" s="29">
        <v>8</v>
      </c>
      <c r="D87" s="7">
        <f>IF(F87&gt;0,1)</f>
        <v>1</v>
      </c>
      <c r="E87" s="8" t="s">
        <v>3</v>
      </c>
      <c r="F87" s="29">
        <v>8</v>
      </c>
      <c r="G87" s="7">
        <f>IF(I87&gt;0,1)</f>
        <v>1</v>
      </c>
      <c r="H87" s="8" t="s">
        <v>3</v>
      </c>
      <c r="I87" s="29">
        <v>10</v>
      </c>
      <c r="J87" s="7">
        <f>IF(L87&gt;0,1)</f>
        <v>1</v>
      </c>
      <c r="K87" s="8" t="s">
        <v>3</v>
      </c>
      <c r="L87" s="29">
        <v>30</v>
      </c>
      <c r="M87" s="22"/>
      <c r="N87" s="23"/>
      <c r="O87" s="28"/>
    </row>
    <row r="88" spans="1:16" x14ac:dyDescent="0.3">
      <c r="A88" s="7"/>
      <c r="B88" s="4"/>
      <c r="C88" s="10"/>
      <c r="D88" s="7"/>
      <c r="E88" s="4"/>
      <c r="F88" s="10"/>
      <c r="G88" s="7"/>
      <c r="H88" s="4"/>
      <c r="I88" s="10"/>
      <c r="J88" s="7"/>
      <c r="K88" s="4"/>
      <c r="L88" s="10"/>
      <c r="M88" s="22"/>
      <c r="N88" s="20"/>
      <c r="O88" s="24"/>
    </row>
    <row r="89" spans="1:16" x14ac:dyDescent="0.3">
      <c r="A89" s="7">
        <f>IF(C89&gt;0,1)</f>
        <v>1</v>
      </c>
      <c r="B89" s="8" t="s">
        <v>4</v>
      </c>
      <c r="C89" s="29">
        <v>13</v>
      </c>
      <c r="D89" s="7">
        <f>IF(F89&gt;0,1)</f>
        <v>1</v>
      </c>
      <c r="E89" s="8" t="s">
        <v>4</v>
      </c>
      <c r="F89" s="29">
        <v>11</v>
      </c>
      <c r="G89" s="7">
        <f>IF(I89&gt;0,1)</f>
        <v>1</v>
      </c>
      <c r="H89" s="8" t="s">
        <v>4</v>
      </c>
      <c r="I89" s="29">
        <v>15</v>
      </c>
      <c r="J89" s="7">
        <f>IF(L89&gt;0,1)</f>
        <v>1</v>
      </c>
      <c r="K89" s="8" t="s">
        <v>4</v>
      </c>
      <c r="L89" s="29">
        <v>20</v>
      </c>
      <c r="M89" s="22"/>
      <c r="N89" s="23"/>
      <c r="O89" s="28"/>
    </row>
    <row r="90" spans="1:16" x14ac:dyDescent="0.3">
      <c r="A90" s="7"/>
      <c r="B90" s="8"/>
      <c r="C90" s="10"/>
      <c r="D90" s="7"/>
      <c r="E90" s="8"/>
      <c r="F90" s="10"/>
      <c r="G90" s="7"/>
      <c r="H90" s="8"/>
      <c r="I90" s="10"/>
      <c r="J90" s="7"/>
      <c r="K90" s="8"/>
      <c r="L90" s="10"/>
      <c r="M90" s="22"/>
      <c r="N90" s="23"/>
      <c r="O90" s="24"/>
    </row>
    <row r="91" spans="1:16" x14ac:dyDescent="0.3">
      <c r="A91" s="7">
        <f>IF(C91&gt;0,1)</f>
        <v>1</v>
      </c>
      <c r="B91" s="8" t="s">
        <v>5</v>
      </c>
      <c r="C91" s="29">
        <v>14</v>
      </c>
      <c r="D91" s="7">
        <f>IF(F91&gt;0,1)</f>
        <v>1</v>
      </c>
      <c r="E91" s="8" t="s">
        <v>5</v>
      </c>
      <c r="F91" s="29">
        <v>7</v>
      </c>
      <c r="G91" s="7">
        <f>IF(I91&gt;0,1)</f>
        <v>1</v>
      </c>
      <c r="H91" s="8" t="s">
        <v>5</v>
      </c>
      <c r="I91" s="29">
        <v>14</v>
      </c>
      <c r="J91" s="7">
        <f>IF(L91&gt;0,1)</f>
        <v>1</v>
      </c>
      <c r="K91" s="8" t="s">
        <v>5</v>
      </c>
      <c r="L91" s="29">
        <v>14</v>
      </c>
      <c r="M91" s="22"/>
      <c r="N91" s="23"/>
      <c r="O91" s="28"/>
    </row>
    <row r="92" spans="1:16" x14ac:dyDescent="0.3">
      <c r="A92" s="7"/>
      <c r="B92" s="8"/>
      <c r="C92" s="10"/>
      <c r="D92" s="7"/>
      <c r="E92" s="8"/>
      <c r="F92" s="10"/>
      <c r="G92" s="7"/>
      <c r="H92" s="8"/>
      <c r="I92" s="10"/>
      <c r="J92" s="7"/>
      <c r="K92" s="8"/>
      <c r="L92" s="10"/>
      <c r="M92" s="22"/>
      <c r="N92" s="23"/>
      <c r="O92" s="24"/>
    </row>
    <row r="93" spans="1:16" x14ac:dyDescent="0.3">
      <c r="A93" s="7">
        <f>IF(C93&gt;0,1)</f>
        <v>1</v>
      </c>
      <c r="B93" s="8" t="s">
        <v>6</v>
      </c>
      <c r="C93" s="29">
        <v>9</v>
      </c>
      <c r="D93" s="7">
        <f>IF(F93&gt;0,1)</f>
        <v>1</v>
      </c>
      <c r="E93" s="8" t="s">
        <v>6</v>
      </c>
      <c r="F93" s="29">
        <v>13</v>
      </c>
      <c r="G93" s="7">
        <f>IF(I93&gt;0,1)</f>
        <v>1</v>
      </c>
      <c r="H93" s="8" t="s">
        <v>6</v>
      </c>
      <c r="I93" s="29">
        <v>12</v>
      </c>
      <c r="J93" s="7">
        <f>IF(L93&gt;0,1)</f>
        <v>1</v>
      </c>
      <c r="K93" s="8" t="s">
        <v>6</v>
      </c>
      <c r="L93" s="29">
        <v>13</v>
      </c>
      <c r="M93" s="22"/>
      <c r="N93" s="23"/>
      <c r="O93" s="28"/>
    </row>
    <row r="94" spans="1:16" x14ac:dyDescent="0.3">
      <c r="A94" s="7"/>
      <c r="B94" s="8"/>
      <c r="C94" s="10"/>
      <c r="D94" s="7"/>
      <c r="E94" s="8"/>
      <c r="F94" s="10"/>
      <c r="G94" s="7"/>
      <c r="H94" s="8"/>
      <c r="I94" s="10"/>
      <c r="J94" s="7"/>
      <c r="K94" s="8"/>
      <c r="L94" s="10"/>
      <c r="M94" s="22"/>
      <c r="N94" s="23"/>
      <c r="O94" s="24"/>
    </row>
    <row r="95" spans="1:16" x14ac:dyDescent="0.3">
      <c r="A95" s="7">
        <f>IF(C95&gt;0,1)</f>
        <v>1</v>
      </c>
      <c r="B95" s="8" t="s">
        <v>7</v>
      </c>
      <c r="C95" s="29">
        <v>30</v>
      </c>
      <c r="D95" s="7">
        <f>IF(F95&gt;0,1)</f>
        <v>1</v>
      </c>
      <c r="E95" s="8" t="s">
        <v>7</v>
      </c>
      <c r="F95" s="29">
        <v>34</v>
      </c>
      <c r="G95" s="7">
        <f>IF(I95&gt;0,1)</f>
        <v>1</v>
      </c>
      <c r="H95" s="8" t="s">
        <v>7</v>
      </c>
      <c r="I95" s="29">
        <v>37</v>
      </c>
      <c r="J95" s="7">
        <f>IF(L95&gt;0,1)</f>
        <v>1</v>
      </c>
      <c r="K95" s="8" t="s">
        <v>7</v>
      </c>
      <c r="L95" s="29">
        <v>9</v>
      </c>
      <c r="M95" s="22"/>
      <c r="N95" s="23"/>
      <c r="O95" s="28"/>
    </row>
    <row r="96" spans="1:16" x14ac:dyDescent="0.3">
      <c r="A96" s="7"/>
      <c r="B96" s="8"/>
      <c r="C96" s="10"/>
      <c r="D96" s="7"/>
      <c r="E96" s="8"/>
      <c r="F96" s="10"/>
      <c r="G96" s="7"/>
      <c r="H96" s="8"/>
      <c r="I96" s="10"/>
      <c r="J96" s="7"/>
      <c r="K96" s="8"/>
      <c r="L96" s="10"/>
      <c r="M96" s="22"/>
      <c r="N96" s="23"/>
      <c r="O96" s="24"/>
    </row>
    <row r="97" spans="1:15" x14ac:dyDescent="0.3">
      <c r="A97" s="7">
        <f>IF(C97&gt;0,1)</f>
        <v>1</v>
      </c>
      <c r="B97" s="8" t="s">
        <v>8</v>
      </c>
      <c r="C97" s="29">
        <v>14</v>
      </c>
      <c r="D97" s="7">
        <f>IF(F97&gt;0,1)</f>
        <v>1</v>
      </c>
      <c r="E97" s="8" t="s">
        <v>8</v>
      </c>
      <c r="F97" s="29">
        <v>15</v>
      </c>
      <c r="G97" s="7">
        <f>IF(I97&gt;0,1)</f>
        <v>1</v>
      </c>
      <c r="H97" s="8" t="s">
        <v>8</v>
      </c>
      <c r="I97" s="29">
        <v>14</v>
      </c>
      <c r="J97" s="7">
        <f>IF(L97&gt;0,1)</f>
        <v>1</v>
      </c>
      <c r="K97" s="8" t="s">
        <v>8</v>
      </c>
      <c r="L97" s="29">
        <v>15</v>
      </c>
      <c r="M97" s="22"/>
      <c r="N97" s="23"/>
      <c r="O97" s="28"/>
    </row>
    <row r="98" spans="1:15" x14ac:dyDescent="0.3">
      <c r="A98" s="7"/>
      <c r="B98" s="4"/>
      <c r="C98" s="10"/>
      <c r="D98" s="7"/>
      <c r="E98" s="4"/>
      <c r="F98" s="10"/>
      <c r="G98" s="7"/>
      <c r="H98" s="4"/>
      <c r="I98" s="10"/>
      <c r="J98" s="7"/>
      <c r="K98" s="4"/>
      <c r="L98" s="10"/>
      <c r="M98" s="22"/>
      <c r="N98" s="20"/>
      <c r="O98" s="24"/>
    </row>
    <row r="99" spans="1:15" x14ac:dyDescent="0.3">
      <c r="A99" s="7">
        <f>IF(C99&gt;0,1)</f>
        <v>1</v>
      </c>
      <c r="B99" s="8" t="s">
        <v>9</v>
      </c>
      <c r="C99" s="29">
        <v>21</v>
      </c>
      <c r="D99" s="7">
        <f>IF(F99&gt;0,1)</f>
        <v>1</v>
      </c>
      <c r="E99" s="8" t="s">
        <v>9</v>
      </c>
      <c r="F99" s="29">
        <v>21</v>
      </c>
      <c r="G99" s="7">
        <f>IF(I99&gt;0,1)</f>
        <v>1</v>
      </c>
      <c r="H99" s="8" t="s">
        <v>9</v>
      </c>
      <c r="I99" s="29">
        <v>12</v>
      </c>
      <c r="J99" s="7">
        <f>IF(L99&gt;0,1)</f>
        <v>1</v>
      </c>
      <c r="K99" s="8" t="s">
        <v>9</v>
      </c>
      <c r="L99" s="29">
        <v>12</v>
      </c>
      <c r="M99" s="22"/>
      <c r="N99" s="23"/>
      <c r="O99" s="28"/>
    </row>
    <row r="100" spans="1:15" x14ac:dyDescent="0.3">
      <c r="A100" s="7"/>
      <c r="B100" s="4"/>
      <c r="C100" s="4"/>
      <c r="D100" s="7"/>
      <c r="E100" s="4"/>
      <c r="F100" s="4"/>
      <c r="G100" s="7"/>
      <c r="H100" s="4"/>
      <c r="I100" s="4"/>
      <c r="J100" s="7"/>
      <c r="K100" s="4"/>
      <c r="L100" s="4"/>
      <c r="M100" s="22"/>
      <c r="N100" s="20"/>
      <c r="O100" s="20"/>
    </row>
    <row r="101" spans="1:15" x14ac:dyDescent="0.3">
      <c r="A101" s="11"/>
      <c r="B101" s="8" t="s">
        <v>10</v>
      </c>
      <c r="C101" s="8">
        <f>SUM(C87:C99)</f>
        <v>109</v>
      </c>
      <c r="D101" s="8"/>
      <c r="E101" s="8" t="s">
        <v>10</v>
      </c>
      <c r="F101" s="8">
        <f>SUM(F87:F99)</f>
        <v>109</v>
      </c>
      <c r="G101" s="8"/>
      <c r="H101" s="8" t="s">
        <v>10</v>
      </c>
      <c r="I101" s="8">
        <f>SUM(I87:I99)</f>
        <v>114</v>
      </c>
      <c r="J101" s="8"/>
      <c r="K101" s="8" t="s">
        <v>10</v>
      </c>
      <c r="L101" s="8">
        <f>SUM(L87:L99)</f>
        <v>113</v>
      </c>
      <c r="M101" s="23"/>
      <c r="N101" s="23"/>
      <c r="O101" s="23"/>
    </row>
    <row r="102" spans="1:15" x14ac:dyDescent="0.3">
      <c r="A102" s="12"/>
      <c r="B102" s="13" t="s">
        <v>11</v>
      </c>
      <c r="C102" s="14">
        <f>C101/(SUM(A87:A99))</f>
        <v>15.571428571428571</v>
      </c>
      <c r="D102" s="12"/>
      <c r="E102" s="13" t="s">
        <v>11</v>
      </c>
      <c r="F102" s="14">
        <f>F101/(SUM(D87:D99))</f>
        <v>15.571428571428571</v>
      </c>
      <c r="G102" s="12"/>
      <c r="H102" s="13" t="s">
        <v>11</v>
      </c>
      <c r="I102" s="14">
        <f>I101/(SUM(G87:G99))</f>
        <v>16.285714285714285</v>
      </c>
      <c r="J102" s="12"/>
      <c r="K102" s="13" t="s">
        <v>11</v>
      </c>
      <c r="L102" s="14">
        <f>L101/(SUM(J87:J99))</f>
        <v>16.142857142857142</v>
      </c>
      <c r="M102" s="25"/>
      <c r="N102" s="26"/>
      <c r="O102" s="27"/>
    </row>
    <row r="104" spans="1:15" x14ac:dyDescent="0.3">
      <c r="B104" s="15" t="s">
        <v>24</v>
      </c>
      <c r="C104" s="16">
        <f>IF(C101&gt;0,SUM(C101:L101)/((SUM(A87:A99))+(SUM(D87:D99))+(SUM(G87:G99))+(SUM(J87:J99))),0)</f>
        <v>15.892857142857142</v>
      </c>
    </row>
    <row r="106" spans="1:15" ht="24" x14ac:dyDescent="0.6">
      <c r="B106" s="3" t="s">
        <v>100</v>
      </c>
    </row>
    <row r="107" spans="1:15" x14ac:dyDescent="0.3">
      <c r="A107" s="4"/>
      <c r="B107" s="18" t="s">
        <v>101</v>
      </c>
      <c r="C107" s="6" t="s">
        <v>2</v>
      </c>
      <c r="D107" s="4"/>
      <c r="E107" s="4"/>
      <c r="F107" s="6" t="s">
        <v>2</v>
      </c>
      <c r="G107" s="4"/>
      <c r="H107" s="4"/>
      <c r="I107" s="6" t="s">
        <v>2</v>
      </c>
      <c r="J107" s="4"/>
      <c r="K107" s="4"/>
      <c r="L107" s="6" t="s">
        <v>2</v>
      </c>
    </row>
    <row r="108" spans="1:15" x14ac:dyDescent="0.3">
      <c r="A108" s="7">
        <f>IF(C108&gt;0,1)</f>
        <v>1</v>
      </c>
      <c r="B108" s="8" t="s">
        <v>3</v>
      </c>
      <c r="C108" s="29">
        <v>28</v>
      </c>
      <c r="D108" s="7">
        <f>IF(F108&gt;0,1)</f>
        <v>1</v>
      </c>
      <c r="E108" s="8" t="s">
        <v>3</v>
      </c>
      <c r="F108" s="29">
        <v>14</v>
      </c>
      <c r="G108" s="7">
        <f>IF(I108&gt;0,1)</f>
        <v>1</v>
      </c>
      <c r="H108" s="8" t="s">
        <v>3</v>
      </c>
      <c r="I108" s="29">
        <v>1</v>
      </c>
      <c r="J108" s="7">
        <f>IF(L108&gt;0,1)</f>
        <v>1</v>
      </c>
      <c r="K108" s="8" t="s">
        <v>3</v>
      </c>
      <c r="L108" s="29">
        <v>13</v>
      </c>
    </row>
    <row r="109" spans="1:15" x14ac:dyDescent="0.3">
      <c r="A109" s="7"/>
      <c r="B109" s="4"/>
      <c r="C109" s="10"/>
      <c r="D109" s="7"/>
      <c r="E109" s="4"/>
      <c r="F109" s="10"/>
      <c r="G109" s="7"/>
      <c r="H109" s="4"/>
      <c r="I109" s="10"/>
      <c r="J109" s="7"/>
      <c r="K109" s="4"/>
      <c r="L109" s="10"/>
    </row>
    <row r="110" spans="1:15" x14ac:dyDescent="0.3">
      <c r="A110" s="7">
        <f>IF(C110&gt;0,1)</f>
        <v>1</v>
      </c>
      <c r="B110" s="8" t="s">
        <v>4</v>
      </c>
      <c r="C110" s="29">
        <v>7</v>
      </c>
      <c r="D110" s="7">
        <f>IF(F110&gt;0,1)</f>
        <v>1</v>
      </c>
      <c r="E110" s="8" t="s">
        <v>4</v>
      </c>
      <c r="F110" s="29">
        <v>20</v>
      </c>
      <c r="G110" s="7">
        <f>IF(I110&gt;0,1)</f>
        <v>1</v>
      </c>
      <c r="H110" s="8" t="s">
        <v>4</v>
      </c>
      <c r="I110" s="29">
        <v>17</v>
      </c>
      <c r="J110" s="7">
        <f>IF(L110&gt;0,1)</f>
        <v>1</v>
      </c>
      <c r="K110" s="8" t="s">
        <v>4</v>
      </c>
      <c r="L110" s="29">
        <v>11</v>
      </c>
    </row>
    <row r="111" spans="1:15" x14ac:dyDescent="0.3">
      <c r="A111" s="7"/>
      <c r="B111" s="8"/>
      <c r="C111" s="10"/>
      <c r="D111" s="7"/>
      <c r="E111" s="8"/>
      <c r="F111" s="10"/>
      <c r="G111" s="7"/>
      <c r="H111" s="8"/>
      <c r="I111" s="10"/>
      <c r="J111" s="7"/>
      <c r="K111" s="8"/>
      <c r="L111" s="10"/>
    </row>
    <row r="112" spans="1:15" x14ac:dyDescent="0.3">
      <c r="A112" s="7">
        <f>IF(C112&gt;0,1)</f>
        <v>1</v>
      </c>
      <c r="B112" s="8" t="s">
        <v>5</v>
      </c>
      <c r="C112" s="29">
        <v>12</v>
      </c>
      <c r="D112" s="7">
        <f>IF(F112&gt;0,1)</f>
        <v>1</v>
      </c>
      <c r="E112" s="8" t="s">
        <v>5</v>
      </c>
      <c r="F112" s="29">
        <v>19</v>
      </c>
      <c r="G112" s="7">
        <f>IF(I112&gt;0,1)</f>
        <v>1</v>
      </c>
      <c r="H112" s="8" t="s">
        <v>5</v>
      </c>
      <c r="I112" s="29">
        <v>14</v>
      </c>
      <c r="J112" s="7">
        <f>IF(L112&gt;0,1)</f>
        <v>1</v>
      </c>
      <c r="K112" s="8" t="s">
        <v>5</v>
      </c>
      <c r="L112" s="29">
        <v>10</v>
      </c>
    </row>
    <row r="113" spans="1:15" x14ac:dyDescent="0.3">
      <c r="A113" s="7"/>
      <c r="B113" s="8"/>
      <c r="C113" s="10"/>
      <c r="D113" s="7"/>
      <c r="E113" s="8"/>
      <c r="F113" s="10"/>
      <c r="G113" s="7"/>
      <c r="H113" s="8"/>
      <c r="I113" s="10"/>
      <c r="J113" s="7"/>
      <c r="K113" s="8"/>
      <c r="L113" s="10"/>
    </row>
    <row r="114" spans="1:15" x14ac:dyDescent="0.3">
      <c r="A114" s="7">
        <f>IF(C114&gt;0,1)</f>
        <v>1</v>
      </c>
      <c r="B114" s="8" t="s">
        <v>6</v>
      </c>
      <c r="C114" s="29">
        <v>13</v>
      </c>
      <c r="D114" s="7">
        <f>IF(F114&gt;0,1)</f>
        <v>1</v>
      </c>
      <c r="E114" s="8" t="s">
        <v>6</v>
      </c>
      <c r="F114" s="29">
        <v>13</v>
      </c>
      <c r="G114" s="7">
        <f>IF(I114&gt;0,1)</f>
        <v>1</v>
      </c>
      <c r="H114" s="8" t="s">
        <v>6</v>
      </c>
      <c r="I114" s="29">
        <v>14</v>
      </c>
      <c r="J114" s="7">
        <f>IF(L114&gt;0,1)</f>
        <v>1</v>
      </c>
      <c r="K114" s="8" t="s">
        <v>6</v>
      </c>
      <c r="L114" s="29">
        <v>9</v>
      </c>
    </row>
    <row r="115" spans="1:15" x14ac:dyDescent="0.3">
      <c r="A115" s="7"/>
      <c r="B115" s="8"/>
      <c r="C115" s="10"/>
      <c r="D115" s="7"/>
      <c r="E115" s="8"/>
      <c r="F115" s="10"/>
      <c r="G115" s="7"/>
      <c r="H115" s="8"/>
      <c r="I115" s="10"/>
      <c r="J115" s="7"/>
      <c r="K115" s="8"/>
      <c r="L115" s="10"/>
    </row>
    <row r="116" spans="1:15" x14ac:dyDescent="0.3">
      <c r="A116" s="7">
        <f>IF(C116&gt;0,1)</f>
        <v>1</v>
      </c>
      <c r="B116" s="8" t="s">
        <v>7</v>
      </c>
      <c r="C116" s="29">
        <v>13</v>
      </c>
      <c r="D116" s="7">
        <f>IF(F116&gt;0,1)</f>
        <v>1</v>
      </c>
      <c r="E116" s="8" t="s">
        <v>7</v>
      </c>
      <c r="F116" s="9">
        <v>37</v>
      </c>
      <c r="G116" s="7">
        <f>IF(I116&gt;0,1)</f>
        <v>1</v>
      </c>
      <c r="H116" s="8" t="s">
        <v>7</v>
      </c>
      <c r="I116" s="29">
        <v>29</v>
      </c>
      <c r="J116" s="7">
        <f>IF(L116&gt;0,1)</f>
        <v>1</v>
      </c>
      <c r="K116" s="8" t="s">
        <v>7</v>
      </c>
      <c r="L116" s="29">
        <v>30</v>
      </c>
    </row>
    <row r="117" spans="1:15" x14ac:dyDescent="0.3">
      <c r="A117" s="7"/>
      <c r="B117" s="8"/>
      <c r="C117" s="10"/>
      <c r="D117" s="7"/>
      <c r="E117" s="8"/>
      <c r="F117" s="10"/>
      <c r="G117" s="7"/>
      <c r="H117" s="8"/>
      <c r="I117" s="10"/>
      <c r="J117" s="7"/>
      <c r="K117" s="8"/>
      <c r="L117" s="10"/>
    </row>
    <row r="118" spans="1:15" x14ac:dyDescent="0.3">
      <c r="A118" s="7">
        <f>IF(C118&gt;0,1)</f>
        <v>1</v>
      </c>
      <c r="B118" s="8" t="s">
        <v>8</v>
      </c>
      <c r="C118" s="29">
        <v>10</v>
      </c>
      <c r="D118" s="7">
        <f>IF(F118&gt;0,1)</f>
        <v>1</v>
      </c>
      <c r="E118" s="8" t="s">
        <v>8</v>
      </c>
      <c r="F118" s="29">
        <v>12</v>
      </c>
      <c r="G118" s="7">
        <f>IF(I118&gt;0,1)</f>
        <v>1</v>
      </c>
      <c r="H118" s="8" t="s">
        <v>8</v>
      </c>
      <c r="I118" s="29">
        <v>12</v>
      </c>
      <c r="J118" s="7">
        <f>IF(L118&gt;0,1)</f>
        <v>1</v>
      </c>
      <c r="K118" s="8" t="s">
        <v>8</v>
      </c>
      <c r="L118" s="29">
        <v>14</v>
      </c>
    </row>
    <row r="119" spans="1:15" x14ac:dyDescent="0.3">
      <c r="A119" s="7"/>
      <c r="B119" s="4"/>
      <c r="C119" s="10"/>
      <c r="D119" s="7"/>
      <c r="E119" s="4"/>
      <c r="F119" s="10"/>
      <c r="G119" s="7"/>
      <c r="H119" s="4"/>
      <c r="I119" s="10"/>
      <c r="J119" s="7"/>
      <c r="K119" s="4"/>
      <c r="L119" s="10"/>
    </row>
    <row r="120" spans="1:15" x14ac:dyDescent="0.3">
      <c r="A120" s="7">
        <f>IF(C120&gt;0,1)</f>
        <v>1</v>
      </c>
      <c r="B120" s="8" t="s">
        <v>9</v>
      </c>
      <c r="C120" s="29">
        <v>28</v>
      </c>
      <c r="D120" s="7">
        <f>IF(F120&gt;0,1)</f>
        <v>1</v>
      </c>
      <c r="E120" s="8" t="s">
        <v>9</v>
      </c>
      <c r="F120" s="29">
        <v>25</v>
      </c>
      <c r="G120" s="7">
        <f>IF(I120&gt;0,1)</f>
        <v>1</v>
      </c>
      <c r="H120" s="8" t="s">
        <v>9</v>
      </c>
      <c r="I120" s="29">
        <v>17</v>
      </c>
      <c r="J120" s="7">
        <f>IF(L120&gt;0,1)</f>
        <v>1</v>
      </c>
      <c r="K120" s="8" t="s">
        <v>9</v>
      </c>
      <c r="L120" s="29">
        <v>22</v>
      </c>
    </row>
    <row r="121" spans="1:15" x14ac:dyDescent="0.3">
      <c r="A121" s="7"/>
      <c r="B121" s="4"/>
      <c r="C121" s="4"/>
      <c r="D121" s="7"/>
      <c r="E121" s="4"/>
      <c r="F121" s="4"/>
      <c r="G121" s="7"/>
      <c r="H121" s="4"/>
      <c r="I121" s="4"/>
      <c r="J121" s="7"/>
      <c r="K121" s="4"/>
      <c r="L121" s="4"/>
    </row>
    <row r="122" spans="1:15" x14ac:dyDescent="0.3">
      <c r="A122" s="11"/>
      <c r="B122" s="8" t="s">
        <v>10</v>
      </c>
      <c r="C122" s="8">
        <f>SUM(C108:C120)</f>
        <v>111</v>
      </c>
      <c r="D122" s="8"/>
      <c r="E122" s="8" t="s">
        <v>10</v>
      </c>
      <c r="F122" s="8">
        <f>SUM(F108:F120)</f>
        <v>140</v>
      </c>
      <c r="G122" s="8"/>
      <c r="H122" s="8" t="s">
        <v>10</v>
      </c>
      <c r="I122" s="8">
        <f>SUM(I108:I120)</f>
        <v>104</v>
      </c>
      <c r="J122" s="8"/>
      <c r="K122" s="8" t="s">
        <v>10</v>
      </c>
      <c r="L122" s="8">
        <f>SUM(L108:L120)</f>
        <v>109</v>
      </c>
    </row>
    <row r="123" spans="1:15" x14ac:dyDescent="0.3">
      <c r="A123" s="12"/>
      <c r="B123" s="13" t="s">
        <v>11</v>
      </c>
      <c r="C123" s="14">
        <f>C122/(SUM(A108:A120))</f>
        <v>15.857142857142858</v>
      </c>
      <c r="D123" s="12"/>
      <c r="E123" s="13" t="s">
        <v>11</v>
      </c>
      <c r="F123" s="14">
        <f>F122/(SUM(D108:D120))</f>
        <v>20</v>
      </c>
      <c r="G123" s="12"/>
      <c r="H123" s="13" t="s">
        <v>11</v>
      </c>
      <c r="I123" s="14">
        <f>I122/(SUM(G108:G120))</f>
        <v>14.857142857142858</v>
      </c>
      <c r="J123" s="12"/>
      <c r="K123" s="13" t="s">
        <v>11</v>
      </c>
      <c r="L123" s="14">
        <f>L122/(SUM(J108:J120))</f>
        <v>15.571428571428571</v>
      </c>
    </row>
    <row r="125" spans="1:15" x14ac:dyDescent="0.3">
      <c r="B125" s="15" t="s">
        <v>27</v>
      </c>
      <c r="C125" s="16">
        <f>IF(C122&gt;0,SUM(C122:L122)/((SUM(A108:A120))+(SUM(D108:D120))+(SUM(G108:G120))+(SUM(J108:J120))),0)</f>
        <v>16.571428571428573</v>
      </c>
    </row>
    <row r="127" spans="1:15" ht="24" x14ac:dyDescent="0.6">
      <c r="B127" s="3" t="s">
        <v>102</v>
      </c>
    </row>
    <row r="128" spans="1:15" x14ac:dyDescent="0.3">
      <c r="A128" s="4"/>
      <c r="B128" s="18" t="s">
        <v>103</v>
      </c>
      <c r="C128" s="6" t="s">
        <v>2</v>
      </c>
      <c r="D128" s="4"/>
      <c r="E128" s="4"/>
      <c r="F128" s="6" t="s">
        <v>2</v>
      </c>
      <c r="G128" s="4"/>
      <c r="H128" s="4"/>
      <c r="I128" s="6" t="s">
        <v>2</v>
      </c>
      <c r="J128" s="4"/>
      <c r="K128" s="4"/>
      <c r="L128" s="6" t="s">
        <v>2</v>
      </c>
      <c r="M128" s="4"/>
      <c r="N128" s="4"/>
      <c r="O128" s="6" t="s">
        <v>2</v>
      </c>
    </row>
    <row r="129" spans="1:15" x14ac:dyDescent="0.3">
      <c r="A129" s="7">
        <f>IF(C129&gt;0,1)</f>
        <v>1</v>
      </c>
      <c r="B129" s="8" t="s">
        <v>3</v>
      </c>
      <c r="C129" s="29">
        <v>20</v>
      </c>
      <c r="D129" s="7">
        <f>IF(F129&gt;0,1)</f>
        <v>1</v>
      </c>
      <c r="E129" s="8" t="s">
        <v>3</v>
      </c>
      <c r="F129" s="29">
        <v>12</v>
      </c>
      <c r="G129" s="7">
        <f>IF(I129&gt;0,1)</f>
        <v>1</v>
      </c>
      <c r="H129" s="8" t="s">
        <v>3</v>
      </c>
      <c r="I129" s="9">
        <v>21</v>
      </c>
      <c r="J129" s="7">
        <f>IF(L129&gt;0,1)</f>
        <v>1</v>
      </c>
      <c r="K129" s="8" t="s">
        <v>3</v>
      </c>
      <c r="L129" s="29">
        <v>6</v>
      </c>
      <c r="M129" s="7">
        <f>IF(O129&gt;0,1)</f>
        <v>1</v>
      </c>
      <c r="N129" s="8" t="s">
        <v>3</v>
      </c>
      <c r="O129" s="29">
        <v>9</v>
      </c>
    </row>
    <row r="130" spans="1:15" x14ac:dyDescent="0.3">
      <c r="A130" s="7"/>
      <c r="B130" s="4"/>
      <c r="C130" s="10"/>
      <c r="D130" s="7"/>
      <c r="E130" s="4"/>
      <c r="F130" s="10"/>
      <c r="G130" s="7"/>
      <c r="H130" s="4"/>
      <c r="I130" s="10"/>
      <c r="J130" s="7"/>
      <c r="K130" s="4"/>
      <c r="L130" s="10"/>
      <c r="M130" s="7"/>
      <c r="N130" s="4"/>
      <c r="O130" s="10"/>
    </row>
    <row r="131" spans="1:15" x14ac:dyDescent="0.3">
      <c r="A131" s="7">
        <f>IF(C131&gt;0,1)</f>
        <v>1</v>
      </c>
      <c r="B131" s="8" t="s">
        <v>4</v>
      </c>
      <c r="C131" s="29">
        <v>13</v>
      </c>
      <c r="D131" s="7">
        <f>IF(F131&gt;0,1)</f>
        <v>1</v>
      </c>
      <c r="E131" s="8" t="s">
        <v>4</v>
      </c>
      <c r="F131" s="29">
        <v>10</v>
      </c>
      <c r="G131" s="7">
        <f>IF(I131&gt;0,1)</f>
        <v>1</v>
      </c>
      <c r="H131" s="8" t="s">
        <v>4</v>
      </c>
      <c r="I131" s="29">
        <v>9</v>
      </c>
      <c r="J131" s="7">
        <f>IF(L131&gt;0,1)</f>
        <v>1</v>
      </c>
      <c r="K131" s="8" t="s">
        <v>4</v>
      </c>
      <c r="L131" s="29">
        <v>11</v>
      </c>
      <c r="M131" s="7">
        <f>IF(O131&gt;0,1)</f>
        <v>1</v>
      </c>
      <c r="N131" s="8" t="s">
        <v>4</v>
      </c>
      <c r="O131" s="29">
        <v>12</v>
      </c>
    </row>
    <row r="132" spans="1:15" x14ac:dyDescent="0.3">
      <c r="A132" s="7"/>
      <c r="B132" s="8"/>
      <c r="C132" s="10"/>
      <c r="D132" s="7"/>
      <c r="E132" s="8"/>
      <c r="F132" s="10"/>
      <c r="G132" s="7"/>
      <c r="H132" s="8"/>
      <c r="I132" s="10"/>
      <c r="J132" s="7"/>
      <c r="K132" s="8"/>
      <c r="L132" s="10"/>
      <c r="M132" s="7"/>
      <c r="N132" s="8"/>
      <c r="O132" s="10"/>
    </row>
    <row r="133" spans="1:15" x14ac:dyDescent="0.3">
      <c r="A133" s="7">
        <f>IF(C133&gt;0,1)</f>
        <v>1</v>
      </c>
      <c r="B133" s="8" t="s">
        <v>5</v>
      </c>
      <c r="C133" s="29">
        <v>13</v>
      </c>
      <c r="D133" s="7">
        <f>IF(F133&gt;0,1)</f>
        <v>1</v>
      </c>
      <c r="E133" s="8" t="s">
        <v>5</v>
      </c>
      <c r="F133" s="29">
        <v>16</v>
      </c>
      <c r="G133" s="7">
        <f>IF(I133&gt;0,1)</f>
        <v>1</v>
      </c>
      <c r="H133" s="8" t="s">
        <v>5</v>
      </c>
      <c r="I133" s="29">
        <v>13</v>
      </c>
      <c r="J133" s="7">
        <f>IF(L133&gt;0,1)</f>
        <v>1</v>
      </c>
      <c r="K133" s="8" t="s">
        <v>5</v>
      </c>
      <c r="L133" s="29">
        <v>11</v>
      </c>
      <c r="M133" s="7">
        <f>IF(O133&gt;0,1)</f>
        <v>1</v>
      </c>
      <c r="N133" s="8" t="s">
        <v>5</v>
      </c>
      <c r="O133" s="29">
        <v>12</v>
      </c>
    </row>
    <row r="134" spans="1:15" x14ac:dyDescent="0.3">
      <c r="A134" s="7"/>
      <c r="B134" s="8"/>
      <c r="C134" s="10"/>
      <c r="D134" s="7"/>
      <c r="E134" s="8"/>
      <c r="F134" s="29"/>
      <c r="G134" s="7"/>
      <c r="H134" s="8"/>
      <c r="I134" s="10"/>
      <c r="J134" s="7"/>
      <c r="K134" s="8"/>
      <c r="L134" s="10"/>
      <c r="M134" s="7"/>
      <c r="N134" s="8"/>
      <c r="O134" s="10"/>
    </row>
    <row r="135" spans="1:15" x14ac:dyDescent="0.3">
      <c r="A135" s="7">
        <f>IF(C135&gt;0,1)</f>
        <v>1</v>
      </c>
      <c r="B135" s="8" t="s">
        <v>6</v>
      </c>
      <c r="C135" s="29">
        <v>2</v>
      </c>
      <c r="D135" s="7">
        <f>IF(F135&gt;0,1)</f>
        <v>1</v>
      </c>
      <c r="E135" s="8" t="s">
        <v>6</v>
      </c>
      <c r="F135" s="29">
        <v>8</v>
      </c>
      <c r="G135" s="7">
        <f>IF(I135&gt;0,1)</f>
        <v>1</v>
      </c>
      <c r="H135" s="8" t="s">
        <v>6</v>
      </c>
      <c r="I135" s="29">
        <v>3</v>
      </c>
      <c r="J135" s="7">
        <f>IF(L135&gt;0,1)</f>
        <v>1</v>
      </c>
      <c r="K135" s="8" t="s">
        <v>6</v>
      </c>
      <c r="L135" s="29">
        <v>12</v>
      </c>
      <c r="M135" s="7">
        <f>IF(O135&gt;0,1)</f>
        <v>1</v>
      </c>
      <c r="N135" s="8" t="s">
        <v>6</v>
      </c>
      <c r="O135" s="29">
        <v>13</v>
      </c>
    </row>
    <row r="136" spans="1:15" x14ac:dyDescent="0.3">
      <c r="A136" s="7"/>
      <c r="B136" s="8"/>
      <c r="C136" s="10"/>
      <c r="D136" s="7"/>
      <c r="E136" s="8"/>
      <c r="F136" s="10"/>
      <c r="G136" s="7"/>
      <c r="H136" s="8"/>
      <c r="I136" s="10"/>
      <c r="J136" s="7"/>
      <c r="K136" s="8"/>
      <c r="L136" s="10"/>
      <c r="M136" s="7"/>
      <c r="N136" s="8"/>
      <c r="O136" s="29"/>
    </row>
    <row r="137" spans="1:15" x14ac:dyDescent="0.3">
      <c r="A137" s="7">
        <f>IF(C137&gt;0,1)</f>
        <v>1</v>
      </c>
      <c r="B137" s="8" t="s">
        <v>7</v>
      </c>
      <c r="C137" s="29">
        <v>30</v>
      </c>
      <c r="D137" s="7">
        <f>IF(F137&gt;0,1)</f>
        <v>1</v>
      </c>
      <c r="E137" s="8" t="s">
        <v>7</v>
      </c>
      <c r="F137" s="29">
        <v>32</v>
      </c>
      <c r="G137" s="7">
        <f>IF(I137&gt;0,1)</f>
        <v>1</v>
      </c>
      <c r="H137" s="8" t="s">
        <v>7</v>
      </c>
      <c r="I137" s="29">
        <v>28</v>
      </c>
      <c r="J137" s="7">
        <f>IF(L137&gt;0,1)</f>
        <v>1</v>
      </c>
      <c r="K137" s="8" t="s">
        <v>7</v>
      </c>
      <c r="L137" s="29">
        <v>34</v>
      </c>
      <c r="M137" s="7">
        <f>IF(O137&gt;0,1)</f>
        <v>1</v>
      </c>
      <c r="N137" s="8" t="s">
        <v>7</v>
      </c>
      <c r="O137" s="29">
        <v>28</v>
      </c>
    </row>
    <row r="138" spans="1:15" x14ac:dyDescent="0.3">
      <c r="A138" s="7"/>
      <c r="B138" s="8"/>
      <c r="C138" s="10"/>
      <c r="D138" s="7"/>
      <c r="E138" s="8"/>
      <c r="F138" s="10"/>
      <c r="G138" s="7"/>
      <c r="H138" s="8"/>
      <c r="I138" s="10"/>
      <c r="J138" s="7"/>
      <c r="K138" s="8"/>
      <c r="L138" s="10"/>
      <c r="M138" s="7"/>
      <c r="N138" s="8"/>
      <c r="O138" s="10"/>
    </row>
    <row r="139" spans="1:15" x14ac:dyDescent="0.3">
      <c r="A139" s="7">
        <f>IF(C139&gt;0,1)</f>
        <v>1</v>
      </c>
      <c r="B139" s="8" t="s">
        <v>8</v>
      </c>
      <c r="C139" s="29">
        <v>12</v>
      </c>
      <c r="D139" s="7">
        <f>IF(F139&gt;0,1)</f>
        <v>1</v>
      </c>
      <c r="E139" s="8" t="s">
        <v>8</v>
      </c>
      <c r="F139" s="9">
        <v>12</v>
      </c>
      <c r="G139" s="7">
        <f>IF(I139&gt;0,1)</f>
        <v>1</v>
      </c>
      <c r="H139" s="8" t="s">
        <v>8</v>
      </c>
      <c r="I139" s="29">
        <v>8</v>
      </c>
      <c r="J139" s="7">
        <f>IF(L139&gt;0,1)</f>
        <v>1</v>
      </c>
      <c r="K139" s="8" t="s">
        <v>8</v>
      </c>
      <c r="L139" s="29">
        <v>11</v>
      </c>
      <c r="M139" s="7">
        <f>IF(O139&gt;0,1)</f>
        <v>1</v>
      </c>
      <c r="N139" s="8" t="s">
        <v>8</v>
      </c>
      <c r="O139" s="29">
        <v>12</v>
      </c>
    </row>
    <row r="140" spans="1:15" x14ac:dyDescent="0.3">
      <c r="A140" s="7"/>
      <c r="B140" s="4"/>
      <c r="C140" s="10"/>
      <c r="D140" s="7"/>
      <c r="E140" s="4"/>
      <c r="F140" s="9"/>
      <c r="G140" s="7"/>
      <c r="H140" s="4"/>
      <c r="I140" s="10"/>
      <c r="J140" s="7"/>
      <c r="K140" s="4"/>
      <c r="L140" s="10"/>
      <c r="M140" s="7"/>
      <c r="N140" s="4"/>
      <c r="O140" s="10"/>
    </row>
    <row r="141" spans="1:15" x14ac:dyDescent="0.3">
      <c r="A141" s="7">
        <f>IF(C141&gt;0,1)</f>
        <v>1</v>
      </c>
      <c r="B141" s="8" t="s">
        <v>9</v>
      </c>
      <c r="C141" s="29">
        <v>15</v>
      </c>
      <c r="D141" s="7">
        <f>IF(F141&gt;0,1)</f>
        <v>1</v>
      </c>
      <c r="E141" s="8" t="s">
        <v>9</v>
      </c>
      <c r="F141" s="9">
        <v>8</v>
      </c>
      <c r="G141" s="7">
        <f>IF(I141&gt;0,1)</f>
        <v>1</v>
      </c>
      <c r="H141" s="8" t="s">
        <v>9</v>
      </c>
      <c r="I141" s="29">
        <v>18</v>
      </c>
      <c r="J141" s="7">
        <f>IF(L141&gt;0,1)</f>
        <v>1</v>
      </c>
      <c r="K141" s="8" t="s">
        <v>9</v>
      </c>
      <c r="L141" s="29">
        <v>25</v>
      </c>
      <c r="M141" s="7">
        <f>IF(O141&gt;0,1)</f>
        <v>1</v>
      </c>
      <c r="N141" s="8" t="s">
        <v>9</v>
      </c>
      <c r="O141" s="29">
        <v>11</v>
      </c>
    </row>
    <row r="142" spans="1:15" x14ac:dyDescent="0.3">
      <c r="A142" s="7"/>
      <c r="B142" s="4"/>
      <c r="C142" s="4"/>
      <c r="D142" s="7"/>
      <c r="E142" s="4"/>
      <c r="F142" s="4"/>
      <c r="G142" s="7"/>
      <c r="H142" s="4"/>
      <c r="I142" s="4"/>
      <c r="J142" s="7"/>
      <c r="K142" s="4"/>
      <c r="L142" s="4"/>
      <c r="M142" s="7"/>
      <c r="N142" s="4"/>
      <c r="O142" s="4"/>
    </row>
    <row r="143" spans="1:15" x14ac:dyDescent="0.3">
      <c r="A143" s="11"/>
      <c r="B143" s="8" t="s">
        <v>10</v>
      </c>
      <c r="C143" s="8">
        <f>SUM(C129:C141)</f>
        <v>105</v>
      </c>
      <c r="D143" s="8"/>
      <c r="E143" s="8" t="s">
        <v>10</v>
      </c>
      <c r="F143" s="8">
        <f>SUM(F129:F141)</f>
        <v>98</v>
      </c>
      <c r="G143" s="8"/>
      <c r="H143" s="8" t="s">
        <v>10</v>
      </c>
      <c r="I143" s="8">
        <f>SUM(I129:I141)</f>
        <v>100</v>
      </c>
      <c r="J143" s="8"/>
      <c r="K143" s="8" t="s">
        <v>10</v>
      </c>
      <c r="L143" s="8">
        <f>SUM(L129:L141)</f>
        <v>110</v>
      </c>
      <c r="M143" s="8"/>
      <c r="N143" s="8" t="s">
        <v>10</v>
      </c>
      <c r="O143" s="8">
        <f>SUM(O129:O141)</f>
        <v>97</v>
      </c>
    </row>
    <row r="144" spans="1:15" x14ac:dyDescent="0.3">
      <c r="A144" s="12"/>
      <c r="B144" s="13" t="s">
        <v>11</v>
      </c>
      <c r="C144" s="14">
        <f>IF(C129&lt;&gt;"",C143/(SUM(A123:A141)),"")</f>
        <v>15</v>
      </c>
      <c r="D144" s="12"/>
      <c r="E144" s="13" t="s">
        <v>11</v>
      </c>
      <c r="F144" s="14">
        <f>IF(F129&lt;&gt;"",F143/(SUM(D123:D141)),"")</f>
        <v>14</v>
      </c>
      <c r="G144" s="12"/>
      <c r="H144" s="13" t="s">
        <v>11</v>
      </c>
      <c r="I144" s="14">
        <f>IF(I129&lt;&gt;"",I143/(SUM(G123:G141)),"")</f>
        <v>14.285714285714286</v>
      </c>
      <c r="J144" s="12"/>
      <c r="K144" s="13" t="s">
        <v>11</v>
      </c>
      <c r="L144" s="14">
        <f>IF(L129&lt;&gt;"",L143/(SUM(J123:J141)),"")</f>
        <v>15.714285714285714</v>
      </c>
      <c r="M144" s="12"/>
      <c r="N144" s="13" t="s">
        <v>11</v>
      </c>
      <c r="O144" s="14">
        <f>IF(O129&lt;&gt;"",O143/(SUM(M123:M141)),"")</f>
        <v>13.857142857142858</v>
      </c>
    </row>
    <row r="145" spans="1:15" x14ac:dyDescent="0.3">
      <c r="C145" s="27"/>
    </row>
    <row r="146" spans="1:15" x14ac:dyDescent="0.3">
      <c r="B146" s="15" t="s">
        <v>30</v>
      </c>
      <c r="C146" s="16">
        <f>IF(C143&gt;0,SUM(C143:O143)/((SUM(A129:A141))+(SUM(D129:D141))+(SUM(G129:G141))+(SUM(J129:J141))+(SUM(M129:M141))),0)</f>
        <v>14.571428571428571</v>
      </c>
    </row>
    <row r="148" spans="1:15" ht="24" x14ac:dyDescent="0.6">
      <c r="B148" s="3" t="s">
        <v>104</v>
      </c>
    </row>
    <row r="149" spans="1:15" x14ac:dyDescent="0.3">
      <c r="A149" s="4"/>
      <c r="B149" s="18" t="s">
        <v>105</v>
      </c>
      <c r="C149" s="6" t="s">
        <v>2</v>
      </c>
      <c r="D149" s="4"/>
      <c r="E149" s="4"/>
      <c r="F149" s="6" t="s">
        <v>2</v>
      </c>
      <c r="G149" s="4"/>
      <c r="H149" s="4"/>
      <c r="I149" s="6" t="s">
        <v>2</v>
      </c>
      <c r="J149" s="4"/>
      <c r="K149" s="4"/>
      <c r="L149" s="6" t="s">
        <v>2</v>
      </c>
      <c r="M149" s="20"/>
      <c r="N149" s="20"/>
      <c r="O149" s="21"/>
    </row>
    <row r="150" spans="1:15" x14ac:dyDescent="0.3">
      <c r="A150" s="7">
        <f>IF(C150&gt;0,1)</f>
        <v>1</v>
      </c>
      <c r="B150" s="8" t="s">
        <v>3</v>
      </c>
      <c r="C150" s="29">
        <v>19</v>
      </c>
      <c r="D150" s="7">
        <f>IF(F150&gt;0,1)</f>
        <v>1</v>
      </c>
      <c r="E150" s="8" t="s">
        <v>3</v>
      </c>
      <c r="F150" s="29">
        <v>14</v>
      </c>
      <c r="G150" s="7">
        <f>IF(I150&gt;0,1)</f>
        <v>1</v>
      </c>
      <c r="H150" s="8" t="s">
        <v>3</v>
      </c>
      <c r="I150" s="29">
        <v>8</v>
      </c>
      <c r="J150" s="7">
        <f>IF(L150&gt;0,1)</f>
        <v>1</v>
      </c>
      <c r="K150" s="8" t="s">
        <v>3</v>
      </c>
      <c r="L150" s="29">
        <v>16</v>
      </c>
      <c r="M150" s="22"/>
      <c r="N150" s="23"/>
      <c r="O150" s="28"/>
    </row>
    <row r="151" spans="1:15" x14ac:dyDescent="0.3">
      <c r="A151" s="7"/>
      <c r="B151" s="4"/>
      <c r="C151" s="10"/>
      <c r="D151" s="7"/>
      <c r="E151" s="4"/>
      <c r="F151" s="10"/>
      <c r="G151" s="7"/>
      <c r="H151" s="4"/>
      <c r="I151" s="10"/>
      <c r="J151" s="7"/>
      <c r="K151" s="4"/>
      <c r="L151" s="10"/>
      <c r="M151" s="22"/>
      <c r="N151" s="20"/>
      <c r="O151" s="24"/>
    </row>
    <row r="152" spans="1:15" x14ac:dyDescent="0.3">
      <c r="A152" s="7">
        <f>IF(C152&gt;0,1)</f>
        <v>1</v>
      </c>
      <c r="B152" s="8" t="s">
        <v>4</v>
      </c>
      <c r="C152" s="29">
        <v>10</v>
      </c>
      <c r="D152" s="7">
        <f>IF(F152&gt;0,1)</f>
        <v>1</v>
      </c>
      <c r="E152" s="8" t="s">
        <v>4</v>
      </c>
      <c r="F152" s="29">
        <v>9</v>
      </c>
      <c r="G152" s="7">
        <f>IF(I152&gt;0,1)</f>
        <v>1</v>
      </c>
      <c r="H152" s="8" t="s">
        <v>4</v>
      </c>
      <c r="I152" s="29">
        <v>8</v>
      </c>
      <c r="J152" s="7">
        <f>IF(L152&gt;0,1)</f>
        <v>1</v>
      </c>
      <c r="K152" s="8" t="s">
        <v>4</v>
      </c>
      <c r="L152" s="29">
        <v>8</v>
      </c>
      <c r="M152" s="22"/>
      <c r="N152" s="23"/>
      <c r="O152" s="28"/>
    </row>
    <row r="153" spans="1:15" x14ac:dyDescent="0.3">
      <c r="A153" s="7"/>
      <c r="B153" s="8"/>
      <c r="C153" s="10"/>
      <c r="D153" s="7"/>
      <c r="E153" s="8"/>
      <c r="F153" s="10"/>
      <c r="G153" s="7"/>
      <c r="H153" s="8"/>
      <c r="I153" s="10"/>
      <c r="J153" s="7"/>
      <c r="K153" s="8"/>
      <c r="L153" s="10"/>
      <c r="M153" s="22"/>
      <c r="N153" s="23"/>
      <c r="O153" s="24"/>
    </row>
    <row r="154" spans="1:15" x14ac:dyDescent="0.3">
      <c r="A154" s="7">
        <f>IF(C154&gt;0,1)</f>
        <v>1</v>
      </c>
      <c r="B154" s="8" t="s">
        <v>5</v>
      </c>
      <c r="C154" s="29">
        <v>14</v>
      </c>
      <c r="D154" s="7">
        <f>IF(F154&gt;0,1)</f>
        <v>1</v>
      </c>
      <c r="E154" s="8" t="s">
        <v>5</v>
      </c>
      <c r="F154" s="29">
        <v>17</v>
      </c>
      <c r="G154" s="7">
        <f>IF(I154&gt;0,1)</f>
        <v>1</v>
      </c>
      <c r="H154" s="8" t="s">
        <v>5</v>
      </c>
      <c r="I154" s="29">
        <v>15</v>
      </c>
      <c r="J154" s="7">
        <f>IF(L154&gt;0,1)</f>
        <v>1</v>
      </c>
      <c r="K154" s="8" t="s">
        <v>5</v>
      </c>
      <c r="L154" s="29">
        <v>8</v>
      </c>
      <c r="M154" s="22"/>
      <c r="N154" s="23"/>
      <c r="O154" s="28"/>
    </row>
    <row r="155" spans="1:15" x14ac:dyDescent="0.3">
      <c r="A155" s="7"/>
      <c r="B155" s="8"/>
      <c r="C155" s="10"/>
      <c r="D155" s="7"/>
      <c r="E155" s="8"/>
      <c r="F155" s="29"/>
      <c r="G155" s="7"/>
      <c r="H155" s="8"/>
      <c r="I155" s="10"/>
      <c r="J155" s="7"/>
      <c r="K155" s="8"/>
      <c r="L155" s="10"/>
      <c r="M155" s="22"/>
      <c r="N155" s="23"/>
      <c r="O155" s="24"/>
    </row>
    <row r="156" spans="1:15" x14ac:dyDescent="0.3">
      <c r="A156" s="7">
        <f>IF(C156&gt;0,1)</f>
        <v>1</v>
      </c>
      <c r="B156" s="8" t="s">
        <v>6</v>
      </c>
      <c r="C156" s="29">
        <v>11</v>
      </c>
      <c r="D156" s="7">
        <f>IF(F156&gt;0,1)</f>
        <v>1</v>
      </c>
      <c r="E156" s="8" t="s">
        <v>6</v>
      </c>
      <c r="F156" s="29">
        <v>10</v>
      </c>
      <c r="G156" s="7">
        <f>IF(I156&gt;0,1)</f>
        <v>1</v>
      </c>
      <c r="H156" s="8" t="s">
        <v>6</v>
      </c>
      <c r="I156" s="29">
        <v>11</v>
      </c>
      <c r="J156" s="7">
        <f>IF(L156&gt;0,1)</f>
        <v>1</v>
      </c>
      <c r="K156" s="8" t="s">
        <v>6</v>
      </c>
      <c r="L156" s="29">
        <v>20</v>
      </c>
      <c r="M156" s="22"/>
      <c r="N156" s="23"/>
      <c r="O156" s="28"/>
    </row>
    <row r="157" spans="1:15" x14ac:dyDescent="0.3">
      <c r="A157" s="7"/>
      <c r="B157" s="8"/>
      <c r="C157" s="10"/>
      <c r="D157" s="7"/>
      <c r="E157" s="8"/>
      <c r="F157" s="29"/>
      <c r="G157" s="7"/>
      <c r="H157" s="8"/>
      <c r="I157" s="10"/>
      <c r="J157" s="7"/>
      <c r="K157" s="8"/>
      <c r="L157" s="10"/>
      <c r="M157" s="22"/>
      <c r="N157" s="23"/>
      <c r="O157" s="24"/>
    </row>
    <row r="158" spans="1:15" x14ac:dyDescent="0.3">
      <c r="A158" s="7">
        <f>IF(C158&gt;0,1)</f>
        <v>1</v>
      </c>
      <c r="B158" s="8" t="s">
        <v>7</v>
      </c>
      <c r="C158" s="29">
        <v>8</v>
      </c>
      <c r="D158" s="7">
        <f>IF(F158&gt;0,1)</f>
        <v>1</v>
      </c>
      <c r="E158" s="8" t="s">
        <v>7</v>
      </c>
      <c r="F158" s="29">
        <v>30</v>
      </c>
      <c r="G158" s="7">
        <f>IF(I158&gt;0,1)</f>
        <v>1</v>
      </c>
      <c r="H158" s="8" t="s">
        <v>7</v>
      </c>
      <c r="I158" s="29">
        <v>12</v>
      </c>
      <c r="J158" s="7">
        <f>IF(L158&gt;0,1)</f>
        <v>1</v>
      </c>
      <c r="K158" s="8" t="s">
        <v>7</v>
      </c>
      <c r="L158" s="29">
        <v>9</v>
      </c>
      <c r="M158" s="22"/>
      <c r="N158" s="23"/>
      <c r="O158" s="28"/>
    </row>
    <row r="159" spans="1:15" x14ac:dyDescent="0.3">
      <c r="A159" s="7"/>
      <c r="B159" s="8"/>
      <c r="C159" s="10"/>
      <c r="D159" s="7"/>
      <c r="E159" s="8"/>
      <c r="F159" s="29"/>
      <c r="G159" s="7"/>
      <c r="H159" s="8"/>
      <c r="I159" s="10"/>
      <c r="J159" s="7"/>
      <c r="K159" s="8"/>
      <c r="L159" s="10"/>
      <c r="M159" s="22"/>
      <c r="N159" s="23"/>
      <c r="O159" s="28"/>
    </row>
    <row r="160" spans="1:15" x14ac:dyDescent="0.3">
      <c r="A160" s="7">
        <f>IF(C160&gt;0,1)</f>
        <v>1</v>
      </c>
      <c r="B160" s="8" t="s">
        <v>8</v>
      </c>
      <c r="C160" s="29">
        <v>8</v>
      </c>
      <c r="D160" s="7">
        <f>IF(F160&gt;0,1)</f>
        <v>1</v>
      </c>
      <c r="E160" s="8" t="s">
        <v>8</v>
      </c>
      <c r="F160" s="29">
        <v>25</v>
      </c>
      <c r="G160" s="7">
        <f>IF(I160&gt;0,1)</f>
        <v>1</v>
      </c>
      <c r="H160" s="8" t="s">
        <v>8</v>
      </c>
      <c r="I160" s="29">
        <v>30</v>
      </c>
      <c r="J160" s="7">
        <f>IF(L160&gt;0,1)</f>
        <v>1</v>
      </c>
      <c r="K160" s="8" t="s">
        <v>8</v>
      </c>
      <c r="L160" s="29">
        <v>20</v>
      </c>
      <c r="M160" s="22"/>
      <c r="N160" s="23"/>
      <c r="O160" s="28"/>
    </row>
    <row r="161" spans="1:15" x14ac:dyDescent="0.3">
      <c r="A161" s="7"/>
      <c r="B161" s="4"/>
      <c r="C161" s="10"/>
      <c r="D161" s="7"/>
      <c r="E161" s="4"/>
      <c r="F161" s="29"/>
      <c r="G161" s="7"/>
      <c r="H161" s="4"/>
      <c r="I161" s="10"/>
      <c r="J161" s="7"/>
      <c r="K161" s="4"/>
      <c r="L161" s="10"/>
      <c r="M161" s="22"/>
      <c r="N161" s="20"/>
      <c r="O161" s="24"/>
    </row>
    <row r="162" spans="1:15" x14ac:dyDescent="0.3">
      <c r="A162" s="7">
        <f>IF(C162&gt;0,1)</f>
        <v>1</v>
      </c>
      <c r="B162" s="8" t="s">
        <v>9</v>
      </c>
      <c r="C162" s="29">
        <v>16</v>
      </c>
      <c r="D162" s="7">
        <f>IF(F162&gt;0,1)</f>
        <v>1</v>
      </c>
      <c r="E162" s="8" t="s">
        <v>9</v>
      </c>
      <c r="F162" s="29">
        <v>15</v>
      </c>
      <c r="G162" s="7">
        <f>IF(I162&gt;0,1)</f>
        <v>1</v>
      </c>
      <c r="H162" s="8" t="s">
        <v>9</v>
      </c>
      <c r="I162" s="29">
        <v>15</v>
      </c>
      <c r="J162" s="7">
        <f>IF(L162&gt;0,1)</f>
        <v>1</v>
      </c>
      <c r="K162" s="8" t="s">
        <v>9</v>
      </c>
      <c r="L162" s="29">
        <v>6</v>
      </c>
      <c r="M162" s="22"/>
      <c r="N162" s="23"/>
      <c r="O162" s="28"/>
    </row>
    <row r="163" spans="1:15" x14ac:dyDescent="0.3">
      <c r="A163" s="7"/>
      <c r="B163" s="4"/>
      <c r="C163" s="4"/>
      <c r="D163" s="7"/>
      <c r="E163" s="4"/>
      <c r="F163" s="4"/>
      <c r="G163" s="7"/>
      <c r="H163" s="4"/>
      <c r="I163" s="4"/>
      <c r="J163" s="7"/>
      <c r="K163" s="4"/>
      <c r="L163" s="4"/>
      <c r="M163" s="22"/>
      <c r="N163" s="20"/>
      <c r="O163" s="20"/>
    </row>
    <row r="164" spans="1:15" x14ac:dyDescent="0.3">
      <c r="A164" s="11"/>
      <c r="B164" s="8" t="s">
        <v>10</v>
      </c>
      <c r="C164" s="8">
        <f>SUM(C150:C162)</f>
        <v>86</v>
      </c>
      <c r="D164" s="8"/>
      <c r="E164" s="8" t="s">
        <v>10</v>
      </c>
      <c r="F164" s="8">
        <f>SUM(F150:F162)</f>
        <v>120</v>
      </c>
      <c r="G164" s="8"/>
      <c r="H164" s="8" t="s">
        <v>10</v>
      </c>
      <c r="I164" s="8">
        <f>SUM(I150:I162)</f>
        <v>99</v>
      </c>
      <c r="J164" s="8"/>
      <c r="K164" s="8" t="s">
        <v>10</v>
      </c>
      <c r="L164" s="8">
        <f>SUM(L150:L162)</f>
        <v>87</v>
      </c>
      <c r="M164" s="23"/>
      <c r="N164" s="23"/>
      <c r="O164" s="23"/>
    </row>
    <row r="165" spans="1:15" x14ac:dyDescent="0.3">
      <c r="A165" s="12"/>
      <c r="B165" s="13" t="s">
        <v>11</v>
      </c>
      <c r="C165" s="14">
        <f>IF(C150&lt;&gt;"",C164/(SUM(A144:A162)),"")</f>
        <v>12.285714285714286</v>
      </c>
      <c r="D165" s="12"/>
      <c r="E165" s="13" t="s">
        <v>11</v>
      </c>
      <c r="F165" s="14">
        <f>IF(F150&lt;&gt;"",F164/(SUM(D144:D162)),"")</f>
        <v>17.142857142857142</v>
      </c>
      <c r="G165" s="12"/>
      <c r="H165" s="13" t="s">
        <v>11</v>
      </c>
      <c r="I165" s="14">
        <f>IF(I150&lt;&gt;"",I164/(SUM(G144:G162)),"")</f>
        <v>14.142857142857142</v>
      </c>
      <c r="J165" s="12"/>
      <c r="K165" s="13" t="s">
        <v>11</v>
      </c>
      <c r="L165" s="14">
        <f>IF(L150&lt;&gt;"",L164/(SUM(J144:J162)),"")</f>
        <v>12.428571428571429</v>
      </c>
      <c r="M165" s="25"/>
      <c r="N165" s="26"/>
      <c r="O165" s="27"/>
    </row>
    <row r="167" spans="1:15" x14ac:dyDescent="0.3">
      <c r="B167" s="15" t="s">
        <v>33</v>
      </c>
      <c r="C167" s="16">
        <f>IF(C164&gt;0,SUM(C164:L164)/((SUM(A150:A162))+(SUM(D150:D162))+(SUM(G150:G162))+(SUM(J150:J162))),0)</f>
        <v>14</v>
      </c>
    </row>
    <row r="169" spans="1:15" ht="24" x14ac:dyDescent="0.6">
      <c r="B169" s="3" t="s">
        <v>106</v>
      </c>
    </row>
    <row r="170" spans="1:15" x14ac:dyDescent="0.3">
      <c r="A170" s="4"/>
      <c r="B170" s="18" t="s">
        <v>107</v>
      </c>
      <c r="C170" s="6" t="s">
        <v>2</v>
      </c>
      <c r="D170" s="4"/>
      <c r="E170" s="4"/>
      <c r="F170" s="6" t="s">
        <v>2</v>
      </c>
      <c r="G170" s="4"/>
      <c r="H170" s="4"/>
      <c r="I170" s="6" t="s">
        <v>2</v>
      </c>
      <c r="J170" s="4"/>
      <c r="K170" s="4"/>
      <c r="L170" s="6" t="s">
        <v>2</v>
      </c>
      <c r="M170" s="4"/>
      <c r="N170" s="4"/>
      <c r="O170" s="6" t="s">
        <v>2</v>
      </c>
    </row>
    <row r="171" spans="1:15" x14ac:dyDescent="0.3">
      <c r="A171" s="7">
        <f>IF(C171&gt;0,1)</f>
        <v>1</v>
      </c>
      <c r="B171" s="8" t="s">
        <v>3</v>
      </c>
      <c r="C171" s="29">
        <v>10</v>
      </c>
      <c r="D171" s="7">
        <f>IF(F171&gt;0,1)</f>
        <v>1</v>
      </c>
      <c r="E171" s="8" t="s">
        <v>3</v>
      </c>
      <c r="F171" s="29">
        <v>9</v>
      </c>
      <c r="G171" s="7">
        <f>IF(I171&gt;0,1)</f>
        <v>1</v>
      </c>
      <c r="H171" s="8" t="s">
        <v>3</v>
      </c>
      <c r="I171" s="29">
        <v>10</v>
      </c>
      <c r="J171" s="7">
        <f>IF(L171&gt;0,1)</f>
        <v>1</v>
      </c>
      <c r="K171" s="8" t="s">
        <v>3</v>
      </c>
      <c r="L171" s="29">
        <v>9</v>
      </c>
      <c r="M171" s="7">
        <f>IF(O171&gt;0,1)</f>
        <v>1</v>
      </c>
      <c r="N171" s="8" t="s">
        <v>3</v>
      </c>
      <c r="O171" s="29">
        <v>18</v>
      </c>
    </row>
    <row r="172" spans="1:15" x14ac:dyDescent="0.3">
      <c r="A172" s="7"/>
      <c r="B172" s="4"/>
      <c r="C172" s="10"/>
      <c r="D172" s="7"/>
      <c r="E172" s="4"/>
      <c r="F172" s="10"/>
      <c r="G172" s="7"/>
      <c r="H172" s="4"/>
      <c r="I172" s="10"/>
      <c r="J172" s="7"/>
      <c r="K172" s="4"/>
      <c r="L172" s="10"/>
      <c r="M172" s="7"/>
      <c r="N172" s="4"/>
      <c r="O172" s="10"/>
    </row>
    <row r="173" spans="1:15" x14ac:dyDescent="0.3">
      <c r="A173" s="7">
        <f>IF(C173&gt;0,1)</f>
        <v>1</v>
      </c>
      <c r="B173" s="8" t="s">
        <v>4</v>
      </c>
      <c r="C173" s="29">
        <v>32</v>
      </c>
      <c r="D173" s="7">
        <f>IF(F173&gt;0,1)</f>
        <v>1</v>
      </c>
      <c r="E173" s="8" t="s">
        <v>4</v>
      </c>
      <c r="F173" s="29">
        <v>21</v>
      </c>
      <c r="G173" s="7">
        <f>IF(I173&gt;0,1)</f>
        <v>1</v>
      </c>
      <c r="H173" s="8" t="s">
        <v>4</v>
      </c>
      <c r="I173" s="29">
        <v>10</v>
      </c>
      <c r="J173" s="7">
        <f>IF(L173&gt;0,1)</f>
        <v>1</v>
      </c>
      <c r="K173" s="8" t="s">
        <v>4</v>
      </c>
      <c r="L173" s="29">
        <v>7</v>
      </c>
      <c r="M173" s="7">
        <f>IF(O173&gt;0,1)</f>
        <v>1</v>
      </c>
      <c r="N173" s="8" t="s">
        <v>4</v>
      </c>
      <c r="O173" s="29">
        <v>13</v>
      </c>
    </row>
    <row r="174" spans="1:15" x14ac:dyDescent="0.3">
      <c r="A174" s="7"/>
      <c r="B174" s="8"/>
      <c r="C174" s="10"/>
      <c r="D174" s="7"/>
      <c r="E174" s="8"/>
      <c r="F174" s="10"/>
      <c r="G174" s="7"/>
      <c r="H174" s="8"/>
      <c r="I174" s="10"/>
      <c r="J174" s="7"/>
      <c r="K174" s="8"/>
      <c r="L174" s="10"/>
      <c r="M174" s="7"/>
      <c r="N174" s="8"/>
      <c r="O174" s="10"/>
    </row>
    <row r="175" spans="1:15" x14ac:dyDescent="0.3">
      <c r="A175" s="7">
        <f>IF(C175&gt;0,1)</f>
        <v>1</v>
      </c>
      <c r="B175" s="8" t="s">
        <v>5</v>
      </c>
      <c r="C175" s="9">
        <v>8</v>
      </c>
      <c r="D175" s="7">
        <f>IF(F175&gt;0,1)</f>
        <v>1</v>
      </c>
      <c r="E175" s="8" t="s">
        <v>5</v>
      </c>
      <c r="F175" s="29">
        <v>14</v>
      </c>
      <c r="G175" s="7">
        <f>IF(I175&gt;0,1)</f>
        <v>1</v>
      </c>
      <c r="H175" s="8" t="s">
        <v>5</v>
      </c>
      <c r="I175" s="29">
        <v>28</v>
      </c>
      <c r="J175" s="7">
        <f>IF(L175&gt;0,1)</f>
        <v>1</v>
      </c>
      <c r="K175" s="8" t="s">
        <v>5</v>
      </c>
      <c r="L175" s="29">
        <v>8</v>
      </c>
      <c r="M175" s="7">
        <f>IF(O175&gt;0,1)</f>
        <v>1</v>
      </c>
      <c r="N175" s="8" t="s">
        <v>5</v>
      </c>
      <c r="O175" s="29">
        <v>11</v>
      </c>
    </row>
    <row r="176" spans="1:15" x14ac:dyDescent="0.3">
      <c r="A176" s="7"/>
      <c r="B176" s="8"/>
      <c r="C176" s="10"/>
      <c r="D176" s="7"/>
      <c r="E176" s="8"/>
      <c r="F176" s="10"/>
      <c r="G176" s="7"/>
      <c r="H176" s="8"/>
      <c r="I176" s="10"/>
      <c r="J176" s="7"/>
      <c r="K176" s="8"/>
      <c r="L176" s="10"/>
      <c r="M176" s="7"/>
      <c r="N176" s="8"/>
      <c r="O176" s="10"/>
    </row>
    <row r="177" spans="1:15" x14ac:dyDescent="0.3">
      <c r="A177" s="7">
        <f>IF(C177&gt;0,1)</f>
        <v>1</v>
      </c>
      <c r="B177" s="8" t="s">
        <v>6</v>
      </c>
      <c r="C177" s="9">
        <v>11</v>
      </c>
      <c r="D177" s="7">
        <f>IF(F177&gt;0,1)</f>
        <v>1</v>
      </c>
      <c r="E177" s="8" t="s">
        <v>6</v>
      </c>
      <c r="F177" s="29">
        <v>9</v>
      </c>
      <c r="G177" s="7">
        <f>IF(I177&gt;0,1)</f>
        <v>1</v>
      </c>
      <c r="H177" s="8" t="s">
        <v>6</v>
      </c>
      <c r="I177" s="29">
        <v>24</v>
      </c>
      <c r="J177" s="7">
        <f>IF(L177&gt;0,1)</f>
        <v>1</v>
      </c>
      <c r="K177" s="8" t="s">
        <v>6</v>
      </c>
      <c r="L177" s="29">
        <v>35</v>
      </c>
      <c r="M177" s="7">
        <f>IF(O177&gt;0,1)</f>
        <v>1</v>
      </c>
      <c r="N177" s="8" t="s">
        <v>6</v>
      </c>
      <c r="O177" s="29">
        <v>9</v>
      </c>
    </row>
    <row r="178" spans="1:15" x14ac:dyDescent="0.3">
      <c r="A178" s="7"/>
      <c r="B178" s="8"/>
      <c r="C178" s="10"/>
      <c r="D178" s="7"/>
      <c r="E178" s="8"/>
      <c r="F178" s="10"/>
      <c r="G178" s="7"/>
      <c r="H178" s="8"/>
      <c r="I178" s="10"/>
      <c r="J178" s="7"/>
      <c r="K178" s="8"/>
      <c r="L178" s="10"/>
      <c r="M178" s="7"/>
      <c r="N178" s="8"/>
      <c r="O178" s="10"/>
    </row>
    <row r="179" spans="1:15" x14ac:dyDescent="0.3">
      <c r="A179" s="7">
        <f>IF(C179&gt;0,1)</f>
        <v>1</v>
      </c>
      <c r="B179" s="8" t="s">
        <v>7</v>
      </c>
      <c r="C179" s="29">
        <v>10</v>
      </c>
      <c r="D179" s="7">
        <f>IF(F179&gt;0,1)</f>
        <v>1</v>
      </c>
      <c r="E179" s="8" t="s">
        <v>7</v>
      </c>
      <c r="F179" s="29">
        <v>30</v>
      </c>
      <c r="G179" s="7">
        <f>IF(I179&gt;0,1)</f>
        <v>1</v>
      </c>
      <c r="H179" s="8" t="s">
        <v>7</v>
      </c>
      <c r="I179" s="29">
        <v>2</v>
      </c>
      <c r="J179" s="7">
        <f>IF(L179&gt;0,1)</f>
        <v>1</v>
      </c>
      <c r="K179" s="8" t="s">
        <v>7</v>
      </c>
      <c r="L179" s="29">
        <v>15</v>
      </c>
      <c r="M179" s="7">
        <f>IF(O179&gt;0,1)</f>
        <v>1</v>
      </c>
      <c r="N179" s="8" t="s">
        <v>7</v>
      </c>
      <c r="O179" s="29">
        <v>30</v>
      </c>
    </row>
    <row r="180" spans="1:15" x14ac:dyDescent="0.3">
      <c r="A180" s="7"/>
      <c r="B180" s="8"/>
      <c r="C180" s="10"/>
      <c r="D180" s="7"/>
      <c r="E180" s="8"/>
      <c r="F180" s="10"/>
      <c r="G180" s="7"/>
      <c r="H180" s="8"/>
      <c r="I180" s="10"/>
      <c r="J180" s="7"/>
      <c r="K180" s="8"/>
      <c r="L180" s="10"/>
      <c r="M180" s="7"/>
      <c r="N180" s="8"/>
      <c r="O180" s="10"/>
    </row>
    <row r="181" spans="1:15" x14ac:dyDescent="0.3">
      <c r="A181" s="7">
        <f>IF(C181&gt;0,1)</f>
        <v>1</v>
      </c>
      <c r="B181" s="8" t="s">
        <v>8</v>
      </c>
      <c r="C181" s="29">
        <v>8</v>
      </c>
      <c r="D181" s="7">
        <f>IF(F181&gt;0,1)</f>
        <v>1</v>
      </c>
      <c r="E181" s="8" t="s">
        <v>8</v>
      </c>
      <c r="F181" s="29">
        <v>12</v>
      </c>
      <c r="G181" s="7">
        <f>IF(I181&gt;0,1)</f>
        <v>1</v>
      </c>
      <c r="H181" s="8" t="s">
        <v>8</v>
      </c>
      <c r="I181" s="29">
        <v>12</v>
      </c>
      <c r="J181" s="7">
        <f>IF(L181&gt;0,1)</f>
        <v>1</v>
      </c>
      <c r="K181" s="8" t="s">
        <v>8</v>
      </c>
      <c r="L181" s="29">
        <v>12</v>
      </c>
      <c r="M181" s="7">
        <f>IF(O181&gt;0,1)</f>
        <v>1</v>
      </c>
      <c r="N181" s="8" t="s">
        <v>8</v>
      </c>
      <c r="O181" s="29">
        <v>6</v>
      </c>
    </row>
    <row r="182" spans="1:15" x14ac:dyDescent="0.3">
      <c r="A182" s="7"/>
      <c r="B182" s="4"/>
      <c r="C182" s="10"/>
      <c r="D182" s="7"/>
      <c r="E182" s="4"/>
      <c r="F182" s="10"/>
      <c r="G182" s="7"/>
      <c r="H182" s="4"/>
      <c r="I182" s="10"/>
      <c r="J182" s="7"/>
      <c r="K182" s="4"/>
      <c r="L182" s="10"/>
      <c r="M182" s="7"/>
      <c r="N182" s="4"/>
      <c r="O182" s="10"/>
    </row>
    <row r="183" spans="1:15" x14ac:dyDescent="0.3">
      <c r="A183" s="7">
        <f>IF(C183&gt;0,1)</f>
        <v>1</v>
      </c>
      <c r="B183" s="8" t="s">
        <v>9</v>
      </c>
      <c r="C183" s="29">
        <v>14</v>
      </c>
      <c r="D183" s="7">
        <f>IF(F183&gt;0,1)</f>
        <v>1</v>
      </c>
      <c r="E183" s="8" t="s">
        <v>9</v>
      </c>
      <c r="F183" s="29">
        <v>15</v>
      </c>
      <c r="G183" s="7">
        <f>IF(I183&gt;0,1)</f>
        <v>1</v>
      </c>
      <c r="H183" s="8" t="s">
        <v>9</v>
      </c>
      <c r="I183" s="29">
        <v>15</v>
      </c>
      <c r="J183" s="7">
        <f>IF(L183&gt;0,1)</f>
        <v>1</v>
      </c>
      <c r="K183" s="8" t="s">
        <v>9</v>
      </c>
      <c r="L183" s="29">
        <v>9</v>
      </c>
      <c r="M183" s="7">
        <f>IF(O183&gt;0,1)</f>
        <v>1</v>
      </c>
      <c r="N183" s="8" t="s">
        <v>9</v>
      </c>
      <c r="O183" s="29">
        <v>14</v>
      </c>
    </row>
    <row r="184" spans="1:15" x14ac:dyDescent="0.3">
      <c r="A184" s="7"/>
      <c r="B184" s="4"/>
      <c r="C184" s="4"/>
      <c r="D184" s="7"/>
      <c r="E184" s="4"/>
      <c r="F184" s="4"/>
      <c r="G184" s="7"/>
      <c r="H184" s="4"/>
      <c r="I184" s="4"/>
      <c r="J184" s="7"/>
      <c r="K184" s="4"/>
      <c r="L184" s="4"/>
      <c r="M184" s="7"/>
      <c r="N184" s="4"/>
      <c r="O184" s="4"/>
    </row>
    <row r="185" spans="1:15" x14ac:dyDescent="0.3">
      <c r="A185" s="11"/>
      <c r="B185" s="8" t="s">
        <v>10</v>
      </c>
      <c r="C185" s="8">
        <f>SUM(C171:C183)</f>
        <v>93</v>
      </c>
      <c r="D185" s="8"/>
      <c r="E185" s="8" t="s">
        <v>10</v>
      </c>
      <c r="F185" s="8">
        <f>SUM(F171:F183)</f>
        <v>110</v>
      </c>
      <c r="G185" s="8"/>
      <c r="H185" s="8" t="s">
        <v>10</v>
      </c>
      <c r="I185" s="8">
        <f>SUM(I171:I183)</f>
        <v>101</v>
      </c>
      <c r="J185" s="8"/>
      <c r="K185" s="8" t="s">
        <v>10</v>
      </c>
      <c r="L185" s="8">
        <f>SUM(L171:L183)</f>
        <v>95</v>
      </c>
      <c r="M185" s="8"/>
      <c r="N185" s="8" t="s">
        <v>10</v>
      </c>
      <c r="O185" s="8">
        <f>SUM(O171:O183)</f>
        <v>101</v>
      </c>
    </row>
    <row r="186" spans="1:15" x14ac:dyDescent="0.3">
      <c r="A186" s="12"/>
      <c r="B186" s="13" t="s">
        <v>11</v>
      </c>
      <c r="C186" s="14">
        <f>IF(C171&lt;&gt;"",C185/(SUM(A165:A183)),"")</f>
        <v>13.285714285714286</v>
      </c>
      <c r="D186" s="12"/>
      <c r="E186" s="13" t="s">
        <v>11</v>
      </c>
      <c r="F186" s="14">
        <f>IF(F171&lt;&gt;"",F185/(SUM(D165:D183)),"")</f>
        <v>15.714285714285714</v>
      </c>
      <c r="G186" s="12"/>
      <c r="H186" s="13" t="s">
        <v>11</v>
      </c>
      <c r="I186" s="14">
        <f>IF(I171&lt;&gt;"",I185/(SUM(G165:G183)),"")</f>
        <v>14.428571428571429</v>
      </c>
      <c r="J186" s="12"/>
      <c r="K186" s="13" t="s">
        <v>11</v>
      </c>
      <c r="L186" s="14">
        <f>IF(L171&lt;&gt;"",L185/(SUM(J165:J183)),"")</f>
        <v>13.571428571428571</v>
      </c>
      <c r="M186" s="12"/>
      <c r="N186" s="13" t="s">
        <v>11</v>
      </c>
      <c r="O186" s="14">
        <f>IF(O171&lt;&gt;"",O185/(SUM(M170:M190)),"")</f>
        <v>14.428571428571429</v>
      </c>
    </row>
    <row r="188" spans="1:15" x14ac:dyDescent="0.3">
      <c r="B188" s="15" t="s">
        <v>36</v>
      </c>
      <c r="C188" s="16">
        <f>IF(C185&gt;0,SUM(C185:O185)/((SUM(A171:A183))+(SUM(D171:D183))+(SUM(G171:G183))+(SUM(J171:J183))+SUM(M171:M183)),0)</f>
        <v>14.285714285714286</v>
      </c>
    </row>
    <row r="190" spans="1:15" ht="24" x14ac:dyDescent="0.6">
      <c r="B190" s="3" t="s">
        <v>108</v>
      </c>
    </row>
    <row r="191" spans="1:15" x14ac:dyDescent="0.3">
      <c r="A191" s="4"/>
      <c r="B191" s="18" t="s">
        <v>109</v>
      </c>
      <c r="C191" s="6" t="s">
        <v>2</v>
      </c>
      <c r="D191" s="4"/>
      <c r="E191" s="4"/>
      <c r="F191" s="6" t="s">
        <v>2</v>
      </c>
      <c r="G191" s="4"/>
      <c r="H191" s="4"/>
      <c r="I191" s="6" t="s">
        <v>2</v>
      </c>
      <c r="J191" s="4"/>
      <c r="K191" s="4"/>
      <c r="L191" s="6" t="s">
        <v>2</v>
      </c>
    </row>
    <row r="192" spans="1:15" x14ac:dyDescent="0.3">
      <c r="A192" s="7">
        <f>IF(C192&gt;0,1)</f>
        <v>1</v>
      </c>
      <c r="B192" s="8" t="s">
        <v>3</v>
      </c>
      <c r="C192" s="29">
        <v>13</v>
      </c>
      <c r="D192" s="7">
        <f>IF(F192&gt;0,1)</f>
        <v>1</v>
      </c>
      <c r="E192" s="8" t="s">
        <v>3</v>
      </c>
      <c r="F192" s="29">
        <v>13</v>
      </c>
      <c r="G192" s="7">
        <f>IF(I192&gt;0,1)</f>
        <v>1</v>
      </c>
      <c r="H192" s="8" t="s">
        <v>3</v>
      </c>
      <c r="I192" s="29">
        <v>17</v>
      </c>
      <c r="J192" s="7">
        <f>IF(L192&gt;0,1)</f>
        <v>1</v>
      </c>
      <c r="K192" s="8" t="s">
        <v>3</v>
      </c>
      <c r="L192" s="29">
        <v>30</v>
      </c>
    </row>
    <row r="193" spans="1:12" x14ac:dyDescent="0.3">
      <c r="A193" s="7"/>
      <c r="B193" s="4"/>
      <c r="C193" s="10"/>
      <c r="D193" s="7"/>
      <c r="E193" s="4"/>
      <c r="F193" s="10"/>
      <c r="G193" s="7"/>
      <c r="H193" s="4"/>
      <c r="I193" s="10"/>
      <c r="J193" s="7"/>
      <c r="K193" s="4"/>
      <c r="L193" s="10"/>
    </row>
    <row r="194" spans="1:12" x14ac:dyDescent="0.3">
      <c r="A194" s="7">
        <f>IF(C194&gt;0,1)</f>
        <v>1</v>
      </c>
      <c r="B194" s="8" t="s">
        <v>4</v>
      </c>
      <c r="C194" s="29">
        <v>20</v>
      </c>
      <c r="D194" s="7">
        <f>IF(F194&gt;0,1)</f>
        <v>1</v>
      </c>
      <c r="E194" s="8" t="s">
        <v>4</v>
      </c>
      <c r="F194" s="29">
        <v>18</v>
      </c>
      <c r="G194" s="7">
        <f>IF(I194&gt;0,1)</f>
        <v>1</v>
      </c>
      <c r="H194" s="8" t="s">
        <v>4</v>
      </c>
      <c r="I194" s="29">
        <v>9</v>
      </c>
      <c r="J194" s="7">
        <f>IF(L194&gt;0,1)</f>
        <v>1</v>
      </c>
      <c r="K194" s="8" t="s">
        <v>4</v>
      </c>
      <c r="L194" s="29">
        <v>9</v>
      </c>
    </row>
    <row r="195" spans="1:12" x14ac:dyDescent="0.3">
      <c r="A195" s="7"/>
      <c r="B195" s="8"/>
      <c r="C195" s="10"/>
      <c r="D195" s="7"/>
      <c r="E195" s="8"/>
      <c r="F195" s="10"/>
      <c r="G195" s="7"/>
      <c r="H195" s="8"/>
      <c r="I195" s="10"/>
      <c r="J195" s="7"/>
      <c r="K195" s="8"/>
      <c r="L195" s="10"/>
    </row>
    <row r="196" spans="1:12" x14ac:dyDescent="0.3">
      <c r="A196" s="7">
        <f>IF(C196&gt;0,1)</f>
        <v>1</v>
      </c>
      <c r="B196" s="8" t="s">
        <v>5</v>
      </c>
      <c r="C196" s="29">
        <v>7</v>
      </c>
      <c r="D196" s="7">
        <f>IF(F196&gt;0,1)</f>
        <v>1</v>
      </c>
      <c r="E196" s="8" t="s">
        <v>5</v>
      </c>
      <c r="F196" s="29">
        <v>20</v>
      </c>
      <c r="G196" s="7">
        <f>IF(I196&gt;0,1)</f>
        <v>1</v>
      </c>
      <c r="H196" s="8" t="s">
        <v>5</v>
      </c>
      <c r="I196" s="29">
        <v>11</v>
      </c>
      <c r="J196" s="7">
        <f>IF(L196&gt;0,1)</f>
        <v>1</v>
      </c>
      <c r="K196" s="8" t="s">
        <v>5</v>
      </c>
      <c r="L196" s="29">
        <v>2</v>
      </c>
    </row>
    <row r="197" spans="1:12" x14ac:dyDescent="0.3">
      <c r="A197" s="7"/>
      <c r="B197" s="8"/>
      <c r="C197" s="10"/>
      <c r="D197" s="7"/>
      <c r="E197" s="8"/>
      <c r="F197" s="10"/>
      <c r="G197" s="7"/>
      <c r="H197" s="8"/>
      <c r="I197" s="10"/>
      <c r="J197" s="7"/>
      <c r="K197" s="8"/>
      <c r="L197" s="10"/>
    </row>
    <row r="198" spans="1:12" x14ac:dyDescent="0.3">
      <c r="A198" s="7">
        <f>IF(C198&gt;0,1)</f>
        <v>1</v>
      </c>
      <c r="B198" s="8" t="s">
        <v>6</v>
      </c>
      <c r="C198" s="29">
        <v>11</v>
      </c>
      <c r="D198" s="7">
        <f>IF(F198&gt;0,1)</f>
        <v>1</v>
      </c>
      <c r="E198" s="8" t="s">
        <v>6</v>
      </c>
      <c r="F198" s="29">
        <v>8</v>
      </c>
      <c r="G198" s="7">
        <f>IF(I198&gt;0,1)</f>
        <v>1</v>
      </c>
      <c r="H198" s="8" t="s">
        <v>6</v>
      </c>
      <c r="I198" s="29">
        <v>15</v>
      </c>
      <c r="J198" s="7">
        <f>IF(L198&gt;0,1)</f>
        <v>1</v>
      </c>
      <c r="K198" s="8" t="s">
        <v>6</v>
      </c>
      <c r="L198" s="29">
        <v>10</v>
      </c>
    </row>
    <row r="199" spans="1:12" x14ac:dyDescent="0.3">
      <c r="A199" s="7"/>
      <c r="B199" s="8"/>
      <c r="C199" s="10"/>
      <c r="D199" s="7"/>
      <c r="E199" s="8"/>
      <c r="F199" s="10"/>
      <c r="G199" s="7"/>
      <c r="H199" s="8"/>
      <c r="I199" s="10"/>
      <c r="J199" s="7"/>
      <c r="K199" s="8"/>
      <c r="L199" s="10"/>
    </row>
    <row r="200" spans="1:12" x14ac:dyDescent="0.3">
      <c r="A200" s="7">
        <f>IF(C200&gt;0,1)</f>
        <v>1</v>
      </c>
      <c r="B200" s="8" t="s">
        <v>7</v>
      </c>
      <c r="C200" s="29">
        <v>34</v>
      </c>
      <c r="D200" s="7">
        <f>IF(F200&gt;0,1)</f>
        <v>1</v>
      </c>
      <c r="E200" s="8" t="s">
        <v>7</v>
      </c>
      <c r="F200" s="29">
        <v>11</v>
      </c>
      <c r="G200" s="7">
        <f>IF(I200&gt;0,1)</f>
        <v>1</v>
      </c>
      <c r="H200" s="8" t="s">
        <v>7</v>
      </c>
      <c r="I200" s="29">
        <v>17</v>
      </c>
      <c r="J200" s="7">
        <f>IF(L200&gt;0,1)</f>
        <v>1</v>
      </c>
      <c r="K200" s="8" t="s">
        <v>7</v>
      </c>
      <c r="L200" s="29">
        <v>10</v>
      </c>
    </row>
    <row r="201" spans="1:12" x14ac:dyDescent="0.3">
      <c r="A201" s="7"/>
      <c r="B201" s="8"/>
      <c r="C201" s="10"/>
      <c r="D201" s="7"/>
      <c r="E201" s="8"/>
      <c r="F201" s="10"/>
      <c r="G201" s="7"/>
      <c r="H201" s="8"/>
      <c r="I201" s="10"/>
      <c r="J201" s="7"/>
      <c r="K201" s="8"/>
      <c r="L201" s="10"/>
    </row>
    <row r="202" spans="1:12" x14ac:dyDescent="0.3">
      <c r="A202" s="7">
        <f>IF(C202&gt;0,1)</f>
        <v>1</v>
      </c>
      <c r="B202" s="8" t="s">
        <v>8</v>
      </c>
      <c r="C202" s="29">
        <v>20</v>
      </c>
      <c r="D202" s="7">
        <f>IF(F202&gt;0,1)</f>
        <v>1</v>
      </c>
      <c r="E202" s="8" t="s">
        <v>8</v>
      </c>
      <c r="F202" s="29">
        <v>30</v>
      </c>
      <c r="G202" s="7">
        <f>IF(I202&gt;0,1)</f>
        <v>1</v>
      </c>
      <c r="H202" s="8" t="s">
        <v>8</v>
      </c>
      <c r="I202" s="29">
        <v>10</v>
      </c>
      <c r="J202" s="7">
        <f>IF(L202&gt;0,1)</f>
        <v>1</v>
      </c>
      <c r="K202" s="8" t="s">
        <v>8</v>
      </c>
      <c r="L202" s="29">
        <v>22</v>
      </c>
    </row>
    <row r="203" spans="1:12" x14ac:dyDescent="0.3">
      <c r="A203" s="7"/>
      <c r="B203" s="4"/>
      <c r="C203" s="10"/>
      <c r="D203" s="7"/>
      <c r="E203" s="4"/>
      <c r="F203" s="10"/>
      <c r="G203" s="7"/>
      <c r="H203" s="4"/>
      <c r="I203" s="10"/>
      <c r="J203" s="7"/>
      <c r="K203" s="4"/>
      <c r="L203" s="10"/>
    </row>
    <row r="204" spans="1:12" x14ac:dyDescent="0.3">
      <c r="A204" s="7">
        <f>IF(C204&gt;0,1)</f>
        <v>1</v>
      </c>
      <c r="B204" s="8" t="s">
        <v>9</v>
      </c>
      <c r="C204" s="29">
        <v>35</v>
      </c>
      <c r="D204" s="7">
        <f>IF(F204&gt;0,1)</f>
        <v>1</v>
      </c>
      <c r="E204" s="8" t="s">
        <v>9</v>
      </c>
      <c r="F204" s="29">
        <v>14</v>
      </c>
      <c r="G204" s="7">
        <f>IF(I204&gt;0,1)</f>
        <v>1</v>
      </c>
      <c r="H204" s="8" t="s">
        <v>9</v>
      </c>
      <c r="I204" s="29">
        <v>28</v>
      </c>
      <c r="J204" s="7">
        <f>IF(L204&gt;0,1)</f>
        <v>1</v>
      </c>
      <c r="K204" s="8" t="s">
        <v>9</v>
      </c>
      <c r="L204" s="29">
        <v>13</v>
      </c>
    </row>
    <row r="205" spans="1:12" x14ac:dyDescent="0.3">
      <c r="A205" s="7"/>
      <c r="B205" s="4"/>
      <c r="C205" s="4"/>
      <c r="D205" s="7"/>
      <c r="E205" s="4"/>
      <c r="F205" s="10"/>
      <c r="G205" s="7"/>
      <c r="H205" s="4"/>
      <c r="I205" s="4"/>
      <c r="J205" s="7"/>
      <c r="K205" s="4"/>
      <c r="L205" s="4"/>
    </row>
    <row r="206" spans="1:12" x14ac:dyDescent="0.3">
      <c r="A206" s="11"/>
      <c r="B206" s="8" t="s">
        <v>10</v>
      </c>
      <c r="C206" s="8">
        <f>SUM(C192:C204)</f>
        <v>140</v>
      </c>
      <c r="D206" s="8"/>
      <c r="E206" s="8" t="s">
        <v>10</v>
      </c>
      <c r="F206" s="8">
        <f>SUM(F192:F204)</f>
        <v>114</v>
      </c>
      <c r="G206" s="8"/>
      <c r="H206" s="8" t="s">
        <v>10</v>
      </c>
      <c r="I206" s="8">
        <f>SUM(I192:I204)</f>
        <v>107</v>
      </c>
      <c r="J206" s="8"/>
      <c r="K206" s="8" t="s">
        <v>10</v>
      </c>
      <c r="L206" s="8">
        <f>SUM(L192:L204)</f>
        <v>96</v>
      </c>
    </row>
    <row r="207" spans="1:12" x14ac:dyDescent="0.3">
      <c r="A207" s="12"/>
      <c r="B207" s="13" t="s">
        <v>11</v>
      </c>
      <c r="C207" s="14">
        <f>IF(C192&lt;&gt;"",C206/(SUM(A186:A204)),"")</f>
        <v>20</v>
      </c>
      <c r="D207" s="12"/>
      <c r="E207" s="13" t="s">
        <v>11</v>
      </c>
      <c r="F207" s="14">
        <f>IF(F192&lt;&gt;"",F206/(SUM(D186:D204)),"")</f>
        <v>16.285714285714285</v>
      </c>
      <c r="G207" s="12"/>
      <c r="H207" s="13" t="s">
        <v>11</v>
      </c>
      <c r="I207" s="14">
        <f>IF(I192&lt;&gt;"",I206/(SUM(G186:G204)),"")</f>
        <v>15.285714285714286</v>
      </c>
      <c r="J207" s="12"/>
      <c r="K207" s="13" t="s">
        <v>11</v>
      </c>
      <c r="L207" s="14">
        <f>IF(L192&lt;&gt;"",L206/(SUM(J186:J204)),"")</f>
        <v>13.714285714285714</v>
      </c>
    </row>
    <row r="209" spans="1:12" x14ac:dyDescent="0.3">
      <c r="B209" s="15" t="s">
        <v>39</v>
      </c>
      <c r="C209" s="16">
        <f>IF(C206&gt;0,SUM(C206:L206)/((SUM(A192:A204))+(SUM(D192:D204))+(SUM(G192:G204))+(SUM(J192:J204))),0)</f>
        <v>16.321428571428573</v>
      </c>
    </row>
    <row r="211" spans="1:12" ht="24" x14ac:dyDescent="0.6">
      <c r="B211" s="3" t="s">
        <v>110</v>
      </c>
    </row>
    <row r="212" spans="1:12" x14ac:dyDescent="0.3">
      <c r="A212" s="4"/>
      <c r="B212" s="18" t="s">
        <v>111</v>
      </c>
      <c r="C212" s="6" t="s">
        <v>2</v>
      </c>
      <c r="D212" s="4"/>
      <c r="E212" s="4"/>
      <c r="F212" s="6" t="s">
        <v>2</v>
      </c>
      <c r="G212" s="4"/>
      <c r="H212" s="4"/>
      <c r="I212" s="6" t="s">
        <v>2</v>
      </c>
      <c r="J212" s="4"/>
      <c r="K212" s="4"/>
      <c r="L212" s="6" t="s">
        <v>2</v>
      </c>
    </row>
    <row r="213" spans="1:12" x14ac:dyDescent="0.3">
      <c r="A213" s="7">
        <f>IF(C213&gt;0,1)</f>
        <v>1</v>
      </c>
      <c r="B213" s="8" t="s">
        <v>3</v>
      </c>
      <c r="C213" s="29">
        <v>15</v>
      </c>
      <c r="D213" s="7">
        <f>IF(F213&gt;0,1)</f>
        <v>1</v>
      </c>
      <c r="E213" s="8" t="s">
        <v>3</v>
      </c>
      <c r="F213" s="29">
        <v>18</v>
      </c>
      <c r="G213" s="7">
        <f>IF(I213&gt;0,1)</f>
        <v>1</v>
      </c>
      <c r="H213" s="8" t="s">
        <v>3</v>
      </c>
      <c r="I213" s="29">
        <v>34</v>
      </c>
      <c r="J213" s="7">
        <f>IF(L213&gt;0,1)</f>
        <v>1</v>
      </c>
      <c r="K213" s="8" t="s">
        <v>3</v>
      </c>
      <c r="L213" s="29">
        <v>11</v>
      </c>
    </row>
    <row r="214" spans="1:12" x14ac:dyDescent="0.3">
      <c r="A214" s="7"/>
      <c r="B214" s="4"/>
      <c r="C214" s="10"/>
      <c r="D214" s="7"/>
      <c r="E214" s="4"/>
      <c r="F214" s="10"/>
      <c r="G214" s="7"/>
      <c r="H214" s="4"/>
      <c r="I214" s="10"/>
      <c r="J214" s="7"/>
      <c r="K214" s="4"/>
      <c r="L214" s="10"/>
    </row>
    <row r="215" spans="1:12" x14ac:dyDescent="0.3">
      <c r="A215" s="7">
        <f>IF(C215&gt;0,1)</f>
        <v>1</v>
      </c>
      <c r="B215" s="8" t="s">
        <v>4</v>
      </c>
      <c r="C215" s="29">
        <v>30</v>
      </c>
      <c r="D215" s="7">
        <f>IF(F215&gt;0,1)</f>
        <v>1</v>
      </c>
      <c r="E215" s="8" t="s">
        <v>4</v>
      </c>
      <c r="F215" s="29">
        <v>16</v>
      </c>
      <c r="G215" s="7">
        <f>IF(I215&gt;0,1)</f>
        <v>1</v>
      </c>
      <c r="H215" s="8" t="s">
        <v>4</v>
      </c>
      <c r="I215" s="29">
        <v>10</v>
      </c>
      <c r="J215" s="7">
        <f>IF(L215&gt;0,1)</f>
        <v>1</v>
      </c>
      <c r="K215" s="8" t="s">
        <v>4</v>
      </c>
      <c r="L215" s="29">
        <v>8</v>
      </c>
    </row>
    <row r="216" spans="1:12" x14ac:dyDescent="0.3">
      <c r="A216" s="7"/>
      <c r="B216" s="8"/>
      <c r="C216" s="10"/>
      <c r="D216" s="7"/>
      <c r="E216" s="8"/>
      <c r="F216" s="10"/>
      <c r="G216" s="7"/>
      <c r="H216" s="8"/>
      <c r="I216" s="10"/>
      <c r="J216" s="7"/>
      <c r="K216" s="8"/>
      <c r="L216" s="10"/>
    </row>
    <row r="217" spans="1:12" x14ac:dyDescent="0.3">
      <c r="A217" s="7">
        <f>IF(C217&gt;0,1)</f>
        <v>1</v>
      </c>
      <c r="B217" s="8" t="s">
        <v>5</v>
      </c>
      <c r="C217" s="29">
        <v>13</v>
      </c>
      <c r="D217" s="7">
        <f>IF(F217&gt;0,1)</f>
        <v>1</v>
      </c>
      <c r="E217" s="8" t="s">
        <v>5</v>
      </c>
      <c r="F217" s="29">
        <v>16</v>
      </c>
      <c r="G217" s="7">
        <f>IF(I217&gt;0,1)</f>
        <v>1</v>
      </c>
      <c r="H217" s="8" t="s">
        <v>5</v>
      </c>
      <c r="I217" s="29">
        <v>18</v>
      </c>
      <c r="J217" s="7">
        <f>IF(L217&gt;0,1)</f>
        <v>1</v>
      </c>
      <c r="K217" s="8" t="s">
        <v>5</v>
      </c>
      <c r="L217" s="29">
        <v>16</v>
      </c>
    </row>
    <row r="218" spans="1:12" x14ac:dyDescent="0.3">
      <c r="A218" s="7"/>
      <c r="B218" s="8"/>
      <c r="C218" s="10"/>
      <c r="D218" s="7"/>
      <c r="E218" s="8"/>
      <c r="F218" s="10"/>
      <c r="G218" s="7"/>
      <c r="H218" s="8"/>
      <c r="I218" s="10"/>
      <c r="J218" s="7"/>
      <c r="K218" s="8"/>
      <c r="L218" s="10"/>
    </row>
    <row r="219" spans="1:12" x14ac:dyDescent="0.3">
      <c r="A219" s="7">
        <f>IF(C219&gt;0,1)</f>
        <v>1</v>
      </c>
      <c r="B219" s="8" t="s">
        <v>6</v>
      </c>
      <c r="C219" s="29">
        <v>17</v>
      </c>
      <c r="D219" s="7">
        <f>IF(F219&gt;0,1)</f>
        <v>1</v>
      </c>
      <c r="E219" s="8" t="s">
        <v>6</v>
      </c>
      <c r="F219" s="29">
        <v>30</v>
      </c>
      <c r="G219" s="7">
        <f>IF(I219&gt;0,1)</f>
        <v>1</v>
      </c>
      <c r="H219" s="8" t="s">
        <v>6</v>
      </c>
      <c r="I219" s="29">
        <v>11</v>
      </c>
      <c r="J219" s="7">
        <f>IF(L219&gt;0,1)</f>
        <v>1</v>
      </c>
      <c r="K219" s="8" t="s">
        <v>6</v>
      </c>
      <c r="L219" s="29">
        <v>12</v>
      </c>
    </row>
    <row r="220" spans="1:12" x14ac:dyDescent="0.3">
      <c r="A220" s="7"/>
      <c r="B220" s="8"/>
      <c r="C220" s="10"/>
      <c r="D220" s="7"/>
      <c r="E220" s="8"/>
      <c r="F220" s="10"/>
      <c r="G220" s="7"/>
      <c r="H220" s="8"/>
      <c r="I220" s="10"/>
      <c r="J220" s="7"/>
      <c r="K220" s="8"/>
      <c r="L220" s="10"/>
    </row>
    <row r="221" spans="1:12" x14ac:dyDescent="0.3">
      <c r="A221" s="7">
        <f>IF(C221&gt;0,1)</f>
        <v>1</v>
      </c>
      <c r="B221" s="8" t="s">
        <v>7</v>
      </c>
      <c r="C221" s="29">
        <v>8</v>
      </c>
      <c r="D221" s="7">
        <f>IF(F221&gt;0,1)</f>
        <v>1</v>
      </c>
      <c r="E221" s="8" t="s">
        <v>7</v>
      </c>
      <c r="F221" s="29">
        <v>10</v>
      </c>
      <c r="G221" s="7">
        <f>IF(I221&gt;0,1)</f>
        <v>1</v>
      </c>
      <c r="H221" s="8" t="s">
        <v>7</v>
      </c>
      <c r="I221" s="29">
        <v>39</v>
      </c>
      <c r="J221" s="7">
        <f>IF(L221&gt;0,1)</f>
        <v>1</v>
      </c>
      <c r="K221" s="8" t="s">
        <v>7</v>
      </c>
      <c r="L221" s="29">
        <v>12</v>
      </c>
    </row>
    <row r="222" spans="1:12" x14ac:dyDescent="0.3">
      <c r="A222" s="7"/>
      <c r="B222" s="8"/>
      <c r="C222" s="10"/>
      <c r="D222" s="7"/>
      <c r="E222" s="8"/>
      <c r="F222" s="10"/>
      <c r="G222" s="7"/>
      <c r="H222" s="8"/>
      <c r="I222" s="10"/>
      <c r="J222" s="7"/>
      <c r="K222" s="8"/>
      <c r="L222" s="10"/>
    </row>
    <row r="223" spans="1:12" x14ac:dyDescent="0.3">
      <c r="A223" s="7">
        <f>IF(C223&gt;0,1)</f>
        <v>1</v>
      </c>
      <c r="B223" s="8" t="s">
        <v>8</v>
      </c>
      <c r="C223" s="29">
        <v>16</v>
      </c>
      <c r="D223" s="7">
        <f>IF(F223&gt;0,1)</f>
        <v>1</v>
      </c>
      <c r="E223" s="8" t="s">
        <v>8</v>
      </c>
      <c r="F223" s="29">
        <v>12</v>
      </c>
      <c r="G223" s="7">
        <f>IF(I223&gt;0,1)</f>
        <v>1</v>
      </c>
      <c r="H223" s="8" t="s">
        <v>8</v>
      </c>
      <c r="I223" s="29">
        <v>12</v>
      </c>
      <c r="J223" s="7">
        <f>IF(L223&gt;0,1)</f>
        <v>1</v>
      </c>
      <c r="K223" s="8" t="s">
        <v>8</v>
      </c>
      <c r="L223" s="29">
        <v>10</v>
      </c>
    </row>
    <row r="224" spans="1:12" x14ac:dyDescent="0.3">
      <c r="A224" s="7"/>
      <c r="B224" s="4"/>
      <c r="C224" s="10"/>
      <c r="D224" s="7"/>
      <c r="E224" s="4"/>
      <c r="F224" s="10"/>
      <c r="G224" s="7"/>
      <c r="H224" s="4"/>
      <c r="I224" s="10"/>
      <c r="J224" s="7"/>
      <c r="K224" s="4"/>
      <c r="L224" s="10"/>
    </row>
    <row r="225" spans="1:15" x14ac:dyDescent="0.3">
      <c r="A225" s="7">
        <f>IF(C225&gt;0,1)</f>
        <v>1</v>
      </c>
      <c r="B225" s="8" t="s">
        <v>9</v>
      </c>
      <c r="C225" s="29">
        <v>10</v>
      </c>
      <c r="D225" s="7">
        <f>IF(F225&gt;0,1)</f>
        <v>1</v>
      </c>
      <c r="E225" s="8" t="s">
        <v>9</v>
      </c>
      <c r="F225" s="29">
        <v>16</v>
      </c>
      <c r="G225" s="7">
        <f>IF(I225&gt;0,1)</f>
        <v>1</v>
      </c>
      <c r="H225" s="8" t="s">
        <v>9</v>
      </c>
      <c r="I225" s="29">
        <v>20</v>
      </c>
      <c r="J225" s="7">
        <f>IF(L225&gt;0,1)</f>
        <v>1</v>
      </c>
      <c r="K225" s="8" t="s">
        <v>9</v>
      </c>
      <c r="L225" s="29">
        <v>18</v>
      </c>
    </row>
    <row r="226" spans="1:15" x14ac:dyDescent="0.3">
      <c r="A226" s="7"/>
      <c r="B226" s="4"/>
      <c r="C226" s="4"/>
      <c r="D226" s="7"/>
      <c r="E226" s="4"/>
      <c r="F226" s="10"/>
      <c r="G226" s="7"/>
      <c r="H226" s="4"/>
      <c r="I226" s="4"/>
      <c r="J226" s="7"/>
      <c r="K226" s="4"/>
      <c r="L226" s="4"/>
    </row>
    <row r="227" spans="1:15" x14ac:dyDescent="0.3">
      <c r="A227" s="11"/>
      <c r="B227" s="8" t="s">
        <v>10</v>
      </c>
      <c r="C227" s="8">
        <f>SUM(C213:C225)</f>
        <v>109</v>
      </c>
      <c r="D227" s="8"/>
      <c r="E227" s="8" t="s">
        <v>10</v>
      </c>
      <c r="F227" s="8">
        <f>SUM(F213:F225)</f>
        <v>118</v>
      </c>
      <c r="G227" s="8"/>
      <c r="H227" s="8" t="s">
        <v>10</v>
      </c>
      <c r="I227" s="8">
        <f>SUM(I213:I225)</f>
        <v>144</v>
      </c>
      <c r="J227" s="8"/>
      <c r="K227" s="8" t="s">
        <v>10</v>
      </c>
      <c r="L227" s="8">
        <f>SUM(L213:L225)</f>
        <v>87</v>
      </c>
    </row>
    <row r="228" spans="1:15" x14ac:dyDescent="0.3">
      <c r="A228" s="12"/>
      <c r="B228" s="13" t="s">
        <v>11</v>
      </c>
      <c r="C228" s="14">
        <f>IF(C213&lt;&gt;"",C227/(SUM(A207:A225)),"")</f>
        <v>15.571428571428571</v>
      </c>
      <c r="D228" s="12"/>
      <c r="E228" s="13" t="s">
        <v>11</v>
      </c>
      <c r="F228" s="14">
        <f>IF(F213&lt;&gt;"",F227/(SUM(D207:D225)),"")</f>
        <v>16.857142857142858</v>
      </c>
      <c r="G228" s="12"/>
      <c r="H228" s="13" t="s">
        <v>11</v>
      </c>
      <c r="I228" s="14">
        <f>IF(I213&lt;&gt;"",I227/(SUM(G207:G225)),"")</f>
        <v>20.571428571428573</v>
      </c>
      <c r="J228" s="12"/>
      <c r="K228" s="13" t="s">
        <v>11</v>
      </c>
      <c r="L228" s="14">
        <f>IF(L213&lt;&gt;"",L227/(SUM(J207:J225)),"")</f>
        <v>12.428571428571429</v>
      </c>
    </row>
    <row r="230" spans="1:15" x14ac:dyDescent="0.3">
      <c r="B230" s="15" t="s">
        <v>42</v>
      </c>
      <c r="C230" s="16">
        <f>IF(C227&gt;0,SUM(C227:L227)/((SUM(A213:A225))+(SUM(D213:D225))+(SUM(G213:G225))+(SUM(J213:J225))),0)</f>
        <v>16.357142857142858</v>
      </c>
    </row>
    <row r="232" spans="1:15" ht="24" x14ac:dyDescent="0.6">
      <c r="B232" s="3" t="s">
        <v>112</v>
      </c>
    </row>
    <row r="233" spans="1:15" x14ac:dyDescent="0.3">
      <c r="A233" s="4"/>
      <c r="B233" s="18" t="s">
        <v>113</v>
      </c>
      <c r="C233" s="6" t="s">
        <v>2</v>
      </c>
      <c r="D233" s="4"/>
      <c r="E233" s="4"/>
      <c r="F233" s="6" t="s">
        <v>2</v>
      </c>
      <c r="G233" s="4"/>
      <c r="H233" s="4"/>
      <c r="I233" s="6" t="s">
        <v>2</v>
      </c>
      <c r="J233" s="4"/>
      <c r="K233" s="4"/>
      <c r="L233" s="6" t="s">
        <v>2</v>
      </c>
      <c r="M233" s="4"/>
      <c r="N233" s="4"/>
      <c r="O233" s="6" t="s">
        <v>2</v>
      </c>
    </row>
    <row r="234" spans="1:15" x14ac:dyDescent="0.3">
      <c r="A234" s="7">
        <f>IF(C234&gt;0,1)</f>
        <v>1</v>
      </c>
      <c r="B234" s="8" t="s">
        <v>3</v>
      </c>
      <c r="C234" s="29">
        <v>10</v>
      </c>
      <c r="D234" s="7">
        <f>IF(F234&gt;0,1)</f>
        <v>1</v>
      </c>
      <c r="E234" s="8" t="s">
        <v>3</v>
      </c>
      <c r="F234" s="29">
        <v>17</v>
      </c>
      <c r="G234" s="7">
        <f>IF(I234&gt;0,1)</f>
        <v>1</v>
      </c>
      <c r="H234" s="8" t="s">
        <v>3</v>
      </c>
      <c r="I234" s="29">
        <v>8</v>
      </c>
      <c r="J234" s="7">
        <f>IF(L234&gt;0,1)</f>
        <v>1</v>
      </c>
      <c r="K234" s="8" t="s">
        <v>3</v>
      </c>
      <c r="L234" s="29">
        <v>19</v>
      </c>
      <c r="M234" s="7">
        <f>IF(O234&gt;0,1)</f>
        <v>1</v>
      </c>
      <c r="N234" s="8" t="s">
        <v>3</v>
      </c>
      <c r="O234" s="29">
        <v>13</v>
      </c>
    </row>
    <row r="235" spans="1:15" x14ac:dyDescent="0.3">
      <c r="A235" s="7"/>
      <c r="B235" s="4"/>
      <c r="C235" s="10"/>
      <c r="D235" s="7"/>
      <c r="E235" s="4"/>
      <c r="F235" s="10"/>
      <c r="G235" s="7"/>
      <c r="H235" s="4"/>
      <c r="I235" s="10"/>
      <c r="J235" s="7"/>
      <c r="K235" s="4"/>
      <c r="L235" s="10"/>
      <c r="M235" s="7"/>
      <c r="N235" s="4"/>
      <c r="O235" s="10"/>
    </row>
    <row r="236" spans="1:15" x14ac:dyDescent="0.3">
      <c r="A236" s="7">
        <f>IF(C236&gt;0,1)</f>
        <v>1</v>
      </c>
      <c r="B236" s="8" t="s">
        <v>4</v>
      </c>
      <c r="C236" s="29">
        <v>19</v>
      </c>
      <c r="D236" s="7">
        <f>IF(F236&gt;0,1)</f>
        <v>1</v>
      </c>
      <c r="E236" s="8" t="s">
        <v>4</v>
      </c>
      <c r="F236" s="29">
        <v>12</v>
      </c>
      <c r="G236" s="7">
        <f>IF(I236&gt;0,1)</f>
        <v>1</v>
      </c>
      <c r="H236" s="8" t="s">
        <v>4</v>
      </c>
      <c r="I236" s="29">
        <v>10</v>
      </c>
      <c r="J236" s="7">
        <f>IF(L236&gt;0,1)</f>
        <v>1</v>
      </c>
      <c r="K236" s="8" t="s">
        <v>4</v>
      </c>
      <c r="L236" s="29">
        <v>13</v>
      </c>
      <c r="M236" s="7">
        <f>IF(O236&gt;0,1)</f>
        <v>1</v>
      </c>
      <c r="N236" s="8" t="s">
        <v>4</v>
      </c>
      <c r="O236" s="29">
        <v>10</v>
      </c>
    </row>
    <row r="237" spans="1:15" x14ac:dyDescent="0.3">
      <c r="A237" s="7"/>
      <c r="B237" s="8"/>
      <c r="C237" s="10"/>
      <c r="D237" s="7"/>
      <c r="E237" s="8"/>
      <c r="F237" s="10"/>
      <c r="G237" s="7"/>
      <c r="H237" s="8"/>
      <c r="I237" s="10"/>
      <c r="J237" s="7"/>
      <c r="K237" s="8"/>
      <c r="L237" s="10"/>
      <c r="M237" s="7"/>
      <c r="N237" s="8"/>
      <c r="O237" s="10"/>
    </row>
    <row r="238" spans="1:15" x14ac:dyDescent="0.3">
      <c r="A238" s="7">
        <f>IF(C238&gt;0,1)</f>
        <v>1</v>
      </c>
      <c r="B238" s="8" t="s">
        <v>5</v>
      </c>
      <c r="C238" s="29">
        <v>8</v>
      </c>
      <c r="D238" s="7">
        <f>IF(F238&gt;0,1)</f>
        <v>1</v>
      </c>
      <c r="E238" s="8" t="s">
        <v>5</v>
      </c>
      <c r="F238" s="29">
        <v>15</v>
      </c>
      <c r="G238" s="7">
        <f>IF(I238&gt;0,1)</f>
        <v>1</v>
      </c>
      <c r="H238" s="8" t="s">
        <v>5</v>
      </c>
      <c r="I238" s="29">
        <v>10</v>
      </c>
      <c r="J238" s="7">
        <f>IF(L238&gt;0,1)</f>
        <v>1</v>
      </c>
      <c r="K238" s="8" t="s">
        <v>5</v>
      </c>
      <c r="L238" s="29">
        <v>10</v>
      </c>
      <c r="M238" s="7">
        <f>IF(O238&gt;0,1)</f>
        <v>1</v>
      </c>
      <c r="N238" s="8" t="s">
        <v>5</v>
      </c>
      <c r="O238" s="29">
        <v>12</v>
      </c>
    </row>
    <row r="239" spans="1:15" x14ac:dyDescent="0.3">
      <c r="A239" s="7"/>
      <c r="B239" s="8"/>
      <c r="C239" s="10"/>
      <c r="D239" s="7"/>
      <c r="E239" s="8"/>
      <c r="F239" s="10"/>
      <c r="G239" s="7"/>
      <c r="H239" s="8"/>
      <c r="I239" s="10"/>
      <c r="J239" s="7"/>
      <c r="K239" s="8"/>
      <c r="L239" s="10"/>
      <c r="M239" s="7"/>
      <c r="N239" s="8"/>
      <c r="O239" s="10"/>
    </row>
    <row r="240" spans="1:15" x14ac:dyDescent="0.3">
      <c r="A240" s="7">
        <f>IF(C240&gt;0,1)</f>
        <v>1</v>
      </c>
      <c r="B240" s="8" t="s">
        <v>6</v>
      </c>
      <c r="C240" s="29">
        <v>12</v>
      </c>
      <c r="D240" s="7">
        <f>IF(F240&gt;0,1)</f>
        <v>1</v>
      </c>
      <c r="E240" s="8" t="s">
        <v>6</v>
      </c>
      <c r="F240" s="29">
        <v>7</v>
      </c>
      <c r="G240" s="7">
        <f>IF(I240&gt;0,1)</f>
        <v>1</v>
      </c>
      <c r="H240" s="8" t="s">
        <v>6</v>
      </c>
      <c r="I240" s="29">
        <v>14</v>
      </c>
      <c r="J240" s="7">
        <f>IF(L240&gt;0,1)</f>
        <v>1</v>
      </c>
      <c r="K240" s="8" t="s">
        <v>6</v>
      </c>
      <c r="L240" s="29">
        <v>30</v>
      </c>
      <c r="M240" s="7">
        <f>IF(O240&gt;0,1)</f>
        <v>1</v>
      </c>
      <c r="N240" s="8" t="s">
        <v>6</v>
      </c>
      <c r="O240" s="29">
        <v>30</v>
      </c>
    </row>
    <row r="241" spans="1:15" x14ac:dyDescent="0.3">
      <c r="A241" s="7"/>
      <c r="B241" s="8"/>
      <c r="C241" s="10"/>
      <c r="D241" s="7"/>
      <c r="E241" s="8"/>
      <c r="F241" s="10"/>
      <c r="G241" s="7"/>
      <c r="H241" s="8"/>
      <c r="I241" s="10"/>
      <c r="J241" s="7"/>
      <c r="K241" s="8"/>
      <c r="L241" s="10"/>
      <c r="M241" s="7"/>
      <c r="N241" s="8"/>
      <c r="O241" s="10"/>
    </row>
    <row r="242" spans="1:15" x14ac:dyDescent="0.3">
      <c r="A242" s="7">
        <f>IF(C242&gt;0,1)</f>
        <v>1</v>
      </c>
      <c r="B242" s="8" t="s">
        <v>7</v>
      </c>
      <c r="C242" s="29">
        <v>34</v>
      </c>
      <c r="D242" s="7">
        <f>IF(F242&gt;0,1)</f>
        <v>1</v>
      </c>
      <c r="E242" s="8" t="s">
        <v>7</v>
      </c>
      <c r="F242" s="29">
        <v>34</v>
      </c>
      <c r="G242" s="7">
        <f>IF(I242&gt;0,1)</f>
        <v>1</v>
      </c>
      <c r="H242" s="8" t="s">
        <v>7</v>
      </c>
      <c r="I242" s="29">
        <v>38</v>
      </c>
      <c r="J242" s="7">
        <f>IF(L242&gt;0,1)</f>
        <v>1</v>
      </c>
      <c r="K242" s="8" t="s">
        <v>7</v>
      </c>
      <c r="L242" s="29">
        <v>14</v>
      </c>
      <c r="M242" s="7">
        <f>IF(O242&gt;0,1)</f>
        <v>1</v>
      </c>
      <c r="N242" s="8" t="s">
        <v>7</v>
      </c>
      <c r="O242" s="29">
        <v>16</v>
      </c>
    </row>
    <row r="243" spans="1:15" x14ac:dyDescent="0.3">
      <c r="A243" s="7"/>
      <c r="B243" s="8"/>
      <c r="C243" s="10"/>
      <c r="D243" s="7"/>
      <c r="E243" s="8"/>
      <c r="F243" s="10"/>
      <c r="G243" s="7"/>
      <c r="H243" s="8"/>
      <c r="I243" s="10"/>
      <c r="J243" s="7"/>
      <c r="K243" s="8"/>
      <c r="L243" s="10"/>
      <c r="M243" s="7"/>
      <c r="N243" s="8"/>
      <c r="O243" s="10"/>
    </row>
    <row r="244" spans="1:15" x14ac:dyDescent="0.3">
      <c r="A244" s="7">
        <f>IF(C244&gt;0,1)</f>
        <v>1</v>
      </c>
      <c r="B244" s="8" t="s">
        <v>8</v>
      </c>
      <c r="C244" s="29">
        <v>12</v>
      </c>
      <c r="D244" s="7">
        <f>IF(F244&gt;0,1)</f>
        <v>1</v>
      </c>
      <c r="E244" s="8" t="s">
        <v>8</v>
      </c>
      <c r="F244" s="29">
        <v>12</v>
      </c>
      <c r="G244" s="7">
        <f>IF(I244&gt;0,1)</f>
        <v>1</v>
      </c>
      <c r="H244" s="8" t="s">
        <v>8</v>
      </c>
      <c r="I244" s="29">
        <v>18</v>
      </c>
      <c r="J244" s="7">
        <f>IF(L244&gt;0,1)</f>
        <v>1</v>
      </c>
      <c r="K244" s="8" t="s">
        <v>8</v>
      </c>
      <c r="L244" s="29">
        <v>15</v>
      </c>
      <c r="M244" s="7">
        <f>IF(O244&gt;0,1)</f>
        <v>1</v>
      </c>
      <c r="N244" s="8" t="s">
        <v>8</v>
      </c>
      <c r="O244" s="29">
        <v>10</v>
      </c>
    </row>
    <row r="245" spans="1:15" x14ac:dyDescent="0.3">
      <c r="A245" s="7"/>
      <c r="B245" s="4"/>
      <c r="C245" s="10"/>
      <c r="D245" s="7"/>
      <c r="E245" s="4"/>
      <c r="F245" s="10"/>
      <c r="G245" s="7"/>
      <c r="H245" s="4"/>
      <c r="I245" s="10"/>
      <c r="J245" s="7"/>
      <c r="K245" s="4"/>
      <c r="L245" s="10"/>
      <c r="M245" s="7"/>
      <c r="N245" s="4"/>
      <c r="O245" s="10"/>
    </row>
    <row r="246" spans="1:15" x14ac:dyDescent="0.3">
      <c r="A246" s="7">
        <f>IF(C246&gt;0,1)</f>
        <v>1</v>
      </c>
      <c r="B246" s="8" t="s">
        <v>9</v>
      </c>
      <c r="C246" s="29">
        <v>12</v>
      </c>
      <c r="D246" s="7">
        <f>IF(F246&gt;0,1)</f>
        <v>1</v>
      </c>
      <c r="E246" s="8" t="s">
        <v>9</v>
      </c>
      <c r="F246" s="29">
        <v>28</v>
      </c>
      <c r="G246" s="7">
        <f>IF(I246&gt;0,1)</f>
        <v>1</v>
      </c>
      <c r="H246" s="8" t="s">
        <v>9</v>
      </c>
      <c r="I246" s="29">
        <v>6</v>
      </c>
      <c r="J246" s="7">
        <f>IF(L246&gt;0,1)</f>
        <v>1</v>
      </c>
      <c r="K246" s="8" t="s">
        <v>9</v>
      </c>
      <c r="L246" s="29">
        <v>25</v>
      </c>
      <c r="M246" s="7">
        <f>IF(O246&gt;0,1)</f>
        <v>1</v>
      </c>
      <c r="N246" s="8" t="s">
        <v>9</v>
      </c>
      <c r="O246" s="29">
        <v>20</v>
      </c>
    </row>
    <row r="247" spans="1:15" x14ac:dyDescent="0.3">
      <c r="A247" s="7"/>
      <c r="B247" s="4"/>
      <c r="C247" s="4"/>
      <c r="D247" s="7"/>
      <c r="E247" s="4"/>
      <c r="F247" s="10"/>
      <c r="G247" s="7"/>
      <c r="H247" s="4"/>
      <c r="I247" s="10"/>
      <c r="J247" s="7"/>
      <c r="K247" s="4"/>
      <c r="L247" s="4"/>
      <c r="M247" s="7"/>
      <c r="N247" s="4"/>
      <c r="O247" s="4"/>
    </row>
    <row r="248" spans="1:15" x14ac:dyDescent="0.3">
      <c r="A248" s="11"/>
      <c r="B248" s="8" t="s">
        <v>10</v>
      </c>
      <c r="C248" s="8">
        <f>SUM(C234:C246)</f>
        <v>107</v>
      </c>
      <c r="D248" s="8"/>
      <c r="E248" s="8" t="s">
        <v>10</v>
      </c>
      <c r="F248" s="8">
        <f>SUM(F234:F246)</f>
        <v>125</v>
      </c>
      <c r="G248" s="8"/>
      <c r="H248" s="8" t="s">
        <v>10</v>
      </c>
      <c r="I248" s="8">
        <f>SUM(I234:I246)</f>
        <v>104</v>
      </c>
      <c r="J248" s="8"/>
      <c r="K248" s="8" t="s">
        <v>10</v>
      </c>
      <c r="L248" s="8">
        <f>SUM(L234:L246)</f>
        <v>126</v>
      </c>
      <c r="M248" s="8"/>
      <c r="N248" s="8" t="s">
        <v>10</v>
      </c>
      <c r="O248" s="8">
        <f>SUM(O234:O246)</f>
        <v>111</v>
      </c>
    </row>
    <row r="249" spans="1:15" x14ac:dyDescent="0.3">
      <c r="A249" s="12"/>
      <c r="B249" s="13" t="s">
        <v>11</v>
      </c>
      <c r="C249" s="14">
        <f>IF(C234&lt;&gt;"",C248/(SUM(A228:A246)),"")</f>
        <v>15.285714285714286</v>
      </c>
      <c r="D249" s="12"/>
      <c r="E249" s="13" t="s">
        <v>11</v>
      </c>
      <c r="F249" s="14">
        <f>IF(F234&lt;&gt;"",F248/(SUM(D228:D246)),"")</f>
        <v>17.857142857142858</v>
      </c>
      <c r="G249" s="12"/>
      <c r="H249" s="13" t="s">
        <v>11</v>
      </c>
      <c r="I249" s="14">
        <f>IF(I234&lt;&gt;"",I248/(SUM(G228:G246)),"")</f>
        <v>14.857142857142858</v>
      </c>
      <c r="J249" s="12"/>
      <c r="K249" s="13" t="s">
        <v>11</v>
      </c>
      <c r="L249" s="14">
        <f>IF(L234&lt;&gt;"",L248/(SUM(J228:J246)),"")</f>
        <v>18</v>
      </c>
      <c r="M249" s="12"/>
      <c r="N249" s="13" t="s">
        <v>11</v>
      </c>
      <c r="O249" s="14">
        <f>IF(O234&lt;&gt;"",O248/(SUM(M228:M246)),"")</f>
        <v>15.857142857142858</v>
      </c>
    </row>
    <row r="251" spans="1:15" x14ac:dyDescent="0.3">
      <c r="B251" s="15" t="s">
        <v>45</v>
      </c>
      <c r="C251" s="16">
        <f>IF(C248&gt;0,SUM(C248:O248)/((SUM(A234:A246))+(SUM(D234:D246))+(SUM(G234:G246))+(SUM(J234:J246))+(SUM(M234:M246))),0)</f>
        <v>16.37142857142857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03"/>
  <sheetViews>
    <sheetView topLeftCell="A268" zoomScale="90" zoomScaleNormal="90" workbookViewId="0">
      <selection activeCell="K22" sqref="K22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7265625" style="2" customWidth="1"/>
    <col min="4" max="4" width="2.81640625" style="2" customWidth="1"/>
    <col min="5" max="5" width="17.7265625" style="2" customWidth="1"/>
    <col min="6" max="6" width="9.1796875" style="2"/>
    <col min="7" max="7" width="2.81640625" style="2" customWidth="1"/>
    <col min="8" max="8" width="20.26953125" style="2" customWidth="1"/>
    <col min="9" max="9" width="8.7265625" style="2" customWidth="1"/>
    <col min="10" max="10" width="2.81640625" style="2" customWidth="1"/>
    <col min="11" max="11" width="17.7265625" style="2" customWidth="1"/>
    <col min="12" max="12" width="8.7265625" style="2" customWidth="1"/>
    <col min="13" max="13" width="2.81640625" style="2" customWidth="1"/>
    <col min="14" max="14" width="17.7265625" style="2" customWidth="1"/>
    <col min="15" max="15" width="8.7265625" style="2" customWidth="1"/>
    <col min="16" max="16" width="2.54296875" style="1" customWidth="1"/>
    <col min="17" max="16384" width="9.1796875" style="1"/>
  </cols>
  <sheetData>
    <row r="1" spans="1:15" ht="24" x14ac:dyDescent="0.6">
      <c r="B1" s="3" t="s">
        <v>37</v>
      </c>
    </row>
    <row r="2" spans="1:15" x14ac:dyDescent="0.3">
      <c r="A2" s="4"/>
      <c r="B2" s="33" t="s">
        <v>114</v>
      </c>
      <c r="C2" s="6" t="s">
        <v>2</v>
      </c>
      <c r="D2" s="4"/>
      <c r="E2" s="33" t="s">
        <v>114</v>
      </c>
      <c r="F2" s="6" t="s">
        <v>2</v>
      </c>
      <c r="G2" s="4"/>
      <c r="H2" s="18" t="s">
        <v>115</v>
      </c>
      <c r="I2" s="6" t="s">
        <v>2</v>
      </c>
      <c r="J2" s="4"/>
      <c r="K2" s="4"/>
      <c r="L2" s="6" t="s">
        <v>2</v>
      </c>
      <c r="M2" s="4"/>
      <c r="N2" s="4"/>
      <c r="O2" s="6" t="s">
        <v>2</v>
      </c>
    </row>
    <row r="3" spans="1:15" x14ac:dyDescent="0.3">
      <c r="A3" s="4"/>
      <c r="B3" s="8" t="s">
        <v>3</v>
      </c>
      <c r="C3" s="4"/>
      <c r="D3" s="4"/>
      <c r="E3" s="8" t="s">
        <v>3</v>
      </c>
      <c r="F3" s="4"/>
      <c r="G3" s="4"/>
      <c r="H3" s="8" t="s">
        <v>3</v>
      </c>
      <c r="I3" s="4">
        <v>35</v>
      </c>
      <c r="J3" s="4"/>
      <c r="K3" s="8" t="s">
        <v>3</v>
      </c>
      <c r="L3" s="4">
        <v>20</v>
      </c>
      <c r="M3" s="4"/>
      <c r="N3" s="8" t="s">
        <v>3</v>
      </c>
      <c r="O3" s="4">
        <v>20</v>
      </c>
    </row>
    <row r="4" spans="1:15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3">
      <c r="A5" s="4"/>
      <c r="B5" s="8" t="s">
        <v>4</v>
      </c>
      <c r="C5" s="4"/>
      <c r="D5" s="4"/>
      <c r="E5" s="8" t="s">
        <v>4</v>
      </c>
      <c r="F5" s="4"/>
      <c r="G5" s="4"/>
      <c r="H5" s="8" t="s">
        <v>4</v>
      </c>
      <c r="I5" s="4">
        <v>12</v>
      </c>
      <c r="J5" s="4"/>
      <c r="K5" s="8" t="s">
        <v>4</v>
      </c>
      <c r="L5" s="4">
        <v>9</v>
      </c>
      <c r="M5" s="4"/>
      <c r="N5" s="8" t="s">
        <v>4</v>
      </c>
      <c r="O5" s="4">
        <v>22</v>
      </c>
    </row>
    <row r="6" spans="1:15" x14ac:dyDescent="0.3">
      <c r="A6" s="4"/>
      <c r="B6" s="8"/>
      <c r="C6" s="4"/>
      <c r="D6" s="4"/>
      <c r="E6" s="8"/>
      <c r="F6" s="4"/>
      <c r="G6" s="4"/>
      <c r="H6" s="8"/>
      <c r="I6" s="4"/>
      <c r="J6" s="4"/>
      <c r="K6" s="8"/>
      <c r="L6" s="4"/>
      <c r="M6" s="4"/>
      <c r="N6" s="8"/>
      <c r="O6" s="4"/>
    </row>
    <row r="7" spans="1:15" x14ac:dyDescent="0.3">
      <c r="A7" s="4"/>
      <c r="B7" s="8" t="s">
        <v>5</v>
      </c>
      <c r="C7" s="4"/>
      <c r="D7" s="4"/>
      <c r="E7" s="8" t="s">
        <v>5</v>
      </c>
      <c r="F7" s="4"/>
      <c r="G7" s="4"/>
      <c r="H7" s="8" t="s">
        <v>5</v>
      </c>
      <c r="I7" s="4">
        <v>7</v>
      </c>
      <c r="J7" s="4"/>
      <c r="K7" s="8" t="s">
        <v>5</v>
      </c>
      <c r="L7" s="4">
        <v>14</v>
      </c>
      <c r="M7" s="4"/>
      <c r="N7" s="8" t="s">
        <v>5</v>
      </c>
      <c r="O7" s="4">
        <v>16</v>
      </c>
    </row>
    <row r="8" spans="1:15" x14ac:dyDescent="0.3">
      <c r="A8" s="4"/>
      <c r="B8" s="8"/>
      <c r="C8" s="4"/>
      <c r="D8" s="4"/>
      <c r="E8" s="8"/>
      <c r="F8" s="4"/>
      <c r="G8" s="4"/>
      <c r="H8" s="8"/>
      <c r="I8" s="4"/>
      <c r="J8" s="4"/>
      <c r="K8" s="8"/>
      <c r="L8" s="4"/>
      <c r="M8" s="4"/>
      <c r="N8" s="8"/>
      <c r="O8" s="4"/>
    </row>
    <row r="9" spans="1:15" x14ac:dyDescent="0.3">
      <c r="A9" s="4"/>
      <c r="B9" s="8" t="s">
        <v>6</v>
      </c>
      <c r="C9" s="4"/>
      <c r="D9" s="4"/>
      <c r="E9" s="8" t="s">
        <v>6</v>
      </c>
      <c r="F9" s="4"/>
      <c r="G9" s="4"/>
      <c r="H9" s="8" t="s">
        <v>6</v>
      </c>
      <c r="I9" s="4">
        <v>14</v>
      </c>
      <c r="J9" s="4"/>
      <c r="K9" s="8" t="s">
        <v>6</v>
      </c>
      <c r="L9" s="4">
        <v>40</v>
      </c>
      <c r="M9" s="4"/>
      <c r="N9" s="8" t="s">
        <v>6</v>
      </c>
      <c r="O9" s="4">
        <v>13</v>
      </c>
    </row>
    <row r="10" spans="1:15" x14ac:dyDescent="0.3">
      <c r="A10" s="4"/>
      <c r="B10" s="8"/>
      <c r="C10" s="4"/>
      <c r="D10" s="4"/>
      <c r="E10" s="8"/>
      <c r="F10" s="4"/>
      <c r="G10" s="4"/>
      <c r="H10" s="8"/>
      <c r="I10" s="4"/>
      <c r="J10" s="4"/>
      <c r="K10" s="8"/>
      <c r="L10" s="4"/>
      <c r="M10" s="4"/>
      <c r="N10" s="8"/>
      <c r="O10" s="4"/>
    </row>
    <row r="11" spans="1:15" x14ac:dyDescent="0.3">
      <c r="A11" s="4"/>
      <c r="B11" s="8" t="s">
        <v>7</v>
      </c>
      <c r="C11" s="4"/>
      <c r="D11" s="4"/>
      <c r="E11" s="8" t="s">
        <v>7</v>
      </c>
      <c r="F11" s="4"/>
      <c r="G11" s="4"/>
      <c r="H11" s="8" t="s">
        <v>7</v>
      </c>
      <c r="I11" s="4">
        <v>14</v>
      </c>
      <c r="J11" s="4"/>
      <c r="K11" s="8" t="s">
        <v>7</v>
      </c>
      <c r="L11" s="4">
        <v>14</v>
      </c>
      <c r="M11" s="4"/>
      <c r="N11" s="8" t="s">
        <v>7</v>
      </c>
      <c r="O11" s="4">
        <v>12</v>
      </c>
    </row>
    <row r="12" spans="1:15" x14ac:dyDescent="0.3">
      <c r="A12" s="4"/>
      <c r="B12" s="8"/>
      <c r="C12" s="4"/>
      <c r="D12" s="4"/>
      <c r="E12" s="8"/>
      <c r="F12" s="4"/>
      <c r="G12" s="4"/>
      <c r="H12" s="8"/>
      <c r="I12" s="4"/>
      <c r="J12" s="4"/>
      <c r="K12" s="8"/>
      <c r="L12" s="4"/>
      <c r="M12" s="4"/>
      <c r="N12" s="8"/>
      <c r="O12" s="4"/>
    </row>
    <row r="13" spans="1:15" x14ac:dyDescent="0.3">
      <c r="A13" s="4"/>
      <c r="B13" s="8" t="s">
        <v>8</v>
      </c>
      <c r="C13" s="4"/>
      <c r="D13" s="4"/>
      <c r="E13" s="8" t="s">
        <v>8</v>
      </c>
      <c r="F13" s="4"/>
      <c r="G13" s="4"/>
      <c r="H13" s="8" t="s">
        <v>8</v>
      </c>
      <c r="I13" s="4">
        <v>15</v>
      </c>
      <c r="J13" s="4"/>
      <c r="K13" s="8" t="s">
        <v>8</v>
      </c>
      <c r="L13" s="4">
        <v>12</v>
      </c>
      <c r="M13" s="4"/>
      <c r="N13" s="8" t="s">
        <v>8</v>
      </c>
      <c r="O13" s="4">
        <v>48</v>
      </c>
    </row>
    <row r="14" spans="1:15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3">
      <c r="A15" s="4"/>
      <c r="B15" s="8" t="s">
        <v>9</v>
      </c>
      <c r="C15" s="4"/>
      <c r="D15" s="4"/>
      <c r="E15" s="8" t="s">
        <v>9</v>
      </c>
      <c r="F15" s="4"/>
      <c r="G15" s="4"/>
      <c r="H15" s="8" t="s">
        <v>9</v>
      </c>
      <c r="I15" s="4">
        <v>10</v>
      </c>
      <c r="J15" s="4"/>
      <c r="K15" s="8" t="s">
        <v>9</v>
      </c>
      <c r="L15" s="4">
        <v>12</v>
      </c>
      <c r="M15" s="4"/>
      <c r="N15" s="8" t="s">
        <v>9</v>
      </c>
      <c r="O15" s="4">
        <v>22</v>
      </c>
    </row>
    <row r="16" spans="1:15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s="35" customFormat="1" x14ac:dyDescent="0.3">
      <c r="A17" s="8"/>
      <c r="B17" s="8" t="s">
        <v>10</v>
      </c>
      <c r="C17" s="34">
        <v>140</v>
      </c>
      <c r="D17" s="8"/>
      <c r="E17" s="8" t="s">
        <v>10</v>
      </c>
      <c r="F17" s="34">
        <v>140</v>
      </c>
      <c r="G17" s="8"/>
      <c r="H17" s="8" t="s">
        <v>10</v>
      </c>
      <c r="I17" s="8">
        <f>SUM(I3:I15)</f>
        <v>107</v>
      </c>
      <c r="J17" s="8"/>
      <c r="K17" s="8" t="s">
        <v>10</v>
      </c>
      <c r="L17" s="8">
        <f>SUM(L3:L15)</f>
        <v>121</v>
      </c>
      <c r="M17" s="8"/>
      <c r="N17" s="8" t="s">
        <v>10</v>
      </c>
      <c r="O17" s="8">
        <f>SUM(O3:O15)</f>
        <v>153</v>
      </c>
    </row>
    <row r="18" spans="1:15" x14ac:dyDescent="0.3">
      <c r="A18" s="12"/>
      <c r="B18" s="13" t="s">
        <v>11</v>
      </c>
      <c r="C18" s="14">
        <f>C17/7</f>
        <v>20</v>
      </c>
      <c r="D18" s="12"/>
      <c r="E18" s="13" t="s">
        <v>11</v>
      </c>
      <c r="F18" s="14">
        <f>F17/7</f>
        <v>20</v>
      </c>
      <c r="G18" s="12"/>
      <c r="H18" s="13" t="s">
        <v>11</v>
      </c>
      <c r="I18" s="14">
        <f>I17/7</f>
        <v>15.285714285714286</v>
      </c>
      <c r="J18" s="12"/>
      <c r="K18" s="13" t="s">
        <v>11</v>
      </c>
      <c r="L18" s="14">
        <f>L17/7</f>
        <v>17.285714285714285</v>
      </c>
      <c r="M18" s="12"/>
      <c r="N18" s="13" t="s">
        <v>11</v>
      </c>
      <c r="O18" s="14">
        <f>O17/7</f>
        <v>21.857142857142858</v>
      </c>
    </row>
    <row r="20" spans="1:15" x14ac:dyDescent="0.3">
      <c r="B20" s="15" t="s">
        <v>39</v>
      </c>
      <c r="C20" s="16">
        <f>SUM(C17:O17)/35</f>
        <v>18.885714285714286</v>
      </c>
    </row>
    <row r="22" spans="1:15" ht="24" x14ac:dyDescent="0.6">
      <c r="B22" s="3" t="s">
        <v>40</v>
      </c>
    </row>
    <row r="23" spans="1:15" x14ac:dyDescent="0.3">
      <c r="A23" s="4"/>
      <c r="B23" s="18" t="s">
        <v>116</v>
      </c>
      <c r="C23" s="6" t="s">
        <v>2</v>
      </c>
      <c r="D23" s="4"/>
      <c r="E23" s="4"/>
      <c r="F23" s="6" t="s">
        <v>2</v>
      </c>
      <c r="G23" s="4"/>
      <c r="H23" s="4"/>
      <c r="I23" s="6" t="s">
        <v>2</v>
      </c>
      <c r="J23" s="4"/>
      <c r="K23" s="4"/>
      <c r="L23" s="6" t="s">
        <v>2</v>
      </c>
    </row>
    <row r="24" spans="1:15" x14ac:dyDescent="0.3">
      <c r="A24" s="7">
        <f>IF(C24&gt;0,1)</f>
        <v>1</v>
      </c>
      <c r="B24" s="8" t="s">
        <v>3</v>
      </c>
      <c r="C24" s="4">
        <v>48</v>
      </c>
      <c r="D24" s="7">
        <f>IF(F24&gt;0,1)</f>
        <v>1</v>
      </c>
      <c r="E24" s="8" t="s">
        <v>3</v>
      </c>
      <c r="F24" s="4">
        <v>50</v>
      </c>
      <c r="G24" s="7">
        <f>IF(I24&gt;0,1)</f>
        <v>1</v>
      </c>
      <c r="H24" s="8" t="s">
        <v>3</v>
      </c>
      <c r="I24" s="4">
        <v>2</v>
      </c>
      <c r="J24" s="7">
        <f>IF(L24&gt;0,1)</f>
        <v>1</v>
      </c>
      <c r="K24" s="8" t="s">
        <v>3</v>
      </c>
      <c r="L24" s="4">
        <v>8</v>
      </c>
    </row>
    <row r="25" spans="1:15" x14ac:dyDescent="0.3">
      <c r="A25" s="7"/>
      <c r="B25" s="4"/>
      <c r="C25" s="4"/>
      <c r="D25" s="7"/>
      <c r="E25" s="4"/>
      <c r="F25" s="4"/>
      <c r="G25" s="7"/>
      <c r="H25" s="4"/>
      <c r="I25" s="4"/>
      <c r="J25" s="7"/>
      <c r="K25" s="4"/>
      <c r="L25" s="4"/>
    </row>
    <row r="26" spans="1:15" x14ac:dyDescent="0.3">
      <c r="A26" s="7">
        <f>IF(C26&gt;0,1)</f>
        <v>1</v>
      </c>
      <c r="B26" s="8" t="s">
        <v>4</v>
      </c>
      <c r="C26" s="4">
        <v>20</v>
      </c>
      <c r="D26" s="7">
        <f>IF(F26&gt;0,1)</f>
        <v>1</v>
      </c>
      <c r="E26" s="8" t="s">
        <v>4</v>
      </c>
      <c r="F26" s="4">
        <v>14</v>
      </c>
      <c r="G26" s="7">
        <f>IF(I26&gt;0,1)</f>
        <v>1</v>
      </c>
      <c r="H26" s="8" t="s">
        <v>4</v>
      </c>
      <c r="I26" s="4">
        <v>17</v>
      </c>
      <c r="J26" s="7">
        <f>IF(L26&gt;0,1)</f>
        <v>1</v>
      </c>
      <c r="K26" s="8" t="s">
        <v>4</v>
      </c>
      <c r="L26" s="4">
        <v>12</v>
      </c>
    </row>
    <row r="27" spans="1:15" x14ac:dyDescent="0.3">
      <c r="A27" s="7"/>
      <c r="B27" s="8"/>
      <c r="C27" s="4"/>
      <c r="D27" s="7"/>
      <c r="E27" s="8"/>
      <c r="F27" s="4"/>
      <c r="G27" s="7"/>
      <c r="H27" s="8"/>
      <c r="I27" s="4"/>
      <c r="J27" s="7"/>
      <c r="K27" s="8"/>
      <c r="L27" s="4"/>
    </row>
    <row r="28" spans="1:15" x14ac:dyDescent="0.3">
      <c r="A28" s="7">
        <f>IF(C28&gt;0,1)</f>
        <v>1</v>
      </c>
      <c r="B28" s="8" t="s">
        <v>5</v>
      </c>
      <c r="C28" s="4">
        <v>17</v>
      </c>
      <c r="D28" s="7">
        <f>IF(F28&gt;0,1)</f>
        <v>1</v>
      </c>
      <c r="E28" s="8" t="s">
        <v>5</v>
      </c>
      <c r="F28" s="4">
        <v>15</v>
      </c>
      <c r="G28" s="7">
        <f>IF(I28&gt;0,1)</f>
        <v>1</v>
      </c>
      <c r="H28" s="8" t="s">
        <v>5</v>
      </c>
      <c r="I28" s="4">
        <v>21</v>
      </c>
      <c r="J28" s="7">
        <f>IF(L28&gt;0,1)</f>
        <v>1</v>
      </c>
      <c r="K28" s="8" t="s">
        <v>5</v>
      </c>
      <c r="L28" s="29">
        <v>14</v>
      </c>
    </row>
    <row r="29" spans="1:15" x14ac:dyDescent="0.3">
      <c r="A29" s="7"/>
      <c r="B29" s="8"/>
      <c r="C29" s="4"/>
      <c r="D29" s="7"/>
      <c r="E29" s="8"/>
      <c r="F29" s="4"/>
      <c r="G29" s="7"/>
      <c r="H29" s="8"/>
      <c r="I29" s="4"/>
      <c r="J29" s="7"/>
      <c r="K29" s="8"/>
      <c r="L29" s="10"/>
    </row>
    <row r="30" spans="1:15" x14ac:dyDescent="0.3">
      <c r="A30" s="7">
        <f>IF(C30&gt;0,1)</f>
        <v>1</v>
      </c>
      <c r="B30" s="8" t="s">
        <v>6</v>
      </c>
      <c r="C30" s="4">
        <v>17</v>
      </c>
      <c r="D30" s="7">
        <f>IF(F30&gt;0,1)</f>
        <v>1</v>
      </c>
      <c r="E30" s="8" t="s">
        <v>6</v>
      </c>
      <c r="F30" s="4">
        <v>15</v>
      </c>
      <c r="G30" s="7">
        <f>IF(I30&gt;0,1)</f>
        <v>1</v>
      </c>
      <c r="H30" s="8" t="s">
        <v>6</v>
      </c>
      <c r="I30" s="4">
        <v>18</v>
      </c>
      <c r="J30" s="7">
        <f>IF(L30&gt;0,1)</f>
        <v>1</v>
      </c>
      <c r="K30" s="8" t="s">
        <v>6</v>
      </c>
      <c r="L30" s="9">
        <v>11</v>
      </c>
    </row>
    <row r="31" spans="1:15" x14ac:dyDescent="0.3">
      <c r="A31" s="7"/>
      <c r="B31" s="8"/>
      <c r="C31" s="4"/>
      <c r="D31" s="7"/>
      <c r="E31" s="8"/>
      <c r="F31" s="4"/>
      <c r="G31" s="7"/>
      <c r="H31" s="8"/>
      <c r="I31" s="4"/>
      <c r="J31" s="7"/>
      <c r="K31" s="8"/>
      <c r="L31" s="10"/>
    </row>
    <row r="32" spans="1:15" x14ac:dyDescent="0.3">
      <c r="A32" s="7">
        <f>IF(C32&gt;0,1)</f>
        <v>1</v>
      </c>
      <c r="B32" s="8" t="s">
        <v>7</v>
      </c>
      <c r="C32" s="4">
        <v>10</v>
      </c>
      <c r="D32" s="7">
        <f>IF(F32&gt;0,1)</f>
        <v>1</v>
      </c>
      <c r="E32" s="8" t="s">
        <v>7</v>
      </c>
      <c r="F32" s="4">
        <v>18</v>
      </c>
      <c r="G32" s="7">
        <f>IF(I32&gt;0,1)</f>
        <v>1</v>
      </c>
      <c r="H32" s="8" t="s">
        <v>7</v>
      </c>
      <c r="I32" s="4">
        <v>8</v>
      </c>
      <c r="J32" s="7">
        <f>IF(L32&gt;0,1)</f>
        <v>1</v>
      </c>
      <c r="K32" s="8" t="s">
        <v>7</v>
      </c>
      <c r="L32" s="29">
        <v>5</v>
      </c>
    </row>
    <row r="33" spans="1:13" x14ac:dyDescent="0.3">
      <c r="A33" s="7"/>
      <c r="B33" s="8"/>
      <c r="C33" s="4"/>
      <c r="D33" s="7"/>
      <c r="E33" s="8"/>
      <c r="F33" s="4"/>
      <c r="G33" s="7"/>
      <c r="H33" s="8"/>
      <c r="I33" s="4"/>
      <c r="J33" s="7"/>
      <c r="K33" s="8"/>
      <c r="L33" s="10"/>
    </row>
    <row r="34" spans="1:13" x14ac:dyDescent="0.3">
      <c r="A34" s="7">
        <f>IF(C34&gt;0,1)</f>
        <v>1</v>
      </c>
      <c r="B34" s="8" t="s">
        <v>8</v>
      </c>
      <c r="C34" s="4">
        <v>10</v>
      </c>
      <c r="D34" s="7">
        <f>IF(F34&gt;0,1)</f>
        <v>1</v>
      </c>
      <c r="E34" s="8" t="s">
        <v>8</v>
      </c>
      <c r="F34" s="4">
        <v>45</v>
      </c>
      <c r="G34" s="7">
        <f>IF(I34&gt;0,1)</f>
        <v>1</v>
      </c>
      <c r="H34" s="8" t="s">
        <v>8</v>
      </c>
      <c r="I34" s="4">
        <v>40</v>
      </c>
      <c r="J34" s="7">
        <f>IF(L34&gt;0,1)</f>
        <v>1</v>
      </c>
      <c r="K34" s="8" t="s">
        <v>8</v>
      </c>
      <c r="L34" s="29">
        <v>40</v>
      </c>
    </row>
    <row r="35" spans="1:13" x14ac:dyDescent="0.3">
      <c r="A35" s="7"/>
      <c r="B35" s="4"/>
      <c r="C35" s="4"/>
      <c r="D35" s="7"/>
      <c r="E35" s="4"/>
      <c r="F35" s="4"/>
      <c r="G35" s="7"/>
      <c r="H35" s="4"/>
      <c r="I35" s="4"/>
      <c r="J35" s="7"/>
      <c r="K35" s="4"/>
      <c r="L35" s="10"/>
    </row>
    <row r="36" spans="1:13" x14ac:dyDescent="0.3">
      <c r="A36" s="7">
        <f>IF(C36&gt;0,1)</f>
        <v>1</v>
      </c>
      <c r="B36" s="8" t="s">
        <v>9</v>
      </c>
      <c r="C36" s="4">
        <v>5</v>
      </c>
      <c r="D36" s="7">
        <f>IF(F36&gt;0,1)</f>
        <v>1</v>
      </c>
      <c r="E36" s="8" t="s">
        <v>9</v>
      </c>
      <c r="F36" s="4">
        <v>9</v>
      </c>
      <c r="G36" s="7">
        <f>IF(I36&gt;0,1)</f>
        <v>1</v>
      </c>
      <c r="H36" s="8" t="s">
        <v>9</v>
      </c>
      <c r="I36" s="4">
        <v>10</v>
      </c>
      <c r="J36" s="7">
        <f>IF(L36&gt;0,1)</f>
        <v>1</v>
      </c>
      <c r="K36" s="8" t="s">
        <v>9</v>
      </c>
      <c r="L36" s="29">
        <v>10</v>
      </c>
    </row>
    <row r="37" spans="1:13" x14ac:dyDescent="0.3">
      <c r="A37" s="7"/>
      <c r="B37" s="4"/>
      <c r="C37" s="4"/>
      <c r="D37" s="7"/>
      <c r="E37" s="4"/>
      <c r="F37" s="4"/>
      <c r="G37" s="7"/>
      <c r="H37" s="4"/>
      <c r="I37" s="4"/>
      <c r="J37" s="7"/>
      <c r="K37" s="4"/>
      <c r="L37" s="4"/>
    </row>
    <row r="38" spans="1:13" x14ac:dyDescent="0.3">
      <c r="A38" s="11"/>
      <c r="B38" s="8" t="s">
        <v>10</v>
      </c>
      <c r="C38" s="8">
        <f>SUM(C24:C36)</f>
        <v>127</v>
      </c>
      <c r="D38" s="8"/>
      <c r="E38" s="8" t="s">
        <v>10</v>
      </c>
      <c r="F38" s="8">
        <f>SUM(F24:F36)</f>
        <v>166</v>
      </c>
      <c r="G38" s="8"/>
      <c r="H38" s="8" t="s">
        <v>10</v>
      </c>
      <c r="I38" s="8">
        <f>SUM(I24:I36)</f>
        <v>116</v>
      </c>
      <c r="J38" s="8"/>
      <c r="K38" s="8" t="s">
        <v>10</v>
      </c>
      <c r="L38" s="8">
        <f>SUM(L24:L36)</f>
        <v>100</v>
      </c>
      <c r="M38" s="36"/>
    </row>
    <row r="39" spans="1:13" x14ac:dyDescent="0.3">
      <c r="A39" s="12"/>
      <c r="B39" s="13" t="s">
        <v>11</v>
      </c>
      <c r="C39" s="14">
        <f>C38/(SUM(A24:A36))</f>
        <v>18.142857142857142</v>
      </c>
      <c r="D39" s="12"/>
      <c r="E39" s="13" t="s">
        <v>11</v>
      </c>
      <c r="F39" s="14">
        <f>F38/(SUM(D24:D36))</f>
        <v>23.714285714285715</v>
      </c>
      <c r="G39" s="12"/>
      <c r="H39" s="13" t="s">
        <v>11</v>
      </c>
      <c r="I39" s="14">
        <f>I38/(SUM(G24:G36))</f>
        <v>16.571428571428573</v>
      </c>
      <c r="J39" s="12"/>
      <c r="K39" s="13" t="s">
        <v>11</v>
      </c>
      <c r="L39" s="14">
        <f>L38/(SUM(J24:J36))</f>
        <v>14.285714285714286</v>
      </c>
      <c r="M39" s="37"/>
    </row>
    <row r="40" spans="1:13" x14ac:dyDescent="0.3">
      <c r="D40" s="20"/>
    </row>
    <row r="41" spans="1:13" x14ac:dyDescent="0.3">
      <c r="B41" s="15" t="s">
        <v>42</v>
      </c>
      <c r="C41" s="16">
        <f>SUM(C38:L38)/((SUM(A24:A36))+(SUM(D24:D36))+(SUM(G24:G36))+(SUM(J24:J36)))</f>
        <v>18.178571428571427</v>
      </c>
    </row>
    <row r="43" spans="1:13" ht="24" x14ac:dyDescent="0.6">
      <c r="B43" s="3" t="s">
        <v>43</v>
      </c>
    </row>
    <row r="44" spans="1:13" x14ac:dyDescent="0.3">
      <c r="A44" s="4"/>
      <c r="B44" s="18" t="s">
        <v>117</v>
      </c>
      <c r="C44" s="6" t="s">
        <v>2</v>
      </c>
      <c r="D44" s="4"/>
      <c r="E44" s="4"/>
      <c r="F44" s="6" t="s">
        <v>2</v>
      </c>
      <c r="G44" s="4"/>
      <c r="H44" s="4"/>
      <c r="I44" s="6" t="s">
        <v>2</v>
      </c>
      <c r="J44" s="4"/>
      <c r="K44" s="4"/>
      <c r="L44" s="6" t="s">
        <v>2</v>
      </c>
    </row>
    <row r="45" spans="1:13" x14ac:dyDescent="0.3">
      <c r="A45" s="7">
        <f>IF(C45&gt;0,1)</f>
        <v>1</v>
      </c>
      <c r="B45" s="8" t="s">
        <v>3</v>
      </c>
      <c r="C45" s="4">
        <v>9</v>
      </c>
      <c r="D45" s="7">
        <f>IF(F45&gt;0,1)</f>
        <v>1</v>
      </c>
      <c r="E45" s="8" t="s">
        <v>3</v>
      </c>
      <c r="F45" s="4">
        <v>3</v>
      </c>
      <c r="G45" s="7">
        <f>IF(I45&gt;0,1)</f>
        <v>1</v>
      </c>
      <c r="H45" s="8" t="s">
        <v>3</v>
      </c>
      <c r="I45" s="4">
        <v>5</v>
      </c>
      <c r="J45" s="7">
        <f>IF(L45&gt;0,1)</f>
        <v>1</v>
      </c>
      <c r="K45" s="8" t="s">
        <v>3</v>
      </c>
      <c r="L45" s="29">
        <v>3</v>
      </c>
    </row>
    <row r="46" spans="1:13" x14ac:dyDescent="0.3">
      <c r="A46" s="7"/>
      <c r="B46" s="4"/>
      <c r="C46" s="4"/>
      <c r="D46" s="7"/>
      <c r="E46" s="4"/>
      <c r="F46" s="4"/>
      <c r="G46" s="7"/>
      <c r="H46" s="4"/>
      <c r="I46" s="4"/>
      <c r="J46" s="7"/>
      <c r="K46" s="4"/>
      <c r="L46" s="10"/>
    </row>
    <row r="47" spans="1:13" x14ac:dyDescent="0.3">
      <c r="A47" s="7">
        <f>IF(C47&gt;0,1)</f>
        <v>1</v>
      </c>
      <c r="B47" s="8" t="s">
        <v>4</v>
      </c>
      <c r="C47" s="4">
        <v>15</v>
      </c>
      <c r="D47" s="7">
        <f>IF(F47&gt;0,1)</f>
        <v>1</v>
      </c>
      <c r="E47" s="8" t="s">
        <v>4</v>
      </c>
      <c r="F47" s="4">
        <v>13</v>
      </c>
      <c r="G47" s="7">
        <f>IF(I47&gt;0,1)</f>
        <v>1</v>
      </c>
      <c r="H47" s="8" t="s">
        <v>4</v>
      </c>
      <c r="I47" s="4">
        <v>10</v>
      </c>
      <c r="J47" s="7">
        <f>IF(L47&gt;0,1)</f>
        <v>1</v>
      </c>
      <c r="K47" s="8" t="s">
        <v>4</v>
      </c>
      <c r="L47" s="29">
        <v>7</v>
      </c>
    </row>
    <row r="48" spans="1:13" x14ac:dyDescent="0.3">
      <c r="A48" s="7"/>
      <c r="B48" s="8"/>
      <c r="C48" s="4"/>
      <c r="D48" s="7"/>
      <c r="E48" s="8"/>
      <c r="F48" s="4"/>
      <c r="G48" s="7"/>
      <c r="H48" s="8"/>
      <c r="I48" s="4"/>
      <c r="J48" s="7"/>
      <c r="K48" s="8"/>
      <c r="L48" s="10"/>
    </row>
    <row r="49" spans="1:13" x14ac:dyDescent="0.3">
      <c r="A49" s="7">
        <f>IF(C49&gt;0,1)</f>
        <v>1</v>
      </c>
      <c r="B49" s="8" t="s">
        <v>5</v>
      </c>
      <c r="C49" s="4">
        <v>9</v>
      </c>
      <c r="D49" s="7">
        <f>IF(F49&gt;0,1)</f>
        <v>1</v>
      </c>
      <c r="E49" s="8" t="s">
        <v>5</v>
      </c>
      <c r="F49" s="29">
        <v>55</v>
      </c>
      <c r="G49" s="7">
        <f>IF(I49&gt;0,1)</f>
        <v>1</v>
      </c>
      <c r="H49" s="8" t="s">
        <v>5</v>
      </c>
      <c r="I49" s="29">
        <v>10</v>
      </c>
      <c r="J49" s="7">
        <f>IF(L49&gt;0,1)</f>
        <v>1</v>
      </c>
      <c r="K49" s="8" t="s">
        <v>5</v>
      </c>
      <c r="L49" s="29">
        <v>55</v>
      </c>
    </row>
    <row r="50" spans="1:13" x14ac:dyDescent="0.3">
      <c r="A50" s="7"/>
      <c r="B50" s="8"/>
      <c r="C50" s="4"/>
      <c r="D50" s="7"/>
      <c r="E50" s="8"/>
      <c r="F50" s="10"/>
      <c r="G50" s="7"/>
      <c r="H50" s="8"/>
      <c r="I50" s="10"/>
      <c r="J50" s="7"/>
      <c r="K50" s="8"/>
      <c r="L50" s="10"/>
    </row>
    <row r="51" spans="1:13" x14ac:dyDescent="0.3">
      <c r="A51" s="7">
        <f>IF(C51&gt;0,1)</f>
        <v>1</v>
      </c>
      <c r="B51" s="8" t="s">
        <v>6</v>
      </c>
      <c r="C51" s="9">
        <v>40</v>
      </c>
      <c r="D51" s="7">
        <f>IF(F51&gt;0,1)</f>
        <v>1</v>
      </c>
      <c r="E51" s="8" t="s">
        <v>6</v>
      </c>
      <c r="F51" s="29">
        <v>10</v>
      </c>
      <c r="G51" s="7">
        <f>IF(I51&gt;0,1)</f>
        <v>1</v>
      </c>
      <c r="H51" s="8" t="s">
        <v>6</v>
      </c>
      <c r="I51" s="29">
        <v>48</v>
      </c>
      <c r="J51" s="7">
        <f>IF(L51&gt;0,1)</f>
        <v>1</v>
      </c>
      <c r="K51" s="8" t="s">
        <v>6</v>
      </c>
      <c r="L51" s="29">
        <v>12</v>
      </c>
    </row>
    <row r="52" spans="1:13" x14ac:dyDescent="0.3">
      <c r="A52" s="7"/>
      <c r="B52" s="8"/>
      <c r="C52" s="10"/>
      <c r="D52" s="7"/>
      <c r="E52" s="8"/>
      <c r="F52" s="10"/>
      <c r="G52" s="7"/>
      <c r="H52" s="8"/>
      <c r="I52" s="10"/>
      <c r="J52" s="7"/>
      <c r="K52" s="8"/>
      <c r="L52" s="10"/>
    </row>
    <row r="53" spans="1:13" x14ac:dyDescent="0.3">
      <c r="A53" s="7">
        <f>IF(C53&gt;0,1)</f>
        <v>1</v>
      </c>
      <c r="B53" s="8" t="s">
        <v>7</v>
      </c>
      <c r="C53" s="29">
        <v>16</v>
      </c>
      <c r="D53" s="7">
        <f>IF(F53&gt;0,1)</f>
        <v>1</v>
      </c>
      <c r="E53" s="8" t="s">
        <v>7</v>
      </c>
      <c r="F53" s="29">
        <v>16</v>
      </c>
      <c r="G53" s="7">
        <f>IF(I53&gt;0,1)</f>
        <v>1</v>
      </c>
      <c r="H53" s="8" t="s">
        <v>7</v>
      </c>
      <c r="I53" s="29">
        <v>5</v>
      </c>
      <c r="J53" s="7">
        <f>IF(L53&gt;0,1)</f>
        <v>1</v>
      </c>
      <c r="K53" s="8" t="s">
        <v>7</v>
      </c>
      <c r="L53" s="29">
        <v>5</v>
      </c>
    </row>
    <row r="54" spans="1:13" x14ac:dyDescent="0.3">
      <c r="A54" s="7"/>
      <c r="B54" s="8"/>
      <c r="C54" s="10"/>
      <c r="D54" s="7"/>
      <c r="E54" s="8"/>
      <c r="F54" s="10"/>
      <c r="G54" s="7"/>
      <c r="H54" s="8"/>
      <c r="I54" s="10"/>
      <c r="J54" s="7"/>
      <c r="K54" s="8"/>
      <c r="L54" s="29"/>
    </row>
    <row r="55" spans="1:13" x14ac:dyDescent="0.3">
      <c r="A55" s="7">
        <f>IF(C55&gt;0,1)</f>
        <v>1</v>
      </c>
      <c r="B55" s="8" t="s">
        <v>8</v>
      </c>
      <c r="C55" s="29">
        <v>7</v>
      </c>
      <c r="D55" s="7">
        <f>IF(F55&gt;0,1)</f>
        <v>1</v>
      </c>
      <c r="E55" s="8" t="s">
        <v>8</v>
      </c>
      <c r="F55" s="29">
        <v>7</v>
      </c>
      <c r="G55" s="7">
        <f>IF(I55&gt;0,1)</f>
        <v>1</v>
      </c>
      <c r="H55" s="8" t="s">
        <v>8</v>
      </c>
      <c r="I55" s="29">
        <v>12</v>
      </c>
      <c r="J55" s="7">
        <f>IF(L55&gt;0,1)</f>
        <v>1</v>
      </c>
      <c r="K55" s="8" t="s">
        <v>8</v>
      </c>
      <c r="L55" s="29">
        <v>10</v>
      </c>
    </row>
    <row r="56" spans="1:13" x14ac:dyDescent="0.3">
      <c r="A56" s="7"/>
      <c r="B56" s="4"/>
      <c r="C56" s="10"/>
      <c r="D56" s="7"/>
      <c r="E56" s="4"/>
      <c r="F56" s="29"/>
      <c r="G56" s="7"/>
      <c r="H56" s="4"/>
      <c r="I56" s="10"/>
      <c r="J56" s="7"/>
      <c r="K56" s="4"/>
      <c r="L56" s="29"/>
    </row>
    <row r="57" spans="1:13" x14ac:dyDescent="0.3">
      <c r="A57" s="7">
        <f>IF(C57&gt;0,1)</f>
        <v>1</v>
      </c>
      <c r="B57" s="8" t="s">
        <v>9</v>
      </c>
      <c r="C57" s="29">
        <v>13</v>
      </c>
      <c r="D57" s="7">
        <f>IF(F57&gt;0,1)</f>
        <v>1</v>
      </c>
      <c r="E57" s="8" t="s">
        <v>9</v>
      </c>
      <c r="F57" s="29">
        <v>35</v>
      </c>
      <c r="G57" s="7">
        <f>IF(I57&gt;0,1)</f>
        <v>1</v>
      </c>
      <c r="H57" s="8" t="s">
        <v>9</v>
      </c>
      <c r="I57" s="29">
        <v>12</v>
      </c>
      <c r="J57" s="7">
        <f>IF(L57&gt;0,1)</f>
        <v>1</v>
      </c>
      <c r="K57" s="8" t="s">
        <v>9</v>
      </c>
      <c r="L57" s="29">
        <v>16</v>
      </c>
    </row>
    <row r="58" spans="1:13" x14ac:dyDescent="0.3">
      <c r="A58" s="7"/>
      <c r="B58" s="4"/>
      <c r="C58" s="4"/>
      <c r="D58" s="7"/>
      <c r="E58" s="4"/>
      <c r="F58" s="4"/>
      <c r="G58" s="7"/>
      <c r="H58" s="4"/>
      <c r="I58" s="4"/>
      <c r="J58" s="7"/>
      <c r="K58" s="4"/>
      <c r="L58" s="4"/>
    </row>
    <row r="59" spans="1:13" x14ac:dyDescent="0.3">
      <c r="A59" s="11"/>
      <c r="B59" s="8" t="s">
        <v>10</v>
      </c>
      <c r="C59" s="8">
        <f>SUM(C45:C57)</f>
        <v>109</v>
      </c>
      <c r="D59" s="8"/>
      <c r="E59" s="8" t="s">
        <v>10</v>
      </c>
      <c r="F59" s="8">
        <f>SUM(F45:F57)</f>
        <v>139</v>
      </c>
      <c r="G59" s="8"/>
      <c r="H59" s="8" t="s">
        <v>10</v>
      </c>
      <c r="I59" s="8">
        <f>SUM(I45:I57)</f>
        <v>102</v>
      </c>
      <c r="J59" s="8"/>
      <c r="K59" s="8" t="s">
        <v>10</v>
      </c>
      <c r="L59" s="8">
        <f>SUM(L45:L57)</f>
        <v>108</v>
      </c>
      <c r="M59" s="36"/>
    </row>
    <row r="60" spans="1:13" x14ac:dyDescent="0.3">
      <c r="A60" s="12"/>
      <c r="B60" s="13" t="s">
        <v>11</v>
      </c>
      <c r="C60" s="14">
        <f>C59/(SUM(A45:A57))</f>
        <v>15.571428571428571</v>
      </c>
      <c r="D60" s="12"/>
      <c r="E60" s="13" t="s">
        <v>11</v>
      </c>
      <c r="F60" s="14">
        <f>F59/(SUM(D45:D57))</f>
        <v>19.857142857142858</v>
      </c>
      <c r="G60" s="12"/>
      <c r="H60" s="13" t="s">
        <v>11</v>
      </c>
      <c r="I60" s="14">
        <f>I59/(SUM(G45:G57))</f>
        <v>14.571428571428571</v>
      </c>
      <c r="J60" s="12"/>
      <c r="K60" s="13" t="s">
        <v>11</v>
      </c>
      <c r="L60" s="14">
        <f>L59/(SUM(J45:J57))</f>
        <v>15.428571428571429</v>
      </c>
      <c r="M60" s="37"/>
    </row>
    <row r="62" spans="1:13" x14ac:dyDescent="0.3">
      <c r="B62" s="15" t="s">
        <v>45</v>
      </c>
      <c r="C62" s="16">
        <f>SUM(C59:L59)/((SUM(A45:A57))+(SUM(D45:D57))+(SUM(G45:G57))+(SUM(J45:J57)))</f>
        <v>16.357142857142858</v>
      </c>
    </row>
    <row r="64" spans="1:13" ht="24" x14ac:dyDescent="0.6">
      <c r="B64" s="3" t="s">
        <v>118</v>
      </c>
    </row>
    <row r="65" spans="1:12" x14ac:dyDescent="0.3">
      <c r="A65" s="4"/>
      <c r="B65" s="18" t="s">
        <v>119</v>
      </c>
      <c r="C65" s="6" t="s">
        <v>2</v>
      </c>
      <c r="D65" s="4"/>
      <c r="E65" s="4"/>
      <c r="F65" s="6" t="s">
        <v>2</v>
      </c>
      <c r="G65" s="4"/>
      <c r="H65" s="4"/>
      <c r="I65" s="6" t="s">
        <v>2</v>
      </c>
      <c r="J65" s="4"/>
      <c r="K65" s="4"/>
      <c r="L65" s="6" t="s">
        <v>2</v>
      </c>
    </row>
    <row r="66" spans="1:12" x14ac:dyDescent="0.3">
      <c r="A66" s="7">
        <f>IF(C66&gt;0,1)</f>
        <v>1</v>
      </c>
      <c r="B66" s="8" t="s">
        <v>3</v>
      </c>
      <c r="C66" s="29">
        <v>9</v>
      </c>
      <c r="D66" s="7">
        <f>IF(F66&gt;0,1)</f>
        <v>1</v>
      </c>
      <c r="E66" s="8" t="s">
        <v>3</v>
      </c>
      <c r="F66" s="29">
        <v>7</v>
      </c>
      <c r="G66" s="7">
        <f>IF(I66&gt;0,1)</f>
        <v>1</v>
      </c>
      <c r="H66" s="8" t="s">
        <v>3</v>
      </c>
      <c r="I66" s="29">
        <v>3</v>
      </c>
      <c r="J66" s="7">
        <f>IF(L66&gt;0,1)</f>
        <v>1</v>
      </c>
      <c r="K66" s="8" t="s">
        <v>3</v>
      </c>
      <c r="L66" s="29">
        <v>3</v>
      </c>
    </row>
    <row r="67" spans="1:12" x14ac:dyDescent="0.3">
      <c r="A67" s="7"/>
      <c r="B67" s="4"/>
      <c r="C67" s="29"/>
      <c r="D67" s="7"/>
      <c r="E67" s="4"/>
      <c r="F67" s="10"/>
      <c r="G67" s="7"/>
      <c r="H67" s="4"/>
      <c r="I67" s="10"/>
      <c r="J67" s="7"/>
      <c r="K67" s="4"/>
      <c r="L67" s="29"/>
    </row>
    <row r="68" spans="1:12" x14ac:dyDescent="0.3">
      <c r="A68" s="7">
        <f>IF(C68&gt;0,1)</f>
        <v>1</v>
      </c>
      <c r="B68" s="8" t="s">
        <v>4</v>
      </c>
      <c r="C68" s="29">
        <v>12</v>
      </c>
      <c r="D68" s="7">
        <f>IF(F68&gt;0,1)</f>
        <v>1</v>
      </c>
      <c r="E68" s="8" t="s">
        <v>4</v>
      </c>
      <c r="F68" s="29">
        <v>14</v>
      </c>
      <c r="G68" s="7">
        <f>IF(I68&gt;0,1)</f>
        <v>1</v>
      </c>
      <c r="H68" s="8" t="s">
        <v>4</v>
      </c>
      <c r="I68" s="29">
        <v>13</v>
      </c>
      <c r="J68" s="7">
        <f>IF(L68&gt;0,1)</f>
        <v>1</v>
      </c>
      <c r="K68" s="8" t="s">
        <v>4</v>
      </c>
      <c r="L68" s="29">
        <v>12</v>
      </c>
    </row>
    <row r="69" spans="1:12" x14ac:dyDescent="0.3">
      <c r="A69" s="7"/>
      <c r="B69" s="8"/>
      <c r="C69" s="29"/>
      <c r="D69" s="7"/>
      <c r="E69" s="8"/>
      <c r="F69" s="10"/>
      <c r="G69" s="7"/>
      <c r="H69" s="8"/>
      <c r="I69" s="10"/>
      <c r="J69" s="7"/>
      <c r="K69" s="8"/>
      <c r="L69" s="10"/>
    </row>
    <row r="70" spans="1:12" x14ac:dyDescent="0.3">
      <c r="A70" s="7">
        <f>IF(C70&gt;0,1)</f>
        <v>1</v>
      </c>
      <c r="B70" s="8" t="s">
        <v>5</v>
      </c>
      <c r="C70" s="29">
        <v>50</v>
      </c>
      <c r="D70" s="7">
        <f>IF(F70&gt;0,1)</f>
        <v>1</v>
      </c>
      <c r="E70" s="8" t="s">
        <v>5</v>
      </c>
      <c r="F70" s="29">
        <v>11</v>
      </c>
      <c r="G70" s="7">
        <f>IF(I70&gt;0,1)</f>
        <v>1</v>
      </c>
      <c r="H70" s="8" t="s">
        <v>5</v>
      </c>
      <c r="I70" s="29">
        <v>12</v>
      </c>
      <c r="J70" s="7">
        <f>IF(L70&gt;0,1)</f>
        <v>1</v>
      </c>
      <c r="K70" s="8" t="s">
        <v>5</v>
      </c>
      <c r="L70" s="29">
        <v>20</v>
      </c>
    </row>
    <row r="71" spans="1:12" x14ac:dyDescent="0.3">
      <c r="A71" s="7"/>
      <c r="B71" s="8"/>
      <c r="C71" s="10"/>
      <c r="D71" s="7"/>
      <c r="E71" s="8"/>
      <c r="F71" s="10"/>
      <c r="G71" s="7"/>
      <c r="H71" s="8"/>
      <c r="I71" s="10"/>
      <c r="J71" s="7"/>
      <c r="K71" s="8"/>
      <c r="L71" s="10"/>
    </row>
    <row r="72" spans="1:12" x14ac:dyDescent="0.3">
      <c r="A72" s="7">
        <f>IF(C72&gt;0,1)</f>
        <v>1</v>
      </c>
      <c r="B72" s="8" t="s">
        <v>6</v>
      </c>
      <c r="C72" s="29">
        <v>12</v>
      </c>
      <c r="D72" s="7">
        <f>IF(F72&gt;0,1)</f>
        <v>1</v>
      </c>
      <c r="E72" s="8" t="s">
        <v>6</v>
      </c>
      <c r="F72" s="29">
        <v>36</v>
      </c>
      <c r="G72" s="7">
        <f>IF(I72&gt;0,1)</f>
        <v>1</v>
      </c>
      <c r="H72" s="8" t="s">
        <v>6</v>
      </c>
      <c r="I72" s="29">
        <v>22</v>
      </c>
      <c r="J72" s="7">
        <f>IF(L72&gt;0,1)</f>
        <v>1</v>
      </c>
      <c r="K72" s="8" t="s">
        <v>6</v>
      </c>
      <c r="L72" s="29">
        <v>12</v>
      </c>
    </row>
    <row r="73" spans="1:12" x14ac:dyDescent="0.3">
      <c r="A73" s="7"/>
      <c r="B73" s="8"/>
      <c r="C73" s="10"/>
      <c r="D73" s="7"/>
      <c r="E73" s="8"/>
      <c r="F73" s="10"/>
      <c r="G73" s="7"/>
      <c r="H73" s="8"/>
      <c r="I73" s="10"/>
      <c r="J73" s="7"/>
      <c r="K73" s="8"/>
      <c r="L73" s="10"/>
    </row>
    <row r="74" spans="1:12" x14ac:dyDescent="0.3">
      <c r="A74" s="7">
        <f>IF(C74&gt;0,1)</f>
        <v>1</v>
      </c>
      <c r="B74" s="8" t="s">
        <v>7</v>
      </c>
      <c r="C74" s="29">
        <v>16</v>
      </c>
      <c r="D74" s="7">
        <f>IF(F74&gt;0,1)</f>
        <v>1</v>
      </c>
      <c r="E74" s="8" t="s">
        <v>7</v>
      </c>
      <c r="F74" s="29">
        <v>16</v>
      </c>
      <c r="G74" s="7">
        <f>IF(I74&gt;0,1)</f>
        <v>1</v>
      </c>
      <c r="H74" s="8" t="s">
        <v>7</v>
      </c>
      <c r="I74" s="29">
        <v>13</v>
      </c>
      <c r="J74" s="7">
        <f>IF(L74&gt;0,1)</f>
        <v>1</v>
      </c>
      <c r="K74" s="8" t="s">
        <v>7</v>
      </c>
      <c r="L74" s="29">
        <v>20</v>
      </c>
    </row>
    <row r="75" spans="1:12" x14ac:dyDescent="0.3">
      <c r="A75" s="7"/>
      <c r="B75" s="8"/>
      <c r="C75" s="10"/>
      <c r="D75" s="7"/>
      <c r="E75" s="8"/>
      <c r="F75" s="10"/>
      <c r="G75" s="7"/>
      <c r="H75" s="8"/>
      <c r="I75" s="10"/>
      <c r="J75" s="7"/>
      <c r="K75" s="8"/>
      <c r="L75" s="10"/>
    </row>
    <row r="76" spans="1:12" x14ac:dyDescent="0.3">
      <c r="A76" s="7">
        <f>IF(C76&gt;0,1)</f>
        <v>1</v>
      </c>
      <c r="B76" s="8" t="s">
        <v>8</v>
      </c>
      <c r="C76" s="29">
        <v>7</v>
      </c>
      <c r="D76" s="7">
        <f>IF(F76&gt;0,1)</f>
        <v>1</v>
      </c>
      <c r="E76" s="8" t="s">
        <v>8</v>
      </c>
      <c r="F76" s="29">
        <v>10</v>
      </c>
      <c r="G76" s="7">
        <f>IF(I76&gt;0,1)</f>
        <v>1</v>
      </c>
      <c r="H76" s="8" t="s">
        <v>8</v>
      </c>
      <c r="I76" s="29">
        <v>10</v>
      </c>
      <c r="J76" s="7">
        <f>IF(L76&gt;0,1)</f>
        <v>1</v>
      </c>
      <c r="K76" s="8" t="s">
        <v>8</v>
      </c>
      <c r="L76" s="29">
        <v>13</v>
      </c>
    </row>
    <row r="77" spans="1:12" x14ac:dyDescent="0.3">
      <c r="A77" s="7"/>
      <c r="B77" s="4"/>
      <c r="C77" s="10"/>
      <c r="D77" s="7"/>
      <c r="E77" s="4"/>
      <c r="F77" s="10"/>
      <c r="G77" s="7"/>
      <c r="H77" s="4"/>
      <c r="I77" s="10"/>
      <c r="J77" s="7"/>
      <c r="K77" s="4"/>
      <c r="L77" s="10"/>
    </row>
    <row r="78" spans="1:12" x14ac:dyDescent="0.3">
      <c r="A78" s="7">
        <f>IF(C78&gt;0,1)</f>
        <v>1</v>
      </c>
      <c r="B78" s="8" t="s">
        <v>9</v>
      </c>
      <c r="C78" s="29">
        <v>35</v>
      </c>
      <c r="D78" s="7">
        <f>IF(F78&gt;0,1)</f>
        <v>1</v>
      </c>
      <c r="E78" s="8" t="s">
        <v>9</v>
      </c>
      <c r="F78" s="29">
        <v>12</v>
      </c>
      <c r="G78" s="7">
        <f>IF(I78&gt;0,1)</f>
        <v>1</v>
      </c>
      <c r="H78" s="8" t="s">
        <v>9</v>
      </c>
      <c r="I78" s="29">
        <v>12</v>
      </c>
      <c r="J78" s="7">
        <f>IF(L78&gt;0,1)</f>
        <v>1</v>
      </c>
      <c r="K78" s="8" t="s">
        <v>9</v>
      </c>
      <c r="L78" s="29">
        <v>14</v>
      </c>
    </row>
    <row r="79" spans="1:12" x14ac:dyDescent="0.3">
      <c r="A79" s="7"/>
      <c r="B79" s="4"/>
      <c r="C79" s="4"/>
      <c r="D79" s="7"/>
      <c r="E79" s="4"/>
      <c r="F79" s="4"/>
      <c r="G79" s="7"/>
      <c r="H79" s="4"/>
      <c r="I79" s="4"/>
      <c r="J79" s="7"/>
      <c r="K79" s="4"/>
      <c r="L79" s="4"/>
    </row>
    <row r="80" spans="1:12" x14ac:dyDescent="0.3">
      <c r="A80" s="11"/>
      <c r="B80" s="8" t="s">
        <v>10</v>
      </c>
      <c r="C80" s="8">
        <f>SUM(C66:C78)</f>
        <v>141</v>
      </c>
      <c r="D80" s="8"/>
      <c r="E80" s="8" t="s">
        <v>10</v>
      </c>
      <c r="F80" s="8">
        <f>SUM(F66:F78)</f>
        <v>106</v>
      </c>
      <c r="G80" s="8"/>
      <c r="H80" s="8" t="s">
        <v>10</v>
      </c>
      <c r="I80" s="8">
        <f>SUM(I66:I78)</f>
        <v>85</v>
      </c>
      <c r="J80" s="8"/>
      <c r="K80" s="8" t="s">
        <v>10</v>
      </c>
      <c r="L80" s="8">
        <f>SUM(L66:L78)</f>
        <v>94</v>
      </c>
    </row>
    <row r="81" spans="1:12" x14ac:dyDescent="0.3">
      <c r="A81" s="12"/>
      <c r="B81" s="13" t="s">
        <v>11</v>
      </c>
      <c r="C81" s="14">
        <f>C80/(SUM(A66:A78))</f>
        <v>20.142857142857142</v>
      </c>
      <c r="D81" s="12"/>
      <c r="E81" s="13" t="s">
        <v>11</v>
      </c>
      <c r="F81" s="14">
        <f>F80/(SUM(D66:D78))</f>
        <v>15.142857142857142</v>
      </c>
      <c r="G81" s="12"/>
      <c r="H81" s="13" t="s">
        <v>11</v>
      </c>
      <c r="I81" s="14">
        <f>I80/(SUM(G66:G78))</f>
        <v>12.142857142857142</v>
      </c>
      <c r="J81" s="12"/>
      <c r="K81" s="13" t="s">
        <v>11</v>
      </c>
      <c r="L81" s="14">
        <f>L80/(SUM(J66:J78))</f>
        <v>13.428571428571429</v>
      </c>
    </row>
    <row r="83" spans="1:12" x14ac:dyDescent="0.3">
      <c r="B83" s="15" t="s">
        <v>12</v>
      </c>
      <c r="C83" s="16">
        <f>SUM(C80:L80)/((SUM(A66:A78))+(SUM(D66:D78))+(SUM(G66:G78))+(SUM(J66:J78)))</f>
        <v>15.214285714285714</v>
      </c>
    </row>
    <row r="85" spans="1:12" ht="24" x14ac:dyDescent="0.6">
      <c r="B85" s="3" t="s">
        <v>120</v>
      </c>
    </row>
    <row r="86" spans="1:12" x14ac:dyDescent="0.3">
      <c r="A86" s="4"/>
      <c r="B86" s="18" t="s">
        <v>121</v>
      </c>
      <c r="C86" s="6" t="s">
        <v>2</v>
      </c>
      <c r="D86" s="4"/>
      <c r="E86" s="4"/>
      <c r="F86" s="6" t="s">
        <v>2</v>
      </c>
      <c r="G86" s="4"/>
      <c r="H86" s="4"/>
      <c r="I86" s="6" t="s">
        <v>2</v>
      </c>
      <c r="J86" s="4"/>
      <c r="K86" s="4"/>
      <c r="L86" s="6" t="s">
        <v>2</v>
      </c>
    </row>
    <row r="87" spans="1:12" x14ac:dyDescent="0.3">
      <c r="A87" s="7">
        <f>IF(C87&gt;0,1)</f>
        <v>1</v>
      </c>
      <c r="B87" s="8" t="s">
        <v>3</v>
      </c>
      <c r="C87" s="29">
        <v>14</v>
      </c>
      <c r="D87" s="7">
        <f>IF(F87&gt;0,1)</f>
        <v>1</v>
      </c>
      <c r="E87" s="8" t="s">
        <v>3</v>
      </c>
      <c r="F87" s="29">
        <v>15</v>
      </c>
      <c r="G87" s="7">
        <f>IF(I87&gt;0,1)</f>
        <v>1</v>
      </c>
      <c r="H87" s="8" t="s">
        <v>3</v>
      </c>
      <c r="I87" s="29">
        <v>12</v>
      </c>
      <c r="J87" s="7">
        <f>IF(L87&gt;0,1)</f>
        <v>1</v>
      </c>
      <c r="K87" s="8" t="s">
        <v>3</v>
      </c>
      <c r="L87" s="29">
        <v>3</v>
      </c>
    </row>
    <row r="88" spans="1:12" x14ac:dyDescent="0.3">
      <c r="A88" s="7"/>
      <c r="B88" s="4"/>
      <c r="C88" s="10"/>
      <c r="D88" s="7"/>
      <c r="E88" s="4"/>
      <c r="F88" s="10"/>
      <c r="G88" s="7"/>
      <c r="H88" s="4"/>
      <c r="I88" s="10"/>
      <c r="J88" s="7"/>
      <c r="K88" s="4"/>
      <c r="L88" s="10"/>
    </row>
    <row r="89" spans="1:12" x14ac:dyDescent="0.3">
      <c r="A89" s="7">
        <f>IF(C89&gt;0,1)</f>
        <v>1</v>
      </c>
      <c r="B89" s="8" t="s">
        <v>4</v>
      </c>
      <c r="C89" s="29">
        <v>12</v>
      </c>
      <c r="D89" s="7">
        <f>IF(F89&gt;0,1)</f>
        <v>1</v>
      </c>
      <c r="E89" s="8" t="s">
        <v>4</v>
      </c>
      <c r="F89" s="29">
        <v>12</v>
      </c>
      <c r="G89" s="7">
        <f>IF(I89&gt;0,1)</f>
        <v>1</v>
      </c>
      <c r="H89" s="8" t="s">
        <v>4</v>
      </c>
      <c r="I89" s="29">
        <v>12</v>
      </c>
      <c r="J89" s="7">
        <f>IF(L89&gt;0,1)</f>
        <v>1</v>
      </c>
      <c r="K89" s="8" t="s">
        <v>4</v>
      </c>
      <c r="L89" s="29">
        <v>12</v>
      </c>
    </row>
    <row r="90" spans="1:12" x14ac:dyDescent="0.3">
      <c r="A90" s="7"/>
      <c r="B90" s="8"/>
      <c r="C90" s="10"/>
      <c r="D90" s="7"/>
      <c r="E90" s="8"/>
      <c r="F90" s="10"/>
      <c r="G90" s="7"/>
      <c r="H90" s="8"/>
      <c r="I90" s="10"/>
      <c r="J90" s="7"/>
      <c r="K90" s="8"/>
      <c r="L90" s="10"/>
    </row>
    <row r="91" spans="1:12" x14ac:dyDescent="0.3">
      <c r="A91" s="7">
        <f>IF(C91&gt;0,1)</f>
        <v>1</v>
      </c>
      <c r="B91" s="8" t="s">
        <v>5</v>
      </c>
      <c r="C91" s="29">
        <v>21</v>
      </c>
      <c r="D91" s="7">
        <f>IF(F91&gt;0,1)</f>
        <v>1</v>
      </c>
      <c r="E91" s="8" t="s">
        <v>5</v>
      </c>
      <c r="F91" s="29">
        <v>10</v>
      </c>
      <c r="G91" s="7">
        <f>IF(I91&gt;0,1)</f>
        <v>1</v>
      </c>
      <c r="H91" s="8" t="s">
        <v>5</v>
      </c>
      <c r="I91" s="29">
        <v>24</v>
      </c>
      <c r="J91" s="7">
        <f>IF(L91&gt;0,1)</f>
        <v>1</v>
      </c>
      <c r="K91" s="8" t="s">
        <v>5</v>
      </c>
      <c r="L91" s="29">
        <v>25</v>
      </c>
    </row>
    <row r="92" spans="1:12" x14ac:dyDescent="0.3">
      <c r="A92" s="7"/>
      <c r="B92" s="8"/>
      <c r="C92" s="10"/>
      <c r="D92" s="7"/>
      <c r="E92" s="8"/>
      <c r="F92" s="10"/>
      <c r="G92" s="7"/>
      <c r="H92" s="8"/>
      <c r="I92" s="10"/>
      <c r="J92" s="7"/>
      <c r="K92" s="8"/>
      <c r="L92" s="10"/>
    </row>
    <row r="93" spans="1:12" x14ac:dyDescent="0.3">
      <c r="A93" s="7">
        <f>IF(C93&gt;0,1)</f>
        <v>1</v>
      </c>
      <c r="B93" s="8" t="s">
        <v>6</v>
      </c>
      <c r="C93" s="29">
        <v>22</v>
      </c>
      <c r="D93" s="7">
        <f>IF(F93&gt;0,1)</f>
        <v>1</v>
      </c>
      <c r="E93" s="8" t="s">
        <v>6</v>
      </c>
      <c r="F93" s="29">
        <v>12</v>
      </c>
      <c r="G93" s="7">
        <f>IF(I93&gt;0,1)</f>
        <v>1</v>
      </c>
      <c r="H93" s="8" t="s">
        <v>6</v>
      </c>
      <c r="I93" s="29">
        <v>10</v>
      </c>
      <c r="J93" s="7">
        <f>IF(L93&gt;0,1)</f>
        <v>1</v>
      </c>
      <c r="K93" s="8" t="s">
        <v>6</v>
      </c>
      <c r="L93" s="29">
        <v>12</v>
      </c>
    </row>
    <row r="94" spans="1:12" x14ac:dyDescent="0.3">
      <c r="A94" s="7"/>
      <c r="B94" s="8"/>
      <c r="C94" s="10"/>
      <c r="D94" s="7"/>
      <c r="E94" s="8"/>
      <c r="F94" s="10"/>
      <c r="G94" s="7"/>
      <c r="H94" s="8"/>
      <c r="I94" s="10"/>
      <c r="J94" s="7"/>
      <c r="K94" s="8"/>
      <c r="L94" s="10"/>
    </row>
    <row r="95" spans="1:12" x14ac:dyDescent="0.3">
      <c r="A95" s="7">
        <f>IF(C95&gt;0,1)</f>
        <v>1</v>
      </c>
      <c r="B95" s="8" t="s">
        <v>7</v>
      </c>
      <c r="C95" s="29">
        <v>6</v>
      </c>
      <c r="D95" s="7">
        <f>IF(F95&gt;0,1)</f>
        <v>1</v>
      </c>
      <c r="E95" s="8" t="s">
        <v>7</v>
      </c>
      <c r="F95" s="29">
        <v>25</v>
      </c>
      <c r="G95" s="7">
        <f>IF(I95&gt;0,1)</f>
        <v>1</v>
      </c>
      <c r="H95" s="8" t="s">
        <v>7</v>
      </c>
      <c r="I95" s="29">
        <v>25</v>
      </c>
      <c r="J95" s="7">
        <f>IF(L95&gt;0,1)</f>
        <v>1</v>
      </c>
      <c r="K95" s="8" t="s">
        <v>7</v>
      </c>
      <c r="L95" s="29">
        <v>10</v>
      </c>
    </row>
    <row r="96" spans="1:12" x14ac:dyDescent="0.3">
      <c r="A96" s="7"/>
      <c r="B96" s="8"/>
      <c r="C96" s="10"/>
      <c r="D96" s="7"/>
      <c r="E96" s="8"/>
      <c r="F96" s="10"/>
      <c r="G96" s="7"/>
      <c r="H96" s="8"/>
      <c r="I96" s="10"/>
      <c r="J96" s="7"/>
      <c r="K96" s="8"/>
      <c r="L96" s="10"/>
    </row>
    <row r="97" spans="1:15" x14ac:dyDescent="0.3">
      <c r="A97" s="7">
        <f>IF(C97&gt;0,1)</f>
        <v>1</v>
      </c>
      <c r="B97" s="8" t="s">
        <v>8</v>
      </c>
      <c r="C97" s="29">
        <v>14</v>
      </c>
      <c r="D97" s="7">
        <f>IF(F97&gt;0,1)</f>
        <v>1</v>
      </c>
      <c r="E97" s="8" t="s">
        <v>8</v>
      </c>
      <c r="F97" s="29">
        <v>9</v>
      </c>
      <c r="G97" s="7">
        <f>IF(I97&gt;0,1)</f>
        <v>1</v>
      </c>
      <c r="H97" s="8" t="s">
        <v>8</v>
      </c>
      <c r="I97" s="29">
        <v>12</v>
      </c>
      <c r="J97" s="7">
        <f>IF(L97&gt;0,1)</f>
        <v>1</v>
      </c>
      <c r="K97" s="8" t="s">
        <v>8</v>
      </c>
      <c r="L97" s="29">
        <v>6</v>
      </c>
    </row>
    <row r="98" spans="1:15" x14ac:dyDescent="0.3">
      <c r="A98" s="7"/>
      <c r="B98" s="4"/>
      <c r="C98" s="10"/>
      <c r="D98" s="7"/>
      <c r="E98" s="4"/>
      <c r="F98" s="10"/>
      <c r="G98" s="7"/>
      <c r="H98" s="4"/>
      <c r="I98" s="10"/>
      <c r="J98" s="7"/>
      <c r="K98" s="4"/>
      <c r="L98" s="10"/>
    </row>
    <row r="99" spans="1:15" x14ac:dyDescent="0.3">
      <c r="A99" s="7">
        <f>IF(C99&gt;0,1)</f>
        <v>1</v>
      </c>
      <c r="B99" s="8" t="s">
        <v>9</v>
      </c>
      <c r="C99" s="29">
        <v>19</v>
      </c>
      <c r="D99" s="7">
        <f>IF(F99&gt;0,1)</f>
        <v>1</v>
      </c>
      <c r="E99" s="8" t="s">
        <v>9</v>
      </c>
      <c r="F99" s="29">
        <v>16</v>
      </c>
      <c r="G99" s="7">
        <f>IF(I99&gt;0,1)</f>
        <v>1</v>
      </c>
      <c r="H99" s="8" t="s">
        <v>9</v>
      </c>
      <c r="I99" s="29">
        <v>23</v>
      </c>
      <c r="J99" s="7">
        <f>IF(L99&gt;0,1)</f>
        <v>1</v>
      </c>
      <c r="K99" s="8" t="s">
        <v>9</v>
      </c>
      <c r="L99" s="29">
        <v>17</v>
      </c>
    </row>
    <row r="100" spans="1:15" x14ac:dyDescent="0.3">
      <c r="A100" s="7"/>
      <c r="B100" s="4"/>
      <c r="C100" s="4"/>
      <c r="D100" s="7"/>
      <c r="E100" s="4"/>
      <c r="F100" s="4"/>
      <c r="G100" s="7"/>
      <c r="H100" s="4"/>
      <c r="I100" s="4"/>
      <c r="J100" s="7"/>
      <c r="K100" s="4"/>
      <c r="L100" s="4"/>
    </row>
    <row r="101" spans="1:15" x14ac:dyDescent="0.3">
      <c r="A101" s="11"/>
      <c r="B101" s="8" t="s">
        <v>10</v>
      </c>
      <c r="C101" s="8">
        <f>SUM(C87:C99)</f>
        <v>108</v>
      </c>
      <c r="D101" s="8"/>
      <c r="E101" s="8" t="s">
        <v>10</v>
      </c>
      <c r="F101" s="8">
        <f>SUM(F87:F99)</f>
        <v>99</v>
      </c>
      <c r="G101" s="8"/>
      <c r="H101" s="8" t="s">
        <v>10</v>
      </c>
      <c r="I101" s="8">
        <f>SUM(I87:I99)</f>
        <v>118</v>
      </c>
      <c r="J101" s="8"/>
      <c r="K101" s="8" t="s">
        <v>10</v>
      </c>
      <c r="L101" s="8">
        <f>SUM(L87:L99)</f>
        <v>85</v>
      </c>
    </row>
    <row r="102" spans="1:15" x14ac:dyDescent="0.3">
      <c r="A102" s="12"/>
      <c r="B102" s="13" t="s">
        <v>11</v>
      </c>
      <c r="C102" s="14">
        <f>C101/(SUM(A87:A99))</f>
        <v>15.428571428571429</v>
      </c>
      <c r="D102" s="12"/>
      <c r="E102" s="13" t="s">
        <v>11</v>
      </c>
      <c r="F102" s="14">
        <f>F101/(SUM(D87:D99))</f>
        <v>14.142857142857142</v>
      </c>
      <c r="G102" s="12"/>
      <c r="H102" s="13" t="s">
        <v>11</v>
      </c>
      <c r="I102" s="14">
        <f>I101/(SUM(G87:G99))</f>
        <v>16.857142857142858</v>
      </c>
      <c r="J102" s="12"/>
      <c r="K102" s="13" t="s">
        <v>11</v>
      </c>
      <c r="L102" s="14">
        <f>L101/(SUM(J87:J99))</f>
        <v>12.142857142857142</v>
      </c>
    </row>
    <row r="104" spans="1:15" x14ac:dyDescent="0.3">
      <c r="B104" s="15" t="s">
        <v>15</v>
      </c>
      <c r="C104" s="16">
        <f>SUM(C101:L101)/((SUM(A87:A99))+(SUM(D87:D99))+(SUM(G87:G99))+(SUM(J87:J99)))</f>
        <v>14.642857142857142</v>
      </c>
    </row>
    <row r="106" spans="1:15" ht="24" x14ac:dyDescent="0.6">
      <c r="B106" s="3" t="s">
        <v>122</v>
      </c>
    </row>
    <row r="107" spans="1:15" x14ac:dyDescent="0.3">
      <c r="A107" s="4"/>
      <c r="B107" s="18" t="s">
        <v>123</v>
      </c>
      <c r="C107" s="6" t="s">
        <v>2</v>
      </c>
      <c r="D107" s="4"/>
      <c r="E107" s="4"/>
      <c r="F107" s="6" t="s">
        <v>2</v>
      </c>
      <c r="G107" s="4"/>
      <c r="H107" s="4"/>
      <c r="I107" s="6" t="s">
        <v>2</v>
      </c>
      <c r="J107" s="4"/>
      <c r="K107" s="4"/>
      <c r="L107" s="6" t="s">
        <v>2</v>
      </c>
      <c r="M107" s="4"/>
      <c r="N107" s="4"/>
      <c r="O107" s="6" t="s">
        <v>2</v>
      </c>
    </row>
    <row r="108" spans="1:15" x14ac:dyDescent="0.3">
      <c r="A108" s="7">
        <f>IF(C108&gt;0,1)</f>
        <v>1</v>
      </c>
      <c r="B108" s="8" t="s">
        <v>3</v>
      </c>
      <c r="C108" s="29">
        <v>16</v>
      </c>
      <c r="D108" s="7">
        <f>IF(F108&gt;0,1)</f>
        <v>1</v>
      </c>
      <c r="E108" s="8" t="s">
        <v>3</v>
      </c>
      <c r="F108" s="29">
        <v>3</v>
      </c>
      <c r="G108" s="7">
        <f>IF(I108&gt;0,1)</f>
        <v>1</v>
      </c>
      <c r="H108" s="8" t="s">
        <v>3</v>
      </c>
      <c r="I108" s="29">
        <v>3</v>
      </c>
      <c r="J108" s="7">
        <f>IF(L108&gt;0,1)</f>
        <v>1</v>
      </c>
      <c r="K108" s="8" t="s">
        <v>3</v>
      </c>
      <c r="L108" s="29">
        <v>6</v>
      </c>
      <c r="M108" s="7">
        <f>IF(O108&gt;0,1)</f>
        <v>1</v>
      </c>
      <c r="N108" s="8" t="s">
        <v>3</v>
      </c>
      <c r="O108" s="29">
        <v>13</v>
      </c>
    </row>
    <row r="109" spans="1:15" x14ac:dyDescent="0.3">
      <c r="A109" s="7"/>
      <c r="B109" s="4"/>
      <c r="C109" s="29"/>
      <c r="D109" s="7"/>
      <c r="E109" s="4"/>
      <c r="F109" s="10"/>
      <c r="G109" s="7"/>
      <c r="H109" s="4"/>
      <c r="I109" s="10"/>
      <c r="J109" s="7"/>
      <c r="K109" s="4"/>
      <c r="L109" s="10"/>
      <c r="M109" s="7"/>
      <c r="N109" s="4"/>
      <c r="O109" s="29"/>
    </row>
    <row r="110" spans="1:15" x14ac:dyDescent="0.3">
      <c r="A110" s="7">
        <f>IF(C110&gt;0,1)</f>
        <v>1</v>
      </c>
      <c r="B110" s="8" t="s">
        <v>4</v>
      </c>
      <c r="C110" s="29">
        <v>12</v>
      </c>
      <c r="D110" s="7">
        <f>IF(F110&gt;0,1)</f>
        <v>1</v>
      </c>
      <c r="E110" s="8" t="s">
        <v>4</v>
      </c>
      <c r="F110" s="29">
        <v>12</v>
      </c>
      <c r="G110" s="7">
        <f>IF(I110&gt;0,1)</f>
        <v>1</v>
      </c>
      <c r="H110" s="8" t="s">
        <v>4</v>
      </c>
      <c r="I110" s="29">
        <v>12</v>
      </c>
      <c r="J110" s="7">
        <f>IF(L110&gt;0,1)</f>
        <v>1</v>
      </c>
      <c r="K110" s="8" t="s">
        <v>4</v>
      </c>
      <c r="L110" s="29">
        <v>12</v>
      </c>
      <c r="M110" s="7">
        <f>IF(O110&gt;0,1)</f>
        <v>1</v>
      </c>
      <c r="N110" s="8" t="s">
        <v>4</v>
      </c>
      <c r="O110" s="29">
        <v>15</v>
      </c>
    </row>
    <row r="111" spans="1:15" x14ac:dyDescent="0.3">
      <c r="A111" s="7"/>
      <c r="B111" s="8"/>
      <c r="C111" s="10"/>
      <c r="D111" s="7"/>
      <c r="E111" s="8"/>
      <c r="F111" s="10"/>
      <c r="G111" s="7"/>
      <c r="H111" s="8"/>
      <c r="I111" s="10"/>
      <c r="J111" s="7"/>
      <c r="K111" s="8"/>
      <c r="L111" s="10"/>
      <c r="M111" s="7"/>
      <c r="N111" s="8"/>
      <c r="O111" s="10"/>
    </row>
    <row r="112" spans="1:15" x14ac:dyDescent="0.3">
      <c r="A112" s="7">
        <f>IF(C112&gt;0,1)</f>
        <v>1</v>
      </c>
      <c r="B112" s="8" t="s">
        <v>5</v>
      </c>
      <c r="C112" s="29">
        <v>23</v>
      </c>
      <c r="D112" s="7">
        <f>IF(F112&gt;0,1)</f>
        <v>1</v>
      </c>
      <c r="E112" s="8" t="s">
        <v>5</v>
      </c>
      <c r="F112" s="29">
        <v>23</v>
      </c>
      <c r="G112" s="7">
        <f>IF(I112&gt;0,1)</f>
        <v>1</v>
      </c>
      <c r="H112" s="8" t="s">
        <v>5</v>
      </c>
      <c r="I112" s="29">
        <v>14</v>
      </c>
      <c r="J112" s="7">
        <f>IF(L112&gt;0,1)</f>
        <v>1</v>
      </c>
      <c r="K112" s="8" t="s">
        <v>5</v>
      </c>
      <c r="L112" s="29">
        <v>3</v>
      </c>
      <c r="M112" s="7">
        <f>IF(O112&gt;0,1)</f>
        <v>1</v>
      </c>
      <c r="N112" s="8" t="s">
        <v>5</v>
      </c>
      <c r="O112" s="29">
        <v>26</v>
      </c>
    </row>
    <row r="113" spans="1:15" x14ac:dyDescent="0.3">
      <c r="A113" s="7"/>
      <c r="B113" s="8"/>
      <c r="C113" s="10"/>
      <c r="D113" s="7"/>
      <c r="E113" s="8"/>
      <c r="F113" s="10"/>
      <c r="G113" s="7"/>
      <c r="H113" s="8"/>
      <c r="I113" s="10"/>
      <c r="J113" s="7"/>
      <c r="K113" s="8"/>
      <c r="L113" s="10"/>
      <c r="M113" s="7"/>
      <c r="N113" s="8"/>
      <c r="O113" s="10"/>
    </row>
    <row r="114" spans="1:15" x14ac:dyDescent="0.3">
      <c r="A114" s="7">
        <f>IF(C114&gt;0,1)</f>
        <v>1</v>
      </c>
      <c r="B114" s="8" t="s">
        <v>6</v>
      </c>
      <c r="C114" s="29">
        <v>12</v>
      </c>
      <c r="D114" s="7">
        <f>IF(F114&gt;0,1)</f>
        <v>1</v>
      </c>
      <c r="E114" s="8" t="s">
        <v>6</v>
      </c>
      <c r="F114" s="29">
        <v>13</v>
      </c>
      <c r="G114" s="7">
        <f>IF(I114&gt;0,1)</f>
        <v>1</v>
      </c>
      <c r="H114" s="8" t="s">
        <v>6</v>
      </c>
      <c r="I114" s="29">
        <v>19</v>
      </c>
      <c r="J114" s="7">
        <f>IF(L114&gt;0,1)</f>
        <v>1</v>
      </c>
      <c r="K114" s="8" t="s">
        <v>6</v>
      </c>
      <c r="L114" s="29">
        <v>32</v>
      </c>
      <c r="M114" s="7">
        <f>IF(O114&gt;0,1)</f>
        <v>1</v>
      </c>
      <c r="N114" s="8" t="s">
        <v>6</v>
      </c>
      <c r="O114" s="29">
        <v>5</v>
      </c>
    </row>
    <row r="115" spans="1:15" x14ac:dyDescent="0.3">
      <c r="A115" s="7"/>
      <c r="B115" s="8"/>
      <c r="C115" s="10"/>
      <c r="D115" s="7"/>
      <c r="E115" s="8"/>
      <c r="F115" s="10"/>
      <c r="G115" s="7"/>
      <c r="H115" s="8"/>
      <c r="I115" s="10"/>
      <c r="J115" s="7"/>
      <c r="K115" s="8"/>
      <c r="L115" s="10"/>
      <c r="M115" s="7"/>
      <c r="N115" s="8"/>
      <c r="O115" s="10"/>
    </row>
    <row r="116" spans="1:15" x14ac:dyDescent="0.3">
      <c r="A116" s="7">
        <f>IF(C116&gt;0,1)</f>
        <v>1</v>
      </c>
      <c r="B116" s="8" t="s">
        <v>7</v>
      </c>
      <c r="C116" s="29">
        <v>10</v>
      </c>
      <c r="D116" s="7">
        <f>IF(F116&gt;0,1)</f>
        <v>1</v>
      </c>
      <c r="E116" s="8" t="s">
        <v>7</v>
      </c>
      <c r="F116" s="9">
        <v>19</v>
      </c>
      <c r="G116" s="7">
        <f>IF(I116&gt;0,1)</f>
        <v>1</v>
      </c>
      <c r="H116" s="8" t="s">
        <v>7</v>
      </c>
      <c r="I116" s="29">
        <v>16</v>
      </c>
      <c r="J116" s="7">
        <f>IF(L116&gt;0,1)</f>
        <v>1</v>
      </c>
      <c r="K116" s="8" t="s">
        <v>7</v>
      </c>
      <c r="L116" s="29">
        <v>17</v>
      </c>
      <c r="M116" s="7">
        <f>IF(O116&gt;0,1)</f>
        <v>1</v>
      </c>
      <c r="N116" s="8" t="s">
        <v>7</v>
      </c>
      <c r="O116" s="29">
        <v>12</v>
      </c>
    </row>
    <row r="117" spans="1:15" x14ac:dyDescent="0.3">
      <c r="A117" s="7"/>
      <c r="B117" s="8"/>
      <c r="C117" s="10"/>
      <c r="D117" s="7"/>
      <c r="E117" s="8"/>
      <c r="F117" s="10"/>
      <c r="G117" s="7"/>
      <c r="H117" s="8"/>
      <c r="I117" s="10"/>
      <c r="J117" s="7"/>
      <c r="K117" s="8"/>
      <c r="L117" s="10"/>
      <c r="M117" s="7"/>
      <c r="N117" s="8"/>
      <c r="O117" s="10"/>
    </row>
    <row r="118" spans="1:15" x14ac:dyDescent="0.3">
      <c r="A118" s="7">
        <f>IF(C118&gt;0,1)</f>
        <v>1</v>
      </c>
      <c r="B118" s="8" t="s">
        <v>8</v>
      </c>
      <c r="C118" s="29">
        <v>6</v>
      </c>
      <c r="D118" s="7">
        <f>IF(F118&gt;0,1)</f>
        <v>1</v>
      </c>
      <c r="E118" s="8" t="s">
        <v>8</v>
      </c>
      <c r="F118" s="29">
        <v>3</v>
      </c>
      <c r="G118" s="7">
        <f>IF(I118&gt;0,1)</f>
        <v>1</v>
      </c>
      <c r="H118" s="8" t="s">
        <v>8</v>
      </c>
      <c r="I118" s="29">
        <v>11</v>
      </c>
      <c r="J118" s="7">
        <f>IF(L118&gt;0,1)</f>
        <v>1</v>
      </c>
      <c r="K118" s="8" t="s">
        <v>8</v>
      </c>
      <c r="L118" s="29">
        <v>15</v>
      </c>
      <c r="M118" s="7">
        <f>IF(O118&gt;0,1)</f>
        <v>1</v>
      </c>
      <c r="N118" s="8" t="s">
        <v>8</v>
      </c>
      <c r="O118" s="29">
        <v>12</v>
      </c>
    </row>
    <row r="119" spans="1:15" x14ac:dyDescent="0.3">
      <c r="A119" s="7"/>
      <c r="B119" s="4"/>
      <c r="C119" s="10"/>
      <c r="D119" s="7"/>
      <c r="E119" s="4"/>
      <c r="F119" s="10"/>
      <c r="G119" s="7"/>
      <c r="H119" s="4"/>
      <c r="I119" s="10"/>
      <c r="J119" s="7"/>
      <c r="K119" s="4"/>
      <c r="L119" s="10"/>
      <c r="M119" s="7"/>
      <c r="N119" s="4"/>
      <c r="O119" s="10"/>
    </row>
    <row r="120" spans="1:15" x14ac:dyDescent="0.3">
      <c r="A120" s="7">
        <f>IF(C120&gt;0,1)</f>
        <v>1</v>
      </c>
      <c r="B120" s="8" t="s">
        <v>9</v>
      </c>
      <c r="C120" s="29">
        <v>20</v>
      </c>
      <c r="D120" s="7">
        <f>IF(F120&gt;0,1)</f>
        <v>1</v>
      </c>
      <c r="E120" s="8" t="s">
        <v>9</v>
      </c>
      <c r="F120" s="29">
        <v>27</v>
      </c>
      <c r="G120" s="7">
        <f>IF(I120&gt;0,1)</f>
        <v>1</v>
      </c>
      <c r="H120" s="8" t="s">
        <v>9</v>
      </c>
      <c r="I120" s="29">
        <v>23</v>
      </c>
      <c r="J120" s="7">
        <f>IF(L120&gt;0,1)</f>
        <v>1</v>
      </c>
      <c r="K120" s="8" t="s">
        <v>9</v>
      </c>
      <c r="L120" s="29">
        <v>24</v>
      </c>
      <c r="M120" s="7">
        <f>IF(O120&gt;0,1)</f>
        <v>1</v>
      </c>
      <c r="N120" s="8" t="s">
        <v>9</v>
      </c>
      <c r="O120" s="29">
        <v>22</v>
      </c>
    </row>
    <row r="121" spans="1:15" x14ac:dyDescent="0.3">
      <c r="A121" s="7"/>
      <c r="B121" s="4"/>
      <c r="C121" s="4"/>
      <c r="D121" s="7"/>
      <c r="E121" s="4"/>
      <c r="F121" s="4"/>
      <c r="G121" s="7"/>
      <c r="H121" s="4"/>
      <c r="I121" s="4"/>
      <c r="J121" s="7"/>
      <c r="K121" s="4"/>
      <c r="L121" s="4"/>
      <c r="M121" s="7"/>
      <c r="N121" s="4"/>
      <c r="O121" s="4"/>
    </row>
    <row r="122" spans="1:15" x14ac:dyDescent="0.3">
      <c r="A122" s="11"/>
      <c r="B122" s="8" t="s">
        <v>10</v>
      </c>
      <c r="C122" s="8">
        <f>SUM(C108:C120)</f>
        <v>99</v>
      </c>
      <c r="D122" s="8"/>
      <c r="E122" s="8" t="s">
        <v>10</v>
      </c>
      <c r="F122" s="8">
        <f>SUM(F108:F120)</f>
        <v>100</v>
      </c>
      <c r="G122" s="8"/>
      <c r="H122" s="8" t="s">
        <v>10</v>
      </c>
      <c r="I122" s="8">
        <f>SUM(I108:I120)</f>
        <v>98</v>
      </c>
      <c r="J122" s="8"/>
      <c r="K122" s="8" t="s">
        <v>10</v>
      </c>
      <c r="L122" s="8">
        <f>SUM(L108:L120)</f>
        <v>109</v>
      </c>
      <c r="M122" s="8"/>
      <c r="N122" s="8" t="s">
        <v>10</v>
      </c>
      <c r="O122" s="8">
        <f>SUM(O108:O120)</f>
        <v>105</v>
      </c>
    </row>
    <row r="123" spans="1:15" x14ac:dyDescent="0.3">
      <c r="A123" s="12"/>
      <c r="B123" s="13" t="s">
        <v>11</v>
      </c>
      <c r="C123" s="14">
        <f>C122/(SUM(A108:A120))</f>
        <v>14.142857142857142</v>
      </c>
      <c r="D123" s="12"/>
      <c r="E123" s="13" t="s">
        <v>11</v>
      </c>
      <c r="F123" s="14">
        <f>F122/(SUM(D108:D120))</f>
        <v>14.285714285714286</v>
      </c>
      <c r="G123" s="12"/>
      <c r="H123" s="13" t="s">
        <v>11</v>
      </c>
      <c r="I123" s="14">
        <f>I122/(SUM(G108:G120))</f>
        <v>14</v>
      </c>
      <c r="J123" s="12"/>
      <c r="K123" s="13" t="s">
        <v>11</v>
      </c>
      <c r="L123" s="14">
        <f>L122/(SUM(J108:J120))</f>
        <v>15.571428571428571</v>
      </c>
      <c r="M123" s="12"/>
      <c r="N123" s="13" t="s">
        <v>11</v>
      </c>
      <c r="O123" s="14">
        <f>O122/(SUM(M108:M120))</f>
        <v>15</v>
      </c>
    </row>
    <row r="125" spans="1:15" x14ac:dyDescent="0.3">
      <c r="B125" s="15" t="s">
        <v>18</v>
      </c>
      <c r="C125" s="16">
        <f>SUM(C122:O122)/((SUM(A108:A120))+(SUM(D108:D120))+(SUM(G108:G120))+(SUM(J108:J120))+(SUM(M108:M120)))</f>
        <v>14.6</v>
      </c>
    </row>
    <row r="127" spans="1:15" ht="24" x14ac:dyDescent="0.6">
      <c r="B127" s="3" t="s">
        <v>124</v>
      </c>
    </row>
    <row r="128" spans="1:15" x14ac:dyDescent="0.3">
      <c r="A128" s="4"/>
      <c r="B128" s="18" t="s">
        <v>125</v>
      </c>
      <c r="C128" s="6" t="s">
        <v>2</v>
      </c>
      <c r="D128" s="4"/>
      <c r="E128" s="4"/>
      <c r="F128" s="6" t="s">
        <v>2</v>
      </c>
      <c r="G128" s="4"/>
      <c r="H128" s="4"/>
      <c r="I128" s="6" t="s">
        <v>2</v>
      </c>
      <c r="J128" s="4"/>
      <c r="K128" s="4"/>
      <c r="L128" s="6" t="s">
        <v>2</v>
      </c>
    </row>
    <row r="129" spans="1:12" x14ac:dyDescent="0.3">
      <c r="A129" s="7">
        <f>IF(C129&gt;0,1)</f>
        <v>1</v>
      </c>
      <c r="B129" s="8" t="s">
        <v>3</v>
      </c>
      <c r="C129" s="29">
        <v>6</v>
      </c>
      <c r="D129" s="7">
        <f>IF(F129&gt;0,1)</f>
        <v>1</v>
      </c>
      <c r="E129" s="8" t="s">
        <v>3</v>
      </c>
      <c r="F129" s="29">
        <v>3</v>
      </c>
      <c r="G129" s="7">
        <f>IF(I129&gt;0,1)</f>
        <v>1</v>
      </c>
      <c r="H129" s="8" t="s">
        <v>3</v>
      </c>
      <c r="I129" s="29">
        <v>21</v>
      </c>
      <c r="J129" s="7">
        <f>IF(L129&gt;0,1)</f>
        <v>1</v>
      </c>
      <c r="K129" s="8" t="s">
        <v>3</v>
      </c>
      <c r="L129" s="29">
        <v>3</v>
      </c>
    </row>
    <row r="130" spans="1:12" x14ac:dyDescent="0.3">
      <c r="A130" s="7"/>
      <c r="B130" s="4"/>
      <c r="C130" s="29"/>
      <c r="D130" s="7"/>
      <c r="E130" s="4"/>
      <c r="F130" s="10"/>
      <c r="G130" s="7"/>
      <c r="H130" s="4"/>
      <c r="I130" s="10"/>
      <c r="J130" s="7"/>
      <c r="K130" s="4"/>
      <c r="L130" s="10"/>
    </row>
    <row r="131" spans="1:12" x14ac:dyDescent="0.3">
      <c r="A131" s="7">
        <f>IF(C131&gt;0,1)</f>
        <v>1</v>
      </c>
      <c r="B131" s="8" t="s">
        <v>4</v>
      </c>
      <c r="C131" s="29">
        <v>12</v>
      </c>
      <c r="D131" s="7">
        <f>IF(F131&gt;0,1)</f>
        <v>1</v>
      </c>
      <c r="E131" s="8" t="s">
        <v>4</v>
      </c>
      <c r="F131" s="29">
        <v>12</v>
      </c>
      <c r="G131" s="7">
        <f>IF(I131&gt;0,1)</f>
        <v>1</v>
      </c>
      <c r="H131" s="8" t="s">
        <v>4</v>
      </c>
      <c r="I131" s="29">
        <v>15</v>
      </c>
      <c r="J131" s="7">
        <f>IF(L131&gt;0,1)</f>
        <v>1</v>
      </c>
      <c r="K131" s="8" t="s">
        <v>4</v>
      </c>
      <c r="L131" s="29">
        <v>14</v>
      </c>
    </row>
    <row r="132" spans="1:12" x14ac:dyDescent="0.3">
      <c r="A132" s="7"/>
      <c r="B132" s="8"/>
      <c r="C132" s="10"/>
      <c r="D132" s="7"/>
      <c r="E132" s="8"/>
      <c r="F132" s="10"/>
      <c r="G132" s="7"/>
      <c r="H132" s="8"/>
      <c r="I132" s="10"/>
      <c r="J132" s="7"/>
      <c r="K132" s="8"/>
      <c r="L132" s="10"/>
    </row>
    <row r="133" spans="1:12" x14ac:dyDescent="0.3">
      <c r="A133" s="7">
        <f>IF(C133&gt;0,1)</f>
        <v>1</v>
      </c>
      <c r="B133" s="8" t="s">
        <v>5</v>
      </c>
      <c r="C133" s="29">
        <v>49</v>
      </c>
      <c r="D133" s="7">
        <f>IF(F133&gt;0,1)</f>
        <v>1</v>
      </c>
      <c r="E133" s="8" t="s">
        <v>5</v>
      </c>
      <c r="F133" s="29">
        <v>26</v>
      </c>
      <c r="G133" s="7">
        <f>IF(I133&gt;0,1)</f>
        <v>1</v>
      </c>
      <c r="H133" s="8" t="s">
        <v>5</v>
      </c>
      <c r="I133" s="29">
        <v>6</v>
      </c>
      <c r="J133" s="7">
        <f>IF(L133&gt;0,1)</f>
        <v>1</v>
      </c>
      <c r="K133" s="8" t="s">
        <v>5</v>
      </c>
      <c r="L133" s="29">
        <v>16</v>
      </c>
    </row>
    <row r="134" spans="1:12" x14ac:dyDescent="0.3">
      <c r="A134" s="7"/>
      <c r="B134" s="8"/>
      <c r="C134" s="10"/>
      <c r="D134" s="7"/>
      <c r="E134" s="8"/>
      <c r="F134" s="10"/>
      <c r="G134" s="7"/>
      <c r="H134" s="8"/>
      <c r="I134" s="10"/>
      <c r="J134" s="7"/>
      <c r="K134" s="8"/>
      <c r="L134" s="10"/>
    </row>
    <row r="135" spans="1:12" x14ac:dyDescent="0.3">
      <c r="A135" s="7">
        <f>IF(C135&gt;0,1)</f>
        <v>1</v>
      </c>
      <c r="B135" s="8" t="s">
        <v>6</v>
      </c>
      <c r="C135" s="9">
        <v>13</v>
      </c>
      <c r="D135" s="7">
        <f>IF(F135&gt;0,1)</f>
        <v>1</v>
      </c>
      <c r="E135" s="8" t="s">
        <v>6</v>
      </c>
      <c r="F135" s="29">
        <v>17</v>
      </c>
      <c r="G135" s="7">
        <f>IF(I135&gt;0,1)</f>
        <v>1</v>
      </c>
      <c r="H135" s="8" t="s">
        <v>6</v>
      </c>
      <c r="I135" s="29">
        <v>25</v>
      </c>
      <c r="J135" s="7">
        <f>IF(L135&gt;0,1)</f>
        <v>1</v>
      </c>
      <c r="K135" s="8" t="s">
        <v>6</v>
      </c>
      <c r="L135" s="29">
        <v>27</v>
      </c>
    </row>
    <row r="136" spans="1:12" x14ac:dyDescent="0.3">
      <c r="A136" s="7"/>
      <c r="B136" s="8"/>
      <c r="C136" s="10"/>
      <c r="D136" s="7"/>
      <c r="E136" s="8"/>
      <c r="F136" s="10"/>
      <c r="G136" s="7"/>
      <c r="H136" s="8"/>
      <c r="I136" s="10"/>
      <c r="J136" s="7"/>
      <c r="K136" s="8"/>
      <c r="L136" s="10"/>
    </row>
    <row r="137" spans="1:12" x14ac:dyDescent="0.3">
      <c r="A137" s="7">
        <f>IF(C137&gt;0,1)</f>
        <v>1</v>
      </c>
      <c r="B137" s="8" t="s">
        <v>7</v>
      </c>
      <c r="C137" s="29">
        <v>15</v>
      </c>
      <c r="D137" s="7">
        <f>IF(F137&gt;0,1)</f>
        <v>1</v>
      </c>
      <c r="E137" s="8" t="s">
        <v>7</v>
      </c>
      <c r="F137" s="29">
        <v>7</v>
      </c>
      <c r="G137" s="7">
        <f>IF(I137&gt;0,1)</f>
        <v>1</v>
      </c>
      <c r="H137" s="8" t="s">
        <v>7</v>
      </c>
      <c r="I137" s="29">
        <v>12</v>
      </c>
      <c r="J137" s="7">
        <f>IF(L137&gt;0,1)</f>
        <v>1</v>
      </c>
      <c r="K137" s="8" t="s">
        <v>7</v>
      </c>
      <c r="L137" s="29">
        <v>31</v>
      </c>
    </row>
    <row r="138" spans="1:12" x14ac:dyDescent="0.3">
      <c r="A138" s="7"/>
      <c r="B138" s="8"/>
      <c r="C138" s="10"/>
      <c r="D138" s="7"/>
      <c r="E138" s="8"/>
      <c r="F138" s="10"/>
      <c r="G138" s="7"/>
      <c r="H138" s="8"/>
      <c r="I138" s="10"/>
      <c r="J138" s="7"/>
      <c r="K138" s="8"/>
      <c r="L138" s="10"/>
    </row>
    <row r="139" spans="1:12" x14ac:dyDescent="0.3">
      <c r="A139" s="7">
        <f>IF(C139&gt;0,1)</f>
        <v>1</v>
      </c>
      <c r="B139" s="8" t="s">
        <v>8</v>
      </c>
      <c r="C139" s="29">
        <v>8</v>
      </c>
      <c r="D139" s="7">
        <f>IF(F139&gt;0,1)</f>
        <v>1</v>
      </c>
      <c r="E139" s="8" t="s">
        <v>8</v>
      </c>
      <c r="F139" s="29">
        <v>17</v>
      </c>
      <c r="G139" s="7">
        <f>IF(I139&gt;0,1)</f>
        <v>1</v>
      </c>
      <c r="H139" s="8" t="s">
        <v>8</v>
      </c>
      <c r="I139" s="9">
        <v>8</v>
      </c>
      <c r="J139" s="7">
        <f>IF(L139&gt;0,1)</f>
        <v>1</v>
      </c>
      <c r="K139" s="8" t="s">
        <v>8</v>
      </c>
      <c r="L139" s="29">
        <v>18</v>
      </c>
    </row>
    <row r="140" spans="1:12" x14ac:dyDescent="0.3">
      <c r="A140" s="7"/>
      <c r="B140" s="4"/>
      <c r="C140" s="10"/>
      <c r="D140" s="7"/>
      <c r="E140" s="4"/>
      <c r="F140" s="10"/>
      <c r="G140" s="7"/>
      <c r="H140" s="4"/>
      <c r="I140" s="10"/>
      <c r="J140" s="7"/>
      <c r="K140" s="4"/>
      <c r="L140" s="10"/>
    </row>
    <row r="141" spans="1:12" x14ac:dyDescent="0.3">
      <c r="A141" s="7">
        <f>IF(C141&gt;0,1)</f>
        <v>1</v>
      </c>
      <c r="B141" s="8" t="s">
        <v>9</v>
      </c>
      <c r="C141" s="29">
        <v>19</v>
      </c>
      <c r="D141" s="7">
        <f>IF(F141&gt;0,1)</f>
        <v>1</v>
      </c>
      <c r="E141" s="8" t="s">
        <v>9</v>
      </c>
      <c r="F141" s="29">
        <v>11</v>
      </c>
      <c r="G141" s="7">
        <f>IF(I141&gt;0,1)</f>
        <v>1</v>
      </c>
      <c r="H141" s="8" t="s">
        <v>9</v>
      </c>
      <c r="I141" s="29">
        <v>16</v>
      </c>
      <c r="J141" s="7">
        <f>IF(L141&gt;0,1)</f>
        <v>1</v>
      </c>
      <c r="K141" s="8" t="s">
        <v>9</v>
      </c>
      <c r="L141" s="29">
        <v>15</v>
      </c>
    </row>
    <row r="142" spans="1:12" x14ac:dyDescent="0.3">
      <c r="A142" s="7"/>
      <c r="B142" s="4"/>
      <c r="C142" s="4"/>
      <c r="D142" s="7"/>
      <c r="E142" s="4"/>
      <c r="F142" s="4"/>
      <c r="G142" s="7"/>
      <c r="H142" s="4"/>
      <c r="I142" s="4"/>
      <c r="J142" s="7"/>
      <c r="K142" s="4"/>
      <c r="L142" s="4"/>
    </row>
    <row r="143" spans="1:12" x14ac:dyDescent="0.3">
      <c r="A143" s="11"/>
      <c r="B143" s="8" t="s">
        <v>10</v>
      </c>
      <c r="C143" s="8">
        <f>SUM(C129:C141)</f>
        <v>122</v>
      </c>
      <c r="D143" s="8"/>
      <c r="E143" s="8" t="s">
        <v>10</v>
      </c>
      <c r="F143" s="8">
        <f>SUM(F129:F141)</f>
        <v>93</v>
      </c>
      <c r="G143" s="8"/>
      <c r="H143" s="8" t="s">
        <v>10</v>
      </c>
      <c r="I143" s="8">
        <f>SUM(I129:I141)</f>
        <v>103</v>
      </c>
      <c r="J143" s="8"/>
      <c r="K143" s="8" t="s">
        <v>10</v>
      </c>
      <c r="L143" s="8">
        <f>SUM(L129:L141)</f>
        <v>124</v>
      </c>
    </row>
    <row r="144" spans="1:12" x14ac:dyDescent="0.3">
      <c r="A144" s="12"/>
      <c r="B144" s="13" t="s">
        <v>11</v>
      </c>
      <c r="C144" s="14">
        <f>C143/(SUM(A129:A141))</f>
        <v>17.428571428571427</v>
      </c>
      <c r="D144" s="12"/>
      <c r="E144" s="13" t="s">
        <v>11</v>
      </c>
      <c r="F144" s="14">
        <f>F143/(SUM(D129:D141))</f>
        <v>13.285714285714286</v>
      </c>
      <c r="G144" s="12"/>
      <c r="H144" s="13" t="s">
        <v>11</v>
      </c>
      <c r="I144" s="14">
        <f>I143/(SUM(G129:G141))</f>
        <v>14.714285714285714</v>
      </c>
      <c r="J144" s="12"/>
      <c r="K144" s="13" t="s">
        <v>11</v>
      </c>
      <c r="L144" s="14">
        <f>L143/(SUM(J129:J141))</f>
        <v>17.714285714285715</v>
      </c>
    </row>
    <row r="146" spans="1:15" x14ac:dyDescent="0.3">
      <c r="B146" s="15" t="s">
        <v>21</v>
      </c>
      <c r="C146" s="16">
        <f>SUM(C143:L143)/((SUM(A129:A141))+(SUM(D129:D141))+(SUM(G129:G141))+(SUM(J129:J141)))</f>
        <v>15.785714285714286</v>
      </c>
    </row>
    <row r="148" spans="1:15" ht="24" x14ac:dyDescent="0.6">
      <c r="B148" s="3" t="s">
        <v>126</v>
      </c>
    </row>
    <row r="149" spans="1:15" x14ac:dyDescent="0.3">
      <c r="A149" s="4"/>
      <c r="B149" s="18" t="s">
        <v>127</v>
      </c>
      <c r="C149" s="6" t="s">
        <v>2</v>
      </c>
      <c r="D149" s="4"/>
      <c r="E149" s="4"/>
      <c r="F149" s="6" t="s">
        <v>2</v>
      </c>
      <c r="G149" s="4"/>
      <c r="H149" s="4"/>
      <c r="I149" s="6" t="s">
        <v>2</v>
      </c>
      <c r="J149" s="4"/>
      <c r="K149" s="4"/>
      <c r="L149" s="6" t="s">
        <v>2</v>
      </c>
      <c r="M149" s="4"/>
      <c r="N149" s="4"/>
      <c r="O149" s="6" t="s">
        <v>2</v>
      </c>
    </row>
    <row r="150" spans="1:15" x14ac:dyDescent="0.3">
      <c r="A150" s="7">
        <f>IF(C150&gt;0,1)</f>
        <v>1</v>
      </c>
      <c r="B150" s="8" t="s">
        <v>3</v>
      </c>
      <c r="C150" s="29">
        <v>7</v>
      </c>
      <c r="D150" s="7">
        <f>IF(F150&gt;0,1)</f>
        <v>1</v>
      </c>
      <c r="E150" s="8" t="s">
        <v>3</v>
      </c>
      <c r="F150" s="29">
        <v>20</v>
      </c>
      <c r="G150" s="7">
        <f>IF(I150&gt;0,1)</f>
        <v>1</v>
      </c>
      <c r="H150" s="8" t="s">
        <v>3</v>
      </c>
      <c r="I150" s="29">
        <v>10</v>
      </c>
      <c r="J150" s="7">
        <f>IF(L150&gt;0,1)</f>
        <v>1</v>
      </c>
      <c r="K150" s="8" t="s">
        <v>3</v>
      </c>
      <c r="L150" s="29">
        <v>3</v>
      </c>
      <c r="M150" s="7">
        <f>IF(O150&gt;0,1)</f>
        <v>1</v>
      </c>
      <c r="N150" s="8" t="s">
        <v>3</v>
      </c>
      <c r="O150" s="29">
        <v>11</v>
      </c>
    </row>
    <row r="151" spans="1:15" x14ac:dyDescent="0.3">
      <c r="A151" s="7"/>
      <c r="B151" s="4"/>
      <c r="C151" s="29"/>
      <c r="D151" s="7"/>
      <c r="E151" s="4"/>
      <c r="F151" s="10"/>
      <c r="G151" s="7"/>
      <c r="H151" s="4"/>
      <c r="I151" s="10"/>
      <c r="J151" s="7"/>
      <c r="K151" s="4"/>
      <c r="L151" s="10"/>
      <c r="M151" s="7"/>
      <c r="N151" s="4"/>
      <c r="O151" s="10"/>
    </row>
    <row r="152" spans="1:15" x14ac:dyDescent="0.3">
      <c r="A152" s="7">
        <f>IF(C152&gt;0,1)</f>
        <v>1</v>
      </c>
      <c r="B152" s="8" t="s">
        <v>4</v>
      </c>
      <c r="C152" s="29">
        <v>13</v>
      </c>
      <c r="D152" s="7">
        <f>IF(F152&gt;0,1)</f>
        <v>1</v>
      </c>
      <c r="E152" s="8" t="s">
        <v>4</v>
      </c>
      <c r="F152" s="29">
        <v>12</v>
      </c>
      <c r="G152" s="7">
        <f>IF(I152&gt;0,1)</f>
        <v>1</v>
      </c>
      <c r="H152" s="8" t="s">
        <v>4</v>
      </c>
      <c r="I152" s="29">
        <v>17</v>
      </c>
      <c r="J152" s="7">
        <f>IF(L152&gt;0,1)</f>
        <v>1</v>
      </c>
      <c r="K152" s="8" t="s">
        <v>4</v>
      </c>
      <c r="L152" s="29">
        <v>14</v>
      </c>
      <c r="M152" s="7">
        <f>IF(O152&gt;0,1)</f>
        <v>1</v>
      </c>
      <c r="N152" s="8" t="s">
        <v>4</v>
      </c>
      <c r="O152" s="29">
        <v>8</v>
      </c>
    </row>
    <row r="153" spans="1:15" x14ac:dyDescent="0.3">
      <c r="A153" s="7"/>
      <c r="B153" s="8"/>
      <c r="C153" s="10"/>
      <c r="D153" s="7"/>
      <c r="E153" s="8"/>
      <c r="F153" s="10"/>
      <c r="G153" s="7"/>
      <c r="H153" s="8"/>
      <c r="I153" s="10"/>
      <c r="J153" s="7"/>
      <c r="K153" s="8"/>
      <c r="L153" s="10"/>
      <c r="M153" s="7"/>
      <c r="N153" s="8"/>
      <c r="O153" s="10"/>
    </row>
    <row r="154" spans="1:15" x14ac:dyDescent="0.3">
      <c r="A154" s="7">
        <f>IF(C154&gt;0,1)</f>
        <v>1</v>
      </c>
      <c r="B154" s="8" t="s">
        <v>5</v>
      </c>
      <c r="C154" s="29">
        <v>23</v>
      </c>
      <c r="D154" s="7">
        <f>IF(F154&gt;0,1)</f>
        <v>1</v>
      </c>
      <c r="E154" s="8" t="s">
        <v>5</v>
      </c>
      <c r="F154" s="29">
        <v>21</v>
      </c>
      <c r="G154" s="7">
        <f>IF(I154&gt;0,1)</f>
        <v>1</v>
      </c>
      <c r="H154" s="8" t="s">
        <v>5</v>
      </c>
      <c r="I154" s="29">
        <v>9</v>
      </c>
      <c r="J154" s="7">
        <f>IF(L154&gt;0,1)</f>
        <v>1</v>
      </c>
      <c r="K154" s="8" t="s">
        <v>5</v>
      </c>
      <c r="L154" s="29">
        <v>27</v>
      </c>
      <c r="M154" s="7">
        <f>IF(O154&gt;0,1)</f>
        <v>1</v>
      </c>
      <c r="N154" s="8" t="s">
        <v>5</v>
      </c>
      <c r="O154" s="29">
        <v>27</v>
      </c>
    </row>
    <row r="155" spans="1:15" x14ac:dyDescent="0.3">
      <c r="A155" s="7"/>
      <c r="B155" s="8"/>
      <c r="C155" s="10"/>
      <c r="D155" s="7"/>
      <c r="E155" s="8"/>
      <c r="F155" s="10"/>
      <c r="G155" s="7"/>
      <c r="H155" s="8"/>
      <c r="I155" s="10"/>
      <c r="J155" s="7"/>
      <c r="K155" s="8"/>
      <c r="L155" s="10"/>
      <c r="M155" s="7"/>
      <c r="N155" s="8"/>
      <c r="O155" s="10"/>
    </row>
    <row r="156" spans="1:15" x14ac:dyDescent="0.3">
      <c r="A156" s="7">
        <f>IF(C156&gt;0,1)</f>
        <v>1</v>
      </c>
      <c r="B156" s="8" t="s">
        <v>6</v>
      </c>
      <c r="C156" s="29">
        <v>21</v>
      </c>
      <c r="D156" s="7">
        <f>IF(F156&gt;0,1)</f>
        <v>1</v>
      </c>
      <c r="E156" s="8" t="s">
        <v>6</v>
      </c>
      <c r="F156" s="29">
        <v>5</v>
      </c>
      <c r="G156" s="7">
        <f>IF(I156&gt;0,1)</f>
        <v>1</v>
      </c>
      <c r="H156" s="8" t="s">
        <v>6</v>
      </c>
      <c r="I156" s="29">
        <v>20</v>
      </c>
      <c r="J156" s="7">
        <f>IF(L156&gt;0,1)</f>
        <v>1</v>
      </c>
      <c r="K156" s="8" t="s">
        <v>6</v>
      </c>
      <c r="L156" s="29">
        <v>8</v>
      </c>
      <c r="M156" s="7">
        <f>IF(O156&gt;0,1)</f>
        <v>1</v>
      </c>
      <c r="N156" s="8" t="s">
        <v>6</v>
      </c>
      <c r="O156" s="29">
        <v>10</v>
      </c>
    </row>
    <row r="157" spans="1:15" x14ac:dyDescent="0.3">
      <c r="A157" s="7"/>
      <c r="B157" s="8"/>
      <c r="C157" s="10"/>
      <c r="D157" s="7"/>
      <c r="E157" s="8"/>
      <c r="F157" s="10"/>
      <c r="G157" s="7"/>
      <c r="H157" s="8"/>
      <c r="I157" s="10"/>
      <c r="J157" s="7"/>
      <c r="K157" s="8"/>
      <c r="L157" s="10"/>
      <c r="M157" s="7"/>
      <c r="N157" s="8"/>
      <c r="O157" s="10"/>
    </row>
    <row r="158" spans="1:15" x14ac:dyDescent="0.3">
      <c r="A158" s="7">
        <f>IF(C158&gt;0,1)</f>
        <v>1</v>
      </c>
      <c r="B158" s="8" t="s">
        <v>7</v>
      </c>
      <c r="C158" s="29">
        <v>6</v>
      </c>
      <c r="D158" s="7">
        <f>IF(F158&gt;0,1)</f>
        <v>1</v>
      </c>
      <c r="E158" s="8" t="s">
        <v>7</v>
      </c>
      <c r="F158" s="29">
        <v>19</v>
      </c>
      <c r="G158" s="7">
        <f>IF(I158&gt;0,1)</f>
        <v>1</v>
      </c>
      <c r="H158" s="8" t="s">
        <v>7</v>
      </c>
      <c r="I158" s="29">
        <v>7</v>
      </c>
      <c r="J158" s="7">
        <f>IF(L158&gt;0,1)</f>
        <v>1</v>
      </c>
      <c r="K158" s="8" t="s">
        <v>7</v>
      </c>
      <c r="L158" s="29">
        <v>13</v>
      </c>
      <c r="M158" s="7">
        <f>IF(O158&gt;0,1)</f>
        <v>1</v>
      </c>
      <c r="N158" s="8" t="s">
        <v>7</v>
      </c>
      <c r="O158" s="29">
        <v>11</v>
      </c>
    </row>
    <row r="159" spans="1:15" x14ac:dyDescent="0.3">
      <c r="A159" s="7"/>
      <c r="B159" s="8"/>
      <c r="C159" s="10"/>
      <c r="D159" s="7"/>
      <c r="E159" s="8"/>
      <c r="F159" s="10"/>
      <c r="G159" s="7"/>
      <c r="H159" s="8"/>
      <c r="I159" s="10"/>
      <c r="J159" s="7"/>
      <c r="K159" s="8"/>
      <c r="L159" s="10"/>
      <c r="M159" s="7"/>
      <c r="N159" s="8"/>
      <c r="O159" s="10"/>
    </row>
    <row r="160" spans="1:15" x14ac:dyDescent="0.3">
      <c r="A160" s="7">
        <f>IF(C160&gt;0,1)</f>
        <v>1</v>
      </c>
      <c r="B160" s="8" t="s">
        <v>8</v>
      </c>
      <c r="C160" s="29">
        <v>15</v>
      </c>
      <c r="D160" s="7">
        <f>IF(F160&gt;0,1)</f>
        <v>1</v>
      </c>
      <c r="E160" s="8" t="s">
        <v>8</v>
      </c>
      <c r="F160" s="29">
        <v>12</v>
      </c>
      <c r="G160" s="7">
        <f>IF(I160&gt;0,1)</f>
        <v>1</v>
      </c>
      <c r="H160" s="8" t="s">
        <v>8</v>
      </c>
      <c r="I160" s="29">
        <v>17</v>
      </c>
      <c r="J160" s="7">
        <f>IF(L160&gt;0,1)</f>
        <v>1</v>
      </c>
      <c r="K160" s="8" t="s">
        <v>8</v>
      </c>
      <c r="L160" s="9">
        <v>9</v>
      </c>
      <c r="M160" s="7">
        <f>IF(O160&gt;0,1)</f>
        <v>1</v>
      </c>
      <c r="N160" s="8" t="s">
        <v>8</v>
      </c>
      <c r="O160" s="29">
        <v>15</v>
      </c>
    </row>
    <row r="161" spans="1:15" x14ac:dyDescent="0.3">
      <c r="A161" s="7"/>
      <c r="B161" s="4"/>
      <c r="C161" s="10"/>
      <c r="D161" s="7"/>
      <c r="E161" s="4"/>
      <c r="F161" s="10"/>
      <c r="G161" s="7"/>
      <c r="H161" s="4"/>
      <c r="I161" s="10"/>
      <c r="J161" s="7"/>
      <c r="K161" s="4"/>
      <c r="L161" s="10"/>
      <c r="M161" s="7"/>
      <c r="N161" s="4"/>
      <c r="O161" s="10"/>
    </row>
    <row r="162" spans="1:15" x14ac:dyDescent="0.3">
      <c r="A162" s="7">
        <f>IF(C162&gt;0,1)</f>
        <v>1</v>
      </c>
      <c r="B162" s="8" t="s">
        <v>9</v>
      </c>
      <c r="C162" s="29">
        <v>16</v>
      </c>
      <c r="D162" s="7">
        <f>IF(F162&gt;0,1)</f>
        <v>1</v>
      </c>
      <c r="E162" s="8" t="s">
        <v>9</v>
      </c>
      <c r="F162" s="29">
        <v>13</v>
      </c>
      <c r="G162" s="7">
        <f>IF(I162&gt;0,1)</f>
        <v>1</v>
      </c>
      <c r="H162" s="8" t="s">
        <v>9</v>
      </c>
      <c r="I162" s="29">
        <v>16</v>
      </c>
      <c r="J162" s="7">
        <f>IF(L162&gt;0,1)</f>
        <v>1</v>
      </c>
      <c r="K162" s="8" t="s">
        <v>9</v>
      </c>
      <c r="L162" s="29">
        <v>18</v>
      </c>
      <c r="M162" s="7">
        <f>IF(O162&gt;0,1)</f>
        <v>1</v>
      </c>
      <c r="N162" s="8" t="s">
        <v>9</v>
      </c>
      <c r="O162" s="29">
        <v>22</v>
      </c>
    </row>
    <row r="163" spans="1:15" x14ac:dyDescent="0.3">
      <c r="A163" s="7"/>
      <c r="B163" s="4"/>
      <c r="C163" s="4"/>
      <c r="D163" s="7"/>
      <c r="E163" s="4"/>
      <c r="F163" s="4"/>
      <c r="G163" s="7"/>
      <c r="H163" s="4"/>
      <c r="I163" s="4"/>
      <c r="J163" s="7"/>
      <c r="K163" s="4"/>
      <c r="L163" s="4"/>
      <c r="M163" s="7"/>
      <c r="N163" s="4"/>
      <c r="O163" s="4"/>
    </row>
    <row r="164" spans="1:15" x14ac:dyDescent="0.3">
      <c r="A164" s="11"/>
      <c r="B164" s="8" t="s">
        <v>10</v>
      </c>
      <c r="C164" s="8">
        <f>SUM(C150:C162)</f>
        <v>101</v>
      </c>
      <c r="D164" s="8"/>
      <c r="E164" s="8" t="s">
        <v>10</v>
      </c>
      <c r="F164" s="8">
        <f>SUM(F150:F162)</f>
        <v>102</v>
      </c>
      <c r="G164" s="8"/>
      <c r="H164" s="8" t="s">
        <v>10</v>
      </c>
      <c r="I164" s="8">
        <f>SUM(I150:I162)</f>
        <v>96</v>
      </c>
      <c r="J164" s="8"/>
      <c r="K164" s="8" t="s">
        <v>10</v>
      </c>
      <c r="L164" s="8">
        <f>SUM(L150:L162)</f>
        <v>92</v>
      </c>
      <c r="M164" s="8"/>
      <c r="N164" s="8" t="s">
        <v>10</v>
      </c>
      <c r="O164" s="8">
        <f>SUM(O150:O162)</f>
        <v>104</v>
      </c>
    </row>
    <row r="165" spans="1:15" x14ac:dyDescent="0.3">
      <c r="A165" s="12"/>
      <c r="B165" s="13" t="s">
        <v>11</v>
      </c>
      <c r="C165" s="14">
        <f>C164/(SUM(A150:A162))</f>
        <v>14.428571428571429</v>
      </c>
      <c r="D165" s="12"/>
      <c r="E165" s="13" t="s">
        <v>11</v>
      </c>
      <c r="F165" s="14">
        <f>F164/(SUM(D150:D162))</f>
        <v>14.571428571428571</v>
      </c>
      <c r="G165" s="12"/>
      <c r="H165" s="13" t="s">
        <v>11</v>
      </c>
      <c r="I165" s="14">
        <f>I164/(SUM(G150:G162))</f>
        <v>13.714285714285714</v>
      </c>
      <c r="J165" s="12"/>
      <c r="K165" s="13" t="s">
        <v>11</v>
      </c>
      <c r="L165" s="14">
        <f>L164/(SUM(J150:J162))</f>
        <v>13.142857142857142</v>
      </c>
      <c r="M165" s="12"/>
      <c r="N165" s="13" t="s">
        <v>11</v>
      </c>
      <c r="O165" s="14">
        <f>O164/(SUM(M150:M162))</f>
        <v>14.857142857142858</v>
      </c>
    </row>
    <row r="167" spans="1:15" x14ac:dyDescent="0.3">
      <c r="B167" s="15" t="s">
        <v>24</v>
      </c>
      <c r="C167" s="16">
        <f>SUM(C164:O164)/((SUM(A150:A162))+(SUM(D150:D162))+(SUM(G150:G162))+(SUM(J150:J162))+(SUM(M150:M162)))</f>
        <v>14.142857142857142</v>
      </c>
    </row>
    <row r="169" spans="1:15" ht="24" x14ac:dyDescent="0.6">
      <c r="B169" s="3" t="s">
        <v>128</v>
      </c>
    </row>
    <row r="170" spans="1:15" x14ac:dyDescent="0.3">
      <c r="A170" s="4"/>
      <c r="B170" s="18" t="s">
        <v>129</v>
      </c>
      <c r="C170" s="6" t="s">
        <v>2</v>
      </c>
      <c r="D170" s="4"/>
      <c r="E170" s="4"/>
      <c r="F170" s="6" t="s">
        <v>2</v>
      </c>
      <c r="G170" s="4"/>
      <c r="H170" s="4"/>
      <c r="I170" s="6" t="s">
        <v>2</v>
      </c>
      <c r="J170" s="4"/>
      <c r="K170" s="4"/>
      <c r="L170" s="6" t="s">
        <v>2</v>
      </c>
    </row>
    <row r="171" spans="1:15" x14ac:dyDescent="0.3">
      <c r="A171" s="7">
        <f>IF(C171&gt;0,1)</f>
        <v>1</v>
      </c>
      <c r="B171" s="8" t="s">
        <v>3</v>
      </c>
      <c r="C171" s="29">
        <v>3</v>
      </c>
      <c r="D171" s="7">
        <f>IF(F171&gt;0,1)</f>
        <v>1</v>
      </c>
      <c r="E171" s="8" t="s">
        <v>3</v>
      </c>
      <c r="F171" s="29">
        <v>6</v>
      </c>
      <c r="G171" s="7">
        <f>IF(I171&gt;0,1)</f>
        <v>1</v>
      </c>
      <c r="H171" s="8" t="s">
        <v>3</v>
      </c>
      <c r="I171" s="9">
        <v>10</v>
      </c>
      <c r="J171" s="7">
        <f>IF(L171&gt;0,1)</f>
        <v>1</v>
      </c>
      <c r="K171" s="8" t="s">
        <v>3</v>
      </c>
      <c r="L171" s="29">
        <v>5</v>
      </c>
    </row>
    <row r="172" spans="1:15" x14ac:dyDescent="0.3">
      <c r="A172" s="7"/>
      <c r="B172" s="4"/>
      <c r="C172" s="10"/>
      <c r="D172" s="7"/>
      <c r="E172" s="4"/>
      <c r="F172" s="10"/>
      <c r="G172" s="7"/>
      <c r="H172" s="4"/>
      <c r="I172" s="10"/>
      <c r="J172" s="7"/>
      <c r="K172" s="4"/>
      <c r="L172" s="10"/>
    </row>
    <row r="173" spans="1:15" x14ac:dyDescent="0.3">
      <c r="A173" s="7">
        <f>IF(C173&gt;0,1)</f>
        <v>1</v>
      </c>
      <c r="B173" s="8" t="s">
        <v>4</v>
      </c>
      <c r="C173" s="29">
        <v>13</v>
      </c>
      <c r="D173" s="7">
        <f>IF(F173&gt;0,1)</f>
        <v>1</v>
      </c>
      <c r="E173" s="8" t="s">
        <v>4</v>
      </c>
      <c r="F173" s="29">
        <v>13</v>
      </c>
      <c r="G173" s="7">
        <f>IF(I173&gt;0,1)</f>
        <v>1</v>
      </c>
      <c r="H173" s="8" t="s">
        <v>4</v>
      </c>
      <c r="I173" s="9">
        <v>9</v>
      </c>
      <c r="J173" s="7">
        <f>IF(L173&gt;0,1)</f>
        <v>1</v>
      </c>
      <c r="K173" s="8" t="s">
        <v>4</v>
      </c>
      <c r="L173" s="29">
        <v>15</v>
      </c>
    </row>
    <row r="174" spans="1:15" x14ac:dyDescent="0.3">
      <c r="A174" s="7"/>
      <c r="B174" s="8"/>
      <c r="C174" s="10"/>
      <c r="D174" s="7"/>
      <c r="E174" s="8"/>
      <c r="F174" s="10"/>
      <c r="G174" s="7"/>
      <c r="H174" s="8"/>
      <c r="I174" s="10"/>
      <c r="J174" s="7"/>
      <c r="K174" s="8"/>
      <c r="L174" s="10"/>
    </row>
    <row r="175" spans="1:15" x14ac:dyDescent="0.3">
      <c r="A175" s="7">
        <f>IF(C175&gt;0,1)</f>
        <v>1</v>
      </c>
      <c r="B175" s="8" t="s">
        <v>5</v>
      </c>
      <c r="C175" s="29">
        <v>21</v>
      </c>
      <c r="D175" s="7">
        <f>IF(F175&gt;0,1)</f>
        <v>1</v>
      </c>
      <c r="E175" s="8" t="s">
        <v>5</v>
      </c>
      <c r="F175" s="29">
        <v>24</v>
      </c>
      <c r="G175" s="7">
        <f>IF(I175&gt;0,1)</f>
        <v>1</v>
      </c>
      <c r="H175" s="8" t="s">
        <v>5</v>
      </c>
      <c r="I175" s="29">
        <v>17</v>
      </c>
      <c r="J175" s="7">
        <f>IF(L175&gt;0,1)</f>
        <v>1</v>
      </c>
      <c r="K175" s="8" t="s">
        <v>5</v>
      </c>
      <c r="L175" s="29">
        <v>13</v>
      </c>
    </row>
    <row r="176" spans="1:15" x14ac:dyDescent="0.3">
      <c r="A176" s="7"/>
      <c r="B176" s="8"/>
      <c r="C176" s="10"/>
      <c r="D176" s="7"/>
      <c r="E176" s="8"/>
      <c r="F176" s="10"/>
      <c r="G176" s="7"/>
      <c r="H176" s="8"/>
      <c r="I176" s="10"/>
      <c r="J176" s="7"/>
      <c r="K176" s="8"/>
      <c r="L176" s="10"/>
    </row>
    <row r="177" spans="1:12" x14ac:dyDescent="0.3">
      <c r="A177" s="7">
        <f>IF(C177&gt;0,1)</f>
        <v>1</v>
      </c>
      <c r="B177" s="8" t="s">
        <v>6</v>
      </c>
      <c r="C177" s="29">
        <v>12</v>
      </c>
      <c r="D177" s="7">
        <f>IF(F177&gt;0,1)</f>
        <v>1</v>
      </c>
      <c r="E177" s="8" t="s">
        <v>6</v>
      </c>
      <c r="F177" s="29">
        <v>19</v>
      </c>
      <c r="G177" s="7">
        <f>IF(I177&gt;0,1)</f>
        <v>1</v>
      </c>
      <c r="H177" s="8" t="s">
        <v>6</v>
      </c>
      <c r="I177" s="29">
        <v>15</v>
      </c>
      <c r="J177" s="7">
        <f>IF(L177&gt;0,1)</f>
        <v>1</v>
      </c>
      <c r="K177" s="8" t="s">
        <v>6</v>
      </c>
      <c r="L177" s="29">
        <v>17</v>
      </c>
    </row>
    <row r="178" spans="1:12" x14ac:dyDescent="0.3">
      <c r="A178" s="7"/>
      <c r="B178" s="8"/>
      <c r="C178" s="10"/>
      <c r="D178" s="7"/>
      <c r="E178" s="8"/>
      <c r="F178" s="10"/>
      <c r="G178" s="7"/>
      <c r="H178" s="8"/>
      <c r="I178" s="10"/>
      <c r="J178" s="7"/>
      <c r="K178" s="8"/>
      <c r="L178" s="10"/>
    </row>
    <row r="179" spans="1:12" x14ac:dyDescent="0.3">
      <c r="A179" s="7">
        <f>IF(C179&gt;0,1)</f>
        <v>1</v>
      </c>
      <c r="B179" s="8" t="s">
        <v>7</v>
      </c>
      <c r="C179" s="29">
        <v>10</v>
      </c>
      <c r="D179" s="7">
        <f>IF(F179&gt;0,1)</f>
        <v>1</v>
      </c>
      <c r="E179" s="8" t="s">
        <v>7</v>
      </c>
      <c r="F179" s="29">
        <v>8</v>
      </c>
      <c r="G179" s="7">
        <f>IF(I179&gt;0,1)</f>
        <v>1</v>
      </c>
      <c r="H179" s="8" t="s">
        <v>7</v>
      </c>
      <c r="I179" s="29">
        <v>10</v>
      </c>
      <c r="J179" s="7">
        <f>IF(L179&gt;0,1)</f>
        <v>1</v>
      </c>
      <c r="K179" s="8" t="s">
        <v>7</v>
      </c>
      <c r="L179" s="29">
        <v>18</v>
      </c>
    </row>
    <row r="180" spans="1:12" x14ac:dyDescent="0.3">
      <c r="A180" s="7"/>
      <c r="B180" s="8"/>
      <c r="C180" s="10"/>
      <c r="D180" s="7"/>
      <c r="E180" s="8"/>
      <c r="F180" s="10"/>
      <c r="G180" s="7"/>
      <c r="H180" s="8"/>
      <c r="I180" s="10"/>
      <c r="J180" s="7"/>
      <c r="K180" s="8"/>
      <c r="L180" s="10"/>
    </row>
    <row r="181" spans="1:12" x14ac:dyDescent="0.3">
      <c r="A181" s="7">
        <f>IF(C181&gt;0,1)</f>
        <v>1</v>
      </c>
      <c r="B181" s="8" t="s">
        <v>8</v>
      </c>
      <c r="C181" s="9">
        <v>15</v>
      </c>
      <c r="D181" s="7">
        <f>IF(F181&gt;0,1)</f>
        <v>1</v>
      </c>
      <c r="E181" s="8" t="s">
        <v>8</v>
      </c>
      <c r="F181" s="29">
        <v>17</v>
      </c>
      <c r="G181" s="7">
        <f>IF(I181&gt;0,1)</f>
        <v>1</v>
      </c>
      <c r="H181" s="8" t="s">
        <v>8</v>
      </c>
      <c r="I181" s="29">
        <v>9</v>
      </c>
      <c r="J181" s="7">
        <f>IF(L181&gt;0,1)</f>
        <v>1</v>
      </c>
      <c r="K181" s="8" t="s">
        <v>8</v>
      </c>
      <c r="L181" s="29">
        <v>13</v>
      </c>
    </row>
    <row r="182" spans="1:12" x14ac:dyDescent="0.3">
      <c r="A182" s="7"/>
      <c r="B182" s="4"/>
      <c r="C182" s="10"/>
      <c r="D182" s="7"/>
      <c r="E182" s="4"/>
      <c r="F182" s="10"/>
      <c r="G182" s="7"/>
      <c r="H182" s="4"/>
      <c r="I182" s="10"/>
      <c r="J182" s="7"/>
      <c r="K182" s="4"/>
      <c r="L182" s="10"/>
    </row>
    <row r="183" spans="1:12" x14ac:dyDescent="0.3">
      <c r="A183" s="7">
        <f>IF(C183&gt;0,1)</f>
        <v>1</v>
      </c>
      <c r="B183" s="8" t="s">
        <v>9</v>
      </c>
      <c r="C183" s="29">
        <v>16</v>
      </c>
      <c r="D183" s="7">
        <f>IF(F183&gt;0,1)</f>
        <v>1</v>
      </c>
      <c r="E183" s="8" t="s">
        <v>9</v>
      </c>
      <c r="F183" s="9">
        <v>10</v>
      </c>
      <c r="G183" s="7"/>
      <c r="H183" s="8" t="s">
        <v>9</v>
      </c>
      <c r="I183" s="29">
        <v>18</v>
      </c>
      <c r="J183" s="7">
        <f>IF(L183&gt;0,1)</f>
        <v>1</v>
      </c>
      <c r="K183" s="8" t="s">
        <v>9</v>
      </c>
      <c r="L183" s="29">
        <v>18</v>
      </c>
    </row>
    <row r="184" spans="1:12" x14ac:dyDescent="0.3">
      <c r="A184" s="7"/>
      <c r="B184" s="4"/>
      <c r="C184" s="4"/>
      <c r="D184" s="7"/>
      <c r="E184" s="4"/>
      <c r="F184" s="4"/>
      <c r="G184" s="7"/>
      <c r="H184" s="4"/>
      <c r="I184" s="4"/>
      <c r="J184" s="7"/>
      <c r="K184" s="4"/>
      <c r="L184" s="4"/>
    </row>
    <row r="185" spans="1:12" x14ac:dyDescent="0.3">
      <c r="A185" s="11"/>
      <c r="B185" s="8" t="s">
        <v>10</v>
      </c>
      <c r="C185" s="8">
        <f>SUM(C171:C183)</f>
        <v>90</v>
      </c>
      <c r="D185" s="8"/>
      <c r="E185" s="8" t="s">
        <v>10</v>
      </c>
      <c r="F185" s="8">
        <f>SUM(F171:F183)</f>
        <v>97</v>
      </c>
      <c r="G185" s="8"/>
      <c r="H185" s="8" t="s">
        <v>10</v>
      </c>
      <c r="I185" s="8">
        <f>SUM(I171:I183)</f>
        <v>88</v>
      </c>
      <c r="J185" s="8"/>
      <c r="K185" s="8" t="s">
        <v>10</v>
      </c>
      <c r="L185" s="8">
        <f>SUM(L171:L183)</f>
        <v>99</v>
      </c>
    </row>
    <row r="186" spans="1:12" x14ac:dyDescent="0.3">
      <c r="A186" s="12"/>
      <c r="B186" s="13" t="s">
        <v>11</v>
      </c>
      <c r="C186" s="14">
        <f>C185/(SUM(A171:A183))</f>
        <v>12.857142857142858</v>
      </c>
      <c r="D186" s="12"/>
      <c r="E186" s="13" t="s">
        <v>11</v>
      </c>
      <c r="F186" s="14">
        <f>F185/(SUM(D171:D183))</f>
        <v>13.857142857142858</v>
      </c>
      <c r="G186" s="12"/>
      <c r="H186" s="13" t="s">
        <v>11</v>
      </c>
      <c r="I186" s="14">
        <f>I185/(SUM(G171:G183))</f>
        <v>14.666666666666666</v>
      </c>
      <c r="J186" s="12"/>
      <c r="K186" s="13" t="s">
        <v>11</v>
      </c>
      <c r="L186" s="14">
        <f>L185/(SUM(J171:J183))</f>
        <v>14.142857142857142</v>
      </c>
    </row>
    <row r="188" spans="1:12" x14ac:dyDescent="0.3">
      <c r="B188" s="15" t="s">
        <v>27</v>
      </c>
      <c r="C188" s="16">
        <f>SUM(C185:O185)/((SUM(A171:A183))+(SUM(D171:D183))+(SUM(G171:G183))+(SUM(J171:J183))+(SUM(M171:M183)))</f>
        <v>13.851851851851851</v>
      </c>
    </row>
    <row r="190" spans="1:12" ht="24" x14ac:dyDescent="0.6">
      <c r="B190" s="3" t="s">
        <v>130</v>
      </c>
    </row>
    <row r="191" spans="1:12" x14ac:dyDescent="0.3">
      <c r="A191" s="4"/>
      <c r="B191" s="18" t="s">
        <v>131</v>
      </c>
      <c r="C191" s="6" t="s">
        <v>2</v>
      </c>
      <c r="D191" s="4"/>
      <c r="E191" s="4"/>
      <c r="F191" s="6" t="s">
        <v>2</v>
      </c>
      <c r="G191" s="4"/>
      <c r="H191" s="4"/>
      <c r="I191" s="6" t="s">
        <v>2</v>
      </c>
      <c r="J191" s="4"/>
      <c r="K191" s="4"/>
      <c r="L191" s="6" t="s">
        <v>2</v>
      </c>
    </row>
    <row r="192" spans="1:12" x14ac:dyDescent="0.3">
      <c r="A192" s="7">
        <f>IF(C192&gt;0,1)</f>
        <v>1</v>
      </c>
      <c r="B192" s="8" t="s">
        <v>3</v>
      </c>
      <c r="C192" s="29">
        <v>23</v>
      </c>
      <c r="D192" s="7">
        <f>IF(F192&gt;0,1)</f>
        <v>1</v>
      </c>
      <c r="E192" s="8" t="s">
        <v>3</v>
      </c>
      <c r="F192" s="29">
        <v>3</v>
      </c>
      <c r="G192" s="7">
        <f>IF(I192&gt;0,1)</f>
        <v>1</v>
      </c>
      <c r="H192" s="8" t="s">
        <v>3</v>
      </c>
      <c r="I192" s="29">
        <v>3</v>
      </c>
      <c r="J192" s="7">
        <f>IF(L192&gt;0,1)</f>
        <v>1</v>
      </c>
      <c r="K192" s="8" t="s">
        <v>3</v>
      </c>
      <c r="L192" s="29">
        <v>10</v>
      </c>
    </row>
    <row r="193" spans="1:12" x14ac:dyDescent="0.3">
      <c r="A193" s="7"/>
      <c r="B193" s="4"/>
      <c r="C193" s="10"/>
      <c r="D193" s="7"/>
      <c r="E193" s="4"/>
      <c r="F193" s="10"/>
      <c r="G193" s="7"/>
      <c r="H193" s="4"/>
      <c r="I193" s="10"/>
      <c r="J193" s="7"/>
      <c r="K193" s="4"/>
      <c r="L193" s="10"/>
    </row>
    <row r="194" spans="1:12" x14ac:dyDescent="0.3">
      <c r="A194" s="7">
        <f>IF(C194&gt;0,1)</f>
        <v>1</v>
      </c>
      <c r="B194" s="8" t="s">
        <v>4</v>
      </c>
      <c r="C194" s="29">
        <v>12</v>
      </c>
      <c r="D194" s="7">
        <f>IF(F194&gt;0,1)</f>
        <v>1</v>
      </c>
      <c r="E194" s="8" t="s">
        <v>4</v>
      </c>
      <c r="F194" s="29">
        <v>13</v>
      </c>
      <c r="G194" s="7">
        <f>IF(I194&gt;0,1)</f>
        <v>1</v>
      </c>
      <c r="H194" s="8" t="s">
        <v>4</v>
      </c>
      <c r="I194" s="29">
        <v>16</v>
      </c>
      <c r="J194" s="7">
        <f>IF(L194&gt;0,1)</f>
        <v>1</v>
      </c>
      <c r="K194" s="8" t="s">
        <v>4</v>
      </c>
      <c r="L194" s="29">
        <v>6</v>
      </c>
    </row>
    <row r="195" spans="1:12" x14ac:dyDescent="0.3">
      <c r="A195" s="7"/>
      <c r="B195" s="8"/>
      <c r="C195" s="10"/>
      <c r="D195" s="7"/>
      <c r="E195" s="8"/>
      <c r="F195" s="10"/>
      <c r="G195" s="7"/>
      <c r="H195" s="8"/>
      <c r="I195" s="10"/>
      <c r="J195" s="7"/>
      <c r="K195" s="8"/>
      <c r="L195" s="10"/>
    </row>
    <row r="196" spans="1:12" x14ac:dyDescent="0.3">
      <c r="A196" s="7">
        <f>IF(C196&gt;0,1)</f>
        <v>1</v>
      </c>
      <c r="B196" s="8" t="s">
        <v>5</v>
      </c>
      <c r="C196" s="29">
        <v>10</v>
      </c>
      <c r="D196" s="7">
        <f>IF(F196&gt;0,1)</f>
        <v>1</v>
      </c>
      <c r="E196" s="8" t="s">
        <v>5</v>
      </c>
      <c r="F196" s="29">
        <v>14</v>
      </c>
      <c r="G196" s="7">
        <f>IF(I196&gt;0,1)</f>
        <v>1</v>
      </c>
      <c r="H196" s="8" t="s">
        <v>5</v>
      </c>
      <c r="I196" s="29">
        <v>22</v>
      </c>
      <c r="J196" s="7">
        <f>IF(L196&gt;0,1)</f>
        <v>1</v>
      </c>
      <c r="K196" s="8" t="s">
        <v>5</v>
      </c>
      <c r="L196" s="29">
        <v>21</v>
      </c>
    </row>
    <row r="197" spans="1:12" x14ac:dyDescent="0.3">
      <c r="A197" s="7"/>
      <c r="B197" s="8"/>
      <c r="C197" s="10"/>
      <c r="D197" s="7"/>
      <c r="E197" s="8"/>
      <c r="F197" s="10"/>
      <c r="G197" s="7"/>
      <c r="H197" s="8"/>
      <c r="I197" s="10"/>
      <c r="J197" s="7"/>
      <c r="K197" s="8"/>
      <c r="L197" s="10"/>
    </row>
    <row r="198" spans="1:12" x14ac:dyDescent="0.3">
      <c r="A198" s="7">
        <f>IF(C198&gt;0,1)</f>
        <v>1</v>
      </c>
      <c r="B198" s="8" t="s">
        <v>6</v>
      </c>
      <c r="C198" s="9">
        <v>18</v>
      </c>
      <c r="D198" s="7">
        <f>IF(F198&gt;0,1)</f>
        <v>1</v>
      </c>
      <c r="E198" s="8" t="s">
        <v>6</v>
      </c>
      <c r="F198" s="29">
        <v>18</v>
      </c>
      <c r="G198" s="7">
        <f>IF(I198&gt;0,1)</f>
        <v>1</v>
      </c>
      <c r="H198" s="8" t="s">
        <v>6</v>
      </c>
      <c r="I198" s="29">
        <v>6</v>
      </c>
      <c r="J198" s="7">
        <f>IF(L198&gt;0,1)</f>
        <v>1</v>
      </c>
      <c r="K198" s="8" t="s">
        <v>6</v>
      </c>
      <c r="L198" s="29">
        <v>15</v>
      </c>
    </row>
    <row r="199" spans="1:12" x14ac:dyDescent="0.3">
      <c r="A199" s="7"/>
      <c r="B199" s="8"/>
      <c r="C199" s="10"/>
      <c r="D199" s="7"/>
      <c r="E199" s="8"/>
      <c r="F199" s="10"/>
      <c r="G199" s="7"/>
      <c r="H199" s="8"/>
      <c r="I199" s="10"/>
      <c r="J199" s="7"/>
      <c r="K199" s="8"/>
      <c r="L199" s="10"/>
    </row>
    <row r="200" spans="1:12" x14ac:dyDescent="0.3">
      <c r="A200" s="7">
        <f>IF(C200&gt;0,1)</f>
        <v>1</v>
      </c>
      <c r="B200" s="8" t="s">
        <v>7</v>
      </c>
      <c r="C200" s="9">
        <v>6</v>
      </c>
      <c r="D200" s="7">
        <f>IF(F200&gt;0,1)</f>
        <v>1</v>
      </c>
      <c r="E200" s="8" t="s">
        <v>7</v>
      </c>
      <c r="F200" s="29">
        <v>10</v>
      </c>
      <c r="G200" s="7">
        <f>IF(I200&gt;0,1)</f>
        <v>1</v>
      </c>
      <c r="H200" s="8" t="s">
        <v>7</v>
      </c>
      <c r="I200" s="29">
        <v>29</v>
      </c>
      <c r="J200" s="7">
        <f>IF(L200&gt;0,1)</f>
        <v>1</v>
      </c>
      <c r="K200" s="8" t="s">
        <v>7</v>
      </c>
      <c r="L200" s="29">
        <v>10</v>
      </c>
    </row>
    <row r="201" spans="1:12" x14ac:dyDescent="0.3">
      <c r="A201" s="7"/>
      <c r="B201" s="8"/>
      <c r="C201" s="10"/>
      <c r="D201" s="7"/>
      <c r="E201" s="8"/>
      <c r="F201" s="10"/>
      <c r="G201" s="7"/>
      <c r="H201" s="8"/>
      <c r="I201" s="10"/>
      <c r="J201" s="7"/>
      <c r="K201" s="8"/>
      <c r="L201" s="10"/>
    </row>
    <row r="202" spans="1:12" x14ac:dyDescent="0.3">
      <c r="A202" s="7">
        <f>IF(C202&gt;0,1)</f>
        <v>1</v>
      </c>
      <c r="B202" s="8" t="s">
        <v>8</v>
      </c>
      <c r="C202" s="29">
        <v>15</v>
      </c>
      <c r="D202" s="7">
        <f>IF(F202&gt;0,1)</f>
        <v>1</v>
      </c>
      <c r="E202" s="8" t="s">
        <v>8</v>
      </c>
      <c r="F202" s="29">
        <v>3</v>
      </c>
      <c r="G202" s="7">
        <f>IF(I202&gt;0,1)</f>
        <v>1</v>
      </c>
      <c r="H202" s="8" t="s">
        <v>8</v>
      </c>
      <c r="I202" s="29">
        <v>15</v>
      </c>
      <c r="J202" s="7">
        <f>IF(L202&gt;0,1)</f>
        <v>1</v>
      </c>
      <c r="K202" s="8" t="s">
        <v>8</v>
      </c>
      <c r="L202" s="29">
        <v>29</v>
      </c>
    </row>
    <row r="203" spans="1:12" x14ac:dyDescent="0.3">
      <c r="A203" s="7"/>
      <c r="B203" s="4"/>
      <c r="C203" s="10"/>
      <c r="D203" s="7"/>
      <c r="E203" s="4"/>
      <c r="F203" s="10"/>
      <c r="G203" s="7"/>
      <c r="H203" s="4"/>
      <c r="I203" s="10"/>
      <c r="J203" s="7"/>
      <c r="K203" s="4"/>
      <c r="L203" s="10"/>
    </row>
    <row r="204" spans="1:12" x14ac:dyDescent="0.3">
      <c r="A204" s="7">
        <f>IF(C204&gt;0,1)</f>
        <v>1</v>
      </c>
      <c r="B204" s="8" t="s">
        <v>9</v>
      </c>
      <c r="C204" s="29">
        <v>18</v>
      </c>
      <c r="D204" s="7">
        <f>IF(F204&gt;0,1)</f>
        <v>1</v>
      </c>
      <c r="E204" s="8" t="s">
        <v>9</v>
      </c>
      <c r="F204" s="29">
        <v>18</v>
      </c>
      <c r="G204" s="7">
        <f>IF(I204&gt;0,1)</f>
        <v>1</v>
      </c>
      <c r="H204" s="8" t="s">
        <v>9</v>
      </c>
      <c r="I204" s="29">
        <v>18</v>
      </c>
      <c r="J204" s="7">
        <f>IF(L204&gt;0,1)</f>
        <v>1</v>
      </c>
      <c r="K204" s="8" t="s">
        <v>9</v>
      </c>
      <c r="L204" s="29">
        <v>5</v>
      </c>
    </row>
    <row r="205" spans="1:12" x14ac:dyDescent="0.3">
      <c r="A205" s="7"/>
      <c r="B205" s="4"/>
      <c r="C205" s="4"/>
      <c r="D205" s="7"/>
      <c r="E205" s="4"/>
      <c r="F205" s="4"/>
      <c r="G205" s="7"/>
      <c r="H205" s="4"/>
      <c r="I205" s="4"/>
      <c r="J205" s="7"/>
      <c r="K205" s="4"/>
      <c r="L205" s="4"/>
    </row>
    <row r="206" spans="1:12" x14ac:dyDescent="0.3">
      <c r="A206" s="11"/>
      <c r="B206" s="8" t="s">
        <v>10</v>
      </c>
      <c r="C206" s="8">
        <f>SUM(C192:C204)</f>
        <v>102</v>
      </c>
      <c r="D206" s="8"/>
      <c r="E206" s="8" t="s">
        <v>10</v>
      </c>
      <c r="F206" s="8">
        <f>SUM(F192:F204)</f>
        <v>79</v>
      </c>
      <c r="G206" s="8"/>
      <c r="H206" s="8" t="s">
        <v>10</v>
      </c>
      <c r="I206" s="8">
        <f>SUM(I192:I204)</f>
        <v>109</v>
      </c>
      <c r="J206" s="8"/>
      <c r="K206" s="8" t="s">
        <v>10</v>
      </c>
      <c r="L206" s="8">
        <f>SUM(L192:L204)</f>
        <v>96</v>
      </c>
    </row>
    <row r="207" spans="1:12" x14ac:dyDescent="0.3">
      <c r="A207" s="12"/>
      <c r="B207" s="13" t="s">
        <v>11</v>
      </c>
      <c r="C207" s="14">
        <f>C206/(SUM(A192:A204))</f>
        <v>14.571428571428571</v>
      </c>
      <c r="D207" s="12"/>
      <c r="E207" s="13" t="s">
        <v>11</v>
      </c>
      <c r="F207" s="14">
        <f>F206/(SUM(D192:D204))</f>
        <v>11.285714285714286</v>
      </c>
      <c r="G207" s="12"/>
      <c r="H207" s="13" t="s">
        <v>11</v>
      </c>
      <c r="I207" s="14">
        <f>I206/(SUM(G192:G204))</f>
        <v>15.571428571428571</v>
      </c>
      <c r="J207" s="12"/>
      <c r="K207" s="13" t="s">
        <v>11</v>
      </c>
      <c r="L207" s="14">
        <f>L206/(SUM(J192:J204))</f>
        <v>13.714285714285714</v>
      </c>
    </row>
    <row r="209" spans="1:15" x14ac:dyDescent="0.3">
      <c r="B209" s="15" t="s">
        <v>30</v>
      </c>
      <c r="C209" s="16">
        <f>SUM(C206:O206)/((SUM(A192:A204))+(SUM(D192:D204))+(SUM(G192:G204))+(SUM(J192:J204))+(SUM(M192:M204)))</f>
        <v>13.785714285714286</v>
      </c>
    </row>
    <row r="211" spans="1:15" ht="24" x14ac:dyDescent="0.6">
      <c r="B211" s="3" t="s">
        <v>132</v>
      </c>
    </row>
    <row r="212" spans="1:15" x14ac:dyDescent="0.3">
      <c r="A212" s="4"/>
      <c r="B212" s="18" t="s">
        <v>133</v>
      </c>
      <c r="C212" s="6" t="s">
        <v>2</v>
      </c>
      <c r="D212" s="4"/>
      <c r="E212" s="4"/>
      <c r="F212" s="6" t="s">
        <v>2</v>
      </c>
      <c r="G212" s="4"/>
      <c r="H212" s="4"/>
      <c r="I212" s="6" t="s">
        <v>2</v>
      </c>
      <c r="J212" s="4"/>
      <c r="K212" s="4"/>
      <c r="L212" s="6" t="s">
        <v>2</v>
      </c>
      <c r="M212" s="4"/>
      <c r="N212" s="4"/>
      <c r="O212" s="6" t="s">
        <v>2</v>
      </c>
    </row>
    <row r="213" spans="1:15" x14ac:dyDescent="0.3">
      <c r="A213" s="7">
        <f>IF(C213&gt;0,1)</f>
        <v>1</v>
      </c>
      <c r="B213" s="8" t="s">
        <v>3</v>
      </c>
      <c r="C213" s="29">
        <v>18</v>
      </c>
      <c r="D213" s="7">
        <f>IF(F213&gt;0,1)</f>
        <v>1</v>
      </c>
      <c r="E213" s="8" t="s">
        <v>3</v>
      </c>
      <c r="F213" s="9">
        <v>14</v>
      </c>
      <c r="G213" s="7">
        <f>IF(I213&gt;0,1)</f>
        <v>1</v>
      </c>
      <c r="H213" s="8" t="s">
        <v>3</v>
      </c>
      <c r="I213" s="29">
        <v>6</v>
      </c>
      <c r="J213" s="7">
        <f>IF(L213&gt;0,1)</f>
        <v>1</v>
      </c>
      <c r="K213" s="8" t="s">
        <v>3</v>
      </c>
      <c r="L213" s="29">
        <v>8</v>
      </c>
      <c r="M213" s="7">
        <f>IF(O213&gt;0,1)</f>
        <v>1</v>
      </c>
      <c r="N213" s="8" t="s">
        <v>3</v>
      </c>
      <c r="O213" s="29">
        <v>13</v>
      </c>
    </row>
    <row r="214" spans="1:15" x14ac:dyDescent="0.3">
      <c r="A214" s="7"/>
      <c r="B214" s="4"/>
      <c r="C214" s="10"/>
      <c r="D214" s="7"/>
      <c r="E214" s="4"/>
      <c r="F214" s="10"/>
      <c r="G214" s="7"/>
      <c r="H214" s="4"/>
      <c r="I214" s="10"/>
      <c r="J214" s="7"/>
      <c r="K214" s="4"/>
      <c r="L214" s="10"/>
      <c r="M214" s="7"/>
      <c r="N214" s="4"/>
      <c r="O214" s="10"/>
    </row>
    <row r="215" spans="1:15" x14ac:dyDescent="0.3">
      <c r="A215" s="7">
        <f>IF(C215&gt;0,1)</f>
        <v>1</v>
      </c>
      <c r="B215" s="8" t="s">
        <v>4</v>
      </c>
      <c r="C215" s="29">
        <v>8</v>
      </c>
      <c r="D215" s="7">
        <f>IF(F215&gt;0,1)</f>
        <v>1</v>
      </c>
      <c r="E215" s="8" t="s">
        <v>4</v>
      </c>
      <c r="F215" s="9">
        <v>3</v>
      </c>
      <c r="G215" s="7">
        <f>IF(I215&gt;0,1)</f>
        <v>1</v>
      </c>
      <c r="H215" s="8" t="s">
        <v>4</v>
      </c>
      <c r="I215" s="29">
        <v>19</v>
      </c>
      <c r="J215" s="7">
        <f>IF(L215&gt;0,1)</f>
        <v>1</v>
      </c>
      <c r="K215" s="8" t="s">
        <v>4</v>
      </c>
      <c r="L215" s="29">
        <v>3</v>
      </c>
      <c r="M215" s="7">
        <f>IF(O215&gt;0,1)</f>
        <v>1</v>
      </c>
      <c r="N215" s="8" t="s">
        <v>4</v>
      </c>
      <c r="O215" s="29">
        <v>16</v>
      </c>
    </row>
    <row r="216" spans="1:15" x14ac:dyDescent="0.3">
      <c r="A216" s="7"/>
      <c r="B216" s="8"/>
      <c r="C216" s="10"/>
      <c r="D216" s="7"/>
      <c r="E216" s="8"/>
      <c r="F216" s="10"/>
      <c r="G216" s="7"/>
      <c r="H216" s="8"/>
      <c r="I216" s="10"/>
      <c r="J216" s="7"/>
      <c r="K216" s="8"/>
      <c r="L216" s="10"/>
      <c r="M216" s="7"/>
      <c r="N216" s="8"/>
      <c r="O216" s="10"/>
    </row>
    <row r="217" spans="1:15" x14ac:dyDescent="0.3">
      <c r="A217" s="7">
        <f>IF(C217&gt;0,1)</f>
        <v>1</v>
      </c>
      <c r="B217" s="8" t="s">
        <v>5</v>
      </c>
      <c r="C217" s="29">
        <v>19</v>
      </c>
      <c r="D217" s="7">
        <f>IF(F217&gt;0,1)</f>
        <v>1</v>
      </c>
      <c r="E217" s="8" t="s">
        <v>5</v>
      </c>
      <c r="F217" s="29">
        <v>7</v>
      </c>
      <c r="G217" s="7">
        <f>IF(I217&gt;0,1)</f>
        <v>1</v>
      </c>
      <c r="H217" s="8" t="s">
        <v>5</v>
      </c>
      <c r="I217" s="29">
        <v>10</v>
      </c>
      <c r="J217" s="7">
        <f>IF(L217&gt;0,1)</f>
        <v>1</v>
      </c>
      <c r="K217" s="8" t="s">
        <v>5</v>
      </c>
      <c r="L217" s="29">
        <v>22</v>
      </c>
      <c r="M217" s="7">
        <f>IF(O217&gt;0,1)</f>
        <v>1</v>
      </c>
      <c r="N217" s="8" t="s">
        <v>5</v>
      </c>
      <c r="O217" s="29">
        <v>25</v>
      </c>
    </row>
    <row r="218" spans="1:15" x14ac:dyDescent="0.3">
      <c r="A218" s="7"/>
      <c r="B218" s="8"/>
      <c r="C218" s="10"/>
      <c r="D218" s="7"/>
      <c r="E218" s="8"/>
      <c r="F218" s="10"/>
      <c r="G218" s="7"/>
      <c r="H218" s="8"/>
      <c r="I218" s="10"/>
      <c r="J218" s="7"/>
      <c r="K218" s="8"/>
      <c r="L218" s="10"/>
      <c r="M218" s="7"/>
      <c r="N218" s="8"/>
      <c r="O218" s="10"/>
    </row>
    <row r="219" spans="1:15" x14ac:dyDescent="0.3">
      <c r="A219" s="7">
        <f>IF(C219&gt;0,1)</f>
        <v>1</v>
      </c>
      <c r="B219" s="8" t="s">
        <v>6</v>
      </c>
      <c r="C219" s="29">
        <v>10</v>
      </c>
      <c r="D219" s="7">
        <f>IF(F219&gt;0,1)</f>
        <v>1</v>
      </c>
      <c r="E219" s="8" t="s">
        <v>6</v>
      </c>
      <c r="F219" s="29">
        <v>40</v>
      </c>
      <c r="G219" s="7">
        <f>IF(I219&gt;0,1)</f>
        <v>1</v>
      </c>
      <c r="H219" s="8" t="s">
        <v>6</v>
      </c>
      <c r="I219" s="29">
        <v>18</v>
      </c>
      <c r="J219" s="7">
        <f>IF(L219&gt;0,1)</f>
        <v>1</v>
      </c>
      <c r="K219" s="8" t="s">
        <v>6</v>
      </c>
      <c r="L219" s="29">
        <v>15</v>
      </c>
      <c r="M219" s="7">
        <f>IF(O219&gt;0,1)</f>
        <v>1</v>
      </c>
      <c r="N219" s="8" t="s">
        <v>6</v>
      </c>
      <c r="O219" s="29">
        <v>16</v>
      </c>
    </row>
    <row r="220" spans="1:15" x14ac:dyDescent="0.3">
      <c r="A220" s="7"/>
      <c r="B220" s="8"/>
      <c r="C220" s="10"/>
      <c r="D220" s="7"/>
      <c r="E220" s="8"/>
      <c r="F220" s="10"/>
      <c r="G220" s="7"/>
      <c r="H220" s="8"/>
      <c r="I220" s="10"/>
      <c r="J220" s="7"/>
      <c r="K220" s="8"/>
      <c r="L220" s="10"/>
      <c r="M220" s="7"/>
      <c r="N220" s="8"/>
      <c r="O220" s="10"/>
    </row>
    <row r="221" spans="1:15" x14ac:dyDescent="0.3">
      <c r="A221" s="7">
        <f>IF(C221&gt;0,1)</f>
        <v>1</v>
      </c>
      <c r="B221" s="8" t="s">
        <v>7</v>
      </c>
      <c r="C221" s="29">
        <v>15</v>
      </c>
      <c r="D221" s="7">
        <f>IF(F221&gt;0,1)</f>
        <v>1</v>
      </c>
      <c r="E221" s="8" t="s">
        <v>7</v>
      </c>
      <c r="F221" s="29">
        <v>12</v>
      </c>
      <c r="G221" s="7">
        <f>IF(I221&gt;0,1)</f>
        <v>1</v>
      </c>
      <c r="H221" s="8" t="s">
        <v>7</v>
      </c>
      <c r="I221" s="29">
        <v>2</v>
      </c>
      <c r="J221" s="7">
        <f>IF(L221&gt;0,1)</f>
        <v>1</v>
      </c>
      <c r="K221" s="8" t="s">
        <v>7</v>
      </c>
      <c r="L221" s="29">
        <v>10</v>
      </c>
      <c r="M221" s="7">
        <f>IF(O221&gt;0,1)</f>
        <v>1</v>
      </c>
      <c r="N221" s="8" t="s">
        <v>7</v>
      </c>
      <c r="O221" s="29">
        <v>7</v>
      </c>
    </row>
    <row r="222" spans="1:15" x14ac:dyDescent="0.3">
      <c r="A222" s="7"/>
      <c r="B222" s="8"/>
      <c r="C222" s="10"/>
      <c r="D222" s="7"/>
      <c r="E222" s="8"/>
      <c r="F222" s="10"/>
      <c r="G222" s="7"/>
      <c r="H222" s="8"/>
      <c r="I222" s="10"/>
      <c r="J222" s="7"/>
      <c r="K222" s="8"/>
      <c r="L222" s="10"/>
      <c r="M222" s="7"/>
      <c r="N222" s="8"/>
      <c r="O222" s="29"/>
    </row>
    <row r="223" spans="1:15" x14ac:dyDescent="0.3">
      <c r="A223" s="7">
        <f>IF(C223&gt;0,1)</f>
        <v>1</v>
      </c>
      <c r="B223" s="8" t="s">
        <v>8</v>
      </c>
      <c r="C223" s="29">
        <v>9</v>
      </c>
      <c r="D223" s="7">
        <f>IF(F223&gt;0,1)</f>
        <v>1</v>
      </c>
      <c r="E223" s="8" t="s">
        <v>8</v>
      </c>
      <c r="F223" s="9">
        <v>6</v>
      </c>
      <c r="G223" s="7">
        <f>IF(I223&gt;0,1)</f>
        <v>1</v>
      </c>
      <c r="H223" s="8" t="s">
        <v>8</v>
      </c>
      <c r="I223" s="29">
        <v>49</v>
      </c>
      <c r="J223" s="7">
        <f>IF(L223&gt;0,1)</f>
        <v>1</v>
      </c>
      <c r="K223" s="8" t="s">
        <v>8</v>
      </c>
      <c r="L223" s="29">
        <v>30</v>
      </c>
      <c r="M223" s="7">
        <f>IF(O223&gt;0,1)</f>
        <v>1</v>
      </c>
      <c r="N223" s="8" t="s">
        <v>8</v>
      </c>
      <c r="O223" s="29">
        <v>13</v>
      </c>
    </row>
    <row r="224" spans="1:15" x14ac:dyDescent="0.3">
      <c r="A224" s="7"/>
      <c r="B224" s="4"/>
      <c r="C224" s="10"/>
      <c r="D224" s="7"/>
      <c r="E224" s="4"/>
      <c r="F224" s="10"/>
      <c r="G224" s="7"/>
      <c r="H224" s="4"/>
      <c r="I224" s="10"/>
      <c r="J224" s="7"/>
      <c r="K224" s="4"/>
      <c r="L224" s="10"/>
      <c r="M224" s="7"/>
      <c r="N224" s="4"/>
      <c r="O224" s="10"/>
    </row>
    <row r="225" spans="1:15" x14ac:dyDescent="0.3">
      <c r="A225" s="7">
        <f>IF(C225&gt;0,1)</f>
        <v>1</v>
      </c>
      <c r="B225" s="8" t="s">
        <v>9</v>
      </c>
      <c r="C225" s="9">
        <v>18</v>
      </c>
      <c r="D225" s="7">
        <f>IF(F225&gt;0,1)</f>
        <v>1</v>
      </c>
      <c r="E225" s="8" t="s">
        <v>9</v>
      </c>
      <c r="F225" s="29">
        <v>18</v>
      </c>
      <c r="G225" s="7">
        <f>IF(I225&gt;0,1)</f>
        <v>1</v>
      </c>
      <c r="H225" s="8" t="s">
        <v>9</v>
      </c>
      <c r="I225" s="29">
        <v>22</v>
      </c>
      <c r="J225" s="7">
        <f>IF(L225&gt;0,1)</f>
        <v>1</v>
      </c>
      <c r="K225" s="8" t="s">
        <v>9</v>
      </c>
      <c r="L225" s="29">
        <v>17</v>
      </c>
      <c r="M225" s="7">
        <f>IF(O225&gt;0,1)</f>
        <v>1</v>
      </c>
      <c r="N225" s="8" t="s">
        <v>9</v>
      </c>
      <c r="O225" s="29">
        <v>22</v>
      </c>
    </row>
    <row r="226" spans="1:15" x14ac:dyDescent="0.3">
      <c r="A226" s="7"/>
      <c r="B226" s="4"/>
      <c r="C226" s="4"/>
      <c r="D226" s="7"/>
      <c r="E226" s="4"/>
      <c r="F226" s="4"/>
      <c r="G226" s="7"/>
      <c r="H226" s="4"/>
      <c r="I226" s="4"/>
      <c r="J226" s="7"/>
      <c r="K226" s="4"/>
      <c r="L226" s="4"/>
      <c r="M226" s="7"/>
      <c r="N226" s="4"/>
      <c r="O226" s="4"/>
    </row>
    <row r="227" spans="1:15" x14ac:dyDescent="0.3">
      <c r="A227" s="11"/>
      <c r="B227" s="8" t="s">
        <v>10</v>
      </c>
      <c r="C227" s="8">
        <f>SUM(C213:C225)</f>
        <v>97</v>
      </c>
      <c r="D227" s="8"/>
      <c r="E227" s="8" t="s">
        <v>10</v>
      </c>
      <c r="F227" s="8">
        <f>SUM(F213:F225)</f>
        <v>100</v>
      </c>
      <c r="G227" s="8"/>
      <c r="H227" s="8" t="s">
        <v>10</v>
      </c>
      <c r="I227" s="8">
        <f>SUM(I213:I225)</f>
        <v>126</v>
      </c>
      <c r="J227" s="8"/>
      <c r="K227" s="8" t="s">
        <v>10</v>
      </c>
      <c r="L227" s="8">
        <f>SUM(L213:L225)</f>
        <v>105</v>
      </c>
      <c r="M227" s="8"/>
      <c r="N227" s="8" t="s">
        <v>10</v>
      </c>
      <c r="O227" s="8">
        <f>SUM(O213:O225)</f>
        <v>112</v>
      </c>
    </row>
    <row r="228" spans="1:15" x14ac:dyDescent="0.3">
      <c r="A228" s="12"/>
      <c r="B228" s="13" t="s">
        <v>11</v>
      </c>
      <c r="C228" s="14">
        <f>C227/(SUM(A213:A225))</f>
        <v>13.857142857142858</v>
      </c>
      <c r="D228" s="12"/>
      <c r="E228" s="13" t="s">
        <v>11</v>
      </c>
      <c r="F228" s="14">
        <f>F227/(SUM(D213:D225))</f>
        <v>14.285714285714286</v>
      </c>
      <c r="G228" s="12"/>
      <c r="H228" s="13" t="s">
        <v>11</v>
      </c>
      <c r="I228" s="14">
        <f>I227/(SUM(G213:G225))</f>
        <v>18</v>
      </c>
      <c r="J228" s="12"/>
      <c r="K228" s="13" t="s">
        <v>11</v>
      </c>
      <c r="L228" s="14">
        <f>L227/(SUM(J213:J225))</f>
        <v>15</v>
      </c>
      <c r="M228" s="12"/>
      <c r="N228" s="13" t="s">
        <v>11</v>
      </c>
      <c r="O228" s="14">
        <f>O227/(SUM(M213:M225))</f>
        <v>16</v>
      </c>
    </row>
    <row r="230" spans="1:15" x14ac:dyDescent="0.3">
      <c r="B230" s="15" t="s">
        <v>33</v>
      </c>
      <c r="C230" s="16">
        <f>SUM(C227:O227)/((SUM(A213:A225))+(SUM(D213:D225))+(SUM(G213:G225))+(SUM(J213:J225))+(SUM(M213:M225)))</f>
        <v>15.428571428571429</v>
      </c>
    </row>
    <row r="232" spans="1:15" ht="24" x14ac:dyDescent="0.6">
      <c r="B232" s="3" t="s">
        <v>134</v>
      </c>
    </row>
    <row r="233" spans="1:15" x14ac:dyDescent="0.3">
      <c r="A233" s="4"/>
      <c r="B233" s="18" t="s">
        <v>135</v>
      </c>
      <c r="C233" s="6" t="s">
        <v>2</v>
      </c>
      <c r="D233" s="4"/>
      <c r="E233" s="4"/>
      <c r="F233" s="6" t="s">
        <v>2</v>
      </c>
      <c r="G233" s="4"/>
      <c r="H233" s="4"/>
      <c r="I233" s="6" t="s">
        <v>2</v>
      </c>
      <c r="J233" s="4"/>
      <c r="K233" s="4"/>
      <c r="L233" s="6" t="s">
        <v>2</v>
      </c>
      <c r="M233" s="20"/>
      <c r="N233" s="20"/>
      <c r="O233" s="21"/>
    </row>
    <row r="234" spans="1:15" x14ac:dyDescent="0.3">
      <c r="A234" s="7">
        <f>IF(C234&gt;0,1)</f>
        <v>1</v>
      </c>
      <c r="B234" s="8" t="s">
        <v>3</v>
      </c>
      <c r="C234" s="29">
        <v>13</v>
      </c>
      <c r="D234" s="7">
        <f>IF(F234&gt;0,1)</f>
        <v>1</v>
      </c>
      <c r="E234" s="8" t="s">
        <v>3</v>
      </c>
      <c r="F234" s="29">
        <v>13</v>
      </c>
      <c r="G234" s="7">
        <f>IF(I234&gt;0,1)</f>
        <v>1</v>
      </c>
      <c r="H234" s="8" t="s">
        <v>3</v>
      </c>
      <c r="I234" s="29">
        <v>6</v>
      </c>
      <c r="J234" s="7">
        <f>IF(L234&gt;0,1)</f>
        <v>1</v>
      </c>
      <c r="K234" s="8" t="s">
        <v>3</v>
      </c>
      <c r="L234" s="9">
        <v>18</v>
      </c>
      <c r="M234" s="22"/>
      <c r="N234" s="23"/>
      <c r="O234" s="24"/>
    </row>
    <row r="235" spans="1:15" x14ac:dyDescent="0.3">
      <c r="A235" s="7"/>
      <c r="B235" s="4"/>
      <c r="C235" s="10"/>
      <c r="D235" s="7"/>
      <c r="E235" s="4"/>
      <c r="F235" s="10"/>
      <c r="G235" s="7"/>
      <c r="H235" s="4"/>
      <c r="I235" s="10"/>
      <c r="J235" s="7"/>
      <c r="K235" s="4"/>
      <c r="L235" s="10"/>
      <c r="M235" s="22"/>
      <c r="N235" s="20"/>
      <c r="O235" s="24"/>
    </row>
    <row r="236" spans="1:15" x14ac:dyDescent="0.3">
      <c r="A236" s="7">
        <f>IF(C236&gt;0,1)</f>
        <v>1</v>
      </c>
      <c r="B236" s="8" t="s">
        <v>4</v>
      </c>
      <c r="C236" s="29">
        <v>13</v>
      </c>
      <c r="D236" s="7">
        <f>IF(F236&gt;0,1)</f>
        <v>1</v>
      </c>
      <c r="E236" s="8" t="s">
        <v>4</v>
      </c>
      <c r="F236" s="29">
        <v>12</v>
      </c>
      <c r="G236" s="7">
        <f>IF(I236&gt;0,1)</f>
        <v>1</v>
      </c>
      <c r="H236" s="8" t="s">
        <v>4</v>
      </c>
      <c r="I236" s="29">
        <v>15</v>
      </c>
      <c r="J236" s="7">
        <f>IF(L236&gt;0,1)</f>
        <v>1</v>
      </c>
      <c r="K236" s="8" t="s">
        <v>4</v>
      </c>
      <c r="L236" s="29">
        <v>18</v>
      </c>
      <c r="M236" s="22"/>
      <c r="N236" s="23"/>
      <c r="O236" s="24"/>
    </row>
    <row r="237" spans="1:15" x14ac:dyDescent="0.3">
      <c r="A237" s="7"/>
      <c r="B237" s="8"/>
      <c r="C237" s="10"/>
      <c r="D237" s="7"/>
      <c r="E237" s="8"/>
      <c r="F237" s="10"/>
      <c r="G237" s="7"/>
      <c r="H237" s="8"/>
      <c r="I237" s="10"/>
      <c r="J237" s="7"/>
      <c r="K237" s="8"/>
      <c r="L237" s="10"/>
      <c r="M237" s="22"/>
      <c r="N237" s="23"/>
      <c r="O237" s="24"/>
    </row>
    <row r="238" spans="1:15" x14ac:dyDescent="0.3">
      <c r="A238" s="7">
        <f>IF(C238&gt;0,1)</f>
        <v>1</v>
      </c>
      <c r="B238" s="8" t="s">
        <v>5</v>
      </c>
      <c r="C238" s="29">
        <v>4</v>
      </c>
      <c r="D238" s="7">
        <f>IF(F238&gt;0,1)</f>
        <v>1</v>
      </c>
      <c r="E238" s="8" t="s">
        <v>5</v>
      </c>
      <c r="F238" s="29">
        <v>29</v>
      </c>
      <c r="G238" s="7">
        <f>IF(I238&gt;0,1)</f>
        <v>1</v>
      </c>
      <c r="H238" s="8" t="s">
        <v>5</v>
      </c>
      <c r="I238" s="29">
        <v>22</v>
      </c>
      <c r="J238" s="7">
        <f>IF(L238&gt;0,1)</f>
        <v>1</v>
      </c>
      <c r="K238" s="8" t="s">
        <v>5</v>
      </c>
      <c r="L238" s="29">
        <v>49</v>
      </c>
      <c r="M238" s="22"/>
      <c r="N238" s="23"/>
      <c r="O238" s="24"/>
    </row>
    <row r="239" spans="1:15" x14ac:dyDescent="0.3">
      <c r="A239" s="7"/>
      <c r="B239" s="8"/>
      <c r="C239" s="10"/>
      <c r="D239" s="7"/>
      <c r="E239" s="8"/>
      <c r="F239" s="10"/>
      <c r="G239" s="7"/>
      <c r="H239" s="8"/>
      <c r="I239" s="10"/>
      <c r="J239" s="7"/>
      <c r="K239" s="8"/>
      <c r="L239" s="10"/>
      <c r="M239" s="22"/>
      <c r="N239" s="23"/>
      <c r="O239" s="24"/>
    </row>
    <row r="240" spans="1:15" x14ac:dyDescent="0.3">
      <c r="A240" s="7">
        <f>IF(C240&gt;0,1)</f>
        <v>1</v>
      </c>
      <c r="B240" s="8" t="s">
        <v>6</v>
      </c>
      <c r="C240" s="29">
        <v>25</v>
      </c>
      <c r="D240" s="7">
        <f>IF(F240&gt;0,1)</f>
        <v>1</v>
      </c>
      <c r="E240" s="8" t="s">
        <v>6</v>
      </c>
      <c r="F240" s="29">
        <v>25</v>
      </c>
      <c r="G240" s="7">
        <f>IF(I240&gt;0,1)</f>
        <v>1</v>
      </c>
      <c r="H240" s="8" t="s">
        <v>6</v>
      </c>
      <c r="I240" s="29">
        <v>5</v>
      </c>
      <c r="J240" s="7">
        <f>IF(L240&gt;0,1)</f>
        <v>1</v>
      </c>
      <c r="K240" s="8" t="s">
        <v>6</v>
      </c>
      <c r="L240" s="29">
        <v>7</v>
      </c>
      <c r="M240" s="22"/>
      <c r="N240" s="23"/>
      <c r="O240" s="24"/>
    </row>
    <row r="241" spans="1:15" x14ac:dyDescent="0.3">
      <c r="A241" s="7"/>
      <c r="B241" s="8"/>
      <c r="C241" s="10"/>
      <c r="D241" s="7"/>
      <c r="E241" s="8"/>
      <c r="F241" s="10"/>
      <c r="G241" s="7"/>
      <c r="H241" s="8"/>
      <c r="I241" s="10"/>
      <c r="J241" s="7"/>
      <c r="K241" s="8"/>
      <c r="L241" s="10"/>
      <c r="M241" s="22"/>
      <c r="N241" s="23"/>
      <c r="O241" s="24"/>
    </row>
    <row r="242" spans="1:15" x14ac:dyDescent="0.3">
      <c r="A242" s="7">
        <f>IF(C242&gt;0,1)</f>
        <v>1</v>
      </c>
      <c r="B242" s="8" t="s">
        <v>7</v>
      </c>
      <c r="C242" s="29">
        <v>10</v>
      </c>
      <c r="D242" s="7">
        <f>IF(F242&gt;0,1)</f>
        <v>1</v>
      </c>
      <c r="E242" s="8" t="s">
        <v>7</v>
      </c>
      <c r="F242" s="29">
        <v>16</v>
      </c>
      <c r="G242" s="7">
        <f>IF(I242&gt;0,1)</f>
        <v>1</v>
      </c>
      <c r="H242" s="8" t="s">
        <v>7</v>
      </c>
      <c r="I242" s="29">
        <v>10</v>
      </c>
      <c r="J242" s="7">
        <f>IF(L242&gt;0,1)</f>
        <v>1</v>
      </c>
      <c r="K242" s="8" t="s">
        <v>7</v>
      </c>
      <c r="L242" s="29">
        <v>14</v>
      </c>
      <c r="M242" s="22"/>
      <c r="N242" s="23"/>
      <c r="O242" s="24"/>
    </row>
    <row r="243" spans="1:15" x14ac:dyDescent="0.3">
      <c r="A243" s="7"/>
      <c r="B243" s="8"/>
      <c r="C243" s="10"/>
      <c r="D243" s="7"/>
      <c r="E243" s="8"/>
      <c r="F243" s="10"/>
      <c r="G243" s="7"/>
      <c r="H243" s="8"/>
      <c r="I243" s="10"/>
      <c r="J243" s="7"/>
      <c r="K243" s="8"/>
      <c r="L243" s="10"/>
      <c r="M243" s="22"/>
      <c r="N243" s="23"/>
      <c r="O243" s="24"/>
    </row>
    <row r="244" spans="1:15" x14ac:dyDescent="0.3">
      <c r="A244" s="7">
        <f>IF(C244&gt;0,1)</f>
        <v>1</v>
      </c>
      <c r="B244" s="8" t="s">
        <v>8</v>
      </c>
      <c r="C244" s="29">
        <v>7</v>
      </c>
      <c r="D244" s="7">
        <f>IF(F244&gt;0,1)</f>
        <v>1</v>
      </c>
      <c r="E244" s="8" t="s">
        <v>8</v>
      </c>
      <c r="F244" s="29">
        <v>6</v>
      </c>
      <c r="G244" s="7">
        <f>IF(I244&gt;0,1)</f>
        <v>1</v>
      </c>
      <c r="H244" s="8" t="s">
        <v>8</v>
      </c>
      <c r="I244" s="29">
        <v>15</v>
      </c>
      <c r="J244" s="7">
        <f>IF(L244&gt;0,1)</f>
        <v>1</v>
      </c>
      <c r="K244" s="8" t="s">
        <v>8</v>
      </c>
      <c r="L244" s="29">
        <v>15</v>
      </c>
      <c r="M244" s="22"/>
      <c r="N244" s="23"/>
      <c r="O244" s="24"/>
    </row>
    <row r="245" spans="1:15" x14ac:dyDescent="0.3">
      <c r="A245" s="7"/>
      <c r="B245" s="4"/>
      <c r="C245" s="10"/>
      <c r="D245" s="7"/>
      <c r="E245" s="4"/>
      <c r="F245" s="10"/>
      <c r="G245" s="7"/>
      <c r="H245" s="4"/>
      <c r="I245" s="10"/>
      <c r="J245" s="7"/>
      <c r="K245" s="4"/>
      <c r="L245" s="10"/>
      <c r="M245" s="22"/>
      <c r="N245" s="20"/>
      <c r="O245" s="24"/>
    </row>
    <row r="246" spans="1:15" x14ac:dyDescent="0.3">
      <c r="A246" s="7">
        <f>IF(C246&gt;0,1)</f>
        <v>1</v>
      </c>
      <c r="B246" s="8" t="s">
        <v>9</v>
      </c>
      <c r="C246" s="29">
        <v>18</v>
      </c>
      <c r="D246" s="7">
        <f>IF(F246&gt;0,1)</f>
        <v>1</v>
      </c>
      <c r="E246" s="8" t="s">
        <v>9</v>
      </c>
      <c r="F246" s="29">
        <v>18</v>
      </c>
      <c r="G246" s="7">
        <f>IF(I246&gt;0,1)</f>
        <v>1</v>
      </c>
      <c r="H246" s="8" t="s">
        <v>9</v>
      </c>
      <c r="I246" s="9">
        <v>18</v>
      </c>
      <c r="J246" s="7">
        <f>IF(L246&gt;0,1)</f>
        <v>1</v>
      </c>
      <c r="K246" s="8" t="s">
        <v>9</v>
      </c>
      <c r="L246" s="29">
        <v>18</v>
      </c>
      <c r="M246" s="22"/>
      <c r="N246" s="23"/>
      <c r="O246" s="24"/>
    </row>
    <row r="247" spans="1:15" x14ac:dyDescent="0.3">
      <c r="A247" s="7"/>
      <c r="B247" s="4"/>
      <c r="C247" s="4"/>
      <c r="D247" s="7"/>
      <c r="E247" s="4"/>
      <c r="F247" s="4"/>
      <c r="G247" s="7"/>
      <c r="H247" s="4"/>
      <c r="I247" s="4"/>
      <c r="J247" s="7"/>
      <c r="K247" s="4"/>
      <c r="L247" s="4"/>
      <c r="M247" s="22"/>
      <c r="N247" s="20"/>
      <c r="O247" s="20"/>
    </row>
    <row r="248" spans="1:15" x14ac:dyDescent="0.3">
      <c r="A248" s="11"/>
      <c r="B248" s="8" t="s">
        <v>10</v>
      </c>
      <c r="C248" s="8">
        <f>SUM(C234:C246)</f>
        <v>90</v>
      </c>
      <c r="D248" s="8"/>
      <c r="E248" s="8" t="s">
        <v>10</v>
      </c>
      <c r="F248" s="8">
        <f>SUM(F234:F246)</f>
        <v>119</v>
      </c>
      <c r="G248" s="8"/>
      <c r="H248" s="8" t="s">
        <v>10</v>
      </c>
      <c r="I248" s="8">
        <f>SUM(I234:I246)</f>
        <v>91</v>
      </c>
      <c r="J248" s="8"/>
      <c r="K248" s="8" t="s">
        <v>10</v>
      </c>
      <c r="L248" s="8">
        <f>SUM(L234:L246)</f>
        <v>139</v>
      </c>
      <c r="M248" s="23"/>
      <c r="N248" s="23"/>
      <c r="O248" s="23"/>
    </row>
    <row r="249" spans="1:15" x14ac:dyDescent="0.3">
      <c r="A249" s="12"/>
      <c r="B249" s="13" t="s">
        <v>11</v>
      </c>
      <c r="C249" s="14">
        <f>C248/(SUM(A234:A246))</f>
        <v>12.857142857142858</v>
      </c>
      <c r="D249" s="12"/>
      <c r="E249" s="13" t="s">
        <v>11</v>
      </c>
      <c r="F249" s="14">
        <f>F248/(SUM(D234:D246))</f>
        <v>17</v>
      </c>
      <c r="G249" s="12"/>
      <c r="H249" s="13" t="s">
        <v>11</v>
      </c>
      <c r="I249" s="14">
        <f>I248/(SUM(G234:G246))</f>
        <v>13</v>
      </c>
      <c r="J249" s="12"/>
      <c r="K249" s="13" t="s">
        <v>11</v>
      </c>
      <c r="L249" s="14">
        <f>L248/(SUM(J234:J246))</f>
        <v>19.857142857142858</v>
      </c>
      <c r="M249" s="25"/>
      <c r="N249" s="26"/>
      <c r="O249" s="27"/>
    </row>
    <row r="251" spans="1:15" x14ac:dyDescent="0.3">
      <c r="B251" s="15" t="s">
        <v>36</v>
      </c>
      <c r="C251" s="16">
        <f>SUM(C248:O248)/((SUM(A234:A246))+(SUM(D234:D246))+(SUM(G234:G246))+(SUM(J234:J246))+(SUM(M234:M246)))</f>
        <v>15.678571428571429</v>
      </c>
    </row>
    <row r="253" spans="1:15" ht="24" x14ac:dyDescent="0.6">
      <c r="B253" s="3" t="s">
        <v>136</v>
      </c>
    </row>
    <row r="254" spans="1:15" x14ac:dyDescent="0.3">
      <c r="A254" s="4"/>
      <c r="B254" s="18" t="s">
        <v>137</v>
      </c>
      <c r="C254" s="6" t="s">
        <v>2</v>
      </c>
      <c r="D254" s="4"/>
      <c r="E254" s="4"/>
      <c r="F254" s="6" t="s">
        <v>2</v>
      </c>
      <c r="G254" s="4"/>
      <c r="H254" s="4"/>
      <c r="I254" s="6" t="s">
        <v>2</v>
      </c>
      <c r="J254" s="4"/>
      <c r="K254" s="4"/>
      <c r="L254" s="6" t="s">
        <v>2</v>
      </c>
      <c r="M254" s="4"/>
      <c r="N254" s="4"/>
      <c r="O254" s="6" t="s">
        <v>2</v>
      </c>
    </row>
    <row r="255" spans="1:15" x14ac:dyDescent="0.3">
      <c r="A255" s="7">
        <f>IF(C255&gt;0,1)</f>
        <v>1</v>
      </c>
      <c r="B255" s="8" t="s">
        <v>3</v>
      </c>
      <c r="C255" s="29">
        <v>3</v>
      </c>
      <c r="D255" s="7">
        <f>IF(F255&gt;0,1)</f>
        <v>1</v>
      </c>
      <c r="E255" s="8" t="s">
        <v>3</v>
      </c>
      <c r="F255" s="29">
        <v>13</v>
      </c>
      <c r="G255" s="7">
        <f>IF(I255&gt;0,1)</f>
        <v>1</v>
      </c>
      <c r="H255" s="8" t="s">
        <v>3</v>
      </c>
      <c r="I255" s="29">
        <v>6</v>
      </c>
      <c r="J255" s="7">
        <f>IF(L255&gt;0,1)</f>
        <v>1</v>
      </c>
      <c r="K255" s="8" t="s">
        <v>3</v>
      </c>
      <c r="L255" s="29">
        <v>3</v>
      </c>
      <c r="M255" s="7">
        <f>IF(O255&gt;0,1)</f>
        <v>1</v>
      </c>
      <c r="N255" s="8" t="s">
        <v>3</v>
      </c>
      <c r="O255" s="29">
        <v>10</v>
      </c>
    </row>
    <row r="256" spans="1:15" x14ac:dyDescent="0.3">
      <c r="A256" s="7"/>
      <c r="B256" s="4"/>
      <c r="C256" s="10"/>
      <c r="D256" s="7"/>
      <c r="E256" s="4"/>
      <c r="F256" s="10"/>
      <c r="G256" s="7"/>
      <c r="H256" s="4"/>
      <c r="I256" s="10"/>
      <c r="J256" s="7"/>
      <c r="K256" s="4"/>
      <c r="L256" s="10"/>
      <c r="M256" s="7"/>
      <c r="N256" s="4"/>
      <c r="O256" s="10"/>
    </row>
    <row r="257" spans="1:15" x14ac:dyDescent="0.3">
      <c r="A257" s="7">
        <f>IF(C257&gt;0,1)</f>
        <v>1</v>
      </c>
      <c r="B257" s="8" t="s">
        <v>4</v>
      </c>
      <c r="C257" s="29">
        <v>11</v>
      </c>
      <c r="D257" s="7">
        <f>IF(F257&gt;0,1)</f>
        <v>1</v>
      </c>
      <c r="E257" s="8" t="s">
        <v>4</v>
      </c>
      <c r="F257" s="29">
        <v>21</v>
      </c>
      <c r="G257" s="7">
        <f>IF(I257&gt;0,1)</f>
        <v>1</v>
      </c>
      <c r="H257" s="8" t="s">
        <v>4</v>
      </c>
      <c r="I257" s="29">
        <v>6</v>
      </c>
      <c r="J257" s="7">
        <f>IF(L257&gt;0,1)</f>
        <v>1</v>
      </c>
      <c r="K257" s="8" t="s">
        <v>4</v>
      </c>
      <c r="L257" s="29">
        <v>33</v>
      </c>
      <c r="M257" s="7">
        <f>IF(O257&gt;0,1)</f>
        <v>1</v>
      </c>
      <c r="N257" s="8" t="s">
        <v>4</v>
      </c>
      <c r="O257" s="29">
        <v>5</v>
      </c>
    </row>
    <row r="258" spans="1:15" x14ac:dyDescent="0.3">
      <c r="A258" s="7"/>
      <c r="B258" s="8"/>
      <c r="C258" s="10"/>
      <c r="D258" s="7"/>
      <c r="E258" s="8"/>
      <c r="F258" s="10"/>
      <c r="G258" s="7"/>
      <c r="H258" s="8"/>
      <c r="I258" s="10"/>
      <c r="J258" s="7"/>
      <c r="K258" s="8"/>
      <c r="L258" s="10"/>
      <c r="M258" s="7"/>
      <c r="N258" s="8"/>
      <c r="O258" s="10"/>
    </row>
    <row r="259" spans="1:15" x14ac:dyDescent="0.3">
      <c r="A259" s="7">
        <f>IF(C259&gt;0,1)</f>
        <v>1</v>
      </c>
      <c r="B259" s="8" t="s">
        <v>5</v>
      </c>
      <c r="C259" s="29">
        <v>13</v>
      </c>
      <c r="D259" s="7">
        <f>IF(F259&gt;0,1)</f>
        <v>1</v>
      </c>
      <c r="E259" s="8" t="s">
        <v>5</v>
      </c>
      <c r="F259" s="29">
        <v>8</v>
      </c>
      <c r="G259" s="7">
        <f>IF(I259&gt;0,1)</f>
        <v>1</v>
      </c>
      <c r="H259" s="8" t="s">
        <v>5</v>
      </c>
      <c r="I259" s="29">
        <v>19</v>
      </c>
      <c r="J259" s="7">
        <f>IF(L259&gt;0,1)</f>
        <v>1</v>
      </c>
      <c r="K259" s="8" t="s">
        <v>5</v>
      </c>
      <c r="L259" s="29">
        <v>12</v>
      </c>
      <c r="M259" s="7">
        <f>IF(O259&gt;0,1)</f>
        <v>1</v>
      </c>
      <c r="N259" s="8" t="s">
        <v>5</v>
      </c>
      <c r="O259" s="29">
        <v>24</v>
      </c>
    </row>
    <row r="260" spans="1:15" x14ac:dyDescent="0.3">
      <c r="A260" s="7"/>
      <c r="B260" s="8"/>
      <c r="C260" s="10"/>
      <c r="D260" s="7"/>
      <c r="E260" s="8"/>
      <c r="F260" s="10"/>
      <c r="G260" s="7"/>
      <c r="H260" s="8"/>
      <c r="I260" s="10"/>
      <c r="J260" s="7"/>
      <c r="K260" s="8"/>
      <c r="L260" s="10"/>
      <c r="M260" s="7"/>
      <c r="N260" s="8"/>
      <c r="O260" s="10"/>
    </row>
    <row r="261" spans="1:15" x14ac:dyDescent="0.3">
      <c r="A261" s="7">
        <f>IF(C261&gt;0,1)</f>
        <v>1</v>
      </c>
      <c r="B261" s="8" t="s">
        <v>6</v>
      </c>
      <c r="C261" s="29">
        <v>18</v>
      </c>
      <c r="D261" s="7">
        <f>IF(F261&gt;0,1)</f>
        <v>1</v>
      </c>
      <c r="E261" s="8" t="s">
        <v>6</v>
      </c>
      <c r="F261" s="29">
        <v>18</v>
      </c>
      <c r="G261" s="7">
        <f>IF(I261&gt;0,1)</f>
        <v>1</v>
      </c>
      <c r="H261" s="8" t="s">
        <v>6</v>
      </c>
      <c r="I261" s="29">
        <v>17</v>
      </c>
      <c r="J261" s="7">
        <f>IF(L261&gt;0,1)</f>
        <v>1</v>
      </c>
      <c r="K261" s="8" t="s">
        <v>6</v>
      </c>
      <c r="L261" s="29">
        <v>18</v>
      </c>
      <c r="M261" s="7">
        <f>IF(O261&gt;0,1)</f>
        <v>1</v>
      </c>
      <c r="N261" s="8" t="s">
        <v>6</v>
      </c>
      <c r="O261" s="29">
        <v>14</v>
      </c>
    </row>
    <row r="262" spans="1:15" x14ac:dyDescent="0.3">
      <c r="A262" s="7"/>
      <c r="B262" s="8"/>
      <c r="C262" s="10"/>
      <c r="D262" s="7"/>
      <c r="E262" s="8"/>
      <c r="F262" s="10"/>
      <c r="G262" s="7"/>
      <c r="H262" s="8"/>
      <c r="I262" s="10"/>
      <c r="J262" s="7"/>
      <c r="K262" s="8"/>
      <c r="L262" s="10"/>
      <c r="M262" s="7"/>
      <c r="N262" s="8"/>
      <c r="O262" s="10"/>
    </row>
    <row r="263" spans="1:15" x14ac:dyDescent="0.3">
      <c r="A263" s="7">
        <f>IF(C263&gt;0,1)</f>
        <v>1</v>
      </c>
      <c r="B263" s="8" t="s">
        <v>7</v>
      </c>
      <c r="C263" s="29">
        <v>6</v>
      </c>
      <c r="D263" s="7">
        <f>IF(F263&gt;0,1)</f>
        <v>1</v>
      </c>
      <c r="E263" s="8" t="s">
        <v>7</v>
      </c>
      <c r="F263" s="29">
        <v>12</v>
      </c>
      <c r="G263" s="7">
        <f>IF(I263&gt;0,1)</f>
        <v>1</v>
      </c>
      <c r="H263" s="8" t="s">
        <v>7</v>
      </c>
      <c r="I263" s="29">
        <v>12</v>
      </c>
      <c r="J263" s="7">
        <f>IF(L263&gt;0,1)</f>
        <v>1</v>
      </c>
      <c r="K263" s="8" t="s">
        <v>7</v>
      </c>
      <c r="L263" s="29">
        <v>10</v>
      </c>
      <c r="M263" s="7">
        <f>IF(O263&gt;0,1)</f>
        <v>1</v>
      </c>
      <c r="N263" s="8" t="s">
        <v>7</v>
      </c>
      <c r="O263" s="29">
        <v>28</v>
      </c>
    </row>
    <row r="264" spans="1:15" x14ac:dyDescent="0.3">
      <c r="A264" s="7"/>
      <c r="B264" s="8"/>
      <c r="C264" s="10"/>
      <c r="D264" s="7"/>
      <c r="E264" s="8"/>
      <c r="F264" s="10"/>
      <c r="G264" s="7"/>
      <c r="H264" s="8"/>
      <c r="I264" s="10"/>
      <c r="J264" s="7"/>
      <c r="K264" s="8"/>
      <c r="L264" s="10"/>
      <c r="M264" s="7"/>
      <c r="N264" s="8"/>
      <c r="O264" s="10"/>
    </row>
    <row r="265" spans="1:15" x14ac:dyDescent="0.3">
      <c r="A265" s="7">
        <f>IF(C265&gt;0,1)</f>
        <v>1</v>
      </c>
      <c r="B265" s="8" t="s">
        <v>8</v>
      </c>
      <c r="C265" s="29">
        <v>32</v>
      </c>
      <c r="D265" s="7">
        <f>IF(F265&gt;0,1)</f>
        <v>1</v>
      </c>
      <c r="E265" s="8" t="s">
        <v>8</v>
      </c>
      <c r="F265" s="29">
        <v>13</v>
      </c>
      <c r="G265" s="7">
        <f>IF(I265&gt;0,1)</f>
        <v>1</v>
      </c>
      <c r="H265" s="8" t="s">
        <v>8</v>
      </c>
      <c r="I265" s="29">
        <v>6</v>
      </c>
      <c r="J265" s="7">
        <f>IF(L265&gt;0,1)</f>
        <v>1</v>
      </c>
      <c r="K265" s="8" t="s">
        <v>8</v>
      </c>
      <c r="L265" s="29">
        <v>15</v>
      </c>
      <c r="M265" s="7">
        <f>IF(O265&gt;0,1)</f>
        <v>1</v>
      </c>
      <c r="N265" s="8" t="s">
        <v>8</v>
      </c>
      <c r="O265" s="29">
        <v>31</v>
      </c>
    </row>
    <row r="266" spans="1:15" x14ac:dyDescent="0.3">
      <c r="A266" s="7"/>
      <c r="B266" s="4"/>
      <c r="C266" s="10"/>
      <c r="D266" s="7"/>
      <c r="E266" s="4"/>
      <c r="F266" s="10"/>
      <c r="G266" s="7"/>
      <c r="H266" s="4"/>
      <c r="I266" s="10"/>
      <c r="J266" s="7"/>
      <c r="K266" s="4"/>
      <c r="L266" s="10"/>
      <c r="M266" s="7"/>
      <c r="N266" s="4"/>
      <c r="O266" s="10"/>
    </row>
    <row r="267" spans="1:15" x14ac:dyDescent="0.3">
      <c r="A267" s="7">
        <f>IF(C267&gt;0,1)</f>
        <v>1</v>
      </c>
      <c r="B267" s="8" t="s">
        <v>9</v>
      </c>
      <c r="C267" s="29">
        <v>9</v>
      </c>
      <c r="D267" s="7">
        <f>IF(F267&gt;0,1)</f>
        <v>1</v>
      </c>
      <c r="E267" s="8" t="s">
        <v>9</v>
      </c>
      <c r="F267" s="29">
        <v>20</v>
      </c>
      <c r="G267" s="7">
        <f>IF(I267&gt;0,1)</f>
        <v>1</v>
      </c>
      <c r="H267" s="8" t="s">
        <v>9</v>
      </c>
      <c r="I267" s="9">
        <v>30</v>
      </c>
      <c r="J267" s="7">
        <f>IF(L267&gt;0,1)</f>
        <v>1</v>
      </c>
      <c r="K267" s="8" t="s">
        <v>9</v>
      </c>
      <c r="L267" s="29">
        <v>18</v>
      </c>
      <c r="M267" s="7">
        <f>IF(O267&gt;0,1)</f>
        <v>1</v>
      </c>
      <c r="N267" s="8" t="s">
        <v>9</v>
      </c>
      <c r="O267" s="29">
        <v>8</v>
      </c>
    </row>
    <row r="268" spans="1:15" x14ac:dyDescent="0.3">
      <c r="A268" s="7"/>
      <c r="B268" s="4"/>
      <c r="C268" s="4"/>
      <c r="D268" s="7"/>
      <c r="E268" s="4"/>
      <c r="F268" s="10"/>
      <c r="G268" s="7"/>
      <c r="H268" s="4"/>
      <c r="I268" s="4"/>
      <c r="J268" s="7"/>
      <c r="K268" s="4"/>
      <c r="L268" s="4"/>
      <c r="M268" s="7"/>
      <c r="N268" s="4"/>
      <c r="O268" s="4"/>
    </row>
    <row r="269" spans="1:15" x14ac:dyDescent="0.3">
      <c r="A269" s="11"/>
      <c r="B269" s="8" t="s">
        <v>10</v>
      </c>
      <c r="C269" s="8">
        <f>SUM(C255:C267)</f>
        <v>92</v>
      </c>
      <c r="D269" s="8"/>
      <c r="E269" s="8" t="s">
        <v>10</v>
      </c>
      <c r="F269" s="8">
        <f>SUM(F255:F267)</f>
        <v>105</v>
      </c>
      <c r="G269" s="8"/>
      <c r="H269" s="8" t="s">
        <v>10</v>
      </c>
      <c r="I269" s="8">
        <f>SUM(I255:I267)</f>
        <v>96</v>
      </c>
      <c r="J269" s="8"/>
      <c r="K269" s="8" t="s">
        <v>10</v>
      </c>
      <c r="L269" s="8">
        <f>SUM(L255:L267)</f>
        <v>109</v>
      </c>
      <c r="M269" s="8"/>
      <c r="N269" s="8" t="s">
        <v>10</v>
      </c>
      <c r="O269" s="8">
        <f>SUM(O255:O267)</f>
        <v>120</v>
      </c>
    </row>
    <row r="270" spans="1:15" x14ac:dyDescent="0.3">
      <c r="A270" s="12"/>
      <c r="B270" s="13" t="s">
        <v>11</v>
      </c>
      <c r="C270" s="14">
        <f>C269/(SUM(A255:A267))</f>
        <v>13.142857142857142</v>
      </c>
      <c r="D270" s="12"/>
      <c r="E270" s="13" t="s">
        <v>11</v>
      </c>
      <c r="F270" s="14">
        <f>F269/(SUM(D255:D267))</f>
        <v>15</v>
      </c>
      <c r="G270" s="12"/>
      <c r="H270" s="13" t="s">
        <v>11</v>
      </c>
      <c r="I270" s="14">
        <f>I269/(SUM(G255:G267))</f>
        <v>13.714285714285714</v>
      </c>
      <c r="J270" s="12"/>
      <c r="K270" s="13" t="s">
        <v>11</v>
      </c>
      <c r="L270" s="14">
        <f>L269/(SUM(J255:J267))</f>
        <v>15.571428571428571</v>
      </c>
      <c r="M270" s="12"/>
      <c r="N270" s="13" t="s">
        <v>11</v>
      </c>
      <c r="O270" s="14">
        <f>O269/(SUM(M255:M267))</f>
        <v>17.142857142857142</v>
      </c>
    </row>
    <row r="272" spans="1:15" x14ac:dyDescent="0.3">
      <c r="B272" s="15" t="s">
        <v>39</v>
      </c>
      <c r="C272" s="16">
        <f>SUM(C269:O269)/((SUM(A255:A267))+(SUM(D255:D267))+(SUM(G255:G267))+(SUM(J255:J267))+(SUM(M255:M267)))</f>
        <v>14.914285714285715</v>
      </c>
    </row>
    <row r="274" spans="1:12" ht="24" x14ac:dyDescent="0.6">
      <c r="B274" s="3" t="s">
        <v>138</v>
      </c>
    </row>
    <row r="275" spans="1:12" x14ac:dyDescent="0.3">
      <c r="A275" s="4"/>
      <c r="B275" s="18" t="s">
        <v>139</v>
      </c>
      <c r="C275" s="6" t="s">
        <v>2</v>
      </c>
      <c r="D275" s="4"/>
      <c r="E275" s="4"/>
      <c r="F275" s="6" t="s">
        <v>2</v>
      </c>
      <c r="G275" s="4"/>
      <c r="H275" s="4"/>
      <c r="I275" s="6" t="s">
        <v>2</v>
      </c>
      <c r="J275" s="4"/>
      <c r="K275" s="4"/>
      <c r="L275" s="6" t="s">
        <v>2</v>
      </c>
    </row>
    <row r="276" spans="1:12" x14ac:dyDescent="0.3">
      <c r="A276" s="7">
        <f>IF(C276&gt;0,1)</f>
        <v>1</v>
      </c>
      <c r="B276" s="8" t="s">
        <v>3</v>
      </c>
      <c r="C276" s="29">
        <v>25</v>
      </c>
      <c r="D276" s="7">
        <f>IF(F276&gt;0,1)</f>
        <v>1</v>
      </c>
      <c r="E276" s="8" t="s">
        <v>3</v>
      </c>
      <c r="F276" s="29">
        <v>11</v>
      </c>
      <c r="G276" s="7">
        <f>IF(I276&gt;0,1)</f>
        <v>1</v>
      </c>
      <c r="H276" s="8" t="s">
        <v>3</v>
      </c>
      <c r="I276" s="29">
        <v>12</v>
      </c>
      <c r="J276" s="7">
        <f>IF(L276&gt;0,1)</f>
        <v>1</v>
      </c>
      <c r="K276" s="8" t="s">
        <v>3</v>
      </c>
      <c r="L276" s="29">
        <v>5</v>
      </c>
    </row>
    <row r="277" spans="1:12" x14ac:dyDescent="0.3">
      <c r="A277" s="7"/>
      <c r="B277" s="4"/>
      <c r="C277" s="10"/>
      <c r="D277" s="7"/>
      <c r="E277" s="4"/>
      <c r="F277" s="10"/>
      <c r="G277" s="7"/>
      <c r="H277" s="4"/>
      <c r="I277" s="10"/>
      <c r="J277" s="7"/>
      <c r="K277" s="4"/>
      <c r="L277" s="10"/>
    </row>
    <row r="278" spans="1:12" x14ac:dyDescent="0.3">
      <c r="A278" s="7">
        <f>IF(C278&gt;0,1)</f>
        <v>1</v>
      </c>
      <c r="B278" s="8" t="s">
        <v>4</v>
      </c>
      <c r="C278" s="29">
        <v>15</v>
      </c>
      <c r="D278" s="7">
        <f>IF(F278&gt;0,1)</f>
        <v>1</v>
      </c>
      <c r="E278" s="8" t="s">
        <v>4</v>
      </c>
      <c r="F278" s="29">
        <v>6</v>
      </c>
      <c r="G278" s="7">
        <f>IF(I278&gt;0,1)</f>
        <v>1</v>
      </c>
      <c r="H278" s="8" t="s">
        <v>4</v>
      </c>
      <c r="I278" s="29">
        <v>8</v>
      </c>
      <c r="J278" s="7">
        <f>IF(L278&gt;0,1)</f>
        <v>1</v>
      </c>
      <c r="K278" s="8" t="s">
        <v>4</v>
      </c>
      <c r="L278" s="29">
        <v>6</v>
      </c>
    </row>
    <row r="279" spans="1:12" x14ac:dyDescent="0.3">
      <c r="A279" s="7"/>
      <c r="B279" s="8"/>
      <c r="C279" s="10"/>
      <c r="D279" s="7"/>
      <c r="E279" s="8"/>
      <c r="F279" s="10"/>
      <c r="G279" s="7"/>
      <c r="H279" s="8"/>
      <c r="I279" s="10"/>
      <c r="J279" s="7"/>
      <c r="K279" s="8"/>
      <c r="L279" s="10"/>
    </row>
    <row r="280" spans="1:12" x14ac:dyDescent="0.3">
      <c r="A280" s="7">
        <f>IF(C280&gt;0,1)</f>
        <v>1</v>
      </c>
      <c r="B280" s="8" t="s">
        <v>5</v>
      </c>
      <c r="C280" s="29">
        <v>14</v>
      </c>
      <c r="D280" s="7">
        <f>IF(F280&gt;0,1)</f>
        <v>1</v>
      </c>
      <c r="E280" s="8" t="s">
        <v>5</v>
      </c>
      <c r="F280" s="29">
        <v>25</v>
      </c>
      <c r="G280" s="7">
        <f>IF(I280&gt;0,1)</f>
        <v>1</v>
      </c>
      <c r="H280" s="8" t="s">
        <v>5</v>
      </c>
      <c r="I280" s="29">
        <v>18</v>
      </c>
      <c r="J280" s="7">
        <f>IF(L280&gt;0,1)</f>
        <v>1</v>
      </c>
      <c r="K280" s="8" t="s">
        <v>5</v>
      </c>
      <c r="L280" s="29">
        <v>25</v>
      </c>
    </row>
    <row r="281" spans="1:12" x14ac:dyDescent="0.3">
      <c r="A281" s="7"/>
      <c r="B281" s="8"/>
      <c r="C281" s="10"/>
      <c r="D281" s="7"/>
      <c r="E281" s="8"/>
      <c r="F281" s="10"/>
      <c r="G281" s="7"/>
      <c r="H281" s="8"/>
      <c r="I281" s="10"/>
      <c r="J281" s="7"/>
      <c r="K281" s="8"/>
      <c r="L281" s="10"/>
    </row>
    <row r="282" spans="1:12" x14ac:dyDescent="0.3">
      <c r="A282" s="7">
        <f>IF(C282&gt;0,1)</f>
        <v>1</v>
      </c>
      <c r="B282" s="8" t="s">
        <v>6</v>
      </c>
      <c r="C282" s="29">
        <v>18</v>
      </c>
      <c r="D282" s="7">
        <f>IF(F282&gt;0,1)</f>
        <v>1</v>
      </c>
      <c r="E282" s="8" t="s">
        <v>6</v>
      </c>
      <c r="F282" s="9">
        <v>12</v>
      </c>
      <c r="G282" s="7">
        <f>IF(I282&gt;0,1)</f>
        <v>1</v>
      </c>
      <c r="H282" s="8" t="s">
        <v>6</v>
      </c>
      <c r="I282" s="29">
        <v>10</v>
      </c>
      <c r="J282" s="7">
        <f>IF(L282&gt;0,1)</f>
        <v>1</v>
      </c>
      <c r="K282" s="8" t="s">
        <v>6</v>
      </c>
      <c r="L282" s="29">
        <v>7</v>
      </c>
    </row>
    <row r="283" spans="1:12" x14ac:dyDescent="0.3">
      <c r="A283" s="7"/>
      <c r="B283" s="8"/>
      <c r="C283" s="10"/>
      <c r="D283" s="7"/>
      <c r="E283" s="8"/>
      <c r="F283" s="10"/>
      <c r="G283" s="7"/>
      <c r="H283" s="8"/>
      <c r="I283" s="10"/>
      <c r="J283" s="7"/>
      <c r="K283" s="8"/>
      <c r="L283" s="10"/>
    </row>
    <row r="284" spans="1:12" x14ac:dyDescent="0.3">
      <c r="A284" s="7">
        <f>IF(C284&gt;0,1)</f>
        <v>1</v>
      </c>
      <c r="B284" s="8" t="s">
        <v>7</v>
      </c>
      <c r="C284" s="29">
        <v>12</v>
      </c>
      <c r="D284" s="7">
        <f>IF(F284&gt;0,1)</f>
        <v>1</v>
      </c>
      <c r="E284" s="8" t="s">
        <v>7</v>
      </c>
      <c r="F284" s="29">
        <v>11</v>
      </c>
      <c r="G284" s="7">
        <f>IF(I284&gt;0,1)</f>
        <v>1</v>
      </c>
      <c r="H284" s="8" t="s">
        <v>7</v>
      </c>
      <c r="I284" s="29">
        <v>18</v>
      </c>
      <c r="J284" s="7">
        <f>IF(L284&gt;0,1)</f>
        <v>1</v>
      </c>
      <c r="K284" s="8" t="s">
        <v>7</v>
      </c>
      <c r="L284" s="29">
        <v>15</v>
      </c>
    </row>
    <row r="285" spans="1:12" x14ac:dyDescent="0.3">
      <c r="A285" s="7"/>
      <c r="B285" s="8"/>
      <c r="C285" s="10"/>
      <c r="D285" s="7"/>
      <c r="E285" s="8"/>
      <c r="F285" s="10"/>
      <c r="G285" s="7"/>
      <c r="H285" s="8"/>
      <c r="I285" s="10"/>
      <c r="J285" s="7"/>
      <c r="K285" s="8"/>
      <c r="L285" s="10"/>
    </row>
    <row r="286" spans="1:12" x14ac:dyDescent="0.3">
      <c r="A286" s="7">
        <f>IF(C286&gt;0,1)</f>
        <v>1</v>
      </c>
      <c r="B286" s="8" t="s">
        <v>8</v>
      </c>
      <c r="C286" s="29">
        <v>6</v>
      </c>
      <c r="D286" s="7">
        <f>IF(F286&gt;0,1)</f>
        <v>1</v>
      </c>
      <c r="E286" s="8" t="s">
        <v>8</v>
      </c>
      <c r="F286" s="29">
        <v>31</v>
      </c>
      <c r="G286" s="7">
        <f>IF(I286&gt;0,1)</f>
        <v>1</v>
      </c>
      <c r="H286" s="8" t="s">
        <v>8</v>
      </c>
      <c r="I286" s="29">
        <v>7</v>
      </c>
      <c r="J286" s="7">
        <f>IF(L286&gt;0,1)</f>
        <v>1</v>
      </c>
      <c r="K286" s="8" t="s">
        <v>8</v>
      </c>
      <c r="L286" s="29">
        <v>8</v>
      </c>
    </row>
    <row r="287" spans="1:12" x14ac:dyDescent="0.3">
      <c r="A287" s="7"/>
      <c r="B287" s="4"/>
      <c r="C287" s="10"/>
      <c r="D287" s="7"/>
      <c r="E287" s="4"/>
      <c r="F287" s="10"/>
      <c r="G287" s="7"/>
      <c r="H287" s="4"/>
      <c r="I287" s="10"/>
      <c r="J287" s="7"/>
      <c r="K287" s="4"/>
      <c r="L287" s="10"/>
    </row>
    <row r="288" spans="1:12" x14ac:dyDescent="0.3">
      <c r="A288" s="7">
        <f>IF(C288&gt;0,1)</f>
        <v>1</v>
      </c>
      <c r="B288" s="8" t="s">
        <v>9</v>
      </c>
      <c r="C288" s="29">
        <v>22</v>
      </c>
      <c r="D288" s="7">
        <f>IF(F288&gt;0,1)</f>
        <v>1</v>
      </c>
      <c r="E288" s="8" t="s">
        <v>9</v>
      </c>
      <c r="F288" s="29">
        <v>8</v>
      </c>
      <c r="G288" s="7">
        <f>IF(I288&gt;0,1)</f>
        <v>1</v>
      </c>
      <c r="H288" s="8" t="s">
        <v>9</v>
      </c>
      <c r="I288" s="29">
        <v>19</v>
      </c>
      <c r="J288" s="7">
        <f>IF(L288&gt;0,1)</f>
        <v>1</v>
      </c>
      <c r="K288" s="8" t="s">
        <v>9</v>
      </c>
      <c r="L288" s="29">
        <v>15</v>
      </c>
    </row>
    <row r="289" spans="1:12" x14ac:dyDescent="0.3">
      <c r="A289" s="7"/>
      <c r="B289" s="4"/>
      <c r="C289" s="4"/>
      <c r="D289" s="7"/>
      <c r="E289" s="4"/>
      <c r="F289" s="10"/>
      <c r="G289" s="7"/>
      <c r="H289" s="4"/>
      <c r="I289" s="4"/>
      <c r="J289" s="7"/>
      <c r="K289" s="4"/>
      <c r="L289" s="4"/>
    </row>
    <row r="290" spans="1:12" x14ac:dyDescent="0.3">
      <c r="A290" s="11"/>
      <c r="B290" s="8" t="s">
        <v>10</v>
      </c>
      <c r="C290" s="8">
        <f>SUM(C276:C288)</f>
        <v>112</v>
      </c>
      <c r="D290" s="8"/>
      <c r="E290" s="8" t="s">
        <v>10</v>
      </c>
      <c r="F290" s="8">
        <f>SUM(F276:F288)</f>
        <v>104</v>
      </c>
      <c r="G290" s="8"/>
      <c r="H290" s="8" t="s">
        <v>10</v>
      </c>
      <c r="I290" s="8">
        <f>SUM(I276:I288)</f>
        <v>92</v>
      </c>
      <c r="J290" s="8"/>
      <c r="K290" s="8" t="s">
        <v>10</v>
      </c>
      <c r="L290" s="8">
        <f>SUM(L276:L288)</f>
        <v>81</v>
      </c>
    </row>
    <row r="291" spans="1:12" x14ac:dyDescent="0.3">
      <c r="A291" s="12"/>
      <c r="B291" s="13" t="s">
        <v>11</v>
      </c>
      <c r="C291" s="14">
        <f>C290/(SUM(A276:A288))</f>
        <v>16</v>
      </c>
      <c r="D291" s="12"/>
      <c r="E291" s="13" t="s">
        <v>11</v>
      </c>
      <c r="F291" s="14">
        <f>F290/(SUM(D276:D288))</f>
        <v>14.857142857142858</v>
      </c>
      <c r="G291" s="12"/>
      <c r="H291" s="13" t="s">
        <v>11</v>
      </c>
      <c r="I291" s="14">
        <f>I290/(SUM(G276:G288))</f>
        <v>13.142857142857142</v>
      </c>
      <c r="J291" s="12"/>
      <c r="K291" s="13" t="s">
        <v>11</v>
      </c>
      <c r="L291" s="14">
        <f>L290/(SUM(J276:J288))</f>
        <v>11.571428571428571</v>
      </c>
    </row>
    <row r="293" spans="1:12" x14ac:dyDescent="0.3">
      <c r="B293" s="15" t="s">
        <v>42</v>
      </c>
      <c r="C293" s="16">
        <f>SUM(C290:O290)/((SUM(A276:A288))+(SUM(D276:D288))+(SUM(G276:G288))+(SUM(J276:J288))+(SUM(M276:M288)))</f>
        <v>13.892857142857142</v>
      </c>
    </row>
    <row r="295" spans="1:12" ht="24" x14ac:dyDescent="0.6">
      <c r="B295" s="3" t="s">
        <v>140</v>
      </c>
    </row>
    <row r="296" spans="1:12" x14ac:dyDescent="0.3">
      <c r="A296" s="4"/>
      <c r="B296" s="18" t="s">
        <v>141</v>
      </c>
      <c r="C296" s="6" t="s">
        <v>2</v>
      </c>
      <c r="D296" s="4"/>
      <c r="E296" s="4"/>
      <c r="F296" s="6" t="s">
        <v>2</v>
      </c>
      <c r="G296" s="4"/>
      <c r="H296" s="4"/>
      <c r="I296" s="6" t="s">
        <v>2</v>
      </c>
      <c r="J296" s="4"/>
      <c r="K296" s="4"/>
      <c r="L296" s="6" t="s">
        <v>2</v>
      </c>
    </row>
    <row r="297" spans="1:12" x14ac:dyDescent="0.3">
      <c r="A297" s="7">
        <f>IF(C297&gt;0,1)</f>
        <v>1</v>
      </c>
      <c r="B297" s="8" t="s">
        <v>3</v>
      </c>
      <c r="C297" s="29">
        <v>13</v>
      </c>
      <c r="D297" s="7">
        <f>IF(F297&gt;0,1)</f>
        <v>1</v>
      </c>
      <c r="E297" s="8" t="s">
        <v>3</v>
      </c>
      <c r="F297" s="29">
        <v>10</v>
      </c>
      <c r="G297" s="7">
        <f>IF(I297&gt;0,1)</f>
        <v>1</v>
      </c>
      <c r="H297" s="8" t="s">
        <v>3</v>
      </c>
      <c r="I297" s="29">
        <v>20</v>
      </c>
      <c r="J297" s="7">
        <f>IF(L297&gt;0,1)</f>
        <v>1</v>
      </c>
      <c r="K297" s="8" t="s">
        <v>3</v>
      </c>
      <c r="L297" s="29">
        <v>13</v>
      </c>
    </row>
    <row r="298" spans="1:12" x14ac:dyDescent="0.3">
      <c r="A298" s="7"/>
      <c r="B298" s="4"/>
      <c r="C298" s="10"/>
      <c r="D298" s="7"/>
      <c r="E298" s="4"/>
      <c r="F298" s="10"/>
      <c r="G298" s="7"/>
      <c r="H298" s="4"/>
      <c r="I298" s="10"/>
      <c r="J298" s="7"/>
      <c r="K298" s="4"/>
      <c r="L298" s="10"/>
    </row>
    <row r="299" spans="1:12" x14ac:dyDescent="0.3">
      <c r="A299" s="7">
        <f>IF(C299&gt;0,1)</f>
        <v>1</v>
      </c>
      <c r="B299" s="8" t="s">
        <v>4</v>
      </c>
      <c r="C299" s="29">
        <v>13</v>
      </c>
      <c r="D299" s="7">
        <f>IF(F299&gt;0,1)</f>
        <v>1</v>
      </c>
      <c r="E299" s="8" t="s">
        <v>4</v>
      </c>
      <c r="F299" s="29">
        <v>15</v>
      </c>
      <c r="G299" s="7">
        <f>IF(I299&gt;0,1)</f>
        <v>1</v>
      </c>
      <c r="H299" s="8" t="s">
        <v>4</v>
      </c>
      <c r="I299" s="29">
        <v>3</v>
      </c>
      <c r="J299" s="7">
        <f>IF(L299&gt;0,1)</f>
        <v>1</v>
      </c>
      <c r="K299" s="8" t="s">
        <v>4</v>
      </c>
      <c r="L299" s="29">
        <v>7</v>
      </c>
    </row>
    <row r="300" spans="1:12" x14ac:dyDescent="0.3">
      <c r="A300" s="7"/>
      <c r="B300" s="8"/>
      <c r="C300" s="10"/>
      <c r="D300" s="7"/>
      <c r="E300" s="8"/>
      <c r="F300" s="10"/>
      <c r="G300" s="7"/>
      <c r="H300" s="8"/>
      <c r="I300" s="10"/>
      <c r="J300" s="7"/>
      <c r="K300" s="8"/>
      <c r="L300" s="10"/>
    </row>
    <row r="301" spans="1:12" x14ac:dyDescent="0.3">
      <c r="A301" s="7">
        <f>IF(C301&gt;0,1)</f>
        <v>1</v>
      </c>
      <c r="B301" s="8" t="s">
        <v>5</v>
      </c>
      <c r="C301" s="29">
        <v>24</v>
      </c>
      <c r="D301" s="7">
        <f>IF(F301&gt;0,1)</f>
        <v>1</v>
      </c>
      <c r="E301" s="8" t="s">
        <v>5</v>
      </c>
      <c r="F301" s="29">
        <v>18</v>
      </c>
      <c r="G301" s="7">
        <f>IF(I301&gt;0,1)</f>
        <v>1</v>
      </c>
      <c r="H301" s="8" t="s">
        <v>5</v>
      </c>
      <c r="I301" s="29">
        <v>18</v>
      </c>
      <c r="J301" s="7">
        <f>IF(L301&gt;0,1)</f>
        <v>1</v>
      </c>
      <c r="K301" s="8" t="s">
        <v>5</v>
      </c>
      <c r="L301" s="29">
        <v>41</v>
      </c>
    </row>
    <row r="302" spans="1:12" x14ac:dyDescent="0.3">
      <c r="A302" s="7"/>
      <c r="B302" s="8"/>
      <c r="C302" s="10"/>
      <c r="D302" s="7"/>
      <c r="E302" s="8"/>
      <c r="F302" s="10"/>
      <c r="G302" s="7"/>
      <c r="H302" s="8"/>
      <c r="I302" s="10"/>
      <c r="J302" s="7"/>
      <c r="K302" s="8"/>
      <c r="L302" s="10"/>
    </row>
    <row r="303" spans="1:12" x14ac:dyDescent="0.3">
      <c r="A303" s="7">
        <f>IF(C303&gt;0,1)</f>
        <v>1</v>
      </c>
      <c r="B303" s="8" t="s">
        <v>6</v>
      </c>
      <c r="C303" s="29">
        <v>18</v>
      </c>
      <c r="D303" s="7">
        <f>IF(F303&gt;0,1)</f>
        <v>1</v>
      </c>
      <c r="E303" s="8" t="s">
        <v>6</v>
      </c>
      <c r="F303" s="29">
        <v>5</v>
      </c>
      <c r="G303" s="7">
        <f>IF(I303&gt;0,1)</f>
        <v>1</v>
      </c>
      <c r="H303" s="8" t="s">
        <v>6</v>
      </c>
      <c r="I303" s="29">
        <v>9</v>
      </c>
      <c r="J303" s="7">
        <f>IF(L303&gt;0,1)</f>
        <v>1</v>
      </c>
      <c r="K303" s="8" t="s">
        <v>6</v>
      </c>
      <c r="L303" s="29">
        <v>11</v>
      </c>
    </row>
    <row r="304" spans="1:12" x14ac:dyDescent="0.3">
      <c r="A304" s="7"/>
      <c r="B304" s="8"/>
      <c r="C304" s="10"/>
      <c r="D304" s="7"/>
      <c r="E304" s="8"/>
      <c r="F304" s="10"/>
      <c r="G304" s="7"/>
      <c r="H304" s="8"/>
      <c r="I304" s="10"/>
      <c r="J304" s="7"/>
      <c r="K304" s="8"/>
      <c r="L304" s="10"/>
    </row>
    <row r="305" spans="1:15" x14ac:dyDescent="0.3">
      <c r="A305" s="7">
        <f>IF(C305&gt;0,1)</f>
        <v>1</v>
      </c>
      <c r="B305" s="8" t="s">
        <v>7</v>
      </c>
      <c r="C305" s="29">
        <v>42</v>
      </c>
      <c r="D305" s="7">
        <f>IF(F305&gt;0,1)</f>
        <v>1</v>
      </c>
      <c r="E305" s="8" t="s">
        <v>7</v>
      </c>
      <c r="F305" s="29">
        <v>9</v>
      </c>
      <c r="G305" s="7">
        <f>IF(I305&gt;0,1)</f>
        <v>1</v>
      </c>
      <c r="H305" s="8" t="s">
        <v>7</v>
      </c>
      <c r="I305" s="29">
        <v>13</v>
      </c>
      <c r="J305" s="7">
        <f>IF(L305&gt;0,1)</f>
        <v>1</v>
      </c>
      <c r="K305" s="8" t="s">
        <v>7</v>
      </c>
      <c r="L305" s="29">
        <v>18</v>
      </c>
    </row>
    <row r="306" spans="1:15" x14ac:dyDescent="0.3">
      <c r="A306" s="7"/>
      <c r="B306" s="8"/>
      <c r="C306" s="10"/>
      <c r="D306" s="7"/>
      <c r="E306" s="8"/>
      <c r="F306" s="10"/>
      <c r="G306" s="7"/>
      <c r="H306" s="8"/>
      <c r="I306" s="10"/>
      <c r="J306" s="7"/>
      <c r="K306" s="8"/>
      <c r="L306" s="10"/>
    </row>
    <row r="307" spans="1:15" x14ac:dyDescent="0.3">
      <c r="A307" s="7">
        <f>IF(C307&gt;0,1)</f>
        <v>1</v>
      </c>
      <c r="B307" s="8" t="s">
        <v>8</v>
      </c>
      <c r="C307" s="29">
        <v>9</v>
      </c>
      <c r="D307" s="7">
        <f>IF(F307&gt;0,1)</f>
        <v>1</v>
      </c>
      <c r="E307" s="8" t="s">
        <v>8</v>
      </c>
      <c r="F307" s="29">
        <v>12</v>
      </c>
      <c r="G307" s="7">
        <f>IF(I307&gt;0,1)</f>
        <v>1</v>
      </c>
      <c r="H307" s="8" t="s">
        <v>8</v>
      </c>
      <c r="I307" s="29">
        <v>15</v>
      </c>
      <c r="J307" s="7">
        <f>IF(L307&gt;0,1)</f>
        <v>1</v>
      </c>
      <c r="K307" s="8" t="s">
        <v>8</v>
      </c>
      <c r="L307" s="29">
        <v>20</v>
      </c>
    </row>
    <row r="308" spans="1:15" x14ac:dyDescent="0.3">
      <c r="A308" s="7"/>
      <c r="B308" s="4"/>
      <c r="C308" s="10"/>
      <c r="D308" s="7"/>
      <c r="E308" s="4"/>
      <c r="F308" s="10"/>
      <c r="G308" s="7"/>
      <c r="H308" s="4"/>
      <c r="I308" s="10"/>
      <c r="J308" s="7"/>
      <c r="K308" s="4"/>
      <c r="L308" s="10"/>
    </row>
    <row r="309" spans="1:15" x14ac:dyDescent="0.3">
      <c r="A309" s="7">
        <f>IF(C309&gt;0,1)</f>
        <v>1</v>
      </c>
      <c r="B309" s="8" t="s">
        <v>9</v>
      </c>
      <c r="C309" s="29">
        <v>18</v>
      </c>
      <c r="D309" s="7">
        <f>IF(F309&gt;0,1)</f>
        <v>1</v>
      </c>
      <c r="E309" s="8" t="s">
        <v>9</v>
      </c>
      <c r="F309" s="29">
        <v>55</v>
      </c>
      <c r="G309" s="7">
        <f>IF(I309&gt;0,1)</f>
        <v>1</v>
      </c>
      <c r="H309" s="8" t="s">
        <v>9</v>
      </c>
      <c r="I309" s="29">
        <v>19</v>
      </c>
      <c r="J309" s="7">
        <f>IF(L309&gt;0,1)</f>
        <v>1</v>
      </c>
      <c r="K309" s="8" t="s">
        <v>9</v>
      </c>
      <c r="L309" s="29">
        <v>14</v>
      </c>
    </row>
    <row r="310" spans="1:15" x14ac:dyDescent="0.3">
      <c r="A310" s="7"/>
      <c r="B310" s="4"/>
      <c r="C310" s="4"/>
      <c r="D310" s="7"/>
      <c r="E310" s="4"/>
      <c r="F310" s="10"/>
      <c r="G310" s="7"/>
      <c r="H310" s="4"/>
      <c r="I310" s="10"/>
      <c r="J310" s="7"/>
      <c r="K310" s="4"/>
      <c r="L310" s="4"/>
    </row>
    <row r="311" spans="1:15" x14ac:dyDescent="0.3">
      <c r="A311" s="11"/>
      <c r="B311" s="8" t="s">
        <v>10</v>
      </c>
      <c r="C311" s="8">
        <f>SUM(C297:C309)</f>
        <v>137</v>
      </c>
      <c r="D311" s="8"/>
      <c r="E311" s="8" t="s">
        <v>10</v>
      </c>
      <c r="F311" s="8">
        <f>SUM(F297:F309)</f>
        <v>124</v>
      </c>
      <c r="G311" s="8"/>
      <c r="H311" s="8" t="s">
        <v>10</v>
      </c>
      <c r="I311" s="8">
        <f>SUM(I297:I309)</f>
        <v>97</v>
      </c>
      <c r="J311" s="8"/>
      <c r="K311" s="8" t="s">
        <v>10</v>
      </c>
      <c r="L311" s="8">
        <f>SUM(L297:L309)</f>
        <v>124</v>
      </c>
    </row>
    <row r="312" spans="1:15" x14ac:dyDescent="0.3">
      <c r="A312" s="12"/>
      <c r="B312" s="13" t="s">
        <v>11</v>
      </c>
      <c r="C312" s="14">
        <f>C311/(SUM(A297:A309))</f>
        <v>19.571428571428573</v>
      </c>
      <c r="D312" s="12"/>
      <c r="E312" s="13" t="s">
        <v>11</v>
      </c>
      <c r="F312" s="14">
        <f>F311/(SUM(D297:D309))</f>
        <v>17.714285714285715</v>
      </c>
      <c r="G312" s="12"/>
      <c r="H312" s="13" t="s">
        <v>11</v>
      </c>
      <c r="I312" s="14">
        <f>I311/(SUM(G297:G309))</f>
        <v>13.857142857142858</v>
      </c>
      <c r="J312" s="12"/>
      <c r="K312" s="13" t="s">
        <v>11</v>
      </c>
      <c r="L312" s="14">
        <f>L311/(SUM(J297:J309))</f>
        <v>17.714285714285715</v>
      </c>
    </row>
    <row r="314" spans="1:15" x14ac:dyDescent="0.3">
      <c r="B314" s="15" t="s">
        <v>45</v>
      </c>
      <c r="C314" s="16">
        <f>SUM(C311:O311)/((SUM(A297:A309))+(SUM(D297:D309))+(SUM(G297:G309))+(SUM(J297:J309))+(SUM(M297:M309)))</f>
        <v>17.214285714285715</v>
      </c>
    </row>
    <row r="316" spans="1:15" ht="24" x14ac:dyDescent="0.6">
      <c r="B316" s="3" t="s">
        <v>142</v>
      </c>
    </row>
    <row r="317" spans="1:15" x14ac:dyDescent="0.3">
      <c r="A317" s="4"/>
      <c r="B317" s="18" t="s">
        <v>143</v>
      </c>
      <c r="C317" s="6" t="s">
        <v>2</v>
      </c>
      <c r="D317" s="4"/>
      <c r="E317" s="4"/>
      <c r="F317" s="6" t="s">
        <v>2</v>
      </c>
      <c r="G317" s="4"/>
      <c r="H317" s="4"/>
      <c r="I317" s="6" t="s">
        <v>2</v>
      </c>
      <c r="J317" s="4"/>
      <c r="K317" s="4"/>
      <c r="L317" s="6" t="s">
        <v>2</v>
      </c>
      <c r="M317" s="4"/>
      <c r="N317" s="4"/>
      <c r="O317" s="6" t="s">
        <v>2</v>
      </c>
    </row>
    <row r="318" spans="1:15" x14ac:dyDescent="0.3">
      <c r="A318" s="7">
        <f>IF(C318&gt;0,1)</f>
        <v>1</v>
      </c>
      <c r="B318" s="8" t="s">
        <v>3</v>
      </c>
      <c r="C318" s="29">
        <v>8</v>
      </c>
      <c r="D318" s="7">
        <f>IF(F318&gt;0,1)</f>
        <v>1</v>
      </c>
      <c r="E318" s="8" t="s">
        <v>3</v>
      </c>
      <c r="F318" s="29">
        <v>6</v>
      </c>
      <c r="G318" s="7">
        <f>IF(I318&gt;0,1)</f>
        <v>1</v>
      </c>
      <c r="H318" s="8" t="s">
        <v>3</v>
      </c>
      <c r="I318" s="29">
        <v>12</v>
      </c>
      <c r="J318" s="7">
        <f>IF(L318&gt;0,1)</f>
        <v>1</v>
      </c>
      <c r="K318" s="8" t="s">
        <v>3</v>
      </c>
      <c r="L318" s="29">
        <v>3</v>
      </c>
      <c r="M318" s="7">
        <f>IF(O318&gt;0,1)</f>
        <v>1</v>
      </c>
      <c r="N318" s="8" t="s">
        <v>3</v>
      </c>
      <c r="O318" s="29">
        <v>5</v>
      </c>
    </row>
    <row r="319" spans="1:15" x14ac:dyDescent="0.3">
      <c r="A319" s="7"/>
      <c r="B319" s="4"/>
      <c r="C319" s="10"/>
      <c r="D319" s="7"/>
      <c r="E319" s="4"/>
      <c r="F319" s="10"/>
      <c r="G319" s="7"/>
      <c r="H319" s="4"/>
      <c r="I319" s="29"/>
      <c r="J319" s="7"/>
      <c r="K319" s="4"/>
      <c r="L319" s="10"/>
      <c r="M319" s="7"/>
      <c r="N319" s="4"/>
      <c r="O319" s="10"/>
    </row>
    <row r="320" spans="1:15" x14ac:dyDescent="0.3">
      <c r="A320" s="7">
        <f>IF(C320&gt;0,1)</f>
        <v>1</v>
      </c>
      <c r="B320" s="8" t="s">
        <v>4</v>
      </c>
      <c r="C320" s="38">
        <v>38</v>
      </c>
      <c r="D320" s="7">
        <f>IF(F320&gt;0,1)</f>
        <v>1</v>
      </c>
      <c r="E320" s="8" t="s">
        <v>4</v>
      </c>
      <c r="F320" s="29">
        <v>3</v>
      </c>
      <c r="G320" s="7">
        <f>IF(I320&gt;0,1)</f>
        <v>1</v>
      </c>
      <c r="H320" s="8" t="s">
        <v>4</v>
      </c>
      <c r="I320" s="29">
        <v>15</v>
      </c>
      <c r="J320" s="7">
        <f>IF(L320&gt;0,1)</f>
        <v>1</v>
      </c>
      <c r="K320" s="8" t="s">
        <v>4</v>
      </c>
      <c r="L320" s="29">
        <v>15</v>
      </c>
      <c r="M320" s="7">
        <f>IF(O320&gt;0,1)</f>
        <v>1</v>
      </c>
      <c r="N320" s="8" t="s">
        <v>4</v>
      </c>
      <c r="O320" s="29">
        <v>18</v>
      </c>
    </row>
    <row r="321" spans="1:15" x14ac:dyDescent="0.3">
      <c r="A321" s="7"/>
      <c r="B321" s="8"/>
      <c r="C321" s="10"/>
      <c r="D321" s="7"/>
      <c r="E321" s="8"/>
      <c r="F321" s="10"/>
      <c r="G321" s="7"/>
      <c r="H321" s="8"/>
      <c r="I321" s="29"/>
      <c r="J321" s="7"/>
      <c r="K321" s="8"/>
      <c r="L321" s="10"/>
      <c r="M321" s="7"/>
      <c r="N321" s="8"/>
      <c r="O321" s="10"/>
    </row>
    <row r="322" spans="1:15" x14ac:dyDescent="0.3">
      <c r="A322" s="7">
        <f>IF(C322&gt;0,1)</f>
        <v>1</v>
      </c>
      <c r="B322" s="8" t="s">
        <v>5</v>
      </c>
      <c r="C322" s="29">
        <v>21</v>
      </c>
      <c r="D322" s="7">
        <f>IF(F322&gt;0,1)</f>
        <v>1</v>
      </c>
      <c r="E322" s="8" t="s">
        <v>5</v>
      </c>
      <c r="F322" s="29">
        <v>18</v>
      </c>
      <c r="G322" s="7">
        <f>IF(I322&gt;0,1)</f>
        <v>1</v>
      </c>
      <c r="H322" s="8" t="s">
        <v>5</v>
      </c>
      <c r="I322" s="29">
        <v>9</v>
      </c>
      <c r="J322" s="7">
        <f>IF(L322&gt;0,1)</f>
        <v>1</v>
      </c>
      <c r="K322" s="8" t="s">
        <v>5</v>
      </c>
      <c r="L322" s="29">
        <v>11</v>
      </c>
      <c r="M322" s="7">
        <f>IF(O322&gt;0,1)</f>
        <v>1</v>
      </c>
      <c r="N322" s="8" t="s">
        <v>5</v>
      </c>
      <c r="O322" s="29">
        <v>12</v>
      </c>
    </row>
    <row r="323" spans="1:15" x14ac:dyDescent="0.3">
      <c r="A323" s="7"/>
      <c r="B323" s="8"/>
      <c r="C323" s="10"/>
      <c r="D323" s="7"/>
      <c r="E323" s="8"/>
      <c r="F323" s="10"/>
      <c r="G323" s="7"/>
      <c r="H323" s="8"/>
      <c r="I323" s="10"/>
      <c r="J323" s="7"/>
      <c r="K323" s="8"/>
      <c r="L323" s="10"/>
      <c r="M323" s="7"/>
      <c r="N323" s="8"/>
      <c r="O323" s="10"/>
    </row>
    <row r="324" spans="1:15" x14ac:dyDescent="0.3">
      <c r="A324" s="7">
        <f>IF(C324&gt;0,1)</f>
        <v>1</v>
      </c>
      <c r="B324" s="8" t="s">
        <v>6</v>
      </c>
      <c r="C324" s="29">
        <v>3</v>
      </c>
      <c r="D324" s="7">
        <f>IF(F324&gt;0,1)</f>
        <v>1</v>
      </c>
      <c r="E324" s="8" t="s">
        <v>6</v>
      </c>
      <c r="F324" s="29">
        <v>6</v>
      </c>
      <c r="G324" s="7">
        <f>IF(I324&gt;0,1)</f>
        <v>1</v>
      </c>
      <c r="H324" s="8" t="s">
        <v>6</v>
      </c>
      <c r="I324" s="29">
        <v>11</v>
      </c>
      <c r="J324" s="7">
        <f>IF(L324&gt;0,1)</f>
        <v>1</v>
      </c>
      <c r="K324" s="8" t="s">
        <v>6</v>
      </c>
      <c r="L324" s="29">
        <v>8</v>
      </c>
      <c r="M324" s="7">
        <f>IF(O324&gt;0,1)</f>
        <v>1</v>
      </c>
      <c r="N324" s="8" t="s">
        <v>6</v>
      </c>
      <c r="O324" s="29">
        <v>17</v>
      </c>
    </row>
    <row r="325" spans="1:15" x14ac:dyDescent="0.3">
      <c r="A325" s="7"/>
      <c r="B325" s="8"/>
      <c r="C325" s="10"/>
      <c r="D325" s="7"/>
      <c r="E325" s="8"/>
      <c r="F325" s="29"/>
      <c r="G325" s="7"/>
      <c r="H325" s="8"/>
      <c r="I325" s="10"/>
      <c r="J325" s="7"/>
      <c r="K325" s="8"/>
      <c r="L325" s="10"/>
      <c r="M325" s="7"/>
      <c r="N325" s="8"/>
      <c r="O325" s="10"/>
    </row>
    <row r="326" spans="1:15" x14ac:dyDescent="0.3">
      <c r="A326" s="7">
        <f>IF(C326&gt;0,1)</f>
        <v>1</v>
      </c>
      <c r="B326" s="8" t="s">
        <v>7</v>
      </c>
      <c r="C326" s="29">
        <v>12</v>
      </c>
      <c r="D326" s="7">
        <f>IF(F326&gt;0,1)</f>
        <v>1</v>
      </c>
      <c r="E326" s="8" t="s">
        <v>7</v>
      </c>
      <c r="F326" s="29">
        <v>15</v>
      </c>
      <c r="G326" s="7">
        <f>IF(I326&gt;0,1)</f>
        <v>1</v>
      </c>
      <c r="H326" s="8" t="s">
        <v>7</v>
      </c>
      <c r="I326" s="29">
        <v>6</v>
      </c>
      <c r="J326" s="7">
        <f>IF(L326&gt;0,1)</f>
        <v>1</v>
      </c>
      <c r="K326" s="8" t="s">
        <v>7</v>
      </c>
      <c r="L326" s="29">
        <v>14</v>
      </c>
      <c r="M326" s="7">
        <f>IF(O326&gt;0,1)</f>
        <v>1</v>
      </c>
      <c r="N326" s="8" t="s">
        <v>7</v>
      </c>
      <c r="O326" s="29">
        <v>10</v>
      </c>
    </row>
    <row r="327" spans="1:15" x14ac:dyDescent="0.3">
      <c r="A327" s="7"/>
      <c r="B327" s="8"/>
      <c r="C327" s="10"/>
      <c r="D327" s="7"/>
      <c r="E327" s="8"/>
      <c r="F327" s="10"/>
      <c r="G327" s="7"/>
      <c r="H327" s="8"/>
      <c r="I327" s="10"/>
      <c r="J327" s="7"/>
      <c r="K327" s="8"/>
      <c r="L327" s="10"/>
      <c r="M327" s="7"/>
      <c r="N327" s="8"/>
      <c r="O327" s="10"/>
    </row>
    <row r="328" spans="1:15" x14ac:dyDescent="0.3">
      <c r="A328" s="7">
        <f>IF(C328&gt;0,1)</f>
        <v>1</v>
      </c>
      <c r="B328" s="8" t="s">
        <v>8</v>
      </c>
      <c r="C328" s="29">
        <v>20</v>
      </c>
      <c r="D328" s="7">
        <f>IF(F328&gt;0,1)</f>
        <v>1</v>
      </c>
      <c r="E328" s="8" t="s">
        <v>8</v>
      </c>
      <c r="F328" s="29">
        <v>3</v>
      </c>
      <c r="G328" s="7">
        <f>IF(I328&gt;0,1)</f>
        <v>1</v>
      </c>
      <c r="H328" s="8" t="s">
        <v>8</v>
      </c>
      <c r="I328" s="29">
        <v>18</v>
      </c>
      <c r="J328" s="7">
        <f>IF(L328&gt;0,1)</f>
        <v>1</v>
      </c>
      <c r="K328" s="8" t="s">
        <v>8</v>
      </c>
      <c r="L328" s="29">
        <v>25</v>
      </c>
      <c r="M328" s="7">
        <f>IF(O328&gt;0,1)</f>
        <v>1</v>
      </c>
      <c r="N328" s="8" t="s">
        <v>8</v>
      </c>
      <c r="O328" s="29">
        <v>21</v>
      </c>
    </row>
    <row r="329" spans="1:15" x14ac:dyDescent="0.3">
      <c r="A329" s="7"/>
      <c r="B329" s="4"/>
      <c r="C329" s="10"/>
      <c r="D329" s="7"/>
      <c r="E329" s="4"/>
      <c r="F329" s="10"/>
      <c r="G329" s="7"/>
      <c r="H329" s="4"/>
      <c r="I329" s="10"/>
      <c r="J329" s="7"/>
      <c r="K329" s="4"/>
      <c r="L329" s="29"/>
      <c r="M329" s="7"/>
      <c r="N329" s="4"/>
      <c r="O329" s="10"/>
    </row>
    <row r="330" spans="1:15" x14ac:dyDescent="0.3">
      <c r="A330" s="7">
        <f>IF(C330&gt;0,1)</f>
        <v>1</v>
      </c>
      <c r="B330" s="8" t="s">
        <v>9</v>
      </c>
      <c r="C330" s="29">
        <v>24</v>
      </c>
      <c r="D330" s="7">
        <f>IF(F330&gt;0,1)</f>
        <v>1</v>
      </c>
      <c r="E330" s="8" t="s">
        <v>9</v>
      </c>
      <c r="F330" s="29">
        <v>24</v>
      </c>
      <c r="G330" s="7">
        <f>IF(I330&gt;0,1)</f>
        <v>1</v>
      </c>
      <c r="H330" s="8" t="s">
        <v>9</v>
      </c>
      <c r="I330" s="29">
        <v>8</v>
      </c>
      <c r="J330" s="7">
        <f>IF(L330&gt;0,1)</f>
        <v>1</v>
      </c>
      <c r="K330" s="8" t="s">
        <v>9</v>
      </c>
      <c r="L330" s="29">
        <v>47</v>
      </c>
      <c r="M330" s="7">
        <f>IF(O330&gt;0,1)</f>
        <v>1</v>
      </c>
      <c r="N330" s="8" t="s">
        <v>9</v>
      </c>
      <c r="O330" s="29">
        <v>11</v>
      </c>
    </row>
    <row r="331" spans="1:15" x14ac:dyDescent="0.3">
      <c r="A331" s="7"/>
      <c r="B331" s="4"/>
      <c r="C331" s="4"/>
      <c r="D331" s="7"/>
      <c r="E331" s="4"/>
      <c r="F331" s="10"/>
      <c r="G331" s="7"/>
      <c r="H331" s="4"/>
      <c r="I331" s="10"/>
      <c r="J331" s="7"/>
      <c r="K331" s="4"/>
      <c r="L331" s="4"/>
      <c r="M331" s="7"/>
      <c r="N331" s="4"/>
      <c r="O331" s="4"/>
    </row>
    <row r="332" spans="1:15" x14ac:dyDescent="0.3">
      <c r="A332" s="11"/>
      <c r="B332" s="8" t="s">
        <v>10</v>
      </c>
      <c r="C332" s="8">
        <f>SUM(C318:C330)</f>
        <v>126</v>
      </c>
      <c r="D332" s="8"/>
      <c r="E332" s="8" t="s">
        <v>10</v>
      </c>
      <c r="F332" s="8">
        <f>SUM(F318:F330)</f>
        <v>75</v>
      </c>
      <c r="G332" s="8"/>
      <c r="H332" s="8" t="s">
        <v>10</v>
      </c>
      <c r="I332" s="8">
        <f>SUM(I318:I330)</f>
        <v>79</v>
      </c>
      <c r="J332" s="8"/>
      <c r="K332" s="8" t="s">
        <v>10</v>
      </c>
      <c r="L332" s="8">
        <f>SUM(L318:L330)</f>
        <v>123</v>
      </c>
      <c r="M332" s="8"/>
      <c r="N332" s="8" t="s">
        <v>10</v>
      </c>
      <c r="O332" s="8">
        <f>SUM(O318:O330)</f>
        <v>94</v>
      </c>
    </row>
    <row r="333" spans="1:15" x14ac:dyDescent="0.3">
      <c r="A333" s="12"/>
      <c r="B333" s="13" t="s">
        <v>11</v>
      </c>
      <c r="C333" s="14">
        <f>C332/(SUM(A318:A330))</f>
        <v>18</v>
      </c>
      <c r="D333" s="12"/>
      <c r="E333" s="13" t="s">
        <v>11</v>
      </c>
      <c r="F333" s="14">
        <f>F332/(SUM(D318:D330))</f>
        <v>10.714285714285714</v>
      </c>
      <c r="G333" s="12"/>
      <c r="H333" s="13" t="s">
        <v>11</v>
      </c>
      <c r="I333" s="14">
        <f>I332/(SUM(G318:G330))</f>
        <v>11.285714285714286</v>
      </c>
      <c r="J333" s="12"/>
      <c r="K333" s="13" t="s">
        <v>11</v>
      </c>
      <c r="L333" s="14">
        <f>L332/(SUM(J318:J330))</f>
        <v>17.571428571428573</v>
      </c>
      <c r="M333" s="12"/>
      <c r="N333" s="13" t="s">
        <v>11</v>
      </c>
      <c r="O333" s="14">
        <f>O332/(SUM(M318:M330))</f>
        <v>13.428571428571429</v>
      </c>
    </row>
    <row r="335" spans="1:15" x14ac:dyDescent="0.3">
      <c r="B335" s="15" t="s">
        <v>12</v>
      </c>
      <c r="C335" s="16">
        <f>SUM(C332:O332)/((SUM(A318:A330))+(SUM(D318:D330))+(SUM(G318:G330))+(SUM(J318:J330))+(SUM(M318:M330)))</f>
        <v>14.2</v>
      </c>
    </row>
    <row r="337" spans="1:12" ht="24" x14ac:dyDescent="0.6">
      <c r="B337" s="3" t="s">
        <v>144</v>
      </c>
    </row>
    <row r="338" spans="1:12" x14ac:dyDescent="0.3">
      <c r="A338" s="4"/>
      <c r="B338" s="18" t="s">
        <v>145</v>
      </c>
      <c r="C338" s="6" t="s">
        <v>2</v>
      </c>
      <c r="D338" s="4"/>
      <c r="E338" s="4"/>
      <c r="F338" s="6" t="s">
        <v>2</v>
      </c>
      <c r="G338" s="4"/>
      <c r="H338" s="4"/>
      <c r="I338" s="6" t="s">
        <v>2</v>
      </c>
      <c r="J338" s="4"/>
      <c r="K338" s="4"/>
      <c r="L338" s="6" t="s">
        <v>2</v>
      </c>
    </row>
    <row r="339" spans="1:12" x14ac:dyDescent="0.3">
      <c r="A339" s="7">
        <f>IF(C339&gt;0,1)</f>
        <v>1</v>
      </c>
      <c r="B339" s="8" t="s">
        <v>3</v>
      </c>
      <c r="C339" s="9">
        <v>22</v>
      </c>
      <c r="D339" s="7">
        <f>IF(F339&gt;0,1)</f>
        <v>1</v>
      </c>
      <c r="E339" s="8" t="s">
        <v>3</v>
      </c>
      <c r="F339" s="29">
        <v>18</v>
      </c>
      <c r="G339" s="7">
        <f>IF(I339&gt;0,1)</f>
        <v>1</v>
      </c>
      <c r="H339" s="8" t="s">
        <v>3</v>
      </c>
      <c r="I339" s="29">
        <v>3</v>
      </c>
      <c r="J339" s="7">
        <f>IF(L339&gt;0,1)</f>
        <v>1</v>
      </c>
      <c r="K339" s="8" t="s">
        <v>3</v>
      </c>
      <c r="L339" s="29">
        <v>12</v>
      </c>
    </row>
    <row r="340" spans="1:12" x14ac:dyDescent="0.3">
      <c r="A340" s="7"/>
      <c r="B340" s="4"/>
      <c r="C340" s="9"/>
      <c r="D340" s="7"/>
      <c r="E340" s="4"/>
      <c r="F340" s="29"/>
      <c r="G340" s="7"/>
      <c r="H340" s="4"/>
      <c r="I340" s="29"/>
      <c r="J340" s="7"/>
      <c r="K340" s="4"/>
      <c r="L340" s="10"/>
    </row>
    <row r="341" spans="1:12" x14ac:dyDescent="0.3">
      <c r="A341" s="7">
        <f>IF(C341&gt;0,1)</f>
        <v>1</v>
      </c>
      <c r="B341" s="8" t="s">
        <v>4</v>
      </c>
      <c r="C341" s="9">
        <v>12</v>
      </c>
      <c r="D341" s="7">
        <f>IF(F341&gt;0,1)</f>
        <v>1</v>
      </c>
      <c r="E341" s="8" t="s">
        <v>4</v>
      </c>
      <c r="F341" s="29">
        <v>15</v>
      </c>
      <c r="G341" s="7">
        <f>IF(I341&gt;0,1)</f>
        <v>1</v>
      </c>
      <c r="H341" s="8" t="s">
        <v>4</v>
      </c>
      <c r="I341" s="29">
        <v>15</v>
      </c>
      <c r="J341" s="7">
        <f>IF(L341&gt;0,1)</f>
        <v>1</v>
      </c>
      <c r="K341" s="8" t="s">
        <v>4</v>
      </c>
      <c r="L341" s="29">
        <v>11</v>
      </c>
    </row>
    <row r="342" spans="1:12" x14ac:dyDescent="0.3">
      <c r="A342" s="7"/>
      <c r="B342" s="8"/>
      <c r="C342" s="10"/>
      <c r="D342" s="7"/>
      <c r="E342" s="8"/>
      <c r="F342" s="29"/>
      <c r="G342" s="7"/>
      <c r="H342" s="8"/>
      <c r="I342" s="10"/>
      <c r="J342" s="7"/>
      <c r="K342" s="8"/>
      <c r="L342" s="10"/>
    </row>
    <row r="343" spans="1:12" x14ac:dyDescent="0.3">
      <c r="A343" s="7">
        <f>IF(C343&gt;0,1)</f>
        <v>1</v>
      </c>
      <c r="B343" s="8" t="s">
        <v>5</v>
      </c>
      <c r="C343" s="29">
        <v>17</v>
      </c>
      <c r="D343" s="7">
        <f>IF(F343&gt;0,1)</f>
        <v>1</v>
      </c>
      <c r="E343" s="8" t="s">
        <v>5</v>
      </c>
      <c r="F343" s="29">
        <v>15</v>
      </c>
      <c r="G343" s="7">
        <f>IF(I343&gt;0,1)</f>
        <v>1</v>
      </c>
      <c r="H343" s="8" t="s">
        <v>5</v>
      </c>
      <c r="I343" s="29">
        <v>3</v>
      </c>
      <c r="J343" s="7">
        <f>IF(L343&gt;0,1)</f>
        <v>1</v>
      </c>
      <c r="K343" s="8" t="s">
        <v>5</v>
      </c>
      <c r="L343" s="29">
        <v>18</v>
      </c>
    </row>
    <row r="344" spans="1:12" x14ac:dyDescent="0.3">
      <c r="A344" s="7"/>
      <c r="B344" s="8"/>
      <c r="C344" s="29"/>
      <c r="D344" s="7"/>
      <c r="E344" s="8"/>
      <c r="F344" s="29"/>
      <c r="G344" s="7"/>
      <c r="H344" s="8"/>
      <c r="I344" s="10"/>
      <c r="J344" s="7"/>
      <c r="K344" s="8"/>
      <c r="L344" s="10"/>
    </row>
    <row r="345" spans="1:12" x14ac:dyDescent="0.3">
      <c r="A345" s="7">
        <f>IF(C345&gt;0,1)</f>
        <v>1</v>
      </c>
      <c r="B345" s="8" t="s">
        <v>6</v>
      </c>
      <c r="C345" s="29">
        <v>18</v>
      </c>
      <c r="D345" s="7">
        <f>IF(F345&gt;0,1)</f>
        <v>1</v>
      </c>
      <c r="E345" s="8" t="s">
        <v>6</v>
      </c>
      <c r="F345" s="29">
        <v>26</v>
      </c>
      <c r="G345" s="7">
        <f>IF(I345&gt;0,1)</f>
        <v>1</v>
      </c>
      <c r="H345" s="8" t="s">
        <v>6</v>
      </c>
      <c r="I345" s="29">
        <v>42</v>
      </c>
      <c r="J345" s="7">
        <f>IF(L345&gt;0,1)</f>
        <v>1</v>
      </c>
      <c r="K345" s="8" t="s">
        <v>6</v>
      </c>
      <c r="L345" s="29">
        <v>18</v>
      </c>
    </row>
    <row r="346" spans="1:12" x14ac:dyDescent="0.3">
      <c r="A346" s="7"/>
      <c r="B346" s="8"/>
      <c r="C346" s="29"/>
      <c r="D346" s="7"/>
      <c r="E346" s="8"/>
      <c r="F346" s="10"/>
      <c r="G346" s="7"/>
      <c r="H346" s="8"/>
      <c r="I346" s="10"/>
      <c r="J346" s="7"/>
      <c r="K346" s="8"/>
      <c r="L346" s="10"/>
    </row>
    <row r="347" spans="1:12" x14ac:dyDescent="0.3">
      <c r="A347" s="7">
        <f>IF(C347&gt;0,1)</f>
        <v>1</v>
      </c>
      <c r="B347" s="8" t="s">
        <v>7</v>
      </c>
      <c r="C347" s="29">
        <v>15</v>
      </c>
      <c r="D347" s="7">
        <f>IF(F347&gt;0,1)</f>
        <v>1</v>
      </c>
      <c r="E347" s="8" t="s">
        <v>7</v>
      </c>
      <c r="F347" s="29">
        <v>6</v>
      </c>
      <c r="G347" s="7">
        <f>IF(I347&gt;0,1)</f>
        <v>1</v>
      </c>
      <c r="H347" s="8" t="s">
        <v>7</v>
      </c>
      <c r="I347" s="29">
        <v>11</v>
      </c>
      <c r="J347" s="7">
        <f>IF(L347&gt;0,1)</f>
        <v>1</v>
      </c>
      <c r="K347" s="8" t="s">
        <v>7</v>
      </c>
      <c r="L347" s="29">
        <v>8</v>
      </c>
    </row>
    <row r="348" spans="1:12" x14ac:dyDescent="0.3">
      <c r="A348" s="7"/>
      <c r="B348" s="8"/>
      <c r="C348" s="10"/>
      <c r="D348" s="7"/>
      <c r="E348" s="8"/>
      <c r="F348" s="10"/>
      <c r="G348" s="7"/>
      <c r="H348" s="8"/>
      <c r="I348" s="10"/>
      <c r="J348" s="7"/>
      <c r="K348" s="8"/>
      <c r="L348" s="10"/>
    </row>
    <row r="349" spans="1:12" x14ac:dyDescent="0.3">
      <c r="A349" s="7">
        <f>IF(C349&gt;0,1)</f>
        <v>1</v>
      </c>
      <c r="B349" s="8" t="s">
        <v>8</v>
      </c>
      <c r="C349" s="29">
        <v>42</v>
      </c>
      <c r="D349" s="7">
        <f>IF(F349&gt;0,1)</f>
        <v>1</v>
      </c>
      <c r="E349" s="8" t="s">
        <v>8</v>
      </c>
      <c r="F349" s="29">
        <v>17</v>
      </c>
      <c r="G349" s="7">
        <f>IF(I349&gt;0,1)</f>
        <v>1</v>
      </c>
      <c r="H349" s="8" t="s">
        <v>8</v>
      </c>
      <c r="I349" s="29">
        <v>6</v>
      </c>
      <c r="J349" s="7">
        <f>IF(L349&gt;0,1)</f>
        <v>1</v>
      </c>
      <c r="K349" s="8" t="s">
        <v>8</v>
      </c>
      <c r="L349" s="29">
        <v>14</v>
      </c>
    </row>
    <row r="350" spans="1:12" x14ac:dyDescent="0.3">
      <c r="A350" s="7"/>
      <c r="B350" s="4"/>
      <c r="C350" s="29"/>
      <c r="D350" s="7"/>
      <c r="E350" s="4"/>
      <c r="F350" s="10"/>
      <c r="G350" s="7"/>
      <c r="H350" s="4"/>
      <c r="I350" s="10"/>
      <c r="J350" s="7"/>
      <c r="K350" s="4"/>
      <c r="L350" s="10"/>
    </row>
    <row r="351" spans="1:12" x14ac:dyDescent="0.3">
      <c r="A351" s="7">
        <f>IF(C351&gt;0,1)</f>
        <v>1</v>
      </c>
      <c r="B351" s="8" t="s">
        <v>9</v>
      </c>
      <c r="C351" s="29">
        <v>6</v>
      </c>
      <c r="D351" s="7">
        <f>IF(F351&gt;0,1)</f>
        <v>1</v>
      </c>
      <c r="E351" s="8" t="s">
        <v>9</v>
      </c>
      <c r="F351" s="29">
        <v>15</v>
      </c>
      <c r="G351" s="7">
        <f>IF(I351&gt;0,1)</f>
        <v>1</v>
      </c>
      <c r="H351" s="8" t="s">
        <v>9</v>
      </c>
      <c r="I351" s="29">
        <v>23</v>
      </c>
      <c r="J351" s="7">
        <f>IF(L351&gt;0,1)</f>
        <v>1</v>
      </c>
      <c r="K351" s="8" t="s">
        <v>9</v>
      </c>
      <c r="L351" s="29">
        <v>18</v>
      </c>
    </row>
    <row r="352" spans="1:12" x14ac:dyDescent="0.3">
      <c r="A352" s="7"/>
      <c r="B352" s="4"/>
      <c r="C352" s="4"/>
      <c r="D352" s="7"/>
      <c r="E352" s="4"/>
      <c r="F352" s="10"/>
      <c r="G352" s="7"/>
      <c r="H352" s="4"/>
      <c r="I352" s="10"/>
      <c r="J352" s="7"/>
      <c r="K352" s="4"/>
      <c r="L352" s="4"/>
    </row>
    <row r="353" spans="1:12" x14ac:dyDescent="0.3">
      <c r="A353" s="11"/>
      <c r="B353" s="8" t="s">
        <v>10</v>
      </c>
      <c r="C353" s="8">
        <f>SUM(C339:C351)</f>
        <v>132</v>
      </c>
      <c r="D353" s="8"/>
      <c r="E353" s="8" t="s">
        <v>10</v>
      </c>
      <c r="F353" s="8">
        <f>SUM(F339:F351)</f>
        <v>112</v>
      </c>
      <c r="G353" s="8"/>
      <c r="H353" s="8" t="s">
        <v>10</v>
      </c>
      <c r="I353" s="8">
        <f>SUM(I339:I351)</f>
        <v>103</v>
      </c>
      <c r="J353" s="8"/>
      <c r="K353" s="8" t="s">
        <v>10</v>
      </c>
      <c r="L353" s="8">
        <f>SUM(L339:L351)</f>
        <v>99</v>
      </c>
    </row>
    <row r="354" spans="1:12" x14ac:dyDescent="0.3">
      <c r="A354" s="12"/>
      <c r="B354" s="13" t="s">
        <v>11</v>
      </c>
      <c r="C354" s="14">
        <f>C353/(SUM(A339:A351))</f>
        <v>18.857142857142858</v>
      </c>
      <c r="D354" s="12"/>
      <c r="E354" s="13" t="s">
        <v>11</v>
      </c>
      <c r="F354" s="14">
        <f>F353/(SUM(D339:D351))</f>
        <v>16</v>
      </c>
      <c r="G354" s="12"/>
      <c r="H354" s="13" t="s">
        <v>11</v>
      </c>
      <c r="I354" s="14">
        <f>I353/(SUM(G339:G351))</f>
        <v>14.714285714285714</v>
      </c>
      <c r="J354" s="12"/>
      <c r="K354" s="13" t="s">
        <v>11</v>
      </c>
      <c r="L354" s="14">
        <f>L353/(SUM(J339:J351))</f>
        <v>14.142857142857142</v>
      </c>
    </row>
    <row r="356" spans="1:12" x14ac:dyDescent="0.3">
      <c r="B356" s="15" t="s">
        <v>15</v>
      </c>
      <c r="C356" s="16">
        <f>SUM(C353:O353)/((SUM(A339:A351))+(SUM(D339:D351))+(SUM(G339:G351))+(SUM(J339:J351))+(SUM(M339:M351)))</f>
        <v>15.928571428571429</v>
      </c>
    </row>
    <row r="358" spans="1:12" ht="24" x14ac:dyDescent="0.6">
      <c r="B358" s="3" t="s">
        <v>146</v>
      </c>
    </row>
    <row r="359" spans="1:12" x14ac:dyDescent="0.3">
      <c r="A359" s="4"/>
      <c r="B359" s="18" t="s">
        <v>147</v>
      </c>
      <c r="C359" s="6" t="s">
        <v>2</v>
      </c>
      <c r="D359" s="4"/>
      <c r="E359" s="4"/>
      <c r="F359" s="6" t="s">
        <v>2</v>
      </c>
      <c r="G359" s="4"/>
      <c r="H359" s="4"/>
      <c r="I359" s="6" t="s">
        <v>2</v>
      </c>
      <c r="J359" s="4"/>
      <c r="K359" s="4"/>
      <c r="L359" s="6" t="s">
        <v>2</v>
      </c>
    </row>
    <row r="360" spans="1:12" x14ac:dyDescent="0.3">
      <c r="A360" s="7">
        <f>IF(C360&gt;0,1)</f>
        <v>1</v>
      </c>
      <c r="B360" s="8" t="s">
        <v>3</v>
      </c>
      <c r="C360" s="29">
        <v>3</v>
      </c>
      <c r="D360" s="7">
        <f>IF(F360&gt;0,1)</f>
        <v>1</v>
      </c>
      <c r="E360" s="8" t="s">
        <v>3</v>
      </c>
      <c r="F360" s="29">
        <v>6</v>
      </c>
      <c r="G360" s="7">
        <f>IF(I360&gt;0,1)</f>
        <v>1</v>
      </c>
      <c r="H360" s="8" t="s">
        <v>3</v>
      </c>
      <c r="I360" s="29">
        <v>18</v>
      </c>
      <c r="J360" s="7">
        <f>IF(L360&gt;0,1)</f>
        <v>1</v>
      </c>
      <c r="K360" s="8" t="s">
        <v>3</v>
      </c>
      <c r="L360" s="29">
        <v>3</v>
      </c>
    </row>
    <row r="361" spans="1:12" x14ac:dyDescent="0.3">
      <c r="A361" s="7"/>
      <c r="B361" s="4"/>
      <c r="C361" s="10"/>
      <c r="D361" s="7"/>
      <c r="E361" s="4"/>
      <c r="F361" s="10"/>
      <c r="G361" s="7"/>
      <c r="H361" s="4"/>
      <c r="I361" s="10"/>
      <c r="J361" s="7"/>
      <c r="K361" s="4"/>
      <c r="L361" s="10"/>
    </row>
    <row r="362" spans="1:12" x14ac:dyDescent="0.3">
      <c r="A362" s="7">
        <f>IF(C362&gt;0,1)</f>
        <v>1</v>
      </c>
      <c r="B362" s="8" t="s">
        <v>4</v>
      </c>
      <c r="C362" s="29">
        <v>14</v>
      </c>
      <c r="D362" s="7">
        <f>IF(F362&gt;0,1)</f>
        <v>1</v>
      </c>
      <c r="E362" s="8" t="s">
        <v>4</v>
      </c>
      <c r="F362" s="29">
        <v>18</v>
      </c>
      <c r="G362" s="7">
        <f>IF(I362&gt;0,1)</f>
        <v>1</v>
      </c>
      <c r="H362" s="8" t="s">
        <v>4</v>
      </c>
      <c r="I362" s="29">
        <v>14</v>
      </c>
      <c r="J362" s="7">
        <f>IF(L362&gt;0,1)</f>
        <v>1</v>
      </c>
      <c r="K362" s="8" t="s">
        <v>4</v>
      </c>
      <c r="L362" s="29">
        <v>15</v>
      </c>
    </row>
    <row r="363" spans="1:12" x14ac:dyDescent="0.3">
      <c r="A363" s="7"/>
      <c r="B363" s="8"/>
      <c r="C363" s="10"/>
      <c r="D363" s="7"/>
      <c r="E363" s="8"/>
      <c r="F363" s="10"/>
      <c r="G363" s="7"/>
      <c r="H363" s="8"/>
      <c r="I363" s="29"/>
      <c r="J363" s="7"/>
      <c r="K363" s="8"/>
      <c r="L363" s="10"/>
    </row>
    <row r="364" spans="1:12" x14ac:dyDescent="0.3">
      <c r="A364" s="7">
        <f>IF(C364&gt;0,1)</f>
        <v>1</v>
      </c>
      <c r="B364" s="8" t="s">
        <v>5</v>
      </c>
      <c r="C364" s="29">
        <v>3</v>
      </c>
      <c r="D364" s="7">
        <f>IF(F364&gt;0,1)</f>
        <v>1</v>
      </c>
      <c r="E364" s="8" t="s">
        <v>5</v>
      </c>
      <c r="F364" s="29">
        <v>8</v>
      </c>
      <c r="G364" s="7">
        <f>IF(I364&gt;0,1)</f>
        <v>1</v>
      </c>
      <c r="H364" s="8" t="s">
        <v>5</v>
      </c>
      <c r="I364" s="29">
        <v>38</v>
      </c>
      <c r="J364" s="7">
        <f>IF(L364&gt;0,1)</f>
        <v>1</v>
      </c>
      <c r="K364" s="8" t="s">
        <v>5</v>
      </c>
      <c r="L364" s="29">
        <v>20</v>
      </c>
    </row>
    <row r="365" spans="1:12" x14ac:dyDescent="0.3">
      <c r="A365" s="7"/>
      <c r="B365" s="8"/>
      <c r="C365" s="10"/>
      <c r="D365" s="7"/>
      <c r="E365" s="8"/>
      <c r="F365" s="10"/>
      <c r="G365" s="7"/>
      <c r="H365" s="8"/>
      <c r="I365" s="10"/>
      <c r="J365" s="7"/>
      <c r="K365" s="8"/>
      <c r="L365" s="10"/>
    </row>
    <row r="366" spans="1:12" x14ac:dyDescent="0.3">
      <c r="A366" s="7">
        <f>IF(C366&gt;0,1)</f>
        <v>1</v>
      </c>
      <c r="B366" s="8" t="s">
        <v>6</v>
      </c>
      <c r="C366" s="29">
        <v>18</v>
      </c>
      <c r="D366" s="7">
        <f>IF(F366&gt;0,1)</f>
        <v>1</v>
      </c>
      <c r="E366" s="8" t="s">
        <v>6</v>
      </c>
      <c r="F366" s="29">
        <v>18</v>
      </c>
      <c r="G366" s="7">
        <f>IF(I366&gt;0,1)</f>
        <v>1</v>
      </c>
      <c r="H366" s="8" t="s">
        <v>6</v>
      </c>
      <c r="I366" s="29">
        <v>9</v>
      </c>
      <c r="J366" s="7">
        <f>IF(L366&gt;0,1)</f>
        <v>1</v>
      </c>
      <c r="K366" s="8" t="s">
        <v>6</v>
      </c>
      <c r="L366" s="29">
        <v>15</v>
      </c>
    </row>
    <row r="367" spans="1:12" x14ac:dyDescent="0.3">
      <c r="A367" s="7"/>
      <c r="B367" s="8"/>
      <c r="C367" s="10"/>
      <c r="D367" s="7"/>
      <c r="E367" s="8"/>
      <c r="F367" s="10"/>
      <c r="G367" s="7"/>
      <c r="H367" s="8"/>
      <c r="I367" s="10"/>
      <c r="J367" s="7"/>
      <c r="K367" s="8"/>
      <c r="L367" s="10"/>
    </row>
    <row r="368" spans="1:12" x14ac:dyDescent="0.3">
      <c r="A368" s="7">
        <f>IF(C368&gt;0,1)</f>
        <v>1</v>
      </c>
      <c r="B368" s="8" t="s">
        <v>7</v>
      </c>
      <c r="C368" s="29">
        <v>3</v>
      </c>
      <c r="D368" s="7">
        <f>IF(F368&gt;0,1)</f>
        <v>1</v>
      </c>
      <c r="E368" s="8" t="s">
        <v>7</v>
      </c>
      <c r="F368" s="29">
        <v>11</v>
      </c>
      <c r="G368" s="7">
        <f>IF(I368&gt;0,1)</f>
        <v>1</v>
      </c>
      <c r="H368" s="8" t="s">
        <v>7</v>
      </c>
      <c r="I368" s="29">
        <v>7</v>
      </c>
      <c r="J368" s="7">
        <f>IF(L368&gt;0,1)</f>
        <v>1</v>
      </c>
      <c r="K368" s="8" t="s">
        <v>7</v>
      </c>
      <c r="L368" s="29">
        <v>7</v>
      </c>
    </row>
    <row r="369" spans="1:15" x14ac:dyDescent="0.3">
      <c r="A369" s="7"/>
      <c r="B369" s="8"/>
      <c r="C369" s="10"/>
      <c r="D369" s="7"/>
      <c r="E369" s="8"/>
      <c r="F369" s="10"/>
      <c r="G369" s="7"/>
      <c r="H369" s="8"/>
      <c r="I369" s="10"/>
      <c r="J369" s="7"/>
      <c r="K369" s="8"/>
      <c r="L369" s="10"/>
    </row>
    <row r="370" spans="1:15" x14ac:dyDescent="0.3">
      <c r="A370" s="7">
        <f>IF(C370&gt;0,1)</f>
        <v>1</v>
      </c>
      <c r="B370" s="8" t="s">
        <v>8</v>
      </c>
      <c r="C370" s="29">
        <v>34</v>
      </c>
      <c r="D370" s="7">
        <f>IF(F370&gt;0,1)</f>
        <v>1</v>
      </c>
      <c r="E370" s="8" t="s">
        <v>8</v>
      </c>
      <c r="F370" s="29">
        <v>22</v>
      </c>
      <c r="G370" s="7">
        <f>IF(I370&gt;0,1)</f>
        <v>1</v>
      </c>
      <c r="H370" s="8" t="s">
        <v>8</v>
      </c>
      <c r="I370" s="29">
        <v>15</v>
      </c>
      <c r="J370" s="7">
        <f>IF(L370&gt;0,1)</f>
        <v>1</v>
      </c>
      <c r="K370" s="8" t="s">
        <v>8</v>
      </c>
      <c r="L370" s="29">
        <v>14</v>
      </c>
    </row>
    <row r="371" spans="1:15" x14ac:dyDescent="0.3">
      <c r="A371" s="7"/>
      <c r="B371" s="4"/>
      <c r="C371" s="10"/>
      <c r="D371" s="7"/>
      <c r="E371" s="4"/>
      <c r="F371" s="10"/>
      <c r="G371" s="7"/>
      <c r="H371" s="4"/>
      <c r="I371" s="10"/>
      <c r="J371" s="7"/>
      <c r="K371" s="4"/>
      <c r="L371" s="10"/>
    </row>
    <row r="372" spans="1:15" x14ac:dyDescent="0.3">
      <c r="A372" s="7">
        <f>IF(C372&gt;0,1)</f>
        <v>1</v>
      </c>
      <c r="B372" s="8" t="s">
        <v>9</v>
      </c>
      <c r="C372" s="29">
        <v>24</v>
      </c>
      <c r="D372" s="7">
        <f>IF(F372&gt;0,1)</f>
        <v>1</v>
      </c>
      <c r="E372" s="8" t="s">
        <v>9</v>
      </c>
      <c r="F372" s="29">
        <v>10</v>
      </c>
      <c r="G372" s="7">
        <f>IF(I372&gt;0,1)</f>
        <v>1</v>
      </c>
      <c r="H372" s="8" t="s">
        <v>9</v>
      </c>
      <c r="I372" s="29">
        <v>23</v>
      </c>
      <c r="J372" s="7">
        <f>IF(L372&gt;0,1)</f>
        <v>1</v>
      </c>
      <c r="K372" s="8" t="s">
        <v>9</v>
      </c>
      <c r="L372" s="29">
        <v>27</v>
      </c>
    </row>
    <row r="373" spans="1:15" x14ac:dyDescent="0.3">
      <c r="A373" s="7"/>
      <c r="B373" s="4"/>
      <c r="C373" s="4"/>
      <c r="D373" s="7"/>
      <c r="E373" s="4"/>
      <c r="F373" s="10"/>
      <c r="G373" s="7"/>
      <c r="H373" s="4"/>
      <c r="I373" s="10"/>
      <c r="J373" s="7"/>
      <c r="K373" s="4"/>
      <c r="L373" s="4"/>
    </row>
    <row r="374" spans="1:15" x14ac:dyDescent="0.3">
      <c r="A374" s="11"/>
      <c r="B374" s="8" t="s">
        <v>10</v>
      </c>
      <c r="C374" s="8">
        <f>SUM(C360:C372)</f>
        <v>99</v>
      </c>
      <c r="D374" s="8"/>
      <c r="E374" s="8" t="s">
        <v>10</v>
      </c>
      <c r="F374" s="8">
        <f>SUM(F360:F372)</f>
        <v>93</v>
      </c>
      <c r="G374" s="8"/>
      <c r="H374" s="8" t="s">
        <v>10</v>
      </c>
      <c r="I374" s="8">
        <f>SUM(I360:I372)</f>
        <v>124</v>
      </c>
      <c r="J374" s="8"/>
      <c r="K374" s="8" t="s">
        <v>10</v>
      </c>
      <c r="L374" s="8">
        <f>SUM(L360:L372)</f>
        <v>101</v>
      </c>
    </row>
    <row r="375" spans="1:15" x14ac:dyDescent="0.3">
      <c r="A375" s="12"/>
      <c r="B375" s="13" t="s">
        <v>11</v>
      </c>
      <c r="C375" s="14">
        <f>C374/(SUM(A360:A372))</f>
        <v>14.142857142857142</v>
      </c>
      <c r="D375" s="12"/>
      <c r="E375" s="13" t="s">
        <v>11</v>
      </c>
      <c r="F375" s="14">
        <f>F374/(SUM(D360:D372))</f>
        <v>13.285714285714286</v>
      </c>
      <c r="G375" s="12"/>
      <c r="H375" s="13" t="s">
        <v>11</v>
      </c>
      <c r="I375" s="14">
        <f>I374/(SUM(G360:G372))</f>
        <v>17.714285714285715</v>
      </c>
      <c r="J375" s="12"/>
      <c r="K375" s="13" t="s">
        <v>11</v>
      </c>
      <c r="L375" s="14">
        <f>L374/(SUM(J360:J372))</f>
        <v>14.428571428571429</v>
      </c>
    </row>
    <row r="377" spans="1:15" x14ac:dyDescent="0.3">
      <c r="B377" s="15" t="s">
        <v>18</v>
      </c>
      <c r="C377" s="16">
        <f>SUM(C374:O374)/((SUM(A360:A372))+(SUM(D360:D372))+(SUM(G360:G372))+(SUM(J360:J372))+(SUM(M360:M372)))</f>
        <v>14.892857142857142</v>
      </c>
    </row>
    <row r="379" spans="1:15" ht="24" x14ac:dyDescent="0.6">
      <c r="B379" s="3" t="s">
        <v>148</v>
      </c>
    </row>
    <row r="380" spans="1:15" x14ac:dyDescent="0.3">
      <c r="A380" s="4"/>
      <c r="B380" s="18" t="s">
        <v>149</v>
      </c>
      <c r="C380" s="6" t="s">
        <v>2</v>
      </c>
      <c r="D380" s="4"/>
      <c r="E380" s="4"/>
      <c r="F380" s="6" t="s">
        <v>2</v>
      </c>
      <c r="G380" s="4"/>
      <c r="H380" s="4"/>
      <c r="I380" s="6" t="s">
        <v>2</v>
      </c>
      <c r="J380" s="4"/>
      <c r="K380" s="4"/>
      <c r="L380" s="6" t="s">
        <v>2</v>
      </c>
      <c r="M380" s="4"/>
      <c r="N380" s="4"/>
      <c r="O380" s="6" t="s">
        <v>2</v>
      </c>
    </row>
    <row r="381" spans="1:15" x14ac:dyDescent="0.3">
      <c r="A381" s="7">
        <f>IF(C381&gt;0,1)</f>
        <v>1</v>
      </c>
      <c r="B381" s="8" t="s">
        <v>3</v>
      </c>
      <c r="C381" s="29">
        <v>12</v>
      </c>
      <c r="D381" s="7">
        <f>IF(F381&gt;0,1)</f>
        <v>1</v>
      </c>
      <c r="E381" s="8" t="s">
        <v>3</v>
      </c>
      <c r="F381" s="29">
        <v>18</v>
      </c>
      <c r="G381" s="7">
        <f>IF(I381&gt;0,1)</f>
        <v>1</v>
      </c>
      <c r="H381" s="8" t="s">
        <v>3</v>
      </c>
      <c r="I381" s="29">
        <v>8</v>
      </c>
      <c r="J381" s="7">
        <f>IF(L381&gt;0,1)</f>
        <v>1</v>
      </c>
      <c r="K381" s="8" t="s">
        <v>3</v>
      </c>
      <c r="L381" s="29">
        <v>3</v>
      </c>
      <c r="M381" s="7">
        <f>IF(O381&gt;0,1)</f>
        <v>1</v>
      </c>
      <c r="N381" s="8" t="s">
        <v>3</v>
      </c>
      <c r="O381" s="29">
        <v>15</v>
      </c>
    </row>
    <row r="382" spans="1:15" x14ac:dyDescent="0.3">
      <c r="A382" s="7"/>
      <c r="B382" s="4"/>
      <c r="C382" s="10"/>
      <c r="D382" s="7"/>
      <c r="E382" s="4"/>
      <c r="F382" s="10"/>
      <c r="G382" s="7"/>
      <c r="H382" s="4"/>
      <c r="I382" s="10"/>
      <c r="J382" s="7"/>
      <c r="K382" s="4"/>
      <c r="L382" s="10"/>
      <c r="M382" s="7"/>
      <c r="N382" s="4"/>
      <c r="O382" s="10"/>
    </row>
    <row r="383" spans="1:15" x14ac:dyDescent="0.3">
      <c r="A383" s="7">
        <f>IF(C383&gt;0,1)</f>
        <v>1</v>
      </c>
      <c r="B383" s="8" t="s">
        <v>4</v>
      </c>
      <c r="C383" s="29">
        <v>19</v>
      </c>
      <c r="D383" s="7">
        <f>IF(F383&gt;0,1)</f>
        <v>1</v>
      </c>
      <c r="E383" s="8" t="s">
        <v>4</v>
      </c>
      <c r="F383" s="29">
        <v>16</v>
      </c>
      <c r="G383" s="7">
        <f>IF(I383&gt;0,1)</f>
        <v>1</v>
      </c>
      <c r="H383" s="8" t="s">
        <v>4</v>
      </c>
      <c r="I383" s="29">
        <v>36</v>
      </c>
      <c r="J383" s="7">
        <f>IF(L383&gt;0,1)</f>
        <v>1</v>
      </c>
      <c r="K383" s="8" t="s">
        <v>4</v>
      </c>
      <c r="L383" s="29">
        <v>16</v>
      </c>
      <c r="M383" s="7">
        <f>IF(O383&gt;0,1)</f>
        <v>1</v>
      </c>
      <c r="N383" s="8" t="s">
        <v>4</v>
      </c>
      <c r="O383" s="29">
        <v>15</v>
      </c>
    </row>
    <row r="384" spans="1:15" x14ac:dyDescent="0.3">
      <c r="A384" s="7"/>
      <c r="B384" s="8"/>
      <c r="C384" s="10"/>
      <c r="D384" s="7"/>
      <c r="E384" s="8"/>
      <c r="F384" s="10"/>
      <c r="G384" s="7"/>
      <c r="H384" s="8"/>
      <c r="I384" s="10"/>
      <c r="J384" s="7"/>
      <c r="K384" s="8"/>
      <c r="L384" s="10"/>
      <c r="M384" s="7"/>
      <c r="N384" s="8"/>
      <c r="O384" s="10"/>
    </row>
    <row r="385" spans="1:15" x14ac:dyDescent="0.3">
      <c r="A385" s="7">
        <f>IF(C385&gt;0,1)</f>
        <v>1</v>
      </c>
      <c r="B385" s="8" t="s">
        <v>5</v>
      </c>
      <c r="C385" s="29">
        <v>38</v>
      </c>
      <c r="D385" s="7">
        <f>IF(F385&gt;0,1)</f>
        <v>1</v>
      </c>
      <c r="E385" s="8" t="s">
        <v>5</v>
      </c>
      <c r="F385" s="29">
        <v>21</v>
      </c>
      <c r="G385" s="7">
        <f>IF(I385&gt;0,1)</f>
        <v>1</v>
      </c>
      <c r="H385" s="8" t="s">
        <v>5</v>
      </c>
      <c r="I385" s="29">
        <v>12</v>
      </c>
      <c r="J385" s="7">
        <f>IF(L385&gt;0,1)</f>
        <v>1</v>
      </c>
      <c r="K385" s="8" t="s">
        <v>5</v>
      </c>
      <c r="L385" s="29">
        <v>15</v>
      </c>
      <c r="M385" s="7">
        <f>IF(O385&gt;0,1)</f>
        <v>1</v>
      </c>
      <c r="N385" s="8" t="s">
        <v>5</v>
      </c>
      <c r="O385" s="29">
        <v>18</v>
      </c>
    </row>
    <row r="386" spans="1:15" x14ac:dyDescent="0.3">
      <c r="A386" s="7"/>
      <c r="B386" s="8"/>
      <c r="C386" s="10"/>
      <c r="D386" s="7"/>
      <c r="E386" s="8"/>
      <c r="F386" s="10"/>
      <c r="G386" s="7"/>
      <c r="H386" s="8"/>
      <c r="I386" s="10"/>
      <c r="J386" s="7"/>
      <c r="K386" s="8"/>
      <c r="L386" s="10"/>
      <c r="M386" s="7"/>
      <c r="N386" s="8"/>
      <c r="O386" s="10"/>
    </row>
    <row r="387" spans="1:15" x14ac:dyDescent="0.3">
      <c r="A387" s="7">
        <f>IF(C387&gt;0,1)</f>
        <v>1</v>
      </c>
      <c r="B387" s="8" t="s">
        <v>6</v>
      </c>
      <c r="C387" s="29">
        <v>3</v>
      </c>
      <c r="D387" s="7">
        <f>IF(F387&gt;0,1)</f>
        <v>1</v>
      </c>
      <c r="E387" s="8" t="s">
        <v>6</v>
      </c>
      <c r="F387" s="29">
        <v>17</v>
      </c>
      <c r="G387" s="7">
        <f>IF(I387&gt;0,1)</f>
        <v>1</v>
      </c>
      <c r="H387" s="8" t="s">
        <v>6</v>
      </c>
      <c r="I387" s="29">
        <v>20</v>
      </c>
      <c r="J387" s="7">
        <f>IF(L387&gt;0,1)</f>
        <v>1</v>
      </c>
      <c r="K387" s="8" t="s">
        <v>6</v>
      </c>
      <c r="L387" s="29">
        <v>18</v>
      </c>
      <c r="M387" s="7">
        <f>IF(O387&gt;0,1)</f>
        <v>1</v>
      </c>
      <c r="N387" s="8" t="s">
        <v>6</v>
      </c>
      <c r="O387" s="29">
        <v>11</v>
      </c>
    </row>
    <row r="388" spans="1:15" x14ac:dyDescent="0.3">
      <c r="A388" s="7"/>
      <c r="B388" s="8"/>
      <c r="C388" s="10"/>
      <c r="D388" s="7"/>
      <c r="E388" s="8"/>
      <c r="F388" s="10"/>
      <c r="G388" s="7"/>
      <c r="H388" s="8"/>
      <c r="I388" s="10"/>
      <c r="J388" s="7"/>
      <c r="K388" s="8"/>
      <c r="L388" s="10"/>
      <c r="M388" s="7"/>
      <c r="N388" s="8"/>
      <c r="O388" s="10"/>
    </row>
    <row r="389" spans="1:15" x14ac:dyDescent="0.3">
      <c r="A389" s="7">
        <f>IF(C389&gt;0,1)</f>
        <v>1</v>
      </c>
      <c r="B389" s="8" t="s">
        <v>7</v>
      </c>
      <c r="C389" s="29">
        <v>8</v>
      </c>
      <c r="D389" s="7">
        <f>IF(F389&gt;0,1)</f>
        <v>1</v>
      </c>
      <c r="E389" s="8" t="s">
        <v>7</v>
      </c>
      <c r="F389" s="29">
        <v>8</v>
      </c>
      <c r="G389" s="7">
        <f>IF(I389&gt;0,1)</f>
        <v>1</v>
      </c>
      <c r="H389" s="8" t="s">
        <v>7</v>
      </c>
      <c r="I389" s="29">
        <v>13</v>
      </c>
      <c r="J389" s="7">
        <f>IF(L389&gt;0,1)</f>
        <v>1</v>
      </c>
      <c r="K389" s="8" t="s">
        <v>7</v>
      </c>
      <c r="L389" s="29">
        <v>11.5</v>
      </c>
      <c r="M389" s="7">
        <f>IF(O389&gt;0,1)</f>
        <v>1</v>
      </c>
      <c r="N389" s="8" t="s">
        <v>7</v>
      </c>
      <c r="O389" s="29">
        <v>14</v>
      </c>
    </row>
    <row r="390" spans="1:15" x14ac:dyDescent="0.3">
      <c r="A390" s="7"/>
      <c r="B390" s="8"/>
      <c r="C390" s="10"/>
      <c r="D390" s="7"/>
      <c r="E390" s="8"/>
      <c r="F390" s="10"/>
      <c r="G390" s="7"/>
      <c r="H390" s="8"/>
      <c r="I390" s="10"/>
      <c r="J390" s="7"/>
      <c r="K390" s="8"/>
      <c r="L390" s="10"/>
      <c r="M390" s="7"/>
      <c r="N390" s="8"/>
      <c r="O390" s="10"/>
    </row>
    <row r="391" spans="1:15" x14ac:dyDescent="0.3">
      <c r="A391" s="7">
        <f>IF(C391&gt;0,1)</f>
        <v>1</v>
      </c>
      <c r="B391" s="8" t="s">
        <v>8</v>
      </c>
      <c r="C391" s="29">
        <v>18</v>
      </c>
      <c r="D391" s="7">
        <f>IF(F391&gt;0,1)</f>
        <v>1</v>
      </c>
      <c r="E391" s="8" t="s">
        <v>8</v>
      </c>
      <c r="F391" s="29">
        <v>20</v>
      </c>
      <c r="G391" s="7">
        <f>IF(I391&gt;0,1)</f>
        <v>1</v>
      </c>
      <c r="H391" s="8" t="s">
        <v>8</v>
      </c>
      <c r="I391" s="29">
        <v>30</v>
      </c>
      <c r="J391" s="7">
        <f>IF(L391&gt;0,1)</f>
        <v>1</v>
      </c>
      <c r="K391" s="8" t="s">
        <v>8</v>
      </c>
      <c r="L391" s="29">
        <v>16</v>
      </c>
      <c r="M391" s="7">
        <f>IF(O391&gt;0,1)</f>
        <v>1</v>
      </c>
      <c r="N391" s="8" t="s">
        <v>8</v>
      </c>
      <c r="O391" s="29">
        <v>23</v>
      </c>
    </row>
    <row r="392" spans="1:15" x14ac:dyDescent="0.3">
      <c r="A392" s="7"/>
      <c r="B392" s="4"/>
      <c r="C392" s="10"/>
      <c r="D392" s="7"/>
      <c r="E392" s="4"/>
      <c r="F392" s="10"/>
      <c r="G392" s="7"/>
      <c r="H392" s="4"/>
      <c r="I392" s="10"/>
      <c r="J392" s="7"/>
      <c r="K392" s="4"/>
      <c r="L392" s="10"/>
      <c r="M392" s="7"/>
      <c r="N392" s="4"/>
      <c r="O392" s="10"/>
    </row>
    <row r="393" spans="1:15" x14ac:dyDescent="0.3">
      <c r="A393" s="7">
        <f>IF(C393&gt;0,1)</f>
        <v>1</v>
      </c>
      <c r="B393" s="8" t="s">
        <v>9</v>
      </c>
      <c r="C393" s="29">
        <v>28</v>
      </c>
      <c r="D393" s="7">
        <f>IF(F393&gt;0,1)</f>
        <v>1</v>
      </c>
      <c r="E393" s="8" t="s">
        <v>9</v>
      </c>
      <c r="F393" s="29">
        <v>26</v>
      </c>
      <c r="G393" s="7">
        <f>IF(I393&gt;0,1)</f>
        <v>1</v>
      </c>
      <c r="H393" s="8" t="s">
        <v>9</v>
      </c>
      <c r="I393" s="29">
        <v>18</v>
      </c>
      <c r="J393" s="7">
        <f>IF(L393&gt;0,1)</f>
        <v>1</v>
      </c>
      <c r="K393" s="8" t="s">
        <v>9</v>
      </c>
      <c r="L393" s="29">
        <v>19</v>
      </c>
      <c r="M393" s="7">
        <f>IF(O393&gt;0,1)</f>
        <v>1</v>
      </c>
      <c r="N393" s="8" t="s">
        <v>9</v>
      </c>
      <c r="O393" s="29">
        <v>24</v>
      </c>
    </row>
    <row r="394" spans="1:15" x14ac:dyDescent="0.3">
      <c r="A394" s="7"/>
      <c r="B394" s="4"/>
      <c r="C394" s="4"/>
      <c r="D394" s="7"/>
      <c r="E394" s="4"/>
      <c r="F394" s="10"/>
      <c r="G394" s="7"/>
      <c r="H394" s="4"/>
      <c r="I394" s="10"/>
      <c r="J394" s="7"/>
      <c r="K394" s="4"/>
      <c r="L394" s="4"/>
      <c r="M394" s="7"/>
      <c r="N394" s="4"/>
      <c r="O394" s="4"/>
    </row>
    <row r="395" spans="1:15" x14ac:dyDescent="0.3">
      <c r="A395" s="11"/>
      <c r="B395" s="8" t="s">
        <v>10</v>
      </c>
      <c r="C395" s="8">
        <f>SUM(C381:C393)</f>
        <v>126</v>
      </c>
      <c r="D395" s="8"/>
      <c r="E395" s="8" t="s">
        <v>10</v>
      </c>
      <c r="F395" s="8">
        <f>SUM(F381:F393)</f>
        <v>126</v>
      </c>
      <c r="G395" s="8"/>
      <c r="H395" s="8" t="s">
        <v>10</v>
      </c>
      <c r="I395" s="8">
        <f>SUM(I381:I393)</f>
        <v>137</v>
      </c>
      <c r="J395" s="8"/>
      <c r="K395" s="8" t="s">
        <v>10</v>
      </c>
      <c r="L395" s="8">
        <f>SUM(L381:L393)</f>
        <v>98.5</v>
      </c>
      <c r="M395" s="8"/>
      <c r="N395" s="8" t="s">
        <v>10</v>
      </c>
      <c r="O395" s="8">
        <f>SUM(O381:O393)</f>
        <v>120</v>
      </c>
    </row>
    <row r="396" spans="1:15" x14ac:dyDescent="0.3">
      <c r="A396" s="12"/>
      <c r="B396" s="13" t="s">
        <v>11</v>
      </c>
      <c r="C396" s="14">
        <f>C395/(SUM(A381:A393))</f>
        <v>18</v>
      </c>
      <c r="D396" s="12"/>
      <c r="E396" s="13" t="s">
        <v>11</v>
      </c>
      <c r="F396" s="14">
        <f>F395/(SUM(D381:D393))</f>
        <v>18</v>
      </c>
      <c r="G396" s="12"/>
      <c r="H396" s="13" t="s">
        <v>11</v>
      </c>
      <c r="I396" s="14">
        <f>I395/(SUM(G381:G393))</f>
        <v>19.571428571428573</v>
      </c>
      <c r="J396" s="12"/>
      <c r="K396" s="13" t="s">
        <v>11</v>
      </c>
      <c r="L396" s="14">
        <f>L395/(SUM(J381:J393))</f>
        <v>14.071428571428571</v>
      </c>
      <c r="M396" s="12"/>
      <c r="N396" s="13" t="s">
        <v>11</v>
      </c>
      <c r="O396" s="14">
        <f>O395/(SUM(M381:M393))</f>
        <v>17.142857142857142</v>
      </c>
    </row>
    <row r="398" spans="1:15" x14ac:dyDescent="0.3">
      <c r="B398" s="15" t="s">
        <v>21</v>
      </c>
      <c r="C398" s="16">
        <f>SUM(C395:O395)/((SUM(A381:A393))+(SUM(D381:D393))+(SUM(G381:G393))+(SUM(J381:J393))+(SUM(M381:M393)))</f>
        <v>17.357142857142858</v>
      </c>
    </row>
    <row r="400" spans="1:15" ht="24" x14ac:dyDescent="0.6">
      <c r="B400" s="3" t="s">
        <v>150</v>
      </c>
    </row>
    <row r="401" spans="1:15" x14ac:dyDescent="0.3">
      <c r="A401" s="4"/>
      <c r="B401" s="18" t="s">
        <v>151</v>
      </c>
      <c r="C401" s="6" t="s">
        <v>2</v>
      </c>
      <c r="D401" s="4"/>
      <c r="E401" s="4"/>
      <c r="F401" s="6" t="s">
        <v>2</v>
      </c>
      <c r="G401" s="4"/>
      <c r="H401" s="4"/>
      <c r="I401" s="6" t="s">
        <v>2</v>
      </c>
      <c r="J401" s="4"/>
      <c r="K401" s="4"/>
      <c r="L401" s="6" t="s">
        <v>2</v>
      </c>
      <c r="M401" s="20"/>
      <c r="N401" s="20"/>
      <c r="O401" s="21"/>
    </row>
    <row r="402" spans="1:15" x14ac:dyDescent="0.3">
      <c r="A402" s="7">
        <f>IF(C402&gt;0,1)</f>
        <v>1</v>
      </c>
      <c r="B402" s="8" t="s">
        <v>3</v>
      </c>
      <c r="C402" s="29">
        <v>23</v>
      </c>
      <c r="D402" s="7">
        <f>IF(F402&gt;0,1)</f>
        <v>1</v>
      </c>
      <c r="E402" s="8" t="s">
        <v>3</v>
      </c>
      <c r="F402" s="29">
        <v>6</v>
      </c>
      <c r="G402" s="7">
        <f>IF(I402&gt;0,1)</f>
        <v>1</v>
      </c>
      <c r="H402" s="8" t="s">
        <v>3</v>
      </c>
      <c r="I402" s="29">
        <v>15</v>
      </c>
      <c r="J402" s="7">
        <f>IF(L402&gt;0,1)</f>
        <v>1</v>
      </c>
      <c r="K402" s="8" t="s">
        <v>3</v>
      </c>
      <c r="L402" s="29">
        <v>11</v>
      </c>
      <c r="M402" s="22"/>
      <c r="N402" s="23"/>
      <c r="O402" s="28"/>
    </row>
    <row r="403" spans="1:15" x14ac:dyDescent="0.3">
      <c r="A403" s="7"/>
      <c r="B403" s="4"/>
      <c r="C403" s="10"/>
      <c r="D403" s="7"/>
      <c r="E403" s="4"/>
      <c r="F403" s="10"/>
      <c r="G403" s="7"/>
      <c r="H403" s="4"/>
      <c r="I403" s="10"/>
      <c r="J403" s="7"/>
      <c r="K403" s="4"/>
      <c r="L403" s="10"/>
      <c r="M403" s="22"/>
      <c r="N403" s="20"/>
      <c r="O403" s="24"/>
    </row>
    <row r="404" spans="1:15" x14ac:dyDescent="0.3">
      <c r="A404" s="7">
        <f>IF(C404&gt;0,1)</f>
        <v>1</v>
      </c>
      <c r="B404" s="8" t="s">
        <v>4</v>
      </c>
      <c r="C404" s="29">
        <v>25</v>
      </c>
      <c r="D404" s="7">
        <f>IF(F404&gt;0,1)</f>
        <v>1</v>
      </c>
      <c r="E404" s="8" t="s">
        <v>4</v>
      </c>
      <c r="F404" s="29">
        <v>21</v>
      </c>
      <c r="G404" s="7">
        <f>IF(I404&gt;0,1)</f>
        <v>1</v>
      </c>
      <c r="H404" s="8" t="s">
        <v>4</v>
      </c>
      <c r="I404" s="29">
        <v>9</v>
      </c>
      <c r="J404" s="7">
        <f>IF(L404&gt;0,1)</f>
        <v>1</v>
      </c>
      <c r="K404" s="8" t="s">
        <v>4</v>
      </c>
      <c r="L404" s="29">
        <v>29</v>
      </c>
      <c r="M404" s="22"/>
      <c r="N404" s="23"/>
      <c r="O404" s="28"/>
    </row>
    <row r="405" spans="1:15" x14ac:dyDescent="0.3">
      <c r="A405" s="7"/>
      <c r="B405" s="8"/>
      <c r="C405" s="10"/>
      <c r="D405" s="7"/>
      <c r="E405" s="8"/>
      <c r="F405" s="10"/>
      <c r="G405" s="7"/>
      <c r="H405" s="8"/>
      <c r="I405" s="10"/>
      <c r="J405" s="7"/>
      <c r="K405" s="8"/>
      <c r="L405" s="10"/>
      <c r="M405" s="22"/>
      <c r="N405" s="23"/>
      <c r="O405" s="24"/>
    </row>
    <row r="406" spans="1:15" x14ac:dyDescent="0.3">
      <c r="A406" s="7">
        <f>IF(C406&gt;0,1)</f>
        <v>1</v>
      </c>
      <c r="B406" s="8" t="s">
        <v>5</v>
      </c>
      <c r="C406" s="29">
        <v>12</v>
      </c>
      <c r="D406" s="7">
        <f>IF(F406&gt;0,1)</f>
        <v>1</v>
      </c>
      <c r="E406" s="8" t="s">
        <v>5</v>
      </c>
      <c r="F406" s="29">
        <v>12</v>
      </c>
      <c r="G406" s="7">
        <f>IF(I406&gt;0,1)</f>
        <v>1</v>
      </c>
      <c r="H406" s="8" t="s">
        <v>5</v>
      </c>
      <c r="I406" s="29">
        <v>40</v>
      </c>
      <c r="J406" s="7">
        <f>IF(L406&gt;0,1)</f>
        <v>1</v>
      </c>
      <c r="K406" s="8" t="s">
        <v>5</v>
      </c>
      <c r="L406" s="29">
        <v>20</v>
      </c>
      <c r="M406" s="22"/>
      <c r="N406" s="23"/>
      <c r="O406" s="28"/>
    </row>
    <row r="407" spans="1:15" x14ac:dyDescent="0.3">
      <c r="A407" s="7"/>
      <c r="B407" s="8"/>
      <c r="C407" s="10"/>
      <c r="D407" s="7"/>
      <c r="E407" s="8"/>
      <c r="F407" s="10"/>
      <c r="G407" s="7"/>
      <c r="H407" s="8"/>
      <c r="I407" s="10"/>
      <c r="J407" s="7"/>
      <c r="K407" s="8"/>
      <c r="L407" s="10"/>
      <c r="M407" s="22"/>
      <c r="N407" s="23"/>
      <c r="O407" s="24"/>
    </row>
    <row r="408" spans="1:15" x14ac:dyDescent="0.3">
      <c r="A408" s="7">
        <f>IF(C408&gt;0,1)</f>
        <v>1</v>
      </c>
      <c r="B408" s="8" t="s">
        <v>6</v>
      </c>
      <c r="C408" s="29">
        <v>5</v>
      </c>
      <c r="D408" s="7">
        <f>IF(F408&gt;0,1)</f>
        <v>1</v>
      </c>
      <c r="E408" s="8" t="s">
        <v>6</v>
      </c>
      <c r="F408" s="29">
        <v>18</v>
      </c>
      <c r="G408" s="7">
        <f>IF(I408&gt;0,1)</f>
        <v>1</v>
      </c>
      <c r="H408" s="8" t="s">
        <v>6</v>
      </c>
      <c r="I408" s="29">
        <v>19</v>
      </c>
      <c r="J408" s="7">
        <f>IF(L408&gt;0,1)</f>
        <v>1</v>
      </c>
      <c r="K408" s="8" t="s">
        <v>6</v>
      </c>
      <c r="L408" s="29">
        <v>15</v>
      </c>
      <c r="M408" s="22"/>
      <c r="N408" s="23"/>
      <c r="O408" s="28"/>
    </row>
    <row r="409" spans="1:15" x14ac:dyDescent="0.3">
      <c r="A409" s="7"/>
      <c r="B409" s="8"/>
      <c r="C409" s="10"/>
      <c r="D409" s="7"/>
      <c r="E409" s="8"/>
      <c r="F409" s="10"/>
      <c r="G409" s="7"/>
      <c r="H409" s="8"/>
      <c r="I409" s="10"/>
      <c r="J409" s="7"/>
      <c r="K409" s="8"/>
      <c r="L409" s="10"/>
      <c r="M409" s="22"/>
      <c r="N409" s="23"/>
      <c r="O409" s="24"/>
    </row>
    <row r="410" spans="1:15" x14ac:dyDescent="0.3">
      <c r="A410" s="7">
        <f>IF(C410&gt;0,1)</f>
        <v>1</v>
      </c>
      <c r="B410" s="8" t="s">
        <v>7</v>
      </c>
      <c r="C410" s="29">
        <v>18</v>
      </c>
      <c r="D410" s="7">
        <f>IF(F410&gt;0,1)</f>
        <v>1</v>
      </c>
      <c r="E410" s="8" t="s">
        <v>7</v>
      </c>
      <c r="F410" s="29">
        <v>3</v>
      </c>
      <c r="G410" s="7">
        <f>IF(I410&gt;0,1)</f>
        <v>1</v>
      </c>
      <c r="H410" s="8" t="s">
        <v>7</v>
      </c>
      <c r="I410" s="29">
        <v>19</v>
      </c>
      <c r="J410" s="7">
        <f>IF(L410&gt;0,1)</f>
        <v>1</v>
      </c>
      <c r="K410" s="8" t="s">
        <v>7</v>
      </c>
      <c r="L410" s="29">
        <v>18</v>
      </c>
      <c r="M410" s="22"/>
      <c r="N410" s="23"/>
      <c r="O410" s="24"/>
    </row>
    <row r="411" spans="1:15" x14ac:dyDescent="0.3">
      <c r="A411" s="7"/>
      <c r="B411" s="8"/>
      <c r="C411" s="10"/>
      <c r="D411" s="7"/>
      <c r="E411" s="8"/>
      <c r="F411" s="10"/>
      <c r="G411" s="7"/>
      <c r="H411" s="8"/>
      <c r="I411" s="10"/>
      <c r="J411" s="7"/>
      <c r="K411" s="8"/>
      <c r="L411" s="10"/>
      <c r="M411" s="22"/>
      <c r="N411" s="23"/>
      <c r="O411" s="24"/>
    </row>
    <row r="412" spans="1:15" x14ac:dyDescent="0.3">
      <c r="A412" s="7">
        <f>IF(C412&gt;0,1)</f>
        <v>1</v>
      </c>
      <c r="B412" s="8" t="s">
        <v>8</v>
      </c>
      <c r="C412" s="29">
        <v>19</v>
      </c>
      <c r="D412" s="7">
        <f>IF(F412&gt;0,1)</f>
        <v>1</v>
      </c>
      <c r="E412" s="8" t="s">
        <v>8</v>
      </c>
      <c r="F412" s="29">
        <v>30</v>
      </c>
      <c r="G412" s="7">
        <f>IF(I412&gt;0,1)</f>
        <v>1</v>
      </c>
      <c r="H412" s="8" t="s">
        <v>8</v>
      </c>
      <c r="I412" s="29">
        <v>21</v>
      </c>
      <c r="J412" s="7">
        <f>IF(L412&gt;0,1)</f>
        <v>1</v>
      </c>
      <c r="K412" s="8" t="s">
        <v>8</v>
      </c>
      <c r="L412" s="9">
        <v>19</v>
      </c>
      <c r="M412" s="22"/>
      <c r="N412" s="23"/>
      <c r="O412" s="24"/>
    </row>
    <row r="413" spans="1:15" x14ac:dyDescent="0.3">
      <c r="A413" s="7"/>
      <c r="B413" s="4"/>
      <c r="C413" s="10"/>
      <c r="D413" s="7"/>
      <c r="E413" s="4"/>
      <c r="F413" s="10"/>
      <c r="G413" s="7"/>
      <c r="H413" s="4"/>
      <c r="I413" s="10"/>
      <c r="J413" s="7"/>
      <c r="K413" s="4"/>
      <c r="L413" s="10"/>
      <c r="M413" s="22"/>
      <c r="N413" s="20"/>
      <c r="O413" s="24"/>
    </row>
    <row r="414" spans="1:15" x14ac:dyDescent="0.3">
      <c r="A414" s="7">
        <f>IF(C414&gt;0,1)</f>
        <v>1</v>
      </c>
      <c r="B414" s="8" t="s">
        <v>9</v>
      </c>
      <c r="C414" s="29">
        <v>17</v>
      </c>
      <c r="D414" s="7">
        <f>IF(F414&gt;0,1)</f>
        <v>1</v>
      </c>
      <c r="E414" s="8" t="s">
        <v>9</v>
      </c>
      <c r="F414" s="29">
        <v>23</v>
      </c>
      <c r="G414" s="7">
        <f>IF(I414&gt;0,1)</f>
        <v>1</v>
      </c>
      <c r="H414" s="8" t="s">
        <v>9</v>
      </c>
      <c r="I414" s="29">
        <v>23</v>
      </c>
      <c r="J414" s="7">
        <f>IF(L414&gt;0,1)</f>
        <v>1</v>
      </c>
      <c r="K414" s="8" t="s">
        <v>9</v>
      </c>
      <c r="L414" s="9">
        <v>20</v>
      </c>
      <c r="M414" s="22"/>
      <c r="N414" s="23"/>
      <c r="O414" s="24"/>
    </row>
    <row r="415" spans="1:15" x14ac:dyDescent="0.3">
      <c r="A415" s="7"/>
      <c r="B415" s="4"/>
      <c r="C415" s="4"/>
      <c r="D415" s="7"/>
      <c r="E415" s="4"/>
      <c r="F415" s="10"/>
      <c r="G415" s="7"/>
      <c r="H415" s="4"/>
      <c r="I415" s="10"/>
      <c r="J415" s="7"/>
      <c r="K415" s="4"/>
      <c r="L415" s="4"/>
      <c r="M415" s="22"/>
      <c r="N415" s="20"/>
      <c r="O415" s="20"/>
    </row>
    <row r="416" spans="1:15" x14ac:dyDescent="0.3">
      <c r="A416" s="11"/>
      <c r="B416" s="8" t="s">
        <v>10</v>
      </c>
      <c r="C416" s="8">
        <f>SUM(C402:C414)</f>
        <v>119</v>
      </c>
      <c r="D416" s="8"/>
      <c r="E416" s="8" t="s">
        <v>10</v>
      </c>
      <c r="F416" s="8">
        <f>SUM(F402:F414)</f>
        <v>113</v>
      </c>
      <c r="G416" s="8"/>
      <c r="H416" s="8" t="s">
        <v>10</v>
      </c>
      <c r="I416" s="8">
        <f>SUM(I402:I414)</f>
        <v>146</v>
      </c>
      <c r="J416" s="8"/>
      <c r="K416" s="8" t="s">
        <v>10</v>
      </c>
      <c r="L416" s="8">
        <f>SUM(L402:L414)</f>
        <v>132</v>
      </c>
      <c r="M416" s="23"/>
      <c r="N416" s="23"/>
      <c r="O416" s="23"/>
    </row>
    <row r="417" spans="1:15" x14ac:dyDescent="0.3">
      <c r="A417" s="12"/>
      <c r="B417" s="13" t="s">
        <v>11</v>
      </c>
      <c r="C417" s="14">
        <f>C416/(SUM(A402:A414))</f>
        <v>17</v>
      </c>
      <c r="D417" s="12"/>
      <c r="E417" s="13" t="s">
        <v>11</v>
      </c>
      <c r="F417" s="14">
        <f>F416/(SUM(D402:D414))</f>
        <v>16.142857142857142</v>
      </c>
      <c r="G417" s="12"/>
      <c r="H417" s="13" t="s">
        <v>11</v>
      </c>
      <c r="I417" s="14">
        <f>I416/(SUM(G402:G414))</f>
        <v>20.857142857142858</v>
      </c>
      <c r="J417" s="12"/>
      <c r="K417" s="13" t="s">
        <v>11</v>
      </c>
      <c r="L417" s="14">
        <f>L416/(SUM(J402:J414))</f>
        <v>18.857142857142858</v>
      </c>
      <c r="M417" s="25"/>
      <c r="N417" s="26"/>
      <c r="O417" s="27"/>
    </row>
    <row r="419" spans="1:15" x14ac:dyDescent="0.3">
      <c r="B419" s="15" t="s">
        <v>24</v>
      </c>
      <c r="C419" s="16">
        <f>SUM(C416:O416)/((SUM(A402:A414))+(SUM(D402:D414))+(SUM(G402:G414))+(SUM(J402:J414))+(SUM(M402:M414)))</f>
        <v>18.214285714285715</v>
      </c>
    </row>
    <row r="421" spans="1:15" ht="24" x14ac:dyDescent="0.6">
      <c r="B421" s="3" t="s">
        <v>152</v>
      </c>
    </row>
    <row r="422" spans="1:15" x14ac:dyDescent="0.3">
      <c r="A422" s="4"/>
      <c r="B422" s="18" t="s">
        <v>153</v>
      </c>
      <c r="C422" s="6" t="s">
        <v>2</v>
      </c>
      <c r="D422" s="4"/>
      <c r="E422" s="4"/>
      <c r="F422" s="6" t="s">
        <v>2</v>
      </c>
      <c r="G422" s="4"/>
      <c r="H422" s="4"/>
      <c r="I422" s="6" t="s">
        <v>2</v>
      </c>
      <c r="J422" s="4"/>
      <c r="K422" s="4"/>
      <c r="L422" s="6" t="s">
        <v>2</v>
      </c>
    </row>
    <row r="423" spans="1:15" x14ac:dyDescent="0.3">
      <c r="A423" s="7">
        <f>IF(C423&gt;0,1)</f>
        <v>1</v>
      </c>
      <c r="B423" s="8" t="s">
        <v>3</v>
      </c>
      <c r="C423" s="29">
        <v>9</v>
      </c>
      <c r="D423" s="7">
        <f>IF(F423&gt;0,1)</f>
        <v>1</v>
      </c>
      <c r="E423" s="8" t="s">
        <v>3</v>
      </c>
      <c r="F423" s="29">
        <v>14</v>
      </c>
      <c r="G423" s="7">
        <f>IF(I423&gt;0,1)</f>
        <v>1</v>
      </c>
      <c r="H423" s="8" t="s">
        <v>3</v>
      </c>
      <c r="I423" s="29">
        <v>18</v>
      </c>
      <c r="J423" s="7">
        <f>IF(L423&gt;0,1)</f>
        <v>1</v>
      </c>
      <c r="K423" s="8" t="s">
        <v>3</v>
      </c>
      <c r="L423" s="29">
        <v>20</v>
      </c>
    </row>
    <row r="424" spans="1:15" x14ac:dyDescent="0.3">
      <c r="A424" s="7"/>
      <c r="B424" s="4"/>
      <c r="C424" s="10"/>
      <c r="D424" s="7"/>
      <c r="E424" s="4"/>
      <c r="F424" s="10"/>
      <c r="G424" s="7"/>
      <c r="H424" s="4"/>
      <c r="I424" s="10"/>
      <c r="J424" s="7"/>
      <c r="K424" s="4"/>
      <c r="L424" s="29"/>
    </row>
    <row r="425" spans="1:15" x14ac:dyDescent="0.3">
      <c r="A425" s="7">
        <f>IF(C425&gt;0,1)</f>
        <v>1</v>
      </c>
      <c r="B425" s="8" t="s">
        <v>4</v>
      </c>
      <c r="C425" s="29">
        <v>8</v>
      </c>
      <c r="D425" s="7">
        <f>IF(F425&gt;0,1)</f>
        <v>1</v>
      </c>
      <c r="E425" s="8" t="s">
        <v>4</v>
      </c>
      <c r="F425" s="29">
        <v>12</v>
      </c>
      <c r="G425" s="7">
        <f>IF(I425&gt;0,1)</f>
        <v>1</v>
      </c>
      <c r="H425" s="8" t="s">
        <v>4</v>
      </c>
      <c r="I425" s="29">
        <v>9</v>
      </c>
      <c r="J425" s="7">
        <f>IF(L425&gt;0,1)</f>
        <v>1</v>
      </c>
      <c r="K425" s="8" t="s">
        <v>4</v>
      </c>
      <c r="L425" s="29">
        <v>23</v>
      </c>
    </row>
    <row r="426" spans="1:15" x14ac:dyDescent="0.3">
      <c r="A426" s="7"/>
      <c r="B426" s="8"/>
      <c r="C426" s="10"/>
      <c r="D426" s="7"/>
      <c r="E426" s="8"/>
      <c r="F426" s="10"/>
      <c r="G426" s="7"/>
      <c r="H426" s="8"/>
      <c r="I426" s="10"/>
      <c r="J426" s="7"/>
      <c r="K426" s="8"/>
      <c r="L426" s="10"/>
    </row>
    <row r="427" spans="1:15" x14ac:dyDescent="0.3">
      <c r="A427" s="7">
        <f>IF(C427&gt;0,1)</f>
        <v>1</v>
      </c>
      <c r="B427" s="8" t="s">
        <v>5</v>
      </c>
      <c r="C427" s="29">
        <v>21</v>
      </c>
      <c r="D427" s="7">
        <f>IF(F427&gt;0,1)</f>
        <v>1</v>
      </c>
      <c r="E427" s="8" t="s">
        <v>5</v>
      </c>
      <c r="F427" s="29">
        <v>17</v>
      </c>
      <c r="G427" s="7">
        <f>IF(I427&gt;0,1)</f>
        <v>1</v>
      </c>
      <c r="H427" s="8" t="s">
        <v>5</v>
      </c>
      <c r="I427" s="29">
        <v>25</v>
      </c>
      <c r="J427" s="7">
        <f>IF(L427&gt;0,1)</f>
        <v>1</v>
      </c>
      <c r="K427" s="8" t="s">
        <v>5</v>
      </c>
      <c r="L427" s="29">
        <v>23</v>
      </c>
    </row>
    <row r="428" spans="1:15" x14ac:dyDescent="0.3">
      <c r="A428" s="7"/>
      <c r="B428" s="8"/>
      <c r="C428" s="10"/>
      <c r="D428" s="7"/>
      <c r="E428" s="8"/>
      <c r="F428" s="10"/>
      <c r="G428" s="7"/>
      <c r="H428" s="8"/>
      <c r="I428" s="10"/>
      <c r="J428" s="7"/>
      <c r="K428" s="8"/>
      <c r="L428" s="29"/>
    </row>
    <row r="429" spans="1:15" x14ac:dyDescent="0.3">
      <c r="A429" s="7">
        <f>IF(C429&gt;0,1)</f>
        <v>1</v>
      </c>
      <c r="B429" s="8" t="s">
        <v>6</v>
      </c>
      <c r="C429" s="29">
        <v>19</v>
      </c>
      <c r="D429" s="7">
        <f>IF(F429&gt;0,1)</f>
        <v>1</v>
      </c>
      <c r="E429" s="8" t="s">
        <v>6</v>
      </c>
      <c r="F429" s="29">
        <v>18</v>
      </c>
      <c r="G429" s="7">
        <f>IF(I429&gt;0,1)</f>
        <v>1</v>
      </c>
      <c r="H429" s="8" t="s">
        <v>6</v>
      </c>
      <c r="I429" s="29">
        <v>13</v>
      </c>
      <c r="J429" s="7">
        <f>IF(L429&gt;0,1)</f>
        <v>1</v>
      </c>
      <c r="K429" s="8" t="s">
        <v>6</v>
      </c>
      <c r="L429" s="29">
        <v>11</v>
      </c>
    </row>
    <row r="430" spans="1:15" x14ac:dyDescent="0.3">
      <c r="A430" s="7"/>
      <c r="B430" s="8"/>
      <c r="C430" s="10"/>
      <c r="D430" s="7"/>
      <c r="E430" s="8"/>
      <c r="F430" s="10"/>
      <c r="G430" s="7"/>
      <c r="H430" s="8"/>
      <c r="I430" s="10"/>
      <c r="J430" s="7"/>
      <c r="K430" s="8"/>
      <c r="L430" s="10"/>
    </row>
    <row r="431" spans="1:15" x14ac:dyDescent="0.3">
      <c r="A431" s="7">
        <f>IF(C431&gt;0,1)</f>
        <v>1</v>
      </c>
      <c r="B431" s="8" t="s">
        <v>7</v>
      </c>
      <c r="C431" s="29">
        <v>40</v>
      </c>
      <c r="D431" s="7">
        <f>IF(F431&gt;0,1)</f>
        <v>1</v>
      </c>
      <c r="E431" s="8" t="s">
        <v>7</v>
      </c>
      <c r="F431" s="29">
        <v>13</v>
      </c>
      <c r="G431" s="7">
        <f>IF(I431&gt;0,1)</f>
        <v>1</v>
      </c>
      <c r="H431" s="8" t="s">
        <v>7</v>
      </c>
      <c r="I431" s="29">
        <v>17</v>
      </c>
      <c r="J431" s="7">
        <f>IF(L431&gt;0,1)</f>
        <v>1</v>
      </c>
      <c r="K431" s="8" t="s">
        <v>7</v>
      </c>
      <c r="L431" s="29">
        <v>18</v>
      </c>
    </row>
    <row r="432" spans="1:15" x14ac:dyDescent="0.3">
      <c r="A432" s="7"/>
      <c r="B432" s="8"/>
      <c r="C432" s="10"/>
      <c r="D432" s="7"/>
      <c r="E432" s="8"/>
      <c r="F432" s="10"/>
      <c r="G432" s="7"/>
      <c r="H432" s="8"/>
      <c r="I432" s="10"/>
      <c r="J432" s="7"/>
      <c r="K432" s="8"/>
      <c r="L432" s="10"/>
    </row>
    <row r="433" spans="1:15" x14ac:dyDescent="0.3">
      <c r="A433" s="7">
        <f>IF(C433&gt;0,1)</f>
        <v>1</v>
      </c>
      <c r="B433" s="8" t="s">
        <v>8</v>
      </c>
      <c r="C433" s="29">
        <v>18</v>
      </c>
      <c r="D433" s="7">
        <f>IF(F433&gt;0,1)</f>
        <v>1</v>
      </c>
      <c r="E433" s="8" t="s">
        <v>8</v>
      </c>
      <c r="F433" s="29">
        <v>18</v>
      </c>
      <c r="G433" s="7">
        <f>IF(I433&gt;0,1)</f>
        <v>1</v>
      </c>
      <c r="H433" s="8" t="s">
        <v>8</v>
      </c>
      <c r="I433" s="29">
        <v>21</v>
      </c>
      <c r="J433" s="7">
        <f>IF(L433&gt;0,1)</f>
        <v>1</v>
      </c>
      <c r="K433" s="8" t="s">
        <v>8</v>
      </c>
      <c r="L433" s="29">
        <v>17</v>
      </c>
    </row>
    <row r="434" spans="1:15" x14ac:dyDescent="0.3">
      <c r="A434" s="7"/>
      <c r="B434" s="4"/>
      <c r="C434" s="10"/>
      <c r="D434" s="7"/>
      <c r="E434" s="4"/>
      <c r="F434" s="10"/>
      <c r="G434" s="7"/>
      <c r="H434" s="4"/>
      <c r="I434" s="10"/>
      <c r="J434" s="7"/>
      <c r="K434" s="4"/>
      <c r="L434" s="10"/>
    </row>
    <row r="435" spans="1:15" x14ac:dyDescent="0.3">
      <c r="A435" s="7">
        <f>IF(C435&gt;0,1)</f>
        <v>1</v>
      </c>
      <c r="B435" s="8" t="s">
        <v>9</v>
      </c>
      <c r="C435" s="29">
        <v>22</v>
      </c>
      <c r="D435" s="7">
        <f>IF(F435&gt;0,1)</f>
        <v>1</v>
      </c>
      <c r="E435" s="8" t="s">
        <v>9</v>
      </c>
      <c r="F435" s="29">
        <v>14</v>
      </c>
      <c r="G435" s="7">
        <f>IF(I435&gt;0,1)</f>
        <v>1</v>
      </c>
      <c r="H435" s="8" t="s">
        <v>9</v>
      </c>
      <c r="I435" s="29">
        <v>30</v>
      </c>
      <c r="J435" s="7">
        <f>IF(L435&gt;0,1)</f>
        <v>1</v>
      </c>
      <c r="K435" s="8" t="s">
        <v>9</v>
      </c>
      <c r="L435" s="29">
        <v>19</v>
      </c>
    </row>
    <row r="436" spans="1:15" x14ac:dyDescent="0.3">
      <c r="A436" s="7"/>
      <c r="B436" s="4"/>
      <c r="C436" s="4"/>
      <c r="D436" s="7"/>
      <c r="E436" s="4"/>
      <c r="F436" s="10"/>
      <c r="G436" s="7"/>
      <c r="H436" s="4"/>
      <c r="I436" s="10"/>
      <c r="J436" s="7"/>
      <c r="K436" s="4"/>
      <c r="L436" s="4"/>
    </row>
    <row r="437" spans="1:15" x14ac:dyDescent="0.3">
      <c r="A437" s="11"/>
      <c r="B437" s="8" t="s">
        <v>10</v>
      </c>
      <c r="C437" s="8">
        <f>SUM(C423:C435)</f>
        <v>137</v>
      </c>
      <c r="D437" s="8"/>
      <c r="E437" s="8" t="s">
        <v>10</v>
      </c>
      <c r="F437" s="8">
        <f>SUM(F423:F435)</f>
        <v>106</v>
      </c>
      <c r="G437" s="8"/>
      <c r="H437" s="8" t="s">
        <v>10</v>
      </c>
      <c r="I437" s="8">
        <f>SUM(I423:I435)</f>
        <v>133</v>
      </c>
      <c r="J437" s="8"/>
      <c r="K437" s="8" t="s">
        <v>10</v>
      </c>
      <c r="L437" s="8">
        <f>SUM(L423:L435)</f>
        <v>131</v>
      </c>
    </row>
    <row r="438" spans="1:15" x14ac:dyDescent="0.3">
      <c r="A438" s="12"/>
      <c r="B438" s="13" t="s">
        <v>11</v>
      </c>
      <c r="C438" s="14">
        <f>C437/(SUM(A423:A435))</f>
        <v>19.571428571428573</v>
      </c>
      <c r="D438" s="12"/>
      <c r="E438" s="13" t="s">
        <v>11</v>
      </c>
      <c r="F438" s="14">
        <f>F437/(SUM(D423:D435))</f>
        <v>15.142857142857142</v>
      </c>
      <c r="G438" s="12"/>
      <c r="H438" s="13" t="s">
        <v>11</v>
      </c>
      <c r="I438" s="14">
        <f>I437/(SUM(G423:G435))</f>
        <v>19</v>
      </c>
      <c r="J438" s="12"/>
      <c r="K438" s="13" t="s">
        <v>11</v>
      </c>
      <c r="L438" s="14">
        <f>L437/(SUM(J423:J435))</f>
        <v>18.714285714285715</v>
      </c>
    </row>
    <row r="440" spans="1:15" x14ac:dyDescent="0.3">
      <c r="B440" s="15" t="s">
        <v>27</v>
      </c>
      <c r="C440" s="16">
        <f>SUM(C437:O437)/((SUM(A423:A435))+(SUM(D423:D435))+(SUM(G423:G435))+(SUM(J423:J435))+(SUM(M423:M435)))</f>
        <v>18.107142857142858</v>
      </c>
    </row>
    <row r="442" spans="1:15" ht="24" x14ac:dyDescent="0.6">
      <c r="B442" s="3" t="s">
        <v>28</v>
      </c>
      <c r="C442" s="39">
        <v>2008</v>
      </c>
    </row>
    <row r="443" spans="1:15" x14ac:dyDescent="0.3">
      <c r="A443" s="4"/>
      <c r="B443" s="18" t="s">
        <v>154</v>
      </c>
      <c r="C443" s="6" t="s">
        <v>2</v>
      </c>
      <c r="D443" s="4"/>
      <c r="E443" s="4"/>
      <c r="F443" s="6" t="s">
        <v>2</v>
      </c>
      <c r="G443" s="4"/>
      <c r="H443" s="4"/>
      <c r="I443" s="6" t="s">
        <v>2</v>
      </c>
      <c r="J443" s="4"/>
      <c r="K443" s="4"/>
      <c r="L443" s="6" t="s">
        <v>2</v>
      </c>
      <c r="M443" s="4"/>
      <c r="N443" s="4"/>
      <c r="O443" s="6" t="s">
        <v>2</v>
      </c>
    </row>
    <row r="444" spans="1:15" x14ac:dyDescent="0.3">
      <c r="A444" s="7">
        <f>IF(C444&gt;0,1)</f>
        <v>1</v>
      </c>
      <c r="B444" s="8" t="s">
        <v>3</v>
      </c>
      <c r="C444" s="29">
        <v>21</v>
      </c>
      <c r="D444" s="7">
        <f>IF(F444&gt;0,1)</f>
        <v>1</v>
      </c>
      <c r="E444" s="8" t="s">
        <v>3</v>
      </c>
      <c r="F444" s="29">
        <v>38</v>
      </c>
      <c r="G444" s="7">
        <f>IF(I444&gt;0,1)</f>
        <v>1</v>
      </c>
      <c r="H444" s="8" t="s">
        <v>3</v>
      </c>
      <c r="I444" s="29">
        <v>21</v>
      </c>
      <c r="J444" s="7">
        <f>IF(L444&gt;0,1)</f>
        <v>1</v>
      </c>
      <c r="K444" s="8" t="s">
        <v>3</v>
      </c>
      <c r="L444" s="29">
        <v>17</v>
      </c>
      <c r="M444" s="7">
        <f>IF(O444&gt;0,1)</f>
        <v>1</v>
      </c>
      <c r="N444" s="8" t="s">
        <v>3</v>
      </c>
      <c r="O444" s="29">
        <v>16</v>
      </c>
    </row>
    <row r="445" spans="1:15" x14ac:dyDescent="0.3">
      <c r="A445" s="7"/>
      <c r="B445" s="4"/>
      <c r="C445" s="10"/>
      <c r="D445" s="7"/>
      <c r="E445" s="4"/>
      <c r="F445" s="10"/>
      <c r="G445" s="7"/>
      <c r="H445" s="4"/>
      <c r="I445" s="10"/>
      <c r="J445" s="7"/>
      <c r="K445" s="4"/>
      <c r="L445" s="10"/>
      <c r="M445" s="7"/>
      <c r="N445" s="4"/>
      <c r="O445" s="10"/>
    </row>
    <row r="446" spans="1:15" x14ac:dyDescent="0.3">
      <c r="A446" s="7">
        <f>IF(C446&gt;0,1)</f>
        <v>1</v>
      </c>
      <c r="B446" s="8" t="s">
        <v>4</v>
      </c>
      <c r="C446" s="29">
        <v>13</v>
      </c>
      <c r="D446" s="7">
        <f>IF(F446&gt;0,1)</f>
        <v>1</v>
      </c>
      <c r="E446" s="8" t="s">
        <v>4</v>
      </c>
      <c r="F446" s="29">
        <v>7</v>
      </c>
      <c r="G446" s="7">
        <f>IF(I446&gt;0,1)</f>
        <v>1</v>
      </c>
      <c r="H446" s="8" t="s">
        <v>4</v>
      </c>
      <c r="I446" s="29">
        <v>18</v>
      </c>
      <c r="J446" s="7">
        <f>IF(L446&gt;0,1)</f>
        <v>1</v>
      </c>
      <c r="K446" s="8" t="s">
        <v>4</v>
      </c>
      <c r="L446" s="29">
        <v>23</v>
      </c>
      <c r="M446" s="7">
        <f>IF(O446&gt;0,1)</f>
        <v>1</v>
      </c>
      <c r="N446" s="8" t="s">
        <v>4</v>
      </c>
      <c r="O446" s="29">
        <v>13</v>
      </c>
    </row>
    <row r="447" spans="1:15" x14ac:dyDescent="0.3">
      <c r="A447" s="7"/>
      <c r="B447" s="8"/>
      <c r="C447" s="10"/>
      <c r="D447" s="7"/>
      <c r="E447" s="8"/>
      <c r="F447" s="10"/>
      <c r="G447" s="7"/>
      <c r="H447" s="8"/>
      <c r="I447" s="10"/>
      <c r="J447" s="7"/>
      <c r="K447" s="8"/>
      <c r="L447" s="10"/>
      <c r="M447" s="7"/>
      <c r="N447" s="8"/>
      <c r="O447" s="10"/>
    </row>
    <row r="448" spans="1:15" x14ac:dyDescent="0.3">
      <c r="A448" s="7">
        <f>IF(C448&gt;0,1)</f>
        <v>1</v>
      </c>
      <c r="B448" s="8" t="s">
        <v>5</v>
      </c>
      <c r="C448" s="29">
        <v>21</v>
      </c>
      <c r="D448" s="7">
        <f>IF(F448&gt;0,1)</f>
        <v>1</v>
      </c>
      <c r="E448" s="8" t="s">
        <v>5</v>
      </c>
      <c r="F448" s="29">
        <v>9</v>
      </c>
      <c r="G448" s="7">
        <f>IF(I448&gt;0,1)</f>
        <v>1</v>
      </c>
      <c r="H448" s="8" t="s">
        <v>5</v>
      </c>
      <c r="I448" s="29">
        <v>40</v>
      </c>
      <c r="J448" s="7">
        <f>IF(L448&gt;0,1)</f>
        <v>1</v>
      </c>
      <c r="K448" s="8" t="s">
        <v>5</v>
      </c>
      <c r="L448" s="29">
        <v>24</v>
      </c>
      <c r="M448" s="7">
        <f>IF(O448&gt;0,1)</f>
        <v>1</v>
      </c>
      <c r="N448" s="8" t="s">
        <v>5</v>
      </c>
      <c r="O448" s="29">
        <v>24</v>
      </c>
    </row>
    <row r="449" spans="1:15" x14ac:dyDescent="0.3">
      <c r="A449" s="7"/>
      <c r="B449" s="8"/>
      <c r="C449" s="10"/>
      <c r="D449" s="7"/>
      <c r="E449" s="8"/>
      <c r="F449" s="10"/>
      <c r="G449" s="7"/>
      <c r="H449" s="8"/>
      <c r="I449" s="10"/>
      <c r="J449" s="7"/>
      <c r="K449" s="8"/>
      <c r="L449" s="10"/>
      <c r="M449" s="7"/>
      <c r="N449" s="8"/>
      <c r="O449" s="10"/>
    </row>
    <row r="450" spans="1:15" x14ac:dyDescent="0.3">
      <c r="A450" s="7">
        <f>IF(C450&gt;0,1)</f>
        <v>1</v>
      </c>
      <c r="B450" s="8" t="s">
        <v>6</v>
      </c>
      <c r="C450" s="29">
        <v>23</v>
      </c>
      <c r="D450" s="7">
        <f>IF(F450&gt;0,1)</f>
        <v>1</v>
      </c>
      <c r="E450" s="8" t="s">
        <v>6</v>
      </c>
      <c r="F450" s="29">
        <v>26</v>
      </c>
      <c r="G450" s="7">
        <f>IF(I450&gt;0,1)</f>
        <v>1</v>
      </c>
      <c r="H450" s="8" t="s">
        <v>6</v>
      </c>
      <c r="I450" s="29">
        <v>7</v>
      </c>
      <c r="J450" s="7">
        <f>IF(L450&gt;0,1)</f>
        <v>1</v>
      </c>
      <c r="K450" s="8" t="s">
        <v>6</v>
      </c>
      <c r="L450" s="29">
        <v>30</v>
      </c>
      <c r="M450" s="7">
        <f>IF(O450&gt;0,1)</f>
        <v>1</v>
      </c>
      <c r="N450" s="8" t="s">
        <v>6</v>
      </c>
      <c r="O450" s="29">
        <v>15</v>
      </c>
    </row>
    <row r="451" spans="1:15" x14ac:dyDescent="0.3">
      <c r="A451" s="7"/>
      <c r="B451" s="8"/>
      <c r="C451" s="10"/>
      <c r="D451" s="7"/>
      <c r="E451" s="8"/>
      <c r="F451" s="10"/>
      <c r="G451" s="7"/>
      <c r="H451" s="8"/>
      <c r="I451" s="10"/>
      <c r="J451" s="7"/>
      <c r="K451" s="8"/>
      <c r="L451" s="10"/>
      <c r="M451" s="7"/>
      <c r="N451" s="8"/>
      <c r="O451" s="10"/>
    </row>
    <row r="452" spans="1:15" x14ac:dyDescent="0.3">
      <c r="A452" s="7">
        <f>IF(C452&gt;0,1)</f>
        <v>1</v>
      </c>
      <c r="B452" s="8" t="s">
        <v>7</v>
      </c>
      <c r="C452" s="29">
        <v>6</v>
      </c>
      <c r="D452" s="7">
        <f>IF(F452&gt;0,1)</f>
        <v>1</v>
      </c>
      <c r="E452" s="8" t="s">
        <v>7</v>
      </c>
      <c r="F452" s="29">
        <v>16</v>
      </c>
      <c r="G452" s="7">
        <f>IF(I452&gt;0,1)</f>
        <v>1</v>
      </c>
      <c r="H452" s="8" t="s">
        <v>7</v>
      </c>
      <c r="I452" s="29">
        <v>11</v>
      </c>
      <c r="J452" s="7">
        <f>IF(L452&gt;0,1)</f>
        <v>1</v>
      </c>
      <c r="K452" s="8" t="s">
        <v>7</v>
      </c>
      <c r="L452" s="29">
        <v>13</v>
      </c>
      <c r="M452" s="7">
        <f>IF(O452&gt;0,1)</f>
        <v>1</v>
      </c>
      <c r="N452" s="8" t="s">
        <v>7</v>
      </c>
      <c r="O452" s="29">
        <v>3</v>
      </c>
    </row>
    <row r="453" spans="1:15" x14ac:dyDescent="0.3">
      <c r="A453" s="7"/>
      <c r="B453" s="8"/>
      <c r="C453" s="10"/>
      <c r="D453" s="7"/>
      <c r="E453" s="8"/>
      <c r="F453" s="10"/>
      <c r="G453" s="7"/>
      <c r="H453" s="8"/>
      <c r="I453" s="10"/>
      <c r="J453" s="7"/>
      <c r="K453" s="8"/>
      <c r="L453" s="10"/>
      <c r="M453" s="7"/>
      <c r="N453" s="8"/>
      <c r="O453" s="10"/>
    </row>
    <row r="454" spans="1:15" x14ac:dyDescent="0.3">
      <c r="A454" s="7">
        <f>IF(C454&gt;0,1)</f>
        <v>1</v>
      </c>
      <c r="B454" s="8" t="s">
        <v>8</v>
      </c>
      <c r="C454" s="29">
        <v>16</v>
      </c>
      <c r="D454" s="7">
        <f>IF(F454&gt;0,1)</f>
        <v>1</v>
      </c>
      <c r="E454" s="8" t="s">
        <v>8</v>
      </c>
      <c r="F454" s="29">
        <v>17</v>
      </c>
      <c r="G454" s="7">
        <f>IF(I454&gt;0,1)</f>
        <v>1</v>
      </c>
      <c r="H454" s="8" t="s">
        <v>8</v>
      </c>
      <c r="I454" s="29">
        <v>18</v>
      </c>
      <c r="J454" s="7">
        <f>IF(L454&gt;0,1)</f>
        <v>1</v>
      </c>
      <c r="K454" s="8" t="s">
        <v>8</v>
      </c>
      <c r="L454" s="29">
        <v>15</v>
      </c>
      <c r="M454" s="7">
        <f>IF(O454&gt;0,1)</f>
        <v>1</v>
      </c>
      <c r="N454" s="8" t="s">
        <v>8</v>
      </c>
      <c r="O454" s="29">
        <v>23</v>
      </c>
    </row>
    <row r="455" spans="1:15" x14ac:dyDescent="0.3">
      <c r="A455" s="7"/>
      <c r="B455" s="4"/>
      <c r="C455" s="10"/>
      <c r="D455" s="7"/>
      <c r="E455" s="4"/>
      <c r="F455" s="29"/>
      <c r="G455" s="7"/>
      <c r="H455" s="4"/>
      <c r="I455" s="10"/>
      <c r="J455" s="7"/>
      <c r="K455" s="4"/>
      <c r="L455" s="10"/>
      <c r="M455" s="7"/>
      <c r="N455" s="4"/>
      <c r="O455" s="10"/>
    </row>
    <row r="456" spans="1:15" x14ac:dyDescent="0.3">
      <c r="A456" s="7">
        <f>IF(C456&gt;0,1)</f>
        <v>1</v>
      </c>
      <c r="B456" s="8" t="s">
        <v>9</v>
      </c>
      <c r="C456" s="29">
        <v>12</v>
      </c>
      <c r="D456" s="7">
        <f>IF(F456&gt;0,1)</f>
        <v>1</v>
      </c>
      <c r="E456" s="8" t="s">
        <v>9</v>
      </c>
      <c r="F456" s="29">
        <v>18</v>
      </c>
      <c r="G456" s="7">
        <f>IF(I456&gt;0,1)</f>
        <v>1</v>
      </c>
      <c r="H456" s="8" t="s">
        <v>9</v>
      </c>
      <c r="I456" s="29">
        <v>3</v>
      </c>
      <c r="J456" s="7">
        <f>IF(L456&gt;0,1)</f>
        <v>1</v>
      </c>
      <c r="K456" s="8" t="s">
        <v>9</v>
      </c>
      <c r="L456" s="29">
        <v>38</v>
      </c>
      <c r="M456" s="7">
        <f>IF(O456&gt;0,1)</f>
        <v>1</v>
      </c>
      <c r="N456" s="8" t="s">
        <v>9</v>
      </c>
      <c r="O456" s="29">
        <v>13</v>
      </c>
    </row>
    <row r="457" spans="1:15" x14ac:dyDescent="0.3">
      <c r="A457" s="7"/>
      <c r="B457" s="4"/>
      <c r="C457" s="4"/>
      <c r="D457" s="7"/>
      <c r="E457" s="4"/>
      <c r="F457" s="10"/>
      <c r="G457" s="7"/>
      <c r="H457" s="4"/>
      <c r="I457" s="10"/>
      <c r="J457" s="7"/>
      <c r="K457" s="4"/>
      <c r="L457" s="4"/>
      <c r="M457" s="7"/>
      <c r="N457" s="4"/>
      <c r="O457" s="4"/>
    </row>
    <row r="458" spans="1:15" x14ac:dyDescent="0.3">
      <c r="A458" s="11"/>
      <c r="B458" s="8" t="s">
        <v>10</v>
      </c>
      <c r="C458" s="8">
        <f>SUM(C444:C456)</f>
        <v>112</v>
      </c>
      <c r="D458" s="8"/>
      <c r="E458" s="8" t="s">
        <v>10</v>
      </c>
      <c r="F458" s="8">
        <f>SUM(F444:F456)</f>
        <v>131</v>
      </c>
      <c r="G458" s="8"/>
      <c r="H458" s="8" t="s">
        <v>10</v>
      </c>
      <c r="I458" s="8">
        <f>SUM(I444:I456)</f>
        <v>118</v>
      </c>
      <c r="J458" s="8"/>
      <c r="K458" s="8" t="s">
        <v>10</v>
      </c>
      <c r="L458" s="8">
        <f>SUM(L444:L456)</f>
        <v>160</v>
      </c>
      <c r="M458" s="8"/>
      <c r="N458" s="8" t="s">
        <v>10</v>
      </c>
      <c r="O458" s="8">
        <f>SUM(O444:O456)</f>
        <v>107</v>
      </c>
    </row>
    <row r="459" spans="1:15" x14ac:dyDescent="0.3">
      <c r="A459" s="12"/>
      <c r="B459" s="13" t="s">
        <v>11</v>
      </c>
      <c r="C459" s="14">
        <f>C458/(SUM(A444:A456))</f>
        <v>16</v>
      </c>
      <c r="D459" s="12"/>
      <c r="E459" s="13" t="s">
        <v>11</v>
      </c>
      <c r="F459" s="14">
        <f>F458/(SUM(D444:D456))</f>
        <v>18.714285714285715</v>
      </c>
      <c r="G459" s="12"/>
      <c r="H459" s="13" t="s">
        <v>11</v>
      </c>
      <c r="I459" s="14">
        <f>I458/(SUM(G444:G456))</f>
        <v>16.857142857142858</v>
      </c>
      <c r="J459" s="12"/>
      <c r="K459" s="13" t="s">
        <v>11</v>
      </c>
      <c r="L459" s="14">
        <f>L458/(SUM(J444:J456))</f>
        <v>22.857142857142858</v>
      </c>
      <c r="M459" s="12"/>
      <c r="N459" s="13" t="s">
        <v>11</v>
      </c>
      <c r="O459" s="14">
        <f>O458/(SUM(M444:M456))</f>
        <v>15.285714285714286</v>
      </c>
    </row>
    <row r="461" spans="1:15" x14ac:dyDescent="0.3">
      <c r="B461" s="15" t="s">
        <v>30</v>
      </c>
      <c r="C461" s="16">
        <f>SUM(C458:O458)/((SUM(A444:A456))+(SUM(D444:D456))+(SUM(G444:G456))+(SUM(J444:J456))+(SUM(M444:M456)))</f>
        <v>17.942857142857143</v>
      </c>
    </row>
    <row r="463" spans="1:15" ht="24" x14ac:dyDescent="0.6">
      <c r="B463" s="3" t="s">
        <v>31</v>
      </c>
      <c r="C463" s="39">
        <v>2008</v>
      </c>
    </row>
    <row r="464" spans="1:15" x14ac:dyDescent="0.3">
      <c r="A464" s="4"/>
      <c r="B464" s="18" t="s">
        <v>155</v>
      </c>
      <c r="C464" s="6" t="s">
        <v>2</v>
      </c>
      <c r="D464" s="4"/>
      <c r="E464" s="4"/>
      <c r="F464" s="6" t="s">
        <v>2</v>
      </c>
      <c r="G464" s="4"/>
      <c r="H464" s="4"/>
      <c r="I464" s="6" t="s">
        <v>2</v>
      </c>
      <c r="J464" s="4"/>
      <c r="K464" s="4"/>
      <c r="L464" s="6" t="s">
        <v>2</v>
      </c>
    </row>
    <row r="465" spans="1:12" x14ac:dyDescent="0.3">
      <c r="A465" s="7">
        <f>IF(C465&gt;0,1)</f>
        <v>1</v>
      </c>
      <c r="B465" s="8" t="s">
        <v>3</v>
      </c>
      <c r="C465" s="29">
        <v>17</v>
      </c>
      <c r="D465" s="7">
        <f>IF(F465&gt;0,1)</f>
        <v>1</v>
      </c>
      <c r="E465" s="8" t="s">
        <v>3</v>
      </c>
      <c r="F465" s="29">
        <v>38</v>
      </c>
      <c r="G465" s="7">
        <f>IF(I465&gt;0,1)</f>
        <v>1</v>
      </c>
      <c r="H465" s="8" t="s">
        <v>3</v>
      </c>
      <c r="I465" s="29">
        <v>22</v>
      </c>
      <c r="J465" s="7">
        <f>IF(L465&gt;0,1)</f>
        <v>1</v>
      </c>
      <c r="K465" s="8" t="s">
        <v>3</v>
      </c>
      <c r="L465" s="29">
        <v>22</v>
      </c>
    </row>
    <row r="466" spans="1:12" x14ac:dyDescent="0.3">
      <c r="A466" s="7"/>
      <c r="B466" s="4"/>
      <c r="C466" s="10"/>
      <c r="D466" s="7"/>
      <c r="E466" s="4"/>
      <c r="F466" s="10"/>
      <c r="G466" s="7"/>
      <c r="H466" s="4"/>
      <c r="I466" s="10"/>
      <c r="J466" s="7"/>
      <c r="K466" s="4"/>
      <c r="L466" s="10"/>
    </row>
    <row r="467" spans="1:12" x14ac:dyDescent="0.3">
      <c r="A467" s="7">
        <f>IF(C467&gt;0,1)</f>
        <v>1</v>
      </c>
      <c r="B467" s="8" t="s">
        <v>4</v>
      </c>
      <c r="C467" s="29">
        <v>15</v>
      </c>
      <c r="D467" s="7">
        <f>IF(F467&gt;0,1)</f>
        <v>1</v>
      </c>
      <c r="E467" s="8" t="s">
        <v>4</v>
      </c>
      <c r="F467" s="29">
        <v>16</v>
      </c>
      <c r="G467" s="7">
        <f>IF(I467&gt;0,1)</f>
        <v>1</v>
      </c>
      <c r="H467" s="8" t="s">
        <v>4</v>
      </c>
      <c r="I467" s="29">
        <v>12</v>
      </c>
      <c r="J467" s="7">
        <f>IF(L467&gt;0,1)</f>
        <v>1</v>
      </c>
      <c r="K467" s="8" t="s">
        <v>4</v>
      </c>
      <c r="L467" s="29">
        <v>11</v>
      </c>
    </row>
    <row r="468" spans="1:12" x14ac:dyDescent="0.3">
      <c r="A468" s="7"/>
      <c r="B468" s="8"/>
      <c r="C468" s="10"/>
      <c r="D468" s="7"/>
      <c r="E468" s="8"/>
      <c r="F468" s="10"/>
      <c r="G468" s="7"/>
      <c r="H468" s="8"/>
      <c r="I468" s="10"/>
      <c r="J468" s="7"/>
      <c r="K468" s="8"/>
      <c r="L468" s="10"/>
    </row>
    <row r="469" spans="1:12" x14ac:dyDescent="0.3">
      <c r="A469" s="7">
        <f>IF(C469&gt;0,1)</f>
        <v>1</v>
      </c>
      <c r="B469" s="8" t="s">
        <v>5</v>
      </c>
      <c r="C469" s="29">
        <v>45</v>
      </c>
      <c r="D469" s="7">
        <f>IF(F469&gt;0,1)</f>
        <v>1</v>
      </c>
      <c r="E469" s="8" t="s">
        <v>5</v>
      </c>
      <c r="F469" s="29">
        <v>20</v>
      </c>
      <c r="G469" s="7">
        <f>IF(I469&gt;0,1)</f>
        <v>1</v>
      </c>
      <c r="H469" s="8" t="s">
        <v>5</v>
      </c>
      <c r="I469" s="29">
        <v>11</v>
      </c>
      <c r="J469" s="7">
        <f>IF(L469&gt;0,1)</f>
        <v>1</v>
      </c>
      <c r="K469" s="8" t="s">
        <v>5</v>
      </c>
      <c r="L469" s="29">
        <v>32</v>
      </c>
    </row>
    <row r="470" spans="1:12" x14ac:dyDescent="0.3">
      <c r="A470" s="7"/>
      <c r="B470" s="8"/>
      <c r="C470" s="10"/>
      <c r="D470" s="7"/>
      <c r="E470" s="8"/>
      <c r="F470" s="10"/>
      <c r="G470" s="7"/>
      <c r="H470" s="8"/>
      <c r="I470" s="10"/>
      <c r="J470" s="7"/>
      <c r="K470" s="8"/>
      <c r="L470" s="10"/>
    </row>
    <row r="471" spans="1:12" x14ac:dyDescent="0.3">
      <c r="A471" s="7">
        <f>IF(C471&gt;0,1)</f>
        <v>1</v>
      </c>
      <c r="B471" s="8" t="s">
        <v>6</v>
      </c>
      <c r="C471" s="29">
        <v>12</v>
      </c>
      <c r="D471" s="7">
        <f>IF(F471&gt;0,1)</f>
        <v>1</v>
      </c>
      <c r="E471" s="8" t="s">
        <v>6</v>
      </c>
      <c r="F471" s="29">
        <v>16</v>
      </c>
      <c r="G471" s="7">
        <f>IF(I471&gt;0,1)</f>
        <v>1</v>
      </c>
      <c r="H471" s="8" t="s">
        <v>6</v>
      </c>
      <c r="I471" s="29">
        <v>9</v>
      </c>
      <c r="J471" s="7">
        <f>IF(L471&gt;0,1)</f>
        <v>1</v>
      </c>
      <c r="K471" s="8" t="s">
        <v>6</v>
      </c>
      <c r="L471" s="29">
        <v>13</v>
      </c>
    </row>
    <row r="472" spans="1:12" x14ac:dyDescent="0.3">
      <c r="A472" s="7"/>
      <c r="B472" s="8"/>
      <c r="C472" s="10"/>
      <c r="D472" s="7"/>
      <c r="E472" s="8"/>
      <c r="F472" s="10"/>
      <c r="G472" s="7"/>
      <c r="H472" s="8"/>
      <c r="I472" s="10"/>
      <c r="J472" s="7"/>
      <c r="K472" s="8"/>
      <c r="L472" s="10"/>
    </row>
    <row r="473" spans="1:12" x14ac:dyDescent="0.3">
      <c r="A473" s="7">
        <f>IF(C473&gt;0,1)</f>
        <v>1</v>
      </c>
      <c r="B473" s="8" t="s">
        <v>7</v>
      </c>
      <c r="C473" s="29">
        <v>15</v>
      </c>
      <c r="D473" s="7">
        <f>IF(F473&gt;0,1)</f>
        <v>1</v>
      </c>
      <c r="E473" s="8" t="s">
        <v>7</v>
      </c>
      <c r="F473" s="29">
        <v>19</v>
      </c>
      <c r="G473" s="7">
        <f>IF(I473&gt;0,1)</f>
        <v>1</v>
      </c>
      <c r="H473" s="8" t="s">
        <v>7</v>
      </c>
      <c r="I473" s="29">
        <v>22</v>
      </c>
      <c r="J473" s="7">
        <f>IF(L473&gt;0,1)</f>
        <v>1</v>
      </c>
      <c r="K473" s="8" t="s">
        <v>7</v>
      </c>
      <c r="L473" s="29">
        <v>14</v>
      </c>
    </row>
    <row r="474" spans="1:12" x14ac:dyDescent="0.3">
      <c r="A474" s="7"/>
      <c r="B474" s="8"/>
      <c r="C474" s="10"/>
      <c r="D474" s="7"/>
      <c r="E474" s="8"/>
      <c r="F474" s="10"/>
      <c r="G474" s="7"/>
      <c r="H474" s="8"/>
      <c r="I474" s="10"/>
      <c r="J474" s="7"/>
      <c r="K474" s="8"/>
      <c r="L474" s="10"/>
    </row>
    <row r="475" spans="1:12" x14ac:dyDescent="0.3">
      <c r="A475" s="7">
        <f>IF(C475&gt;0,1)</f>
        <v>1</v>
      </c>
      <c r="B475" s="8" t="s">
        <v>8</v>
      </c>
      <c r="C475" s="29">
        <v>12</v>
      </c>
      <c r="D475" s="7">
        <f>IF(F475&gt;0,1)</f>
        <v>1</v>
      </c>
      <c r="E475" s="8" t="s">
        <v>8</v>
      </c>
      <c r="F475" s="29">
        <v>20</v>
      </c>
      <c r="G475" s="7">
        <f>IF(I475&gt;0,1)</f>
        <v>1</v>
      </c>
      <c r="H475" s="8" t="s">
        <v>8</v>
      </c>
      <c r="I475" s="29">
        <v>26</v>
      </c>
      <c r="J475" s="7">
        <f>IF(L475&gt;0,1)</f>
        <v>1</v>
      </c>
      <c r="K475" s="8" t="s">
        <v>8</v>
      </c>
      <c r="L475" s="29">
        <v>20</v>
      </c>
    </row>
    <row r="476" spans="1:12" x14ac:dyDescent="0.3">
      <c r="A476" s="7"/>
      <c r="B476" s="4"/>
      <c r="C476" s="10"/>
      <c r="D476" s="7"/>
      <c r="E476" s="4"/>
      <c r="F476" s="10"/>
      <c r="G476" s="7"/>
      <c r="H476" s="4"/>
      <c r="I476" s="10"/>
      <c r="J476" s="7"/>
      <c r="K476" s="4"/>
      <c r="L476" s="10"/>
    </row>
    <row r="477" spans="1:12" x14ac:dyDescent="0.3">
      <c r="A477" s="7">
        <f>IF(C477&gt;0,1)</f>
        <v>1</v>
      </c>
      <c r="B477" s="8" t="s">
        <v>9</v>
      </c>
      <c r="C477" s="29">
        <v>24</v>
      </c>
      <c r="D477" s="7">
        <f>IF(F477&gt;0,1)</f>
        <v>1</v>
      </c>
      <c r="E477" s="8" t="s">
        <v>9</v>
      </c>
      <c r="F477" s="29">
        <v>17</v>
      </c>
      <c r="G477" s="7">
        <f>IF(I477&gt;0,1)</f>
        <v>1</v>
      </c>
      <c r="H477" s="8" t="s">
        <v>9</v>
      </c>
      <c r="I477" s="29">
        <v>20</v>
      </c>
      <c r="J477" s="7">
        <f>IF(L477&gt;0,1)</f>
        <v>1</v>
      </c>
      <c r="K477" s="8" t="s">
        <v>9</v>
      </c>
      <c r="L477" s="29">
        <v>15</v>
      </c>
    </row>
    <row r="478" spans="1:12" x14ac:dyDescent="0.3">
      <c r="A478" s="7"/>
      <c r="B478" s="4"/>
      <c r="C478" s="4"/>
      <c r="D478" s="7"/>
      <c r="E478" s="4"/>
      <c r="F478" s="10"/>
      <c r="G478" s="7"/>
      <c r="H478" s="4"/>
      <c r="I478" s="10"/>
      <c r="J478" s="7"/>
      <c r="K478" s="4"/>
      <c r="L478" s="4"/>
    </row>
    <row r="479" spans="1:12" x14ac:dyDescent="0.3">
      <c r="A479" s="11"/>
      <c r="B479" s="8" t="s">
        <v>10</v>
      </c>
      <c r="C479" s="8">
        <f>SUM(C465:C477)</f>
        <v>140</v>
      </c>
      <c r="D479" s="8"/>
      <c r="E479" s="8" t="s">
        <v>10</v>
      </c>
      <c r="F479" s="8">
        <f>SUM(F465:F477)</f>
        <v>146</v>
      </c>
      <c r="G479" s="8"/>
      <c r="H479" s="8" t="s">
        <v>10</v>
      </c>
      <c r="I479" s="8">
        <f>SUM(I465:I477)</f>
        <v>122</v>
      </c>
      <c r="J479" s="8"/>
      <c r="K479" s="8" t="s">
        <v>10</v>
      </c>
      <c r="L479" s="8">
        <f>SUM(L465:L477)</f>
        <v>127</v>
      </c>
    </row>
    <row r="480" spans="1:12" x14ac:dyDescent="0.3">
      <c r="A480" s="12"/>
      <c r="B480" s="13" t="s">
        <v>11</v>
      </c>
      <c r="C480" s="14">
        <f>C479/(SUM(A465:A477))</f>
        <v>20</v>
      </c>
      <c r="D480" s="12"/>
      <c r="E480" s="13" t="s">
        <v>11</v>
      </c>
      <c r="F480" s="14">
        <f>F479/(SUM(D465:D477))</f>
        <v>20.857142857142858</v>
      </c>
      <c r="G480" s="12"/>
      <c r="H480" s="13" t="s">
        <v>11</v>
      </c>
      <c r="I480" s="14">
        <f>I479/(SUM(G465:G477))</f>
        <v>17.428571428571427</v>
      </c>
      <c r="J480" s="12"/>
      <c r="K480" s="13" t="s">
        <v>11</v>
      </c>
      <c r="L480" s="14">
        <f>L479/(SUM(J465:J477))</f>
        <v>18.142857142857142</v>
      </c>
    </row>
    <row r="482" spans="1:12" x14ac:dyDescent="0.3">
      <c r="B482" s="15" t="s">
        <v>33</v>
      </c>
      <c r="C482" s="16">
        <f>SUM(C479:O479)/((SUM(A465:A477))+(SUM(D465:D477))+(SUM(G465:G477))+(SUM(J465:J477))+(SUM(M465:M477)))</f>
        <v>19.107142857142858</v>
      </c>
    </row>
    <row r="484" spans="1:12" ht="24" x14ac:dyDescent="0.6">
      <c r="B484" s="3" t="s">
        <v>34</v>
      </c>
      <c r="C484" s="39">
        <v>2008</v>
      </c>
    </row>
    <row r="485" spans="1:12" x14ac:dyDescent="0.3">
      <c r="A485" s="4"/>
      <c r="B485" s="18" t="s">
        <v>156</v>
      </c>
      <c r="C485" s="6" t="s">
        <v>2</v>
      </c>
      <c r="D485" s="4"/>
      <c r="E485" s="4"/>
      <c r="F485" s="6" t="s">
        <v>2</v>
      </c>
      <c r="G485" s="4"/>
      <c r="H485" s="4"/>
      <c r="I485" s="6" t="s">
        <v>2</v>
      </c>
      <c r="J485" s="4"/>
      <c r="K485" s="4"/>
      <c r="L485" s="6" t="s">
        <v>2</v>
      </c>
    </row>
    <row r="486" spans="1:12" x14ac:dyDescent="0.3">
      <c r="A486" s="7">
        <f>IF(C486&gt;0,1)</f>
        <v>1</v>
      </c>
      <c r="B486" s="8" t="s">
        <v>3</v>
      </c>
      <c r="C486" s="29">
        <v>18</v>
      </c>
      <c r="D486" s="7">
        <f>IF(F486&gt;0,1)</f>
        <v>1</v>
      </c>
      <c r="E486" s="8" t="s">
        <v>3</v>
      </c>
      <c r="F486" s="29">
        <v>7</v>
      </c>
      <c r="G486" s="7">
        <f>IF(I486&gt;0,1)</f>
        <v>1</v>
      </c>
      <c r="H486" s="8" t="s">
        <v>3</v>
      </c>
      <c r="I486" s="29">
        <v>12</v>
      </c>
      <c r="J486" s="7">
        <f>IF(L486&gt;0,1)</f>
        <v>1</v>
      </c>
      <c r="K486" s="8" t="s">
        <v>3</v>
      </c>
      <c r="L486" s="10">
        <v>17</v>
      </c>
    </row>
    <row r="487" spans="1:12" x14ac:dyDescent="0.3">
      <c r="A487" s="7"/>
      <c r="B487" s="4"/>
      <c r="C487" s="10"/>
      <c r="D487" s="7"/>
      <c r="E487" s="4"/>
      <c r="F487" s="10"/>
      <c r="G487" s="7"/>
      <c r="H487" s="4"/>
      <c r="I487" s="10"/>
      <c r="J487" s="7"/>
      <c r="K487" s="4"/>
      <c r="L487" s="10"/>
    </row>
    <row r="488" spans="1:12" x14ac:dyDescent="0.3">
      <c r="A488" s="7">
        <f>IF(C488&gt;0,1)</f>
        <v>1</v>
      </c>
      <c r="B488" s="8" t="s">
        <v>4</v>
      </c>
      <c r="C488" s="29">
        <v>18</v>
      </c>
      <c r="D488" s="7">
        <f>IF(F488&gt;0,1)</f>
        <v>1</v>
      </c>
      <c r="E488" s="8" t="s">
        <v>4</v>
      </c>
      <c r="F488" s="29">
        <v>19</v>
      </c>
      <c r="G488" s="7">
        <f>IF(I488&gt;0,1)</f>
        <v>1</v>
      </c>
      <c r="H488" s="8" t="s">
        <v>4</v>
      </c>
      <c r="I488" s="29">
        <v>9</v>
      </c>
      <c r="J488" s="7">
        <f>IF(L488&gt;0,1)</f>
        <v>1</v>
      </c>
      <c r="K488" s="8" t="s">
        <v>4</v>
      </c>
      <c r="L488" s="10">
        <v>12</v>
      </c>
    </row>
    <row r="489" spans="1:12" x14ac:dyDescent="0.3">
      <c r="A489" s="7"/>
      <c r="B489" s="8"/>
      <c r="C489" s="10"/>
      <c r="D489" s="7"/>
      <c r="E489" s="8"/>
      <c r="F489" s="10"/>
      <c r="G489" s="7"/>
      <c r="H489" s="8"/>
      <c r="I489" s="10"/>
      <c r="J489" s="7"/>
      <c r="K489" s="8"/>
      <c r="L489" s="10"/>
    </row>
    <row r="490" spans="1:12" x14ac:dyDescent="0.3">
      <c r="A490" s="7">
        <f>IF(C490&gt;0,1)</f>
        <v>1</v>
      </c>
      <c r="B490" s="8" t="s">
        <v>5</v>
      </c>
      <c r="C490" s="29">
        <v>8</v>
      </c>
      <c r="D490" s="7">
        <f>IF(F490&gt;0,1)</f>
        <v>1</v>
      </c>
      <c r="E490" s="8" t="s">
        <v>5</v>
      </c>
      <c r="F490" s="29">
        <v>38</v>
      </c>
      <c r="G490" s="7">
        <f>IF(I490&gt;0,1)</f>
        <v>1</v>
      </c>
      <c r="H490" s="8" t="s">
        <v>5</v>
      </c>
      <c r="I490" s="29">
        <v>16</v>
      </c>
      <c r="J490" s="7">
        <f>IF(L490&gt;0,1)</f>
        <v>1</v>
      </c>
      <c r="K490" s="8" t="s">
        <v>5</v>
      </c>
      <c r="L490" s="10">
        <v>15</v>
      </c>
    </row>
    <row r="491" spans="1:12" x14ac:dyDescent="0.3">
      <c r="A491" s="7"/>
      <c r="B491" s="8"/>
      <c r="C491" s="10"/>
      <c r="D491" s="7"/>
      <c r="E491" s="8"/>
      <c r="F491" s="10"/>
      <c r="G491" s="7"/>
      <c r="H491" s="8"/>
      <c r="I491" s="10"/>
      <c r="J491" s="7"/>
      <c r="K491" s="8"/>
      <c r="L491" s="10"/>
    </row>
    <row r="492" spans="1:12" x14ac:dyDescent="0.3">
      <c r="A492" s="7">
        <f>IF(C492&gt;0,1)</f>
        <v>1</v>
      </c>
      <c r="B492" s="8" t="s">
        <v>6</v>
      </c>
      <c r="C492" s="29">
        <v>25</v>
      </c>
      <c r="D492" s="7">
        <f>IF(F492&gt;0,1)</f>
        <v>1</v>
      </c>
      <c r="E492" s="8" t="s">
        <v>6</v>
      </c>
      <c r="F492" s="29">
        <v>15</v>
      </c>
      <c r="G492" s="7">
        <f>IF(I492&gt;0,1)</f>
        <v>1</v>
      </c>
      <c r="H492" s="8" t="s">
        <v>6</v>
      </c>
      <c r="I492" s="29">
        <v>20</v>
      </c>
      <c r="J492" s="7">
        <f>IF(L492&gt;0,1)</f>
        <v>1</v>
      </c>
      <c r="K492" s="8" t="s">
        <v>6</v>
      </c>
      <c r="L492" s="10">
        <v>18</v>
      </c>
    </row>
    <row r="493" spans="1:12" x14ac:dyDescent="0.3">
      <c r="A493" s="7"/>
      <c r="B493" s="8"/>
      <c r="C493" s="10"/>
      <c r="D493" s="7"/>
      <c r="E493" s="8"/>
      <c r="F493" s="10"/>
      <c r="G493" s="7"/>
      <c r="H493" s="8"/>
      <c r="I493" s="10"/>
      <c r="J493" s="7"/>
      <c r="K493" s="8"/>
      <c r="L493" s="10"/>
    </row>
    <row r="494" spans="1:12" x14ac:dyDescent="0.3">
      <c r="A494" s="7">
        <f>IF(C494&gt;0,1)</f>
        <v>1</v>
      </c>
      <c r="B494" s="8" t="s">
        <v>7</v>
      </c>
      <c r="C494" s="29">
        <v>13</v>
      </c>
      <c r="D494" s="7">
        <f>IF(F494&gt;0,1)</f>
        <v>1</v>
      </c>
      <c r="E494" s="8" t="s">
        <v>7</v>
      </c>
      <c r="F494" s="29">
        <v>11</v>
      </c>
      <c r="G494" s="7">
        <f>IF(I494&gt;0,1)</f>
        <v>1</v>
      </c>
      <c r="H494" s="8" t="s">
        <v>7</v>
      </c>
      <c r="I494" s="29">
        <v>15</v>
      </c>
      <c r="J494" s="7">
        <f>IF(L494&gt;0,1)</f>
        <v>1</v>
      </c>
      <c r="K494" s="8" t="s">
        <v>7</v>
      </c>
      <c r="L494" s="10">
        <v>12</v>
      </c>
    </row>
    <row r="495" spans="1:12" x14ac:dyDescent="0.3">
      <c r="A495" s="7"/>
      <c r="B495" s="8"/>
      <c r="C495" s="10"/>
      <c r="D495" s="7"/>
      <c r="E495" s="8"/>
      <c r="F495" s="10"/>
      <c r="G495" s="7"/>
      <c r="H495" s="8"/>
      <c r="I495" s="10"/>
      <c r="J495" s="7"/>
      <c r="K495" s="8"/>
      <c r="L495" s="10"/>
    </row>
    <row r="496" spans="1:12" x14ac:dyDescent="0.3">
      <c r="A496" s="7">
        <f>IF(C496&gt;0,1)</f>
        <v>1</v>
      </c>
      <c r="B496" s="8" t="s">
        <v>8</v>
      </c>
      <c r="C496" s="29">
        <v>15</v>
      </c>
      <c r="D496" s="7">
        <f>IF(F496&gt;0,1)</f>
        <v>1</v>
      </c>
      <c r="E496" s="8" t="s">
        <v>8</v>
      </c>
      <c r="F496" s="29">
        <v>40</v>
      </c>
      <c r="G496" s="7">
        <f>IF(I496&gt;0,1)</f>
        <v>1</v>
      </c>
      <c r="H496" s="8" t="s">
        <v>8</v>
      </c>
      <c r="I496" s="10">
        <v>18</v>
      </c>
      <c r="J496" s="7">
        <f>IF(L496&gt;0,1)</f>
        <v>1</v>
      </c>
      <c r="K496" s="8" t="s">
        <v>8</v>
      </c>
      <c r="L496" s="10">
        <v>16</v>
      </c>
    </row>
    <row r="497" spans="1:12" x14ac:dyDescent="0.3">
      <c r="A497" s="7"/>
      <c r="B497" s="4"/>
      <c r="C497" s="10"/>
      <c r="D497" s="7"/>
      <c r="E497" s="4"/>
      <c r="F497" s="10"/>
      <c r="G497" s="7"/>
      <c r="H497" s="4"/>
      <c r="I497" s="10"/>
      <c r="J497" s="7"/>
      <c r="K497" s="4"/>
      <c r="L497" s="10"/>
    </row>
    <row r="498" spans="1:12" x14ac:dyDescent="0.3">
      <c r="A498" s="7">
        <f>IF(C498&gt;0,1)</f>
        <v>1</v>
      </c>
      <c r="B498" s="8" t="s">
        <v>9</v>
      </c>
      <c r="C498" s="29">
        <v>22</v>
      </c>
      <c r="D498" s="7">
        <f>IF(F498&gt;0,1)</f>
        <v>1</v>
      </c>
      <c r="E498" s="8" t="s">
        <v>9</v>
      </c>
      <c r="F498" s="29">
        <v>15</v>
      </c>
      <c r="G498" s="7">
        <f>IF(I498&gt;0,1)</f>
        <v>1</v>
      </c>
      <c r="H498" s="8" t="s">
        <v>9</v>
      </c>
      <c r="I498" s="10">
        <v>17</v>
      </c>
      <c r="J498" s="7">
        <f>IF(L498&gt;0,1)</f>
        <v>1</v>
      </c>
      <c r="K498" s="8" t="s">
        <v>9</v>
      </c>
      <c r="L498" s="10">
        <v>18</v>
      </c>
    </row>
    <row r="499" spans="1:12" x14ac:dyDescent="0.3">
      <c r="A499" s="7"/>
      <c r="B499" s="4"/>
      <c r="C499" s="4"/>
      <c r="D499" s="7"/>
      <c r="E499" s="4"/>
      <c r="F499" s="10"/>
      <c r="G499" s="7"/>
      <c r="H499" s="4"/>
      <c r="I499" s="10"/>
      <c r="J499" s="7"/>
      <c r="K499" s="4"/>
      <c r="L499" s="4"/>
    </row>
    <row r="500" spans="1:12" x14ac:dyDescent="0.3">
      <c r="A500" s="11"/>
      <c r="B500" s="8" t="s">
        <v>10</v>
      </c>
      <c r="C500" s="8">
        <f>SUM(C486:C498)</f>
        <v>119</v>
      </c>
      <c r="D500" s="8"/>
      <c r="E500" s="8" t="s">
        <v>10</v>
      </c>
      <c r="F500" s="8">
        <f>SUM(F486:F498)</f>
        <v>145</v>
      </c>
      <c r="G500" s="8"/>
      <c r="H500" s="8" t="s">
        <v>10</v>
      </c>
      <c r="I500" s="8">
        <f>SUM(I486:I498)</f>
        <v>107</v>
      </c>
      <c r="J500" s="8"/>
      <c r="K500" s="8" t="s">
        <v>10</v>
      </c>
      <c r="L500" s="8">
        <f>SUM(L486:L498)</f>
        <v>108</v>
      </c>
    </row>
    <row r="501" spans="1:12" x14ac:dyDescent="0.3">
      <c r="A501" s="12"/>
      <c r="B501" s="13" t="s">
        <v>11</v>
      </c>
      <c r="C501" s="14">
        <f>C500/(SUM(A486:A498))</f>
        <v>17</v>
      </c>
      <c r="D501" s="12"/>
      <c r="E501" s="13" t="s">
        <v>11</v>
      </c>
      <c r="F501" s="14">
        <f>F500/(SUM(D486:D498))</f>
        <v>20.714285714285715</v>
      </c>
      <c r="G501" s="12"/>
      <c r="H501" s="13" t="s">
        <v>11</v>
      </c>
      <c r="I501" s="14">
        <f>I500/(SUM(G486:G498))</f>
        <v>15.285714285714286</v>
      </c>
      <c r="J501" s="12"/>
      <c r="K501" s="13" t="s">
        <v>11</v>
      </c>
      <c r="L501" s="14">
        <f>L500/(SUM(J486:J498))</f>
        <v>15.428571428571429</v>
      </c>
    </row>
    <row r="503" spans="1:12" x14ac:dyDescent="0.3">
      <c r="B503" s="15" t="s">
        <v>36</v>
      </c>
      <c r="C503" s="16">
        <f>SUM(C500:O500)/((SUM(A486:A498))+(SUM(D486:D498))+(SUM(G486:G498))+(SUM(J486:J498))+(SUM(M486:M498)))</f>
        <v>17.107142857142858</v>
      </c>
    </row>
  </sheetData>
  <sheetProtection selectLockedCells="1" selectUnlockedCells="1"/>
  <pageMargins left="0.75" right="0.75" top="1" bottom="1" header="0.51180555555555551" footer="0.51180555555555551"/>
  <pageSetup scale="58" firstPageNumber="0" orientation="portrait" horizontalDpi="300" verticalDpi="300"/>
  <headerFooter alignWithMargins="0"/>
  <rowBreaks count="2" manualBreakCount="2">
    <brk id="63" max="16383" man="1"/>
    <brk id="12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6"/>
  <sheetViews>
    <sheetView zoomScale="90" zoomScaleNormal="90" workbookViewId="0">
      <selection activeCell="B14" sqref="B14"/>
    </sheetView>
  </sheetViews>
  <sheetFormatPr defaultColWidth="9.1796875" defaultRowHeight="14" x14ac:dyDescent="0.3"/>
  <cols>
    <col min="1" max="1" width="21.54296875" style="1" customWidth="1"/>
    <col min="2" max="2" width="6.1796875" style="2" customWidth="1"/>
    <col min="3" max="16384" width="9.1796875" style="1"/>
  </cols>
  <sheetData>
    <row r="1" spans="1:2" x14ac:dyDescent="0.3">
      <c r="A1" s="40" t="s">
        <v>37</v>
      </c>
      <c r="B1" s="41">
        <f>'2006-2008'!C20</f>
        <v>18.885714285714286</v>
      </c>
    </row>
    <row r="2" spans="1:2" x14ac:dyDescent="0.3">
      <c r="A2" s="40" t="s">
        <v>40</v>
      </c>
      <c r="B2" s="41">
        <f>'2006-2008'!C41</f>
        <v>18.178571428571427</v>
      </c>
    </row>
    <row r="3" spans="1:2" x14ac:dyDescent="0.3">
      <c r="A3" s="40" t="s">
        <v>43</v>
      </c>
      <c r="B3" s="41">
        <f>'2006-2008'!C62</f>
        <v>16.357142857142858</v>
      </c>
    </row>
    <row r="4" spans="1:2" x14ac:dyDescent="0.3">
      <c r="A4" s="40" t="s">
        <v>0</v>
      </c>
      <c r="B4" s="41">
        <f>'2006-2008'!C83</f>
        <v>15.214285714285714</v>
      </c>
    </row>
    <row r="5" spans="1:2" x14ac:dyDescent="0.3">
      <c r="A5" s="40" t="s">
        <v>13</v>
      </c>
      <c r="B5" s="41">
        <f>'2006-2008'!C104</f>
        <v>14.642857142857142</v>
      </c>
    </row>
    <row r="6" spans="1:2" x14ac:dyDescent="0.3">
      <c r="A6" s="40" t="s">
        <v>16</v>
      </c>
      <c r="B6" s="41">
        <f>'2006-2008'!C125</f>
        <v>14.6</v>
      </c>
    </row>
    <row r="7" spans="1:2" x14ac:dyDescent="0.3">
      <c r="A7" s="40" t="s">
        <v>19</v>
      </c>
      <c r="B7" s="41">
        <f>'2006-2008'!C146</f>
        <v>15.785714285714286</v>
      </c>
    </row>
    <row r="8" spans="1:2" x14ac:dyDescent="0.3">
      <c r="A8" s="40" t="s">
        <v>22</v>
      </c>
      <c r="B8" s="41">
        <f>'2006-2008'!C167</f>
        <v>14.142857142857142</v>
      </c>
    </row>
    <row r="9" spans="1:2" x14ac:dyDescent="0.3">
      <c r="A9" s="40" t="s">
        <v>25</v>
      </c>
      <c r="B9" s="41">
        <f>'2006-2008'!C188</f>
        <v>13.851851851851851</v>
      </c>
    </row>
    <row r="10" spans="1:2" x14ac:dyDescent="0.3">
      <c r="A10" s="40" t="s">
        <v>28</v>
      </c>
      <c r="B10" s="41">
        <f>'2006-2008'!C209</f>
        <v>13.785714285714286</v>
      </c>
    </row>
    <row r="11" spans="1:2" x14ac:dyDescent="0.3">
      <c r="A11" s="40" t="s">
        <v>31</v>
      </c>
      <c r="B11" s="41">
        <f>'2006-2008'!C230</f>
        <v>15.428571428571429</v>
      </c>
    </row>
    <row r="12" spans="1:2" x14ac:dyDescent="0.3">
      <c r="A12" s="40" t="s">
        <v>34</v>
      </c>
      <c r="B12" s="41">
        <f>'2006-2008'!C251</f>
        <v>15.678571428571429</v>
      </c>
    </row>
    <row r="13" spans="1:2" x14ac:dyDescent="0.3">
      <c r="A13" s="40" t="s">
        <v>37</v>
      </c>
      <c r="B13" s="41">
        <f>'2006-2008'!C272</f>
        <v>14.914285714285715</v>
      </c>
    </row>
    <row r="14" spans="1:2" x14ac:dyDescent="0.3">
      <c r="A14" s="40" t="s">
        <v>40</v>
      </c>
      <c r="B14" s="41">
        <f>'2006-2008'!C293</f>
        <v>13.892857142857142</v>
      </c>
    </row>
    <row r="15" spans="1:2" x14ac:dyDescent="0.3">
      <c r="A15" s="40" t="s">
        <v>43</v>
      </c>
      <c r="B15" s="41">
        <f>'2006-2008'!C314</f>
        <v>17.214285714285715</v>
      </c>
    </row>
    <row r="16" spans="1:2" x14ac:dyDescent="0.3">
      <c r="A16" s="40" t="s">
        <v>142</v>
      </c>
      <c r="B16" s="41">
        <f>'2006-2008'!C335</f>
        <v>14.2</v>
      </c>
    </row>
    <row r="17" spans="1:2" x14ac:dyDescent="0.3">
      <c r="A17" s="40" t="s">
        <v>144</v>
      </c>
      <c r="B17" s="41">
        <f>'2006-2008'!C356</f>
        <v>15.928571428571429</v>
      </c>
    </row>
    <row r="18" spans="1:2" x14ac:dyDescent="0.3">
      <c r="A18" s="40" t="s">
        <v>146</v>
      </c>
      <c r="B18" s="41">
        <f>'2006-2008'!C377</f>
        <v>14.892857142857142</v>
      </c>
    </row>
    <row r="19" spans="1:2" x14ac:dyDescent="0.3">
      <c r="A19" s="40" t="s">
        <v>148</v>
      </c>
      <c r="B19" s="41">
        <f>'2006-2008'!C398</f>
        <v>17.357142857142858</v>
      </c>
    </row>
    <row r="20" spans="1:2" x14ac:dyDescent="0.3">
      <c r="A20" s="40" t="s">
        <v>150</v>
      </c>
      <c r="B20" s="41">
        <f>'2006-2008'!C419</f>
        <v>18.214285714285715</v>
      </c>
    </row>
    <row r="21" spans="1:2" x14ac:dyDescent="0.3">
      <c r="A21" s="40" t="s">
        <v>152</v>
      </c>
      <c r="B21" s="41">
        <f>'2006-2008'!C440</f>
        <v>18.107142857142858</v>
      </c>
    </row>
    <row r="22" spans="1:2" x14ac:dyDescent="0.3">
      <c r="A22" s="40" t="s">
        <v>157</v>
      </c>
      <c r="B22" s="41">
        <f>'2006-2008'!C461</f>
        <v>17.942857142857143</v>
      </c>
    </row>
    <row r="23" spans="1:2" x14ac:dyDescent="0.3">
      <c r="A23" s="40" t="s">
        <v>158</v>
      </c>
      <c r="B23" s="41">
        <f>'2006-2008'!C482</f>
        <v>19.107142857142858</v>
      </c>
    </row>
    <row r="24" spans="1:2" x14ac:dyDescent="0.3">
      <c r="A24" s="40" t="s">
        <v>34</v>
      </c>
      <c r="B24" s="41">
        <f>'2006-2008'!C503</f>
        <v>17.107142857142858</v>
      </c>
    </row>
    <row r="26" spans="1:2" ht="15" x14ac:dyDescent="0.3">
      <c r="A26" s="42" t="s">
        <v>159</v>
      </c>
      <c r="B26" s="43">
        <f>SUM(B1:B24)/24</f>
        <v>16.05960097001763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6"/>
  <sheetViews>
    <sheetView zoomScale="90" zoomScaleNormal="90" workbookViewId="0">
      <selection activeCell="A13" sqref="A13"/>
    </sheetView>
  </sheetViews>
  <sheetFormatPr defaultColWidth="9.1796875" defaultRowHeight="14" x14ac:dyDescent="0.3"/>
  <cols>
    <col min="1" max="1" width="21.54296875" style="1" customWidth="1"/>
    <col min="2" max="2" width="6.1796875" style="2" customWidth="1"/>
    <col min="3" max="16384" width="9.1796875" style="1"/>
  </cols>
  <sheetData>
    <row r="1" spans="1:2" x14ac:dyDescent="0.3">
      <c r="A1" s="40" t="s">
        <v>0</v>
      </c>
      <c r="B1" s="41">
        <f>'2009'!$C$20</f>
        <v>17.714285714285715</v>
      </c>
    </row>
    <row r="2" spans="1:2" x14ac:dyDescent="0.3">
      <c r="A2" s="40" t="s">
        <v>13</v>
      </c>
      <c r="B2" s="41">
        <f>'2009'!$C$41</f>
        <v>17.214285714285715</v>
      </c>
    </row>
    <row r="3" spans="1:2" x14ac:dyDescent="0.3">
      <c r="A3" s="40" t="s">
        <v>16</v>
      </c>
      <c r="B3" s="41">
        <f>'2009'!$C$62</f>
        <v>16.964285714285715</v>
      </c>
    </row>
    <row r="4" spans="1:2" x14ac:dyDescent="0.3">
      <c r="A4" s="40" t="s">
        <v>19</v>
      </c>
      <c r="B4" s="41">
        <f>'2009'!$C$83</f>
        <v>16.342857142857142</v>
      </c>
    </row>
    <row r="5" spans="1:2" x14ac:dyDescent="0.3">
      <c r="A5" s="40" t="s">
        <v>22</v>
      </c>
      <c r="B5" s="4">
        <f>IF('2009'!$C$104&gt;0,'2009'!$C$104,"")</f>
        <v>15.892857142857142</v>
      </c>
    </row>
    <row r="6" spans="1:2" x14ac:dyDescent="0.3">
      <c r="A6" s="40" t="s">
        <v>25</v>
      </c>
      <c r="B6" s="4">
        <f>IF('2009'!$C$125&gt;0,'2009'!$C$125,"")</f>
        <v>16.571428571428573</v>
      </c>
    </row>
    <row r="7" spans="1:2" x14ac:dyDescent="0.3">
      <c r="A7" s="40" t="s">
        <v>28</v>
      </c>
      <c r="B7" s="4">
        <f>IF('2009'!$C$146&gt;0,'2009'!$C$146,"")</f>
        <v>14.571428571428571</v>
      </c>
    </row>
    <row r="8" spans="1:2" x14ac:dyDescent="0.3">
      <c r="A8" s="40" t="s">
        <v>31</v>
      </c>
      <c r="B8" s="4">
        <v>14</v>
      </c>
    </row>
    <row r="9" spans="1:2" x14ac:dyDescent="0.3">
      <c r="A9" s="40" t="s">
        <v>34</v>
      </c>
      <c r="B9" s="41">
        <f>'2009'!$C$188</f>
        <v>14.285714285714286</v>
      </c>
    </row>
    <row r="10" spans="1:2" x14ac:dyDescent="0.3">
      <c r="A10" s="40" t="s">
        <v>37</v>
      </c>
      <c r="B10" s="41">
        <f>'2009'!$C$209</f>
        <v>16.321428571428573</v>
      </c>
    </row>
    <row r="11" spans="1:2" x14ac:dyDescent="0.3">
      <c r="A11" s="40" t="s">
        <v>40</v>
      </c>
      <c r="B11" s="41">
        <f>'2009'!$C$230</f>
        <v>16.357142857142858</v>
      </c>
    </row>
    <row r="12" spans="1:2" x14ac:dyDescent="0.3">
      <c r="A12" s="40" t="s">
        <v>43</v>
      </c>
      <c r="B12" s="41">
        <f>'2009'!$C$251</f>
        <v>16.37142857142857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40"/>
      <c r="B17" s="41"/>
    </row>
    <row r="18" spans="1:2" x14ac:dyDescent="0.3">
      <c r="A18" s="40"/>
      <c r="B18" s="41"/>
    </row>
    <row r="19" spans="1:2" x14ac:dyDescent="0.3">
      <c r="A19" s="40"/>
      <c r="B19" s="41"/>
    </row>
    <row r="20" spans="1:2" x14ac:dyDescent="0.3">
      <c r="A20" s="40"/>
      <c r="B20" s="41"/>
    </row>
    <row r="21" spans="1:2" x14ac:dyDescent="0.3">
      <c r="A21" s="40"/>
      <c r="B21" s="41"/>
    </row>
    <row r="22" spans="1:2" x14ac:dyDescent="0.3">
      <c r="A22" s="40"/>
      <c r="B22" s="41"/>
    </row>
    <row r="23" spans="1:2" x14ac:dyDescent="0.3">
      <c r="A23" s="40"/>
      <c r="B23" s="41"/>
    </row>
    <row r="24" spans="1:2" x14ac:dyDescent="0.3">
      <c r="A24" s="40"/>
      <c r="B24" s="41"/>
    </row>
    <row r="26" spans="1:2" ht="15" x14ac:dyDescent="0.3">
      <c r="A26" s="42" t="s">
        <v>160</v>
      </c>
      <c r="B26" s="43">
        <f>AVERAGE(B1:B12)</f>
        <v>16.050595238095237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6C8B-404C-4FEB-845D-492E0C890E71}">
  <dimension ref="A1:B18"/>
  <sheetViews>
    <sheetView workbookViewId="0">
      <selection activeCell="B1" sqref="B1:B2"/>
    </sheetView>
  </sheetViews>
  <sheetFormatPr defaultRowHeight="14" x14ac:dyDescent="0.3"/>
  <sheetData>
    <row r="1" spans="1:2" x14ac:dyDescent="0.3">
      <c r="A1" s="40" t="s">
        <v>0</v>
      </c>
      <c r="B1" s="41">
        <f>'2022'!$C$20</f>
        <v>20.464285714285715</v>
      </c>
    </row>
    <row r="2" spans="1:2" x14ac:dyDescent="0.3">
      <c r="A2" s="40" t="s">
        <v>13</v>
      </c>
      <c r="B2" s="41">
        <f>'2022'!$C$41</f>
        <v>17.214285714285715</v>
      </c>
    </row>
    <row r="3" spans="1:2" x14ac:dyDescent="0.3">
      <c r="A3" s="40" t="s">
        <v>16</v>
      </c>
      <c r="B3" s="41">
        <f>'2022'!$C$62</f>
        <v>19.399999999999999</v>
      </c>
    </row>
    <row r="4" spans="1:2" x14ac:dyDescent="0.3">
      <c r="A4" s="40" t="s">
        <v>19</v>
      </c>
      <c r="B4" s="41">
        <f>'2022'!$C$83</f>
        <v>19.785714285714285</v>
      </c>
    </row>
    <row r="5" spans="1:2" x14ac:dyDescent="0.3">
      <c r="A5" s="40" t="s">
        <v>22</v>
      </c>
      <c r="B5" s="41">
        <f>'2022'!$C$104</f>
        <v>19.571428571428573</v>
      </c>
    </row>
    <row r="6" spans="1:2" x14ac:dyDescent="0.3">
      <c r="A6" s="40" t="s">
        <v>25</v>
      </c>
      <c r="B6" s="41">
        <f>IF('2022'!$C$125&gt;0,'2022'!$C$125,"")</f>
        <v>19.685714285714287</v>
      </c>
    </row>
    <row r="7" spans="1:2" x14ac:dyDescent="0.3">
      <c r="A7" s="40" t="s">
        <v>28</v>
      </c>
      <c r="B7" s="41">
        <f>IF('2022'!$C$146&gt;0,'2022'!$C$146,"")</f>
        <v>19.785714285714285</v>
      </c>
    </row>
    <row r="8" spans="1:2" x14ac:dyDescent="0.3">
      <c r="A8" s="40" t="s">
        <v>31</v>
      </c>
      <c r="B8" s="41">
        <f>IF('2022'!$C$167&gt;0,'2022'!$C$167,"")</f>
        <v>19.928571428571427</v>
      </c>
    </row>
    <row r="9" spans="1:2" x14ac:dyDescent="0.3">
      <c r="A9" s="40" t="s">
        <v>34</v>
      </c>
      <c r="B9" s="41">
        <f>'2022'!$C$188</f>
        <v>19.657142857142858</v>
      </c>
    </row>
    <row r="10" spans="1:2" x14ac:dyDescent="0.3">
      <c r="A10" s="40" t="s">
        <v>37</v>
      </c>
      <c r="B10" s="41">
        <f>'2022'!$C$209</f>
        <v>19.928571428571427</v>
      </c>
    </row>
    <row r="11" spans="1:2" x14ac:dyDescent="0.3">
      <c r="A11" s="40" t="s">
        <v>40</v>
      </c>
      <c r="B11" s="41">
        <f>'2022'!$C$230</f>
        <v>19.607142857142858</v>
      </c>
    </row>
    <row r="12" spans="1:2" x14ac:dyDescent="0.3">
      <c r="A12" s="40" t="s">
        <v>43</v>
      </c>
      <c r="B12" s="41">
        <f>'2022'!$C$251</f>
        <v>19.514285714285716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258</v>
      </c>
      <c r="B18" s="43">
        <f>AVERAGE(B1:B12)</f>
        <v>19.545238095238094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8"/>
  <sheetViews>
    <sheetView zoomScale="90" zoomScaleNormal="90" workbookViewId="0">
      <selection activeCell="A13" sqref="A13"/>
    </sheetView>
  </sheetViews>
  <sheetFormatPr defaultColWidth="9.1796875" defaultRowHeight="14" x14ac:dyDescent="0.3"/>
  <cols>
    <col min="1" max="1" width="21.54296875" style="1" customWidth="1"/>
    <col min="2" max="2" width="6.1796875" style="44" customWidth="1"/>
    <col min="3" max="16384" width="9.1796875" style="1"/>
  </cols>
  <sheetData>
    <row r="1" spans="1:2" x14ac:dyDescent="0.3">
      <c r="A1" s="40" t="s">
        <v>0</v>
      </c>
      <c r="B1" s="41">
        <f>'2010'!$C$20</f>
        <v>15.75</v>
      </c>
    </row>
    <row r="2" spans="1:2" x14ac:dyDescent="0.3">
      <c r="A2" s="40" t="s">
        <v>13</v>
      </c>
      <c r="B2" s="41">
        <f>'2010'!$C$41</f>
        <v>16.142857142857142</v>
      </c>
    </row>
    <row r="3" spans="1:2" x14ac:dyDescent="0.3">
      <c r="A3" s="40" t="s">
        <v>16</v>
      </c>
      <c r="B3" s="41">
        <f>'2010'!$C$62</f>
        <v>16.457142857142856</v>
      </c>
    </row>
    <row r="4" spans="1:2" x14ac:dyDescent="0.3">
      <c r="A4" s="40" t="s">
        <v>19</v>
      </c>
      <c r="B4" s="41">
        <f>'2010'!$C$83</f>
        <v>17.142857142857142</v>
      </c>
    </row>
    <row r="5" spans="1:2" x14ac:dyDescent="0.3">
      <c r="A5" s="40" t="s">
        <v>22</v>
      </c>
      <c r="B5" s="41">
        <f>'2010'!$C$104</f>
        <v>16.964285714285715</v>
      </c>
    </row>
    <row r="6" spans="1:2" x14ac:dyDescent="0.3">
      <c r="A6" s="40" t="s">
        <v>25</v>
      </c>
      <c r="B6" s="41">
        <f>IF('2010'!$C$125&gt;0,'2010'!$C$125,"")</f>
        <v>16.885714285714286</v>
      </c>
    </row>
    <row r="7" spans="1:2" x14ac:dyDescent="0.3">
      <c r="A7" s="40" t="s">
        <v>28</v>
      </c>
      <c r="B7" s="41">
        <f>IF('2010'!$C$146&gt;0,'2010'!$C$146,"")</f>
        <v>17</v>
      </c>
    </row>
    <row r="8" spans="1:2" x14ac:dyDescent="0.3">
      <c r="A8" s="40" t="s">
        <v>31</v>
      </c>
      <c r="B8" s="41">
        <f>IF('2010'!$C$167&gt;0,'2010'!$C$167,"")</f>
        <v>16.821428571428573</v>
      </c>
    </row>
    <row r="9" spans="1:2" x14ac:dyDescent="0.3">
      <c r="A9" s="40" t="s">
        <v>34</v>
      </c>
      <c r="B9" s="41">
        <f>'2010'!$C$188</f>
        <v>16.971428571428572</v>
      </c>
    </row>
    <row r="10" spans="1:2" x14ac:dyDescent="0.3">
      <c r="A10" s="40" t="s">
        <v>37</v>
      </c>
      <c r="B10" s="41">
        <f>'2010'!$C$209</f>
        <v>17.285714285714285</v>
      </c>
    </row>
    <row r="11" spans="1:2" x14ac:dyDescent="0.3">
      <c r="A11" s="40" t="s">
        <v>40</v>
      </c>
      <c r="B11" s="41">
        <f>'2010'!$C$230</f>
        <v>17.964285714285715</v>
      </c>
    </row>
    <row r="12" spans="1:2" x14ac:dyDescent="0.3">
      <c r="A12" s="40" t="s">
        <v>43</v>
      </c>
      <c r="B12" s="41">
        <f>'2010'!$C$251</f>
        <v>18.2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8" spans="1:2" ht="15" x14ac:dyDescent="0.3">
      <c r="A18" s="42" t="s">
        <v>161</v>
      </c>
      <c r="B18" s="43">
        <f>AVERAGE(B1:B12)</f>
        <v>16.965476190476188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8"/>
  <sheetViews>
    <sheetView zoomScale="90" zoomScaleNormal="90" workbookViewId="0">
      <selection activeCell="A13" sqref="A13"/>
    </sheetView>
  </sheetViews>
  <sheetFormatPr defaultColWidth="9.1796875" defaultRowHeight="14" x14ac:dyDescent="0.3"/>
  <cols>
    <col min="1" max="1" width="21.54296875" style="1" customWidth="1"/>
    <col min="2" max="2" width="6.1796875" style="44" customWidth="1"/>
    <col min="3" max="16384" width="9.1796875" style="1"/>
  </cols>
  <sheetData>
    <row r="1" spans="1:2" x14ac:dyDescent="0.3">
      <c r="A1" s="40" t="s">
        <v>0</v>
      </c>
      <c r="B1" s="41">
        <f>'2011'!$C$20</f>
        <v>18.017857142857142</v>
      </c>
    </row>
    <row r="2" spans="1:2" x14ac:dyDescent="0.3">
      <c r="A2" s="40" t="s">
        <v>13</v>
      </c>
      <c r="B2" s="41">
        <f>'2011'!$C$41</f>
        <v>18.5</v>
      </c>
    </row>
    <row r="3" spans="1:2" x14ac:dyDescent="0.3">
      <c r="A3" s="40" t="s">
        <v>16</v>
      </c>
      <c r="B3" s="41">
        <f>'2011'!$C$62</f>
        <v>17.971428571428572</v>
      </c>
    </row>
    <row r="4" spans="1:2" x14ac:dyDescent="0.3">
      <c r="A4" s="40" t="s">
        <v>19</v>
      </c>
      <c r="B4" s="41">
        <f>'2011'!$C$83</f>
        <v>17.571428571428573</v>
      </c>
    </row>
    <row r="5" spans="1:2" x14ac:dyDescent="0.3">
      <c r="A5" s="40" t="s">
        <v>22</v>
      </c>
      <c r="B5" s="41">
        <f>'2011'!$C$104</f>
        <v>17.25</v>
      </c>
    </row>
    <row r="6" spans="1:2" x14ac:dyDescent="0.3">
      <c r="A6" s="40" t="s">
        <v>25</v>
      </c>
      <c r="B6" s="41">
        <f>IF('2011'!$C$125&gt;0,'2011'!$C$125,"")</f>
        <v>17.828571428571429</v>
      </c>
    </row>
    <row r="7" spans="1:2" x14ac:dyDescent="0.3">
      <c r="A7" s="40" t="s">
        <v>28</v>
      </c>
      <c r="B7" s="41">
        <f>IF('2011'!$C$146&gt;0,'2011'!$C$146,"")</f>
        <v>16.214285714285715</v>
      </c>
    </row>
    <row r="8" spans="1:2" x14ac:dyDescent="0.3">
      <c r="A8" s="40" t="s">
        <v>31</v>
      </c>
      <c r="B8" s="41">
        <f>IF('2011'!$C$167&gt;0,'2011'!$C$167,"")</f>
        <v>17.928571428571427</v>
      </c>
    </row>
    <row r="9" spans="1:2" x14ac:dyDescent="0.3">
      <c r="A9" s="40" t="s">
        <v>34</v>
      </c>
      <c r="B9" s="41">
        <f>'2011'!$C$188</f>
        <v>17.028571428571428</v>
      </c>
    </row>
    <row r="10" spans="1:2" x14ac:dyDescent="0.3">
      <c r="A10" s="40" t="s">
        <v>37</v>
      </c>
      <c r="B10" s="41">
        <f>'2011'!$C$209</f>
        <v>16.642857142857142</v>
      </c>
    </row>
    <row r="11" spans="1:2" x14ac:dyDescent="0.3">
      <c r="A11" s="40" t="s">
        <v>40</v>
      </c>
      <c r="B11" s="41">
        <f>'2011'!$C$230</f>
        <v>16.464285714285715</v>
      </c>
    </row>
    <row r="12" spans="1:2" x14ac:dyDescent="0.3">
      <c r="A12" s="40" t="s">
        <v>43</v>
      </c>
      <c r="B12" s="41">
        <f>'2011'!$C$251</f>
        <v>16.428571428571427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8" spans="1:2" ht="15" x14ac:dyDescent="0.3">
      <c r="A18" s="42" t="s">
        <v>162</v>
      </c>
      <c r="B18" s="43">
        <f>AVERAGE(B1:B12)</f>
        <v>17.320535714285715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8"/>
  <sheetViews>
    <sheetView zoomScale="90" zoomScaleNormal="90" workbookViewId="0">
      <selection activeCell="A13" sqref="A13"/>
    </sheetView>
  </sheetViews>
  <sheetFormatPr defaultColWidth="9.1796875" defaultRowHeight="14" x14ac:dyDescent="0.3"/>
  <cols>
    <col min="1" max="1" width="21.54296875" style="1" customWidth="1"/>
    <col min="2" max="2" width="6.1796875" style="44" customWidth="1"/>
    <col min="3" max="16384" width="9.1796875" style="1"/>
  </cols>
  <sheetData>
    <row r="1" spans="1:2" x14ac:dyDescent="0.3">
      <c r="A1" s="40" t="s">
        <v>0</v>
      </c>
      <c r="B1" s="41">
        <f>'2012'!$C$20</f>
        <v>15.821428571428571</v>
      </c>
    </row>
    <row r="2" spans="1:2" x14ac:dyDescent="0.3">
      <c r="A2" s="40" t="s">
        <v>13</v>
      </c>
      <c r="B2" s="41">
        <f>'2012'!$C$41</f>
        <v>16.714285714285715</v>
      </c>
    </row>
    <row r="3" spans="1:2" x14ac:dyDescent="0.3">
      <c r="A3" s="40" t="s">
        <v>16</v>
      </c>
      <c r="B3" s="41">
        <f>'2012'!$C$62</f>
        <v>16.028571428571428</v>
      </c>
    </row>
    <row r="4" spans="1:2" x14ac:dyDescent="0.3">
      <c r="A4" s="40" t="s">
        <v>19</v>
      </c>
      <c r="B4" s="41">
        <f>'2012'!$C$83</f>
        <v>15.035714285714286</v>
      </c>
    </row>
    <row r="5" spans="1:2" x14ac:dyDescent="0.3">
      <c r="A5" s="40" t="s">
        <v>22</v>
      </c>
      <c r="B5" s="41">
        <f>'2012'!$C$104</f>
        <v>17.142857142857142</v>
      </c>
    </row>
    <row r="6" spans="1:2" x14ac:dyDescent="0.3">
      <c r="A6" s="40" t="s">
        <v>25</v>
      </c>
      <c r="B6" s="41">
        <f>IF('2012'!$C$125&gt;0,'2012'!$C$125,"")</f>
        <v>16.178571428571427</v>
      </c>
    </row>
    <row r="7" spans="1:2" x14ac:dyDescent="0.3">
      <c r="A7" s="40" t="s">
        <v>28</v>
      </c>
      <c r="B7" s="41">
        <f>IF('2012'!$C$146&gt;0,'2012'!$C$146,"")</f>
        <v>16.892857142857142</v>
      </c>
    </row>
    <row r="8" spans="1:2" x14ac:dyDescent="0.3">
      <c r="A8" s="40" t="s">
        <v>31</v>
      </c>
      <c r="B8" s="41">
        <f>IF('2012'!$C$167&gt;0,'2012'!$C$167,"")</f>
        <v>16.085714285714285</v>
      </c>
    </row>
    <row r="9" spans="1:2" x14ac:dyDescent="0.3">
      <c r="A9" s="40" t="s">
        <v>34</v>
      </c>
      <c r="B9" s="41">
        <f>'2012'!$C$188</f>
        <v>17.071428571428573</v>
      </c>
    </row>
    <row r="10" spans="1:2" x14ac:dyDescent="0.3">
      <c r="A10" s="40" t="s">
        <v>37</v>
      </c>
      <c r="B10" s="41">
        <f>'2012'!$C$209</f>
        <v>18.285714285714285</v>
      </c>
    </row>
    <row r="11" spans="1:2" x14ac:dyDescent="0.3">
      <c r="A11" s="40" t="s">
        <v>40</v>
      </c>
      <c r="B11" s="41">
        <f>'2012'!$C$230</f>
        <v>17.464285714285715</v>
      </c>
    </row>
    <row r="12" spans="1:2" x14ac:dyDescent="0.3">
      <c r="A12" s="40" t="s">
        <v>43</v>
      </c>
      <c r="B12" s="41">
        <f>'2012'!$C$251</f>
        <v>16.785714285714285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8" spans="1:2" ht="15" x14ac:dyDescent="0.3">
      <c r="A18" s="42" t="s">
        <v>163</v>
      </c>
      <c r="B18" s="43">
        <f>AVERAGE(B1:B12)</f>
        <v>16.62559523809524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8"/>
  <sheetViews>
    <sheetView zoomScale="90" zoomScaleNormal="90" workbookViewId="0">
      <selection activeCell="A19" sqref="A19"/>
    </sheetView>
  </sheetViews>
  <sheetFormatPr defaultColWidth="9.1796875" defaultRowHeight="14" x14ac:dyDescent="0.3"/>
  <cols>
    <col min="1" max="1" width="21.54296875" style="1" customWidth="1"/>
    <col min="2" max="2" width="6.1796875" style="44" customWidth="1"/>
    <col min="3" max="16384" width="9.1796875" style="1"/>
  </cols>
  <sheetData>
    <row r="1" spans="1:2" x14ac:dyDescent="0.3">
      <c r="A1" s="40" t="s">
        <v>0</v>
      </c>
      <c r="B1" s="41">
        <f>'2013'!$C$20</f>
        <v>16.228571428571428</v>
      </c>
    </row>
    <row r="2" spans="1:2" x14ac:dyDescent="0.3">
      <c r="A2" s="40" t="s">
        <v>13</v>
      </c>
      <c r="B2" s="41">
        <f>'2013'!$C$41</f>
        <v>15.928571428571429</v>
      </c>
    </row>
    <row r="3" spans="1:2" x14ac:dyDescent="0.3">
      <c r="A3" s="40" t="s">
        <v>16</v>
      </c>
      <c r="B3" s="41">
        <f>'2013'!$C$62</f>
        <v>17.142857142857142</v>
      </c>
    </row>
    <row r="4" spans="1:2" x14ac:dyDescent="0.3">
      <c r="A4" s="40" t="s">
        <v>19</v>
      </c>
      <c r="B4" s="41">
        <f>'2013'!$C$83</f>
        <v>16.428571428571427</v>
      </c>
    </row>
    <row r="5" spans="1:2" x14ac:dyDescent="0.3">
      <c r="A5" s="40" t="s">
        <v>22</v>
      </c>
      <c r="B5" s="41">
        <f>'2013'!$C$104</f>
        <v>16.828571428571429</v>
      </c>
    </row>
    <row r="6" spans="1:2" x14ac:dyDescent="0.3">
      <c r="A6" s="40" t="s">
        <v>25</v>
      </c>
      <c r="B6" s="41">
        <f>IF('2013'!$C$125&gt;0,'2013'!$C$125,"")</f>
        <v>16.107142857142858</v>
      </c>
    </row>
    <row r="7" spans="1:2" x14ac:dyDescent="0.3">
      <c r="A7" s="40" t="s">
        <v>28</v>
      </c>
      <c r="B7" s="41">
        <f>IF('2013'!$C$146&gt;0,'2013'!$C$146,"")</f>
        <v>16.714285714285715</v>
      </c>
    </row>
    <row r="8" spans="1:2" x14ac:dyDescent="0.3">
      <c r="A8" s="40" t="s">
        <v>31</v>
      </c>
      <c r="B8" s="41">
        <f>IF('2013'!$C$167&gt;0,'2013'!$C$167,"")</f>
        <v>17.5</v>
      </c>
    </row>
    <row r="9" spans="1:2" x14ac:dyDescent="0.3">
      <c r="A9" s="40" t="s">
        <v>34</v>
      </c>
      <c r="B9" s="41">
        <f>'2013'!$C$188</f>
        <v>17.928571428571427</v>
      </c>
    </row>
    <row r="10" spans="1:2" x14ac:dyDescent="0.3">
      <c r="A10" s="40" t="s">
        <v>37</v>
      </c>
      <c r="B10" s="41">
        <f>'2013'!$C$209</f>
        <v>17.228571428571428</v>
      </c>
    </row>
    <row r="11" spans="1:2" x14ac:dyDescent="0.3">
      <c r="A11" s="40" t="s">
        <v>40</v>
      </c>
      <c r="B11" s="41">
        <f>'2013'!$C$230</f>
        <v>18.964285714285715</v>
      </c>
    </row>
    <row r="12" spans="1:2" x14ac:dyDescent="0.3">
      <c r="A12" s="40" t="s">
        <v>43</v>
      </c>
      <c r="B12" s="41">
        <f>'2013'!$C$251</f>
        <v>21.678571428571427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8" spans="1:2" ht="15" x14ac:dyDescent="0.3">
      <c r="A18" s="42" t="s">
        <v>188</v>
      </c>
      <c r="B18" s="43">
        <f>AVERAGE(B1:B12)</f>
        <v>17.389880952380953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8"/>
  <sheetViews>
    <sheetView showGridLines="0" workbookViewId="0">
      <selection activeCell="B18" sqref="B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'2014'!$C$20</f>
        <v>17.314285714285713</v>
      </c>
    </row>
    <row r="2" spans="1:2" x14ac:dyDescent="0.3">
      <c r="A2" s="40" t="s">
        <v>13</v>
      </c>
      <c r="B2" s="41">
        <f>'2014'!$C$41</f>
        <v>16.821428571428573</v>
      </c>
    </row>
    <row r="3" spans="1:2" x14ac:dyDescent="0.3">
      <c r="A3" s="40" t="s">
        <v>16</v>
      </c>
      <c r="B3" s="41">
        <f>'2014'!$C$62</f>
        <v>18.642857142857142</v>
      </c>
    </row>
    <row r="4" spans="1:2" x14ac:dyDescent="0.3">
      <c r="A4" s="40" t="s">
        <v>19</v>
      </c>
      <c r="B4" s="41">
        <f>'2014'!$C$83</f>
        <v>18.028571428571428</v>
      </c>
    </row>
    <row r="5" spans="1:2" x14ac:dyDescent="0.3">
      <c r="A5" s="40" t="s">
        <v>22</v>
      </c>
      <c r="B5" s="41">
        <f>'2014'!$C$104</f>
        <v>17.642857142857142</v>
      </c>
    </row>
    <row r="6" spans="1:2" x14ac:dyDescent="0.3">
      <c r="A6" s="40" t="s">
        <v>25</v>
      </c>
      <c r="B6" s="41">
        <f>IF('2014'!$C$125&gt;0,'2014'!$C$125,"")</f>
        <v>18.071428571428573</v>
      </c>
    </row>
    <row r="7" spans="1:2" x14ac:dyDescent="0.3">
      <c r="A7" s="40" t="s">
        <v>28</v>
      </c>
      <c r="B7" s="41">
        <f>IF('2014'!$C$146&gt;0,'2014'!$C$146,"")</f>
        <v>18.2</v>
      </c>
    </row>
    <row r="8" spans="1:2" x14ac:dyDescent="0.3">
      <c r="A8" s="40" t="s">
        <v>31</v>
      </c>
      <c r="B8" s="41">
        <f>IF('2014'!$C$167&gt;0,'2014'!$C$167,"")</f>
        <v>18.928571428571427</v>
      </c>
    </row>
    <row r="9" spans="1:2" x14ac:dyDescent="0.3">
      <c r="A9" s="40" t="s">
        <v>34</v>
      </c>
      <c r="B9" s="41">
        <f>'2014'!$C$188</f>
        <v>18.214285714285715</v>
      </c>
    </row>
    <row r="10" spans="1:2" x14ac:dyDescent="0.3">
      <c r="A10" s="40" t="s">
        <v>37</v>
      </c>
      <c r="B10" s="41">
        <f>'2014'!$C$209</f>
        <v>18.485714285714284</v>
      </c>
    </row>
    <row r="11" spans="1:2" x14ac:dyDescent="0.3">
      <c r="A11" s="40" t="s">
        <v>40</v>
      </c>
      <c r="B11" s="41">
        <f>'2014'!$C$230</f>
        <v>18.321428571428573</v>
      </c>
    </row>
    <row r="12" spans="1:2" x14ac:dyDescent="0.3">
      <c r="A12" s="40" t="s">
        <v>43</v>
      </c>
      <c r="B12" s="41">
        <f>'2014'!$C$251</f>
        <v>19.428571428571427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189</v>
      </c>
      <c r="B18" s="43">
        <f>AVERAGE(B1:B12)</f>
        <v>18.175000000000001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8"/>
  <sheetViews>
    <sheetView showGridLines="0" workbookViewId="0">
      <selection activeCell="B18" sqref="B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'2015'!$C$20</f>
        <v>18.321428571428573</v>
      </c>
    </row>
    <row r="2" spans="1:2" x14ac:dyDescent="0.3">
      <c r="A2" s="40" t="s">
        <v>13</v>
      </c>
      <c r="B2" s="41">
        <f>'2015'!$C$41</f>
        <v>18.821428571428573</v>
      </c>
    </row>
    <row r="3" spans="1:2" x14ac:dyDescent="0.3">
      <c r="A3" s="40" t="s">
        <v>16</v>
      </c>
      <c r="B3" s="41">
        <f>'2015'!$C$62</f>
        <v>19.642857142857142</v>
      </c>
    </row>
    <row r="4" spans="1:2" x14ac:dyDescent="0.3">
      <c r="A4" s="40" t="s">
        <v>19</v>
      </c>
      <c r="B4" s="41">
        <f>'2015'!$C$83</f>
        <v>20.342857142857142</v>
      </c>
    </row>
    <row r="5" spans="1:2" x14ac:dyDescent="0.3">
      <c r="A5" s="40" t="s">
        <v>22</v>
      </c>
      <c r="B5" s="41">
        <f>'2015'!$C$104</f>
        <v>22.357142857142858</v>
      </c>
    </row>
    <row r="6" spans="1:2" x14ac:dyDescent="0.3">
      <c r="A6" s="40" t="s">
        <v>25</v>
      </c>
      <c r="B6" s="41">
        <f>IF('2015'!$C$125&gt;0,'2015'!$C$125,"")</f>
        <v>19.75</v>
      </c>
    </row>
    <row r="7" spans="1:2" x14ac:dyDescent="0.3">
      <c r="A7" s="40" t="s">
        <v>28</v>
      </c>
      <c r="B7" s="41">
        <f>IF('2015'!$C$146&gt;0,'2015'!$C$146,"")</f>
        <v>20.828571428571429</v>
      </c>
    </row>
    <row r="8" spans="1:2" x14ac:dyDescent="0.3">
      <c r="A8" s="40" t="s">
        <v>31</v>
      </c>
      <c r="B8" s="41">
        <f>IF('2015'!$C$167&gt;0,'2015'!$C$167,"")</f>
        <v>19.642857142857142</v>
      </c>
    </row>
    <row r="9" spans="1:2" x14ac:dyDescent="0.3">
      <c r="A9" s="40" t="s">
        <v>34</v>
      </c>
      <c r="B9" s="41">
        <f>'2015'!$C$188</f>
        <v>21.178571428571427</v>
      </c>
    </row>
    <row r="10" spans="1:2" x14ac:dyDescent="0.3">
      <c r="A10" s="40" t="s">
        <v>37</v>
      </c>
      <c r="B10" s="41">
        <f>'2015'!$C$209</f>
        <v>20.057142857142857</v>
      </c>
    </row>
    <row r="11" spans="1:2" x14ac:dyDescent="0.3">
      <c r="A11" s="40" t="s">
        <v>40</v>
      </c>
      <c r="B11" s="41">
        <f>'2015'!$C$230</f>
        <v>22.892857142857142</v>
      </c>
    </row>
    <row r="12" spans="1:2" x14ac:dyDescent="0.3">
      <c r="A12" s="40" t="s">
        <v>43</v>
      </c>
      <c r="B12" s="41">
        <f>'2015'!$C$251</f>
        <v>22.2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190</v>
      </c>
      <c r="B18" s="43">
        <f>AVERAGE(B1:B12)</f>
        <v>20.502976190476186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8"/>
  <sheetViews>
    <sheetView showGridLines="0" workbookViewId="0">
      <selection activeCell="B18" sqref="B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'2016'!$C$20</f>
        <v>20.142857142857142</v>
      </c>
    </row>
    <row r="2" spans="1:2" x14ac:dyDescent="0.3">
      <c r="A2" s="40" t="s">
        <v>13</v>
      </c>
      <c r="B2" s="41">
        <f>'2016'!$C$41</f>
        <v>22.5</v>
      </c>
    </row>
    <row r="3" spans="1:2" x14ac:dyDescent="0.3">
      <c r="A3" s="40" t="s">
        <v>16</v>
      </c>
      <c r="B3" s="41">
        <f>'2016'!$C$62</f>
        <v>21</v>
      </c>
    </row>
    <row r="4" spans="1:2" x14ac:dyDescent="0.3">
      <c r="A4" s="40" t="s">
        <v>19</v>
      </c>
      <c r="B4" s="41">
        <f>'2016'!$C$83</f>
        <v>20.75</v>
      </c>
    </row>
    <row r="5" spans="1:2" x14ac:dyDescent="0.3">
      <c r="A5" s="40" t="s">
        <v>22</v>
      </c>
      <c r="B5" s="41">
        <f>'2016'!$C$104</f>
        <v>20.285714285714285</v>
      </c>
    </row>
    <row r="6" spans="1:2" x14ac:dyDescent="0.3">
      <c r="A6" s="40" t="s">
        <v>25</v>
      </c>
      <c r="B6" s="41">
        <f>IF('2016'!$C$125&gt;0,'2016'!$C$125,"")</f>
        <v>20.657142857142858</v>
      </c>
    </row>
    <row r="7" spans="1:2" x14ac:dyDescent="0.3">
      <c r="A7" s="40" t="s">
        <v>28</v>
      </c>
      <c r="B7" s="41">
        <f>IF('2016'!$C$146&gt;0,'2016'!$C$146,"")</f>
        <v>21.035714285714285</v>
      </c>
    </row>
    <row r="8" spans="1:2" x14ac:dyDescent="0.3">
      <c r="A8" s="40" t="s">
        <v>31</v>
      </c>
      <c r="B8" s="41">
        <f>IF('2016'!$C$167&gt;0,'2016'!$C$167,"")</f>
        <v>21.257142857142856</v>
      </c>
    </row>
    <row r="9" spans="1:2" x14ac:dyDescent="0.3">
      <c r="A9" s="40" t="s">
        <v>34</v>
      </c>
      <c r="B9" s="41">
        <f>'2016'!$C$188</f>
        <v>20.214285714285715</v>
      </c>
    </row>
    <row r="10" spans="1:2" x14ac:dyDescent="0.3">
      <c r="A10" s="40" t="s">
        <v>37</v>
      </c>
      <c r="B10" s="41">
        <f>'2016'!$C$209</f>
        <v>20.285714285714285</v>
      </c>
    </row>
    <row r="11" spans="1:2" x14ac:dyDescent="0.3">
      <c r="A11" s="40" t="s">
        <v>40</v>
      </c>
      <c r="B11" s="41">
        <f>'2016'!$C$230</f>
        <v>20.914285714285715</v>
      </c>
    </row>
    <row r="12" spans="1:2" x14ac:dyDescent="0.3">
      <c r="A12" s="40" t="s">
        <v>43</v>
      </c>
      <c r="B12" s="41">
        <f>'2016'!$C$251</f>
        <v>20.392857142857142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212</v>
      </c>
      <c r="B18" s="43">
        <f>AVERAGE(B1:B12)</f>
        <v>20.786309523809525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8"/>
  <sheetViews>
    <sheetView showGridLines="0" workbookViewId="0">
      <selection activeCell="B18" sqref="B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'2017'!$C$20</f>
        <v>20.892857142857142</v>
      </c>
    </row>
    <row r="2" spans="1:2" x14ac:dyDescent="0.3">
      <c r="A2" s="40" t="s">
        <v>13</v>
      </c>
      <c r="B2" s="41">
        <f>'2017'!$C$41</f>
        <v>20.642857142857142</v>
      </c>
    </row>
    <row r="3" spans="1:2" x14ac:dyDescent="0.3">
      <c r="A3" s="40" t="s">
        <v>16</v>
      </c>
      <c r="B3" s="41">
        <f>'2017'!$C$62</f>
        <v>20.057142857142857</v>
      </c>
    </row>
    <row r="4" spans="1:2" x14ac:dyDescent="0.3">
      <c r="A4" s="40" t="s">
        <v>19</v>
      </c>
      <c r="B4" s="41">
        <f>'2017'!$C$83</f>
        <v>21.142857142857142</v>
      </c>
    </row>
    <row r="5" spans="1:2" x14ac:dyDescent="0.3">
      <c r="A5" s="40" t="s">
        <v>22</v>
      </c>
      <c r="B5" s="41">
        <f>'2017'!$C$104</f>
        <v>20.142857142857142</v>
      </c>
    </row>
    <row r="6" spans="1:2" x14ac:dyDescent="0.3">
      <c r="A6" s="40" t="s">
        <v>25</v>
      </c>
      <c r="B6" s="41">
        <f>IF('2017'!$C$125&gt;0,'2017'!$C$125,"")</f>
        <v>20.321428571428573</v>
      </c>
    </row>
    <row r="7" spans="1:2" x14ac:dyDescent="0.3">
      <c r="A7" s="40" t="s">
        <v>28</v>
      </c>
      <c r="B7" s="41">
        <f>IF('2017'!$C$146&gt;0,'2017'!$C$146,"")</f>
        <v>20.75</v>
      </c>
    </row>
    <row r="8" spans="1:2" x14ac:dyDescent="0.3">
      <c r="A8" s="40" t="s">
        <v>31</v>
      </c>
      <c r="B8" s="41">
        <f>IF('2017'!$C$167&gt;0,'2017'!$C$167,"")</f>
        <v>20.742857142857144</v>
      </c>
    </row>
    <row r="9" spans="1:2" x14ac:dyDescent="0.3">
      <c r="A9" s="40" t="s">
        <v>34</v>
      </c>
      <c r="B9" s="41">
        <f>'2017'!$C$188</f>
        <v>20.142857142857142</v>
      </c>
    </row>
    <row r="10" spans="1:2" x14ac:dyDescent="0.3">
      <c r="A10" s="40" t="s">
        <v>37</v>
      </c>
      <c r="B10" s="41">
        <f>'2017'!$C$209</f>
        <v>20.928571428571427</v>
      </c>
    </row>
    <row r="11" spans="1:2" x14ac:dyDescent="0.3">
      <c r="A11" s="40" t="s">
        <v>40</v>
      </c>
      <c r="B11" s="41">
        <f>'2017'!$C$230</f>
        <v>19.857142857142858</v>
      </c>
    </row>
    <row r="12" spans="1:2" x14ac:dyDescent="0.3">
      <c r="A12" s="40" t="s">
        <v>43</v>
      </c>
      <c r="B12" s="41">
        <f>'2017'!$C$251</f>
        <v>20.357142857142858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213</v>
      </c>
      <c r="B18" s="43">
        <f>AVERAGE(B1:B12)</f>
        <v>20.498214285714283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8"/>
  <sheetViews>
    <sheetView showGridLines="0" workbookViewId="0">
      <selection activeCell="A18" sqref="A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'2018'!$C$20</f>
        <v>20.942857142857143</v>
      </c>
    </row>
    <row r="2" spans="1:2" x14ac:dyDescent="0.3">
      <c r="A2" s="40" t="s">
        <v>13</v>
      </c>
      <c r="B2" s="41">
        <f>'2018'!$C$41</f>
        <v>20.892857142857142</v>
      </c>
    </row>
    <row r="3" spans="1:2" x14ac:dyDescent="0.3">
      <c r="A3" s="40" t="s">
        <v>16</v>
      </c>
      <c r="B3" s="41">
        <f>'2018'!$C$62</f>
        <v>20.142857142857142</v>
      </c>
    </row>
    <row r="4" spans="1:2" x14ac:dyDescent="0.3">
      <c r="A4" s="40" t="s">
        <v>19</v>
      </c>
      <c r="B4" s="41">
        <f>'2018'!$C$83</f>
        <v>19.942857142857143</v>
      </c>
    </row>
    <row r="5" spans="1:2" x14ac:dyDescent="0.3">
      <c r="A5" s="40" t="s">
        <v>22</v>
      </c>
      <c r="B5" s="41">
        <f>'2018'!$C$104</f>
        <v>19.857142857142858</v>
      </c>
    </row>
    <row r="6" spans="1:2" x14ac:dyDescent="0.3">
      <c r="A6" s="40" t="s">
        <v>25</v>
      </c>
      <c r="B6" s="41">
        <f>IF('2018'!$C$125&gt;0,'2018'!$C$125,"")</f>
        <v>19.964285714285715</v>
      </c>
    </row>
    <row r="7" spans="1:2" x14ac:dyDescent="0.3">
      <c r="A7" s="40" t="s">
        <v>28</v>
      </c>
      <c r="B7" s="41">
        <f>IF('2018'!$C$146&gt;0,'2018'!$C$146,"")</f>
        <v>20.071428571428573</v>
      </c>
    </row>
    <row r="8" spans="1:2" x14ac:dyDescent="0.3">
      <c r="A8" s="40" t="s">
        <v>31</v>
      </c>
      <c r="B8" s="41">
        <f>IF('2018'!$C$167&gt;0,'2018'!$C$167,"")</f>
        <v>19.971428571428572</v>
      </c>
    </row>
    <row r="9" spans="1:2" x14ac:dyDescent="0.3">
      <c r="A9" s="40" t="s">
        <v>34</v>
      </c>
      <c r="B9" s="41">
        <f>'2018'!$C$188</f>
        <v>21.25</v>
      </c>
    </row>
    <row r="10" spans="1:2" x14ac:dyDescent="0.3">
      <c r="A10" s="40" t="s">
        <v>37</v>
      </c>
      <c r="B10" s="41">
        <f>'2018'!$C$209</f>
        <v>20.028571428571428</v>
      </c>
    </row>
    <row r="11" spans="1:2" x14ac:dyDescent="0.3">
      <c r="A11" s="40" t="s">
        <v>40</v>
      </c>
      <c r="B11" s="41">
        <f>'2018'!$C$230</f>
        <v>20.142857142857142</v>
      </c>
    </row>
    <row r="12" spans="1:2" x14ac:dyDescent="0.3">
      <c r="A12" s="40" t="s">
        <v>43</v>
      </c>
      <c r="B12" s="41">
        <f>'2018'!$C$251</f>
        <v>21.357142857142858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246</v>
      </c>
      <c r="B18" s="43">
        <f>AVERAGE(B1:B12)</f>
        <v>20.380357142857147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8"/>
  <sheetViews>
    <sheetView showGridLines="0" workbookViewId="0">
      <selection activeCell="A18" sqref="A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'2019'!$C$20</f>
        <v>20.257142857142856</v>
      </c>
    </row>
    <row r="2" spans="1:2" x14ac:dyDescent="0.3">
      <c r="A2" s="40" t="s">
        <v>13</v>
      </c>
      <c r="B2" s="41">
        <f>'2019'!$C$41</f>
        <v>19.964285714285715</v>
      </c>
    </row>
    <row r="3" spans="1:2" x14ac:dyDescent="0.3">
      <c r="A3" s="40" t="s">
        <v>16</v>
      </c>
      <c r="B3" s="41">
        <f>'2019'!$C$62</f>
        <v>20.607142857142858</v>
      </c>
    </row>
    <row r="4" spans="1:2" x14ac:dyDescent="0.3">
      <c r="A4" s="40" t="s">
        <v>19</v>
      </c>
      <c r="B4" s="41">
        <f>'2019'!$C$83</f>
        <v>19.642857142857142</v>
      </c>
    </row>
    <row r="5" spans="1:2" x14ac:dyDescent="0.3">
      <c r="A5" s="40" t="s">
        <v>22</v>
      </c>
      <c r="B5" s="41">
        <f>'2019'!$C$104</f>
        <v>19.8</v>
      </c>
    </row>
    <row r="6" spans="1:2" x14ac:dyDescent="0.3">
      <c r="A6" s="40" t="s">
        <v>25</v>
      </c>
      <c r="B6" s="41">
        <f>IF('2019'!$C$125&gt;0,'2019'!$C$125,"")</f>
        <v>19.964285714285715</v>
      </c>
    </row>
    <row r="7" spans="1:2" x14ac:dyDescent="0.3">
      <c r="A7" s="40" t="s">
        <v>28</v>
      </c>
      <c r="B7" s="41">
        <f>IF('2019'!$C$146&gt;0,'2019'!$C$146,"")</f>
        <v>20.257142857142856</v>
      </c>
    </row>
    <row r="8" spans="1:2" x14ac:dyDescent="0.3">
      <c r="A8" s="40" t="s">
        <v>31</v>
      </c>
      <c r="B8" s="41">
        <f>IF('2019'!$C$167&gt;0,'2019'!$C$167,"")</f>
        <v>19.428571428571427</v>
      </c>
    </row>
    <row r="9" spans="1:2" x14ac:dyDescent="0.3">
      <c r="A9" s="40" t="s">
        <v>34</v>
      </c>
      <c r="B9" s="41">
        <f>'2019'!$C$188</f>
        <v>20.714285714285715</v>
      </c>
    </row>
    <row r="10" spans="1:2" x14ac:dyDescent="0.3">
      <c r="A10" s="40" t="s">
        <v>37</v>
      </c>
      <c r="B10" s="41">
        <f>'2019'!$C$209</f>
        <v>19.885714285714286</v>
      </c>
    </row>
    <row r="11" spans="1:2" x14ac:dyDescent="0.3">
      <c r="A11" s="40" t="s">
        <v>40</v>
      </c>
      <c r="B11" s="41">
        <f>'2019'!$C$230</f>
        <v>19.892857142857142</v>
      </c>
    </row>
    <row r="12" spans="1:2" x14ac:dyDescent="0.3">
      <c r="A12" s="40" t="s">
        <v>43</v>
      </c>
      <c r="B12" s="41">
        <f>'2019'!$C$251</f>
        <v>20.357142857142858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245</v>
      </c>
      <c r="B18" s="43">
        <f>AVERAGE(B1:B12)</f>
        <v>20.064285714285717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2BFC-D136-4B93-9A03-B1D1DBD4AB8F}">
  <dimension ref="A1:P251"/>
  <sheetViews>
    <sheetView topLeftCell="A234" workbookViewId="0">
      <selection activeCell="C251" sqref="C251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6" ht="24" x14ac:dyDescent="0.6">
      <c r="B1" s="3" t="s">
        <v>0</v>
      </c>
      <c r="C1" s="46">
        <v>2021</v>
      </c>
    </row>
    <row r="2" spans="1:16" s="74" customFormat="1" x14ac:dyDescent="0.3">
      <c r="A2" s="29"/>
      <c r="B2" s="5" t="s">
        <v>247</v>
      </c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56"/>
      <c r="L2" s="57" t="s">
        <v>2</v>
      </c>
      <c r="M2" s="28"/>
      <c r="N2" s="28"/>
      <c r="O2" s="21"/>
      <c r="P2" s="28"/>
    </row>
    <row r="3" spans="1:16" x14ac:dyDescent="0.3">
      <c r="A3" s="7">
        <f>IF(C3&gt;-1,1)</f>
        <v>1</v>
      </c>
      <c r="B3" s="8" t="s">
        <v>3</v>
      </c>
      <c r="C3" s="29">
        <v>40</v>
      </c>
      <c r="D3" s="7">
        <f>IF(F3&gt;-1,1)</f>
        <v>1</v>
      </c>
      <c r="E3" s="8" t="s">
        <v>3</v>
      </c>
      <c r="F3" s="29">
        <v>25</v>
      </c>
      <c r="G3" s="7">
        <f>IF(I3&gt;-1,1)</f>
        <v>1</v>
      </c>
      <c r="H3" s="8" t="s">
        <v>3</v>
      </c>
      <c r="I3" s="29">
        <v>22</v>
      </c>
      <c r="J3" s="7">
        <f>IF(L3&gt;-1,1)</f>
        <v>1</v>
      </c>
      <c r="K3" s="64" t="s">
        <v>3</v>
      </c>
      <c r="L3" s="66">
        <v>24</v>
      </c>
      <c r="M3" s="22">
        <f>IF(O3&gt;-1,1)</f>
        <v>1</v>
      </c>
      <c r="N3" s="23"/>
      <c r="O3" s="28"/>
      <c r="P3" s="22"/>
    </row>
    <row r="4" spans="1:16" x14ac:dyDescent="0.3">
      <c r="A4" s="7"/>
      <c r="B4" s="4"/>
      <c r="C4" s="29"/>
      <c r="D4" s="7"/>
      <c r="E4" s="4"/>
      <c r="F4" s="47"/>
      <c r="G4" s="7"/>
      <c r="H4" s="4"/>
      <c r="I4" s="29"/>
      <c r="J4" s="7"/>
      <c r="K4" s="63"/>
      <c r="L4" s="67"/>
      <c r="M4" s="22"/>
      <c r="N4" s="20"/>
      <c r="O4" s="28"/>
      <c r="P4" s="22"/>
    </row>
    <row r="5" spans="1:16" x14ac:dyDescent="0.3">
      <c r="A5" s="7">
        <f>IF(C5&gt;-1,1)</f>
        <v>1</v>
      </c>
      <c r="B5" s="8" t="s">
        <v>4</v>
      </c>
      <c r="C5" s="29">
        <v>5</v>
      </c>
      <c r="D5" s="7">
        <f>IF(F5&gt;-1,1)</f>
        <v>1</v>
      </c>
      <c r="E5" s="8" t="s">
        <v>4</v>
      </c>
      <c r="F5" s="29">
        <v>10</v>
      </c>
      <c r="G5" s="7">
        <f>IF(I5&gt;-1,1)</f>
        <v>1</v>
      </c>
      <c r="H5" s="8" t="s">
        <v>4</v>
      </c>
      <c r="I5" s="29">
        <v>18</v>
      </c>
      <c r="J5" s="7">
        <f>IF(L5&gt;-1,1)</f>
        <v>1</v>
      </c>
      <c r="K5" s="64" t="s">
        <v>4</v>
      </c>
      <c r="L5" s="66">
        <v>28</v>
      </c>
      <c r="M5" s="22">
        <f>IF(O5&gt;-1,1)</f>
        <v>1</v>
      </c>
      <c r="N5" s="23"/>
      <c r="O5" s="28"/>
      <c r="P5" s="22"/>
    </row>
    <row r="6" spans="1:16" x14ac:dyDescent="0.3">
      <c r="A6" s="7"/>
      <c r="B6" s="8"/>
      <c r="C6" s="29"/>
      <c r="D6" s="7"/>
      <c r="E6" s="8"/>
      <c r="F6" s="47"/>
      <c r="G6" s="7"/>
      <c r="H6" s="8"/>
      <c r="I6" s="47"/>
      <c r="J6" s="7"/>
      <c r="K6" s="64"/>
      <c r="L6" s="67"/>
      <c r="M6" s="22"/>
      <c r="N6" s="23"/>
      <c r="O6" s="54"/>
      <c r="P6" s="22"/>
    </row>
    <row r="7" spans="1:16" x14ac:dyDescent="0.3">
      <c r="A7" s="7">
        <f>IF(C7&gt;-1,1)</f>
        <v>1</v>
      </c>
      <c r="B7" s="8" t="s">
        <v>5</v>
      </c>
      <c r="C7" s="29">
        <v>15</v>
      </c>
      <c r="D7" s="7">
        <f>IF(F7&gt;-1,1)</f>
        <v>1</v>
      </c>
      <c r="E7" s="8" t="s">
        <v>5</v>
      </c>
      <c r="F7" s="29">
        <v>16</v>
      </c>
      <c r="G7" s="7">
        <f>IF(I7&gt;-1,1)</f>
        <v>1</v>
      </c>
      <c r="H7" s="8" t="s">
        <v>5</v>
      </c>
      <c r="I7" s="29">
        <v>22</v>
      </c>
      <c r="J7" s="7">
        <f>IF(L7&gt;-1,1)</f>
        <v>1</v>
      </c>
      <c r="K7" s="64" t="s">
        <v>5</v>
      </c>
      <c r="L7" s="66">
        <v>11</v>
      </c>
      <c r="M7" s="22">
        <f>IF(O7&gt;-1,1)</f>
        <v>1</v>
      </c>
      <c r="N7" s="23"/>
      <c r="O7" s="28"/>
      <c r="P7" s="22"/>
    </row>
    <row r="8" spans="1:16" x14ac:dyDescent="0.3">
      <c r="A8" s="7"/>
      <c r="B8" s="8"/>
      <c r="C8" s="47"/>
      <c r="D8" s="7"/>
      <c r="E8" s="8"/>
      <c r="F8" s="47"/>
      <c r="G8" s="7"/>
      <c r="H8" s="8"/>
      <c r="I8" s="47"/>
      <c r="J8" s="7"/>
      <c r="K8" s="64"/>
      <c r="L8" s="67"/>
      <c r="M8" s="22"/>
      <c r="N8" s="23"/>
      <c r="O8" s="54"/>
      <c r="P8" s="22"/>
    </row>
    <row r="9" spans="1:16" x14ac:dyDescent="0.3">
      <c r="A9" s="7">
        <f>IF(C9&gt;-1,1)</f>
        <v>1</v>
      </c>
      <c r="B9" s="8" t="s">
        <v>6</v>
      </c>
      <c r="C9" s="29">
        <v>18</v>
      </c>
      <c r="D9" s="7">
        <f>IF(F9&gt;-1,1)</f>
        <v>1</v>
      </c>
      <c r="E9" s="8" t="s">
        <v>6</v>
      </c>
      <c r="F9" s="29">
        <v>14</v>
      </c>
      <c r="G9" s="7">
        <f>IF(I9&gt;-1,1)</f>
        <v>1</v>
      </c>
      <c r="H9" s="8" t="s">
        <v>6</v>
      </c>
      <c r="I9" s="29">
        <v>17</v>
      </c>
      <c r="J9" s="7">
        <f>IF(L9&gt;-1,1)</f>
        <v>1</v>
      </c>
      <c r="K9" s="64" t="s">
        <v>6</v>
      </c>
      <c r="L9" s="66">
        <v>18</v>
      </c>
      <c r="M9" s="22">
        <f>IF(O9&gt;-1,1)</f>
        <v>1</v>
      </c>
      <c r="N9" s="23"/>
      <c r="O9" s="28"/>
      <c r="P9" s="22"/>
    </row>
    <row r="10" spans="1:16" x14ac:dyDescent="0.3">
      <c r="A10" s="7"/>
      <c r="B10" s="8"/>
      <c r="C10" s="47"/>
      <c r="D10" s="7"/>
      <c r="E10" s="8"/>
      <c r="F10" s="47"/>
      <c r="G10" s="7"/>
      <c r="H10" s="8"/>
      <c r="I10" s="47"/>
      <c r="J10" s="7"/>
      <c r="K10" s="64"/>
      <c r="L10" s="67"/>
      <c r="M10" s="22"/>
      <c r="N10" s="23"/>
      <c r="O10" s="54"/>
      <c r="P10" s="22"/>
    </row>
    <row r="11" spans="1:16" x14ac:dyDescent="0.3">
      <c r="A11" s="7">
        <f>IF(C11&gt;-1,1)</f>
        <v>1</v>
      </c>
      <c r="B11" s="8" t="s">
        <v>7</v>
      </c>
      <c r="C11" s="29">
        <v>21</v>
      </c>
      <c r="D11" s="7">
        <f>IF(F11&gt;-1,1)</f>
        <v>1</v>
      </c>
      <c r="E11" s="8" t="s">
        <v>7</v>
      </c>
      <c r="F11" s="29">
        <v>35</v>
      </c>
      <c r="G11" s="7">
        <f>IF(I11&gt;-1,1)</f>
        <v>1</v>
      </c>
      <c r="H11" s="8" t="s">
        <v>7</v>
      </c>
      <c r="I11" s="29">
        <v>19</v>
      </c>
      <c r="J11" s="7">
        <f>IF(L11&gt;-1,1)</f>
        <v>1</v>
      </c>
      <c r="K11" s="64" t="s">
        <v>7</v>
      </c>
      <c r="L11" s="66">
        <v>18</v>
      </c>
      <c r="M11" s="22">
        <f>IF(O11&gt;-1,1)</f>
        <v>1</v>
      </c>
      <c r="N11" s="23"/>
      <c r="O11" s="28"/>
      <c r="P11" s="22"/>
    </row>
    <row r="12" spans="1:16" x14ac:dyDescent="0.3">
      <c r="A12" s="7"/>
      <c r="B12" s="8"/>
      <c r="C12" s="47"/>
      <c r="D12" s="7"/>
      <c r="E12" s="8"/>
      <c r="F12" s="47"/>
      <c r="G12" s="7"/>
      <c r="H12" s="8"/>
      <c r="I12" s="47"/>
      <c r="J12" s="7"/>
      <c r="K12" s="64"/>
      <c r="L12" s="67"/>
      <c r="M12" s="22"/>
      <c r="N12" s="23"/>
      <c r="O12" s="54"/>
      <c r="P12" s="22"/>
    </row>
    <row r="13" spans="1:16" x14ac:dyDescent="0.3">
      <c r="A13" s="7">
        <f>IF(C13&gt;-1,1)</f>
        <v>1</v>
      </c>
      <c r="B13" s="8" t="s">
        <v>8</v>
      </c>
      <c r="C13" s="29">
        <v>2</v>
      </c>
      <c r="D13" s="7">
        <f>IF(F13&gt;-1,1)</f>
        <v>1</v>
      </c>
      <c r="E13" s="8" t="s">
        <v>8</v>
      </c>
      <c r="F13" s="29">
        <v>16</v>
      </c>
      <c r="G13" s="7">
        <f>IF(I13&gt;-1,1)</f>
        <v>1</v>
      </c>
      <c r="H13" s="8" t="s">
        <v>8</v>
      </c>
      <c r="I13" s="29">
        <v>20</v>
      </c>
      <c r="J13" s="7">
        <f>IF(L13&gt;-1,1)</f>
        <v>1</v>
      </c>
      <c r="K13" s="64" t="s">
        <v>8</v>
      </c>
      <c r="L13" s="66">
        <v>15</v>
      </c>
      <c r="M13" s="22">
        <f>IF(O13&gt;-1,1)</f>
        <v>1</v>
      </c>
      <c r="N13" s="23"/>
      <c r="O13" s="28"/>
      <c r="P13" s="22"/>
    </row>
    <row r="14" spans="1:16" x14ac:dyDescent="0.3">
      <c r="A14" s="7"/>
      <c r="B14" s="4"/>
      <c r="C14" s="47"/>
      <c r="D14" s="7"/>
      <c r="E14" s="4"/>
      <c r="F14" s="29"/>
      <c r="G14" s="7"/>
      <c r="H14" s="4"/>
      <c r="I14" s="29"/>
      <c r="J14" s="7"/>
      <c r="K14" s="63"/>
      <c r="L14" s="66"/>
      <c r="M14" s="22"/>
      <c r="N14" s="20"/>
      <c r="O14" s="28"/>
      <c r="P14" s="22"/>
    </row>
    <row r="15" spans="1:16" x14ac:dyDescent="0.3">
      <c r="A15" s="7">
        <f>IF(C15&gt;-1,1)</f>
        <v>1</v>
      </c>
      <c r="B15" s="8" t="s">
        <v>9</v>
      </c>
      <c r="C15" s="29">
        <v>21</v>
      </c>
      <c r="D15" s="7">
        <f>IF(F15&gt;-1,1)</f>
        <v>1</v>
      </c>
      <c r="E15" s="8" t="s">
        <v>9</v>
      </c>
      <c r="F15" s="29">
        <v>29</v>
      </c>
      <c r="G15" s="7">
        <f>IF(I15&gt;-1,1)</f>
        <v>1</v>
      </c>
      <c r="H15" s="8" t="s">
        <v>9</v>
      </c>
      <c r="I15" s="29">
        <v>26</v>
      </c>
      <c r="J15" s="7">
        <f>IF(L15&gt;-1,1)</f>
        <v>1</v>
      </c>
      <c r="K15" s="64" t="s">
        <v>9</v>
      </c>
      <c r="L15" s="66">
        <v>22</v>
      </c>
      <c r="M15" s="22">
        <f>IF(O15&gt;-1,1)</f>
        <v>1</v>
      </c>
      <c r="N15" s="23"/>
      <c r="O15" s="28"/>
      <c r="P15" s="22"/>
    </row>
    <row r="16" spans="1:16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63"/>
      <c r="L16" s="67"/>
      <c r="M16" s="22"/>
      <c r="N16" s="20"/>
      <c r="O16" s="54"/>
      <c r="P16" s="22"/>
    </row>
    <row r="17" spans="1:16" x14ac:dyDescent="0.3">
      <c r="A17" s="11"/>
      <c r="B17" s="8" t="s">
        <v>10</v>
      </c>
      <c r="C17" s="48">
        <f>SUM(C3:C15)</f>
        <v>122</v>
      </c>
      <c r="D17" s="8"/>
      <c r="E17" s="8" t="s">
        <v>10</v>
      </c>
      <c r="F17" s="48">
        <f>SUM(F3:F15)</f>
        <v>145</v>
      </c>
      <c r="G17" s="8"/>
      <c r="H17" s="8" t="s">
        <v>10</v>
      </c>
      <c r="I17" s="48">
        <f>SUM(I3:I15)</f>
        <v>144</v>
      </c>
      <c r="J17" s="8"/>
      <c r="K17" s="64" t="s">
        <v>10</v>
      </c>
      <c r="L17" s="68">
        <f>SUM(L3:L15)</f>
        <v>136</v>
      </c>
      <c r="M17" s="23"/>
      <c r="N17" s="23"/>
      <c r="O17" s="55"/>
      <c r="P17" s="23"/>
    </row>
    <row r="18" spans="1:16" x14ac:dyDescent="0.3">
      <c r="A18" s="12"/>
      <c r="B18" s="13" t="s">
        <v>11</v>
      </c>
      <c r="C18" s="49">
        <f>C17/(SUM(A3:A15))</f>
        <v>17.428571428571427</v>
      </c>
      <c r="D18" s="12"/>
      <c r="E18" s="13" t="s">
        <v>11</v>
      </c>
      <c r="F18" s="49">
        <f>F17/(SUM(D3:D15))</f>
        <v>20.714285714285715</v>
      </c>
      <c r="G18" s="12"/>
      <c r="H18" s="13" t="s">
        <v>11</v>
      </c>
      <c r="I18" s="49">
        <f>I17/(SUM(G3:G15))</f>
        <v>20.571428571428573</v>
      </c>
      <c r="J18" s="12"/>
      <c r="K18" s="65" t="s">
        <v>11</v>
      </c>
      <c r="L18" s="69">
        <f>L17/(SUM(J3:J15))</f>
        <v>19.428571428571427</v>
      </c>
      <c r="M18" s="25"/>
      <c r="N18" s="26"/>
      <c r="O18" s="52"/>
      <c r="P18" s="25"/>
    </row>
    <row r="19" spans="1:16" ht="14.5" thickBot="1" x14ac:dyDescent="0.35"/>
    <row r="20" spans="1:16" ht="14.5" thickBot="1" x14ac:dyDescent="0.35">
      <c r="B20" s="15" t="s">
        <v>12</v>
      </c>
      <c r="C20" s="51">
        <f>SUM(C17:L17)/((SUM(A3:A15))+(SUM(D3:D15))+(SUM(G3:G15))+(SUM(J3:J15)))</f>
        <v>19.535714285714285</v>
      </c>
    </row>
    <row r="22" spans="1:16" ht="24" x14ac:dyDescent="0.6">
      <c r="B22" s="3" t="s">
        <v>13</v>
      </c>
      <c r="C22" s="46">
        <f>C$1</f>
        <v>2021</v>
      </c>
    </row>
    <row r="23" spans="1:16" x14ac:dyDescent="0.3">
      <c r="A23" s="4"/>
      <c r="B23" s="5" t="s">
        <v>248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56"/>
      <c r="L23" s="57" t="s">
        <v>2</v>
      </c>
      <c r="M23" s="28"/>
    </row>
    <row r="24" spans="1:16" x14ac:dyDescent="0.3">
      <c r="A24" s="7">
        <f>IF(C24&gt;-1,1)</f>
        <v>1</v>
      </c>
      <c r="B24" s="8" t="s">
        <v>3</v>
      </c>
      <c r="C24" s="29">
        <v>25</v>
      </c>
      <c r="D24" s="7">
        <f>IF(F24&gt;-1,1)</f>
        <v>1</v>
      </c>
      <c r="E24" s="17" t="s">
        <v>3</v>
      </c>
      <c r="F24" s="29">
        <v>29</v>
      </c>
      <c r="G24" s="7">
        <f>IF(I24&gt;-1,1)</f>
        <v>1</v>
      </c>
      <c r="H24" s="17" t="s">
        <v>3</v>
      </c>
      <c r="I24" s="29">
        <v>25</v>
      </c>
      <c r="J24" s="7">
        <f>IF(L24&gt;-1,1)</f>
        <v>1</v>
      </c>
      <c r="K24" s="17" t="s">
        <v>3</v>
      </c>
      <c r="L24" s="29">
        <v>28</v>
      </c>
    </row>
    <row r="25" spans="1:16" x14ac:dyDescent="0.3">
      <c r="A25" s="7"/>
      <c r="B25" s="4"/>
      <c r="C25" s="29"/>
      <c r="D25" s="7"/>
      <c r="E25" s="9"/>
      <c r="F25" s="29"/>
      <c r="G25" s="7"/>
      <c r="H25" s="9"/>
      <c r="I25" s="47"/>
      <c r="J25" s="7"/>
      <c r="K25" s="9"/>
      <c r="L25" s="47"/>
    </row>
    <row r="26" spans="1:16" x14ac:dyDescent="0.3">
      <c r="A26" s="7">
        <f>IF(C26&gt;-1,1)</f>
        <v>1</v>
      </c>
      <c r="B26" s="8" t="s">
        <v>4</v>
      </c>
      <c r="C26" s="29">
        <v>26</v>
      </c>
      <c r="D26" s="7">
        <f>IF(F26&gt;-1,1)</f>
        <v>1</v>
      </c>
      <c r="E26" s="17" t="s">
        <v>4</v>
      </c>
      <c r="F26" s="29">
        <v>21</v>
      </c>
      <c r="G26" s="7">
        <f>IF(I26&gt;-1,1)</f>
        <v>1</v>
      </c>
      <c r="H26" s="17" t="s">
        <v>4</v>
      </c>
      <c r="I26" s="29">
        <v>29</v>
      </c>
      <c r="J26" s="7">
        <f>IF(L26&gt;-1,1)</f>
        <v>1</v>
      </c>
      <c r="K26" s="17" t="s">
        <v>4</v>
      </c>
      <c r="L26" s="29">
        <v>18</v>
      </c>
    </row>
    <row r="27" spans="1:16" x14ac:dyDescent="0.3">
      <c r="A27" s="7"/>
      <c r="B27" s="8"/>
      <c r="C27" s="47"/>
      <c r="D27" s="7"/>
      <c r="E27" s="17"/>
      <c r="F27" s="29"/>
      <c r="G27" s="7"/>
      <c r="H27" s="17"/>
      <c r="I27" s="47"/>
      <c r="J27" s="7"/>
      <c r="K27" s="17"/>
      <c r="L27" s="47"/>
    </row>
    <row r="28" spans="1:16" x14ac:dyDescent="0.3">
      <c r="A28" s="7">
        <f>IF(C28&gt;-1,1)</f>
        <v>1</v>
      </c>
      <c r="B28" s="8" t="s">
        <v>5</v>
      </c>
      <c r="C28" s="29">
        <v>12</v>
      </c>
      <c r="D28" s="7">
        <f>IF(F28&gt;-1,1)</f>
        <v>1</v>
      </c>
      <c r="E28" s="17" t="s">
        <v>5</v>
      </c>
      <c r="F28" s="29">
        <v>21</v>
      </c>
      <c r="G28" s="7">
        <f>IF(I28&gt;-1,1)</f>
        <v>1</v>
      </c>
      <c r="H28" s="17" t="s">
        <v>5</v>
      </c>
      <c r="I28" s="29">
        <v>16</v>
      </c>
      <c r="J28" s="7">
        <f>IF(L28&gt;-1,1)</f>
        <v>1</v>
      </c>
      <c r="K28" s="17" t="s">
        <v>5</v>
      </c>
      <c r="L28" s="29">
        <v>23</v>
      </c>
    </row>
    <row r="29" spans="1:16" x14ac:dyDescent="0.3">
      <c r="A29" s="7"/>
      <c r="B29" s="8"/>
      <c r="C29" s="47"/>
      <c r="D29" s="7"/>
      <c r="E29" s="17"/>
      <c r="F29" s="47"/>
      <c r="G29" s="7"/>
      <c r="H29" s="17"/>
      <c r="I29" s="47"/>
      <c r="J29" s="7"/>
      <c r="K29" s="17"/>
      <c r="L29" s="47"/>
    </row>
    <row r="30" spans="1:16" x14ac:dyDescent="0.3">
      <c r="A30" s="7">
        <f>IF(C30&gt;-1,1)</f>
        <v>1</v>
      </c>
      <c r="B30" s="8" t="s">
        <v>6</v>
      </c>
      <c r="C30" s="29">
        <v>20</v>
      </c>
      <c r="D30" s="7">
        <f>IF(F30&gt;-1,1)</f>
        <v>1</v>
      </c>
      <c r="E30" s="17" t="s">
        <v>6</v>
      </c>
      <c r="F30" s="29">
        <v>16</v>
      </c>
      <c r="G30" s="7">
        <f>IF(I30&gt;-1,1)</f>
        <v>1</v>
      </c>
      <c r="H30" s="17" t="s">
        <v>6</v>
      </c>
      <c r="I30" s="29">
        <v>21</v>
      </c>
      <c r="J30" s="7">
        <f>IF(L30&gt;-1,1)</f>
        <v>1</v>
      </c>
      <c r="K30" s="17" t="s">
        <v>6</v>
      </c>
      <c r="L30" s="29">
        <v>17</v>
      </c>
    </row>
    <row r="31" spans="1:16" x14ac:dyDescent="0.3">
      <c r="A31" s="7"/>
      <c r="B31" s="8"/>
      <c r="C31" s="47"/>
      <c r="D31" s="7"/>
      <c r="E31" s="17"/>
      <c r="F31" s="47"/>
      <c r="G31" s="7"/>
      <c r="H31" s="17"/>
      <c r="I31" s="29"/>
      <c r="J31" s="7"/>
      <c r="K31" s="17"/>
      <c r="L31" s="47"/>
    </row>
    <row r="32" spans="1:16" x14ac:dyDescent="0.3">
      <c r="A32" s="7">
        <f>IF(C32&gt;-1,1)</f>
        <v>1</v>
      </c>
      <c r="B32" s="8" t="s">
        <v>7</v>
      </c>
      <c r="C32" s="29">
        <v>32</v>
      </c>
      <c r="D32" s="7">
        <f>IF(F32&gt;-1,1)</f>
        <v>1</v>
      </c>
      <c r="E32" s="17" t="s">
        <v>7</v>
      </c>
      <c r="F32" s="29">
        <v>16</v>
      </c>
      <c r="G32" s="7">
        <f>IF(I32&gt;-1,1)</f>
        <v>1</v>
      </c>
      <c r="H32" s="17" t="s">
        <v>7</v>
      </c>
      <c r="I32" s="29">
        <v>40</v>
      </c>
      <c r="J32" s="7">
        <f>IF(L32&gt;-1,1)</f>
        <v>1</v>
      </c>
      <c r="K32" s="17" t="s">
        <v>7</v>
      </c>
      <c r="L32" s="29">
        <v>18</v>
      </c>
    </row>
    <row r="33" spans="1:15" x14ac:dyDescent="0.3">
      <c r="A33" s="7"/>
      <c r="B33" s="8"/>
      <c r="C33" s="29"/>
      <c r="D33" s="7"/>
      <c r="E33" s="17"/>
      <c r="F33" s="47"/>
      <c r="G33" s="7"/>
      <c r="H33" s="17"/>
      <c r="I33" s="47"/>
      <c r="J33" s="7"/>
      <c r="K33" s="17"/>
      <c r="L33" s="47"/>
    </row>
    <row r="34" spans="1:15" x14ac:dyDescent="0.3">
      <c r="A34" s="7">
        <f>IF(C34&gt;-1,1)</f>
        <v>1</v>
      </c>
      <c r="B34" s="8" t="s">
        <v>8</v>
      </c>
      <c r="C34" s="29">
        <v>8</v>
      </c>
      <c r="D34" s="7">
        <f>IF(F34&gt;-1,1)</f>
        <v>1</v>
      </c>
      <c r="E34" s="17" t="s">
        <v>8</v>
      </c>
      <c r="F34" s="29">
        <v>7</v>
      </c>
      <c r="G34" s="7">
        <f>IF(I34&gt;-1,1)</f>
        <v>1</v>
      </c>
      <c r="H34" s="17" t="s">
        <v>8</v>
      </c>
      <c r="I34" s="29">
        <v>21</v>
      </c>
      <c r="J34" s="7">
        <f>IF(L34&gt;-1,1)</f>
        <v>1</v>
      </c>
      <c r="K34" s="17" t="s">
        <v>8</v>
      </c>
      <c r="L34" s="29">
        <v>11</v>
      </c>
    </row>
    <row r="35" spans="1:15" x14ac:dyDescent="0.3">
      <c r="A35" s="7"/>
      <c r="B35" s="4"/>
      <c r="C35" s="29"/>
      <c r="D35" s="7"/>
      <c r="E35" s="9"/>
      <c r="F35" s="29"/>
      <c r="G35" s="7"/>
      <c r="H35" s="9"/>
      <c r="I35" s="29"/>
      <c r="J35" s="7"/>
      <c r="K35" s="9"/>
      <c r="L35" s="47"/>
    </row>
    <row r="36" spans="1:15" x14ac:dyDescent="0.3">
      <c r="A36" s="7">
        <f>IF(C36&gt;-1,1)</f>
        <v>1</v>
      </c>
      <c r="B36" s="8" t="s">
        <v>9</v>
      </c>
      <c r="C36" s="29">
        <v>21</v>
      </c>
      <c r="D36" s="7">
        <f>IF(F36&gt;-1,1)</f>
        <v>1</v>
      </c>
      <c r="E36" s="17" t="s">
        <v>9</v>
      </c>
      <c r="F36" s="29">
        <v>14</v>
      </c>
      <c r="G36" s="7">
        <f>IF(I36&gt;-1,1)</f>
        <v>1</v>
      </c>
      <c r="H36" s="17" t="s">
        <v>9</v>
      </c>
      <c r="I36" s="29">
        <v>12</v>
      </c>
      <c r="J36" s="7">
        <f>IF(L36&gt;-1,1)</f>
        <v>1</v>
      </c>
      <c r="K36" s="17" t="s">
        <v>9</v>
      </c>
      <c r="L36" s="29">
        <v>12</v>
      </c>
    </row>
    <row r="37" spans="1:15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5" x14ac:dyDescent="0.3">
      <c r="A38" s="11"/>
      <c r="B38" s="8" t="s">
        <v>10</v>
      </c>
      <c r="C38" s="48">
        <f>SUM(C24:C36)</f>
        <v>144</v>
      </c>
      <c r="D38" s="8"/>
      <c r="E38" s="8" t="s">
        <v>10</v>
      </c>
      <c r="F38" s="48">
        <f>SUM(F24:F36)</f>
        <v>124</v>
      </c>
      <c r="G38" s="8"/>
      <c r="H38" s="8" t="s">
        <v>10</v>
      </c>
      <c r="I38" s="48">
        <f>SUM(I24:I36)</f>
        <v>164</v>
      </c>
      <c r="J38" s="8"/>
      <c r="K38" s="8" t="s">
        <v>10</v>
      </c>
      <c r="L38" s="48">
        <f>SUM(L24:L36)</f>
        <v>127</v>
      </c>
    </row>
    <row r="39" spans="1:15" x14ac:dyDescent="0.3">
      <c r="A39" s="12"/>
      <c r="B39" s="13" t="s">
        <v>11</v>
      </c>
      <c r="C39" s="49">
        <f>C38/(SUM(A24:A36))</f>
        <v>20.571428571428573</v>
      </c>
      <c r="D39" s="12"/>
      <c r="E39" s="13" t="s">
        <v>11</v>
      </c>
      <c r="F39" s="49">
        <f>F38/(SUM(D24:D36))</f>
        <v>17.714285714285715</v>
      </c>
      <c r="G39" s="12"/>
      <c r="H39" s="13" t="s">
        <v>11</v>
      </c>
      <c r="I39" s="49">
        <f>I38/(SUM(G24:G36))</f>
        <v>23.428571428571427</v>
      </c>
      <c r="J39" s="12"/>
      <c r="K39" s="13" t="s">
        <v>11</v>
      </c>
      <c r="L39" s="49">
        <f>L38/(SUM(J24:J36))</f>
        <v>18.142857142857142</v>
      </c>
    </row>
    <row r="40" spans="1:15" ht="14.5" thickBot="1" x14ac:dyDescent="0.35"/>
    <row r="41" spans="1:15" ht="14.5" thickBot="1" x14ac:dyDescent="0.35">
      <c r="B41" s="15" t="s">
        <v>15</v>
      </c>
      <c r="C41" s="51">
        <f>SUM(C38:L38)/((SUM(A24:A36))+(SUM(D24:D36))+(SUM(G24:G36))+(SUM(J24:J36)))</f>
        <v>19.964285714285715</v>
      </c>
    </row>
    <row r="43" spans="1:15" ht="24" x14ac:dyDescent="0.6">
      <c r="B43" s="3" t="s">
        <v>16</v>
      </c>
      <c r="C43" s="46">
        <f>C$1</f>
        <v>2021</v>
      </c>
    </row>
    <row r="44" spans="1:15" x14ac:dyDescent="0.3">
      <c r="A44" s="4"/>
      <c r="B44" s="5" t="s">
        <v>249</v>
      </c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56"/>
      <c r="L44" s="57" t="s">
        <v>2</v>
      </c>
      <c r="M44" s="29"/>
      <c r="N44" s="29"/>
      <c r="O44" s="6" t="s">
        <v>2</v>
      </c>
    </row>
    <row r="45" spans="1:15" x14ac:dyDescent="0.3">
      <c r="A45" s="7">
        <f>IF(C45&gt;-1,1)</f>
        <v>1</v>
      </c>
      <c r="B45" s="8" t="s">
        <v>3</v>
      </c>
      <c r="C45" s="29">
        <v>30</v>
      </c>
      <c r="D45" s="7">
        <f>IF(F45&gt;-1,1)</f>
        <v>1</v>
      </c>
      <c r="E45" s="17" t="s">
        <v>3</v>
      </c>
      <c r="F45" s="29">
        <v>15</v>
      </c>
      <c r="G45" s="7">
        <f>IF(I45&gt;-1,1)</f>
        <v>1</v>
      </c>
      <c r="H45" s="17" t="s">
        <v>3</v>
      </c>
      <c r="I45" s="29">
        <v>18</v>
      </c>
      <c r="J45" s="7">
        <f>IF(L45&gt;-1,1)</f>
        <v>1</v>
      </c>
      <c r="K45" s="61" t="s">
        <v>3</v>
      </c>
      <c r="L45" s="66">
        <v>27</v>
      </c>
      <c r="M45" s="7">
        <f>IF(O45&gt;-1,1)</f>
        <v>1</v>
      </c>
      <c r="N45" s="64" t="s">
        <v>3</v>
      </c>
      <c r="O45" s="66">
        <v>44</v>
      </c>
    </row>
    <row r="46" spans="1:15" x14ac:dyDescent="0.3">
      <c r="A46" s="7"/>
      <c r="B46" s="4"/>
      <c r="C46" s="29"/>
      <c r="D46" s="7"/>
      <c r="E46" s="9"/>
      <c r="F46" s="47"/>
      <c r="G46" s="7"/>
      <c r="H46" s="9"/>
      <c r="I46" s="29"/>
      <c r="J46" s="7"/>
      <c r="K46" s="62"/>
      <c r="L46" s="67"/>
      <c r="M46" s="7"/>
      <c r="N46" s="63"/>
      <c r="O46" s="67"/>
    </row>
    <row r="47" spans="1:15" x14ac:dyDescent="0.3">
      <c r="A47" s="7">
        <f>IF(C47&gt;-1,1)</f>
        <v>1</v>
      </c>
      <c r="B47" s="8" t="s">
        <v>4</v>
      </c>
      <c r="C47" s="29">
        <v>24</v>
      </c>
      <c r="D47" s="7">
        <f>IF(F47&gt;-1,1)</f>
        <v>1</v>
      </c>
      <c r="E47" s="17" t="s">
        <v>4</v>
      </c>
      <c r="F47" s="29">
        <v>19</v>
      </c>
      <c r="G47" s="7">
        <f>IF(I47&gt;-1,1)</f>
        <v>1</v>
      </c>
      <c r="H47" s="17" t="s">
        <v>4</v>
      </c>
      <c r="I47" s="29">
        <v>8</v>
      </c>
      <c r="J47" s="7">
        <f>IF(L47&gt;-1,1)</f>
        <v>1</v>
      </c>
      <c r="K47" s="61" t="s">
        <v>4</v>
      </c>
      <c r="L47" s="66">
        <v>15</v>
      </c>
      <c r="M47" s="7">
        <f>IF(O47&gt;-1,1)</f>
        <v>1</v>
      </c>
      <c r="N47" s="64" t="s">
        <v>4</v>
      </c>
      <c r="O47" s="66">
        <v>4</v>
      </c>
    </row>
    <row r="48" spans="1:15" x14ac:dyDescent="0.3">
      <c r="A48" s="7"/>
      <c r="B48" s="8"/>
      <c r="C48" s="29"/>
      <c r="D48" s="7"/>
      <c r="E48" s="17"/>
      <c r="F48" s="47"/>
      <c r="G48" s="7"/>
      <c r="H48" s="17"/>
      <c r="I48" s="29"/>
      <c r="J48" s="7"/>
      <c r="K48" s="61"/>
      <c r="L48" s="67"/>
      <c r="M48" s="7"/>
      <c r="N48" s="64"/>
      <c r="O48" s="67"/>
    </row>
    <row r="49" spans="1:16" x14ac:dyDescent="0.3">
      <c r="A49" s="7">
        <f>IF(C49&gt;-1,1)</f>
        <v>1</v>
      </c>
      <c r="B49" s="8" t="s">
        <v>5</v>
      </c>
      <c r="C49" s="29">
        <v>23</v>
      </c>
      <c r="D49" s="7">
        <f>IF(F49&gt;-1,1)</f>
        <v>1</v>
      </c>
      <c r="E49" s="17" t="s">
        <v>5</v>
      </c>
      <c r="F49" s="29">
        <v>15</v>
      </c>
      <c r="G49" s="7">
        <f>IF(I49&gt;-1,1)</f>
        <v>1</v>
      </c>
      <c r="H49" s="17" t="s">
        <v>5</v>
      </c>
      <c r="I49" s="29">
        <v>20</v>
      </c>
      <c r="J49" s="7">
        <f>IF(L49&gt;-1,1)</f>
        <v>1</v>
      </c>
      <c r="K49" s="61" t="s">
        <v>5</v>
      </c>
      <c r="L49" s="66">
        <v>16</v>
      </c>
      <c r="M49" s="7">
        <f>IF(O49&gt;-1,1)</f>
        <v>1</v>
      </c>
      <c r="N49" s="64" t="s">
        <v>5</v>
      </c>
      <c r="O49" s="66">
        <v>17</v>
      </c>
    </row>
    <row r="50" spans="1:16" x14ac:dyDescent="0.3">
      <c r="A50" s="7"/>
      <c r="B50" s="8"/>
      <c r="C50" s="29"/>
      <c r="D50" s="7"/>
      <c r="E50" s="17"/>
      <c r="F50" s="47"/>
      <c r="G50" s="7"/>
      <c r="H50" s="17"/>
      <c r="I50" s="47"/>
      <c r="J50" s="7"/>
      <c r="K50" s="61"/>
      <c r="L50" s="66"/>
      <c r="M50" s="7"/>
      <c r="N50" s="64"/>
      <c r="O50" s="66"/>
    </row>
    <row r="51" spans="1:16" x14ac:dyDescent="0.3">
      <c r="A51" s="7">
        <f>IF(C51&gt;-1,1)</f>
        <v>1</v>
      </c>
      <c r="B51" s="8" t="s">
        <v>6</v>
      </c>
      <c r="C51" s="29">
        <v>10</v>
      </c>
      <c r="D51" s="7">
        <f>IF(F51&gt;-1,1)</f>
        <v>1</v>
      </c>
      <c r="E51" s="17" t="s">
        <v>6</v>
      </c>
      <c r="F51" s="29">
        <v>11</v>
      </c>
      <c r="G51" s="7">
        <f>IF(I51&gt;-1,1)</f>
        <v>1</v>
      </c>
      <c r="H51" s="17" t="s">
        <v>6</v>
      </c>
      <c r="I51" s="29">
        <v>41</v>
      </c>
      <c r="J51" s="7">
        <f>IF(L51&gt;-1,1)</f>
        <v>1</v>
      </c>
      <c r="K51" s="61" t="s">
        <v>6</v>
      </c>
      <c r="L51" s="66">
        <v>20</v>
      </c>
      <c r="M51" s="7">
        <f>IF(O51&gt;-1,1)</f>
        <v>1</v>
      </c>
      <c r="N51" s="64" t="s">
        <v>6</v>
      </c>
      <c r="O51" s="66">
        <v>13</v>
      </c>
    </row>
    <row r="52" spans="1:16" x14ac:dyDescent="0.3">
      <c r="A52" s="7"/>
      <c r="B52" s="8"/>
      <c r="C52" s="29"/>
      <c r="D52" s="7"/>
      <c r="E52" s="17"/>
      <c r="F52" s="47"/>
      <c r="G52" s="7"/>
      <c r="H52" s="17"/>
      <c r="I52" s="47"/>
      <c r="J52" s="7"/>
      <c r="K52" s="61"/>
      <c r="L52" s="67"/>
      <c r="M52" s="7"/>
      <c r="N52" s="64"/>
      <c r="O52" s="67"/>
    </row>
    <row r="53" spans="1:16" x14ac:dyDescent="0.3">
      <c r="A53" s="7">
        <f>IF(C53&gt;-1,1)</f>
        <v>1</v>
      </c>
      <c r="B53" s="8" t="s">
        <v>7</v>
      </c>
      <c r="C53" s="29">
        <v>12</v>
      </c>
      <c r="D53" s="7">
        <f>IF(F53&gt;-1,1)</f>
        <v>1</v>
      </c>
      <c r="E53" s="17" t="s">
        <v>7</v>
      </c>
      <c r="F53" s="29">
        <v>12</v>
      </c>
      <c r="G53" s="7">
        <f>IF(I53&gt;-1,1)</f>
        <v>1</v>
      </c>
      <c r="H53" s="17" t="s">
        <v>7</v>
      </c>
      <c r="I53" s="29">
        <v>15</v>
      </c>
      <c r="J53" s="7">
        <f>IF(L53&gt;-1,1)</f>
        <v>1</v>
      </c>
      <c r="K53" s="61" t="s">
        <v>7</v>
      </c>
      <c r="L53" s="66">
        <v>18</v>
      </c>
      <c r="M53" s="7">
        <f>IF(O53&gt;-1,1)</f>
        <v>1</v>
      </c>
      <c r="N53" s="64" t="s">
        <v>7</v>
      </c>
      <c r="O53" s="66">
        <v>18</v>
      </c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7"/>
      <c r="N54" s="64"/>
      <c r="O54" s="67"/>
    </row>
    <row r="55" spans="1:16" x14ac:dyDescent="0.3">
      <c r="A55" s="7">
        <f>IF(C55&gt;-1,1)</f>
        <v>1</v>
      </c>
      <c r="B55" s="8" t="s">
        <v>8</v>
      </c>
      <c r="C55" s="29">
        <v>27</v>
      </c>
      <c r="D55" s="7">
        <f>IF(F55&gt;-1,1)</f>
        <v>1</v>
      </c>
      <c r="E55" s="17" t="s">
        <v>8</v>
      </c>
      <c r="F55" s="29">
        <v>21</v>
      </c>
      <c r="G55" s="7">
        <f>IF(I55&gt;-1,1)</f>
        <v>1</v>
      </c>
      <c r="H55" s="17" t="s">
        <v>8</v>
      </c>
      <c r="I55" s="29">
        <v>22</v>
      </c>
      <c r="J55" s="7">
        <f>IF(L55&gt;-1,1)</f>
        <v>1</v>
      </c>
      <c r="K55" s="61" t="s">
        <v>8</v>
      </c>
      <c r="L55" s="66">
        <v>16</v>
      </c>
      <c r="M55" s="7">
        <f>IF(O55&gt;-1,1)</f>
        <v>1</v>
      </c>
      <c r="N55" s="64" t="s">
        <v>8</v>
      </c>
      <c r="O55" s="66">
        <v>19</v>
      </c>
    </row>
    <row r="56" spans="1:16" x14ac:dyDescent="0.3">
      <c r="A56" s="7"/>
      <c r="B56" s="4"/>
      <c r="C56" s="47"/>
      <c r="D56" s="7"/>
      <c r="E56" s="9"/>
      <c r="F56" s="47"/>
      <c r="G56" s="7"/>
      <c r="H56" s="9"/>
      <c r="I56" s="29"/>
      <c r="J56" s="7"/>
      <c r="K56" s="62"/>
      <c r="L56" s="66"/>
      <c r="M56" s="7"/>
      <c r="N56" s="63"/>
      <c r="O56" s="67"/>
    </row>
    <row r="57" spans="1:16" x14ac:dyDescent="0.3">
      <c r="A57" s="7">
        <f>IF(C57&gt;-1,1)</f>
        <v>1</v>
      </c>
      <c r="B57" s="8" t="s">
        <v>9</v>
      </c>
      <c r="C57" s="29">
        <v>25</v>
      </c>
      <c r="D57" s="7">
        <f>IF(F57&gt;-1,1)</f>
        <v>1</v>
      </c>
      <c r="E57" s="17" t="s">
        <v>9</v>
      </c>
      <c r="F57" s="29">
        <v>36</v>
      </c>
      <c r="G57" s="7">
        <f>IF(I57&gt;-1,1)</f>
        <v>1</v>
      </c>
      <c r="H57" s="17" t="s">
        <v>9</v>
      </c>
      <c r="I57" s="29">
        <v>15</v>
      </c>
      <c r="J57" s="7">
        <f>IF(L57&gt;-1,1)</f>
        <v>1</v>
      </c>
      <c r="K57" s="61" t="s">
        <v>9</v>
      </c>
      <c r="L57" s="66">
        <v>27</v>
      </c>
      <c r="M57" s="7">
        <f>IF(O57&gt;-1,1)</f>
        <v>1</v>
      </c>
      <c r="N57" s="64" t="s">
        <v>9</v>
      </c>
      <c r="O57" s="66">
        <v>19</v>
      </c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7"/>
      <c r="N58" s="63"/>
      <c r="O58" s="67"/>
    </row>
    <row r="59" spans="1:16" x14ac:dyDescent="0.3">
      <c r="A59" s="11"/>
      <c r="B59" s="8" t="s">
        <v>10</v>
      </c>
      <c r="C59" s="48">
        <f>SUM(C45:C57)</f>
        <v>151</v>
      </c>
      <c r="D59" s="8"/>
      <c r="E59" s="8" t="s">
        <v>10</v>
      </c>
      <c r="F59" s="48">
        <f>SUM(F45:F57)</f>
        <v>129</v>
      </c>
      <c r="G59" s="8"/>
      <c r="H59" s="8" t="s">
        <v>10</v>
      </c>
      <c r="I59" s="48">
        <f>SUM(I45:I57)</f>
        <v>139</v>
      </c>
      <c r="J59" s="8"/>
      <c r="K59" s="64" t="s">
        <v>10</v>
      </c>
      <c r="L59" s="68">
        <f>SUM(L45:L57)</f>
        <v>139</v>
      </c>
      <c r="M59" s="8"/>
      <c r="N59" s="64" t="s">
        <v>10</v>
      </c>
      <c r="O59" s="68">
        <f>SUM(O45:O57)</f>
        <v>134</v>
      </c>
    </row>
    <row r="60" spans="1:16" x14ac:dyDescent="0.3">
      <c r="A60" s="12"/>
      <c r="B60" s="13" t="s">
        <v>11</v>
      </c>
      <c r="C60" s="49">
        <f>C59/(SUM(A45:A57))</f>
        <v>21.571428571428573</v>
      </c>
      <c r="D60" s="12"/>
      <c r="E60" s="13" t="s">
        <v>11</v>
      </c>
      <c r="F60" s="49">
        <f>F59/(SUM(D45:D57))</f>
        <v>18.428571428571427</v>
      </c>
      <c r="G60" s="12"/>
      <c r="H60" s="13" t="s">
        <v>11</v>
      </c>
      <c r="I60" s="49">
        <f>I59/(SUM(G45:G57))</f>
        <v>19.857142857142858</v>
      </c>
      <c r="J60" s="12"/>
      <c r="K60" s="65" t="s">
        <v>11</v>
      </c>
      <c r="L60" s="69">
        <f>L59/(SUM(J45:J57))</f>
        <v>19.857142857142858</v>
      </c>
      <c r="M60" s="12"/>
      <c r="N60" s="65" t="s">
        <v>11</v>
      </c>
      <c r="O60" s="69">
        <f>O59/(SUM(M45:M57))</f>
        <v>19.142857142857142</v>
      </c>
    </row>
    <row r="61" spans="1:16" ht="14.5" thickBot="1" x14ac:dyDescent="0.35"/>
    <row r="62" spans="1:16" ht="14.5" thickBot="1" x14ac:dyDescent="0.35">
      <c r="B62" s="15" t="s">
        <v>18</v>
      </c>
      <c r="C62" s="51">
        <f>SUM(C59:O59)/((SUM(A45:A57))+(SUM(D45:D57))+(SUM(G45:G57))+(SUM(J45:J57))+(SUM(M45:M57)))</f>
        <v>19.771428571428572</v>
      </c>
    </row>
    <row r="64" spans="1:16" ht="24" x14ac:dyDescent="0.6">
      <c r="B64" s="3" t="s">
        <v>19</v>
      </c>
      <c r="C64" s="46">
        <f>C$1</f>
        <v>2021</v>
      </c>
      <c r="P64" s="19"/>
    </row>
    <row r="65" spans="1:15" x14ac:dyDescent="0.3">
      <c r="A65" s="4"/>
      <c r="B65" s="18" t="s">
        <v>250</v>
      </c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56"/>
      <c r="L65" s="57" t="s">
        <v>2</v>
      </c>
      <c r="M65" s="28"/>
      <c r="N65" s="28"/>
      <c r="O65" s="53"/>
    </row>
    <row r="66" spans="1:15" x14ac:dyDescent="0.3">
      <c r="A66" s="7">
        <f>IF(C66&gt;-1,1)</f>
        <v>1</v>
      </c>
      <c r="B66" s="8" t="s">
        <v>3</v>
      </c>
      <c r="C66" s="29">
        <v>35</v>
      </c>
      <c r="D66" s="7">
        <f>IF(F66&gt;-1,1)</f>
        <v>1</v>
      </c>
      <c r="E66" s="8" t="s">
        <v>3</v>
      </c>
      <c r="F66" s="29">
        <v>18</v>
      </c>
      <c r="G66" s="7">
        <f>IF(I66&gt;-1,1)</f>
        <v>1</v>
      </c>
      <c r="H66" s="8" t="s">
        <v>3</v>
      </c>
      <c r="I66" s="29">
        <v>44</v>
      </c>
      <c r="J66" s="7">
        <f>IF(L66&gt;-1,1)</f>
        <v>1</v>
      </c>
      <c r="K66" s="64" t="s">
        <v>3</v>
      </c>
      <c r="L66" s="66">
        <v>12</v>
      </c>
      <c r="M66" s="22"/>
      <c r="N66" s="23"/>
      <c r="O66" s="28"/>
    </row>
    <row r="67" spans="1:15" x14ac:dyDescent="0.3">
      <c r="A67" s="7"/>
      <c r="B67" s="4"/>
      <c r="C67" s="47"/>
      <c r="D67" s="7"/>
      <c r="E67" s="4"/>
      <c r="F67" s="47"/>
      <c r="G67" s="7"/>
      <c r="H67" s="4"/>
      <c r="I67" s="29"/>
      <c r="J67" s="7"/>
      <c r="K67" s="63"/>
      <c r="L67" s="67"/>
      <c r="M67" s="22"/>
      <c r="N67" s="20"/>
      <c r="O67" s="54"/>
    </row>
    <row r="68" spans="1:15" x14ac:dyDescent="0.3">
      <c r="A68" s="7">
        <f>IF(C68&gt;-1,1)</f>
        <v>1</v>
      </c>
      <c r="B68" s="8" t="s">
        <v>4</v>
      </c>
      <c r="C68" s="29">
        <v>35</v>
      </c>
      <c r="D68" s="7">
        <f>IF(F68&gt;-1,1)</f>
        <v>1</v>
      </c>
      <c r="E68" s="8" t="s">
        <v>4</v>
      </c>
      <c r="F68" s="29">
        <v>18</v>
      </c>
      <c r="G68" s="7">
        <f>IF(I68&gt;-1,1)</f>
        <v>1</v>
      </c>
      <c r="H68" s="8" t="s">
        <v>4</v>
      </c>
      <c r="I68" s="29">
        <v>15</v>
      </c>
      <c r="J68" s="7">
        <f>IF(L68&gt;-1,1)</f>
        <v>1</v>
      </c>
      <c r="K68" s="64" t="s">
        <v>4</v>
      </c>
      <c r="L68" s="66">
        <v>27</v>
      </c>
      <c r="M68" s="22"/>
      <c r="N68" s="23"/>
      <c r="O68" s="28"/>
    </row>
    <row r="69" spans="1:15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64"/>
      <c r="L69" s="67"/>
      <c r="M69" s="22"/>
      <c r="N69" s="23"/>
      <c r="O69" s="54"/>
    </row>
    <row r="70" spans="1:15" x14ac:dyDescent="0.3">
      <c r="A70" s="7">
        <f>IF(C70&gt;-1,1)</f>
        <v>1</v>
      </c>
      <c r="B70" s="8" t="s">
        <v>5</v>
      </c>
      <c r="C70" s="29">
        <v>11</v>
      </c>
      <c r="D70" s="7">
        <f>IF(F70&gt;-1,1)</f>
        <v>1</v>
      </c>
      <c r="E70" s="8" t="s">
        <v>5</v>
      </c>
      <c r="F70" s="29">
        <v>18</v>
      </c>
      <c r="G70" s="7">
        <f>IF(I70&gt;-1,1)</f>
        <v>1</v>
      </c>
      <c r="H70" s="8" t="s">
        <v>5</v>
      </c>
      <c r="I70" s="29">
        <v>13</v>
      </c>
      <c r="J70" s="7">
        <f>IF(L70&gt;-1,1)</f>
        <v>1</v>
      </c>
      <c r="K70" s="64" t="s">
        <v>5</v>
      </c>
      <c r="L70" s="66">
        <v>18</v>
      </c>
      <c r="M70" s="22"/>
      <c r="N70" s="23"/>
      <c r="O70" s="28"/>
    </row>
    <row r="71" spans="1:15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64"/>
      <c r="L71" s="67"/>
      <c r="M71" s="22"/>
      <c r="N71" s="23"/>
      <c r="O71" s="54"/>
    </row>
    <row r="72" spans="1:15" x14ac:dyDescent="0.3">
      <c r="A72" s="7">
        <f>IF(C72&gt;-1,1)</f>
        <v>1</v>
      </c>
      <c r="B72" s="8" t="s">
        <v>6</v>
      </c>
      <c r="C72" s="29">
        <v>40</v>
      </c>
      <c r="D72" s="7">
        <f>IF(F72&gt;-1,1)</f>
        <v>1</v>
      </c>
      <c r="E72" s="8" t="s">
        <v>6</v>
      </c>
      <c r="F72" s="29">
        <v>18</v>
      </c>
      <c r="G72" s="7">
        <f>IF(I72&gt;-1,1)</f>
        <v>1</v>
      </c>
      <c r="H72" s="8" t="s">
        <v>6</v>
      </c>
      <c r="I72" s="29">
        <v>22</v>
      </c>
      <c r="J72" s="7">
        <f>IF(L72&gt;-1,1)</f>
        <v>1</v>
      </c>
      <c r="K72" s="64" t="s">
        <v>6</v>
      </c>
      <c r="L72" s="66">
        <v>21</v>
      </c>
      <c r="M72" s="22"/>
      <c r="N72" s="23"/>
      <c r="O72" s="28"/>
    </row>
    <row r="73" spans="1:15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64"/>
      <c r="L73" s="67"/>
      <c r="M73" s="22"/>
      <c r="N73" s="23"/>
      <c r="O73" s="54"/>
    </row>
    <row r="74" spans="1:15" x14ac:dyDescent="0.3">
      <c r="A74" s="7">
        <f>IF(C74&gt;-1,1)</f>
        <v>1</v>
      </c>
      <c r="B74" s="8" t="s">
        <v>7</v>
      </c>
      <c r="C74" s="29">
        <v>20</v>
      </c>
      <c r="D74" s="7">
        <f>IF(F74&gt;-1,1)</f>
        <v>1</v>
      </c>
      <c r="E74" s="8" t="s">
        <v>7</v>
      </c>
      <c r="F74" s="29">
        <v>14</v>
      </c>
      <c r="G74" s="7">
        <f>IF(I74&gt;-1,1)</f>
        <v>1</v>
      </c>
      <c r="H74" s="8" t="s">
        <v>7</v>
      </c>
      <c r="I74" s="29">
        <v>27</v>
      </c>
      <c r="J74" s="7">
        <f>IF(L74&gt;-1,1)</f>
        <v>1</v>
      </c>
      <c r="K74" s="64" t="s">
        <v>7</v>
      </c>
      <c r="L74" s="66">
        <v>15</v>
      </c>
      <c r="M74" s="22"/>
      <c r="N74" s="23"/>
      <c r="O74" s="28"/>
    </row>
    <row r="75" spans="1:15" x14ac:dyDescent="0.3">
      <c r="A75" s="7"/>
      <c r="B75" s="8"/>
      <c r="C75" s="47"/>
      <c r="D75" s="7"/>
      <c r="E75" s="8"/>
      <c r="F75" s="47"/>
      <c r="G75" s="7"/>
      <c r="H75" s="8"/>
      <c r="I75" s="47"/>
      <c r="J75" s="7"/>
      <c r="K75" s="64"/>
      <c r="L75" s="67"/>
      <c r="M75" s="22"/>
      <c r="N75" s="23"/>
      <c r="O75" s="54"/>
    </row>
    <row r="76" spans="1:15" x14ac:dyDescent="0.3">
      <c r="A76" s="7">
        <f>IF(C76&gt;-1,1)</f>
        <v>1</v>
      </c>
      <c r="B76" s="8" t="s">
        <v>8</v>
      </c>
      <c r="C76" s="29">
        <v>20</v>
      </c>
      <c r="D76" s="7">
        <f>IF(F76&gt;-1,1)</f>
        <v>1</v>
      </c>
      <c r="E76" s="8" t="s">
        <v>8</v>
      </c>
      <c r="F76" s="29">
        <v>10</v>
      </c>
      <c r="G76" s="7">
        <f>IF(I76&gt;-1,1)</f>
        <v>1</v>
      </c>
      <c r="H76" s="8" t="s">
        <v>8</v>
      </c>
      <c r="I76" s="29">
        <v>16</v>
      </c>
      <c r="J76" s="7">
        <f>IF(L76&gt;-1,1)</f>
        <v>1</v>
      </c>
      <c r="K76" s="64" t="s">
        <v>8</v>
      </c>
      <c r="L76" s="66">
        <v>12</v>
      </c>
      <c r="M76" s="22"/>
      <c r="N76" s="23"/>
      <c r="O76" s="28"/>
    </row>
    <row r="77" spans="1:15" x14ac:dyDescent="0.3">
      <c r="A77" s="7"/>
      <c r="B77" s="4"/>
      <c r="C77" s="29"/>
      <c r="D77" s="7"/>
      <c r="E77" s="4"/>
      <c r="F77" s="29"/>
      <c r="G77" s="7"/>
      <c r="H77" s="4"/>
      <c r="I77" s="47"/>
      <c r="J77" s="7"/>
      <c r="K77" s="63"/>
      <c r="L77" s="67"/>
      <c r="M77" s="22"/>
      <c r="N77" s="20"/>
      <c r="O77" s="54"/>
    </row>
    <row r="78" spans="1:15" x14ac:dyDescent="0.3">
      <c r="A78" s="7">
        <f>IF(C78&gt;-1,1)</f>
        <v>1</v>
      </c>
      <c r="B78" s="8" t="s">
        <v>9</v>
      </c>
      <c r="C78" s="29">
        <v>12</v>
      </c>
      <c r="D78" s="7">
        <f>IF(F78&gt;-1,1)</f>
        <v>1</v>
      </c>
      <c r="E78" s="8" t="s">
        <v>9</v>
      </c>
      <c r="F78" s="29">
        <v>16</v>
      </c>
      <c r="G78" s="7">
        <f>IF(I78&gt;-1,1)</f>
        <v>1</v>
      </c>
      <c r="H78" s="8" t="s">
        <v>9</v>
      </c>
      <c r="I78" s="29">
        <v>18</v>
      </c>
      <c r="J78" s="7">
        <f>IF(L78&gt;-1,1)</f>
        <v>1</v>
      </c>
      <c r="K78" s="64" t="s">
        <v>9</v>
      </c>
      <c r="L78" s="66">
        <v>9</v>
      </c>
      <c r="M78" s="22"/>
      <c r="N78" s="23"/>
      <c r="O78" s="28"/>
    </row>
    <row r="79" spans="1:15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63"/>
      <c r="L79" s="67"/>
      <c r="M79" s="22"/>
      <c r="N79" s="20"/>
      <c r="O79" s="54"/>
    </row>
    <row r="80" spans="1:15" x14ac:dyDescent="0.3">
      <c r="A80" s="11"/>
      <c r="B80" s="8" t="s">
        <v>10</v>
      </c>
      <c r="C80" s="48">
        <f>SUM(C66:C78)</f>
        <v>173</v>
      </c>
      <c r="D80" s="8"/>
      <c r="E80" s="8" t="s">
        <v>10</v>
      </c>
      <c r="F80" s="48">
        <f>SUM(F66:F78)</f>
        <v>112</v>
      </c>
      <c r="G80" s="8"/>
      <c r="H80" s="8" t="s">
        <v>10</v>
      </c>
      <c r="I80" s="48">
        <f>SUM(I66:I78)</f>
        <v>155</v>
      </c>
      <c r="J80" s="8"/>
      <c r="K80" s="64" t="s">
        <v>10</v>
      </c>
      <c r="L80" s="68">
        <f>SUM(L66:L78)</f>
        <v>114</v>
      </c>
      <c r="M80" s="23"/>
      <c r="N80" s="23"/>
      <c r="O80" s="55"/>
    </row>
    <row r="81" spans="1:15" x14ac:dyDescent="0.3">
      <c r="A81" s="12"/>
      <c r="B81" s="13" t="s">
        <v>11</v>
      </c>
      <c r="C81" s="49">
        <f>C80/(SUM(A66:A78))</f>
        <v>24.714285714285715</v>
      </c>
      <c r="D81" s="12"/>
      <c r="E81" s="13" t="s">
        <v>11</v>
      </c>
      <c r="F81" s="49">
        <f>F80/(SUM(D66:D78))</f>
        <v>16</v>
      </c>
      <c r="G81" s="12"/>
      <c r="H81" s="13" t="s">
        <v>11</v>
      </c>
      <c r="I81" s="49">
        <f>I80/(SUM(G66:G78))</f>
        <v>22.142857142857142</v>
      </c>
      <c r="J81" s="12"/>
      <c r="K81" s="65" t="s">
        <v>11</v>
      </c>
      <c r="L81" s="69">
        <f>L80/(SUM(J66:J78))</f>
        <v>16.285714285714285</v>
      </c>
      <c r="M81" s="25"/>
      <c r="N81" s="26"/>
      <c r="O81" s="52"/>
    </row>
    <row r="82" spans="1:15" ht="14.5" thickBot="1" x14ac:dyDescent="0.35"/>
    <row r="83" spans="1:15" ht="14.5" thickBot="1" x14ac:dyDescent="0.35">
      <c r="B83" s="15" t="s">
        <v>21</v>
      </c>
      <c r="C83" s="51">
        <f>SUM(C80:L80)/((SUM(A66:A78))+(SUM(D66:D78))+(SUM(G66:G78))+(SUM(J66:J78)))</f>
        <v>19.785714285714285</v>
      </c>
    </row>
    <row r="85" spans="1:15" ht="24" x14ac:dyDescent="0.6">
      <c r="B85" s="3" t="s">
        <v>22</v>
      </c>
      <c r="C85" s="46">
        <f>C$1</f>
        <v>2021</v>
      </c>
    </row>
    <row r="86" spans="1:15" x14ac:dyDescent="0.3">
      <c r="A86" s="4"/>
      <c r="B86" s="18" t="s">
        <v>251</v>
      </c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56"/>
      <c r="L86" s="57" t="s">
        <v>2</v>
      </c>
      <c r="M86" s="28"/>
      <c r="N86" s="28"/>
      <c r="O86" s="53"/>
    </row>
    <row r="87" spans="1:15" x14ac:dyDescent="0.3">
      <c r="A87" s="7">
        <f>IF(C87&gt;-1,1)</f>
        <v>1</v>
      </c>
      <c r="B87" s="8" t="s">
        <v>3</v>
      </c>
      <c r="C87" s="29">
        <v>25</v>
      </c>
      <c r="D87" s="7">
        <f>IF(F87&gt;-1,1)</f>
        <v>1</v>
      </c>
      <c r="E87" s="8" t="s">
        <v>3</v>
      </c>
      <c r="F87" s="29">
        <v>28</v>
      </c>
      <c r="G87" s="7">
        <f>IF(I87&gt;-1,1)</f>
        <v>1</v>
      </c>
      <c r="H87" s="8" t="s">
        <v>3</v>
      </c>
      <c r="I87" s="29">
        <v>25</v>
      </c>
      <c r="J87" s="7">
        <f>IF(L87&gt;-1,1)</f>
        <v>1</v>
      </c>
      <c r="K87" s="64" t="s">
        <v>3</v>
      </c>
      <c r="L87" s="66">
        <v>21</v>
      </c>
      <c r="M87" s="22"/>
      <c r="N87" s="23"/>
      <c r="O87" s="54"/>
    </row>
    <row r="88" spans="1:15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22"/>
      <c r="N88" s="20"/>
      <c r="O88" s="54"/>
    </row>
    <row r="89" spans="1:15" x14ac:dyDescent="0.3">
      <c r="A89" s="7">
        <f>IF(C89&gt;-1,1)</f>
        <v>1</v>
      </c>
      <c r="B89" s="8" t="s">
        <v>4</v>
      </c>
      <c r="C89" s="29">
        <v>20</v>
      </c>
      <c r="D89" s="7">
        <f>IF(F89&gt;-1,1)</f>
        <v>1</v>
      </c>
      <c r="E89" s="8" t="s">
        <v>4</v>
      </c>
      <c r="F89" s="29">
        <v>27</v>
      </c>
      <c r="G89" s="7">
        <f>IF(I89&gt;-1,1)</f>
        <v>1</v>
      </c>
      <c r="H89" s="8" t="s">
        <v>4</v>
      </c>
      <c r="I89" s="29">
        <v>24</v>
      </c>
      <c r="J89" s="7">
        <f>IF(L89&gt;-1,1)</f>
        <v>1</v>
      </c>
      <c r="K89" s="64" t="s">
        <v>4</v>
      </c>
      <c r="L89" s="66">
        <v>28</v>
      </c>
      <c r="M89" s="22"/>
      <c r="N89" s="23"/>
      <c r="O89" s="54"/>
    </row>
    <row r="90" spans="1:15" x14ac:dyDescent="0.3">
      <c r="A90" s="7"/>
      <c r="B90" s="8"/>
      <c r="C90" s="47"/>
      <c r="D90" s="7"/>
      <c r="E90" s="8"/>
      <c r="F90" s="29"/>
      <c r="G90" s="7"/>
      <c r="H90" s="8"/>
      <c r="I90" s="47"/>
      <c r="J90" s="7"/>
      <c r="K90" s="64"/>
      <c r="L90" s="67"/>
      <c r="M90" s="22"/>
      <c r="N90" s="23"/>
      <c r="O90" s="54"/>
    </row>
    <row r="91" spans="1:15" x14ac:dyDescent="0.3">
      <c r="A91" s="7">
        <f>IF(C91&gt;-1,1)</f>
        <v>1</v>
      </c>
      <c r="B91" s="8" t="s">
        <v>5</v>
      </c>
      <c r="C91" s="29">
        <v>22</v>
      </c>
      <c r="D91" s="7">
        <f>IF(F91&gt;-1,1)</f>
        <v>1</v>
      </c>
      <c r="E91" s="8" t="s">
        <v>5</v>
      </c>
      <c r="F91" s="29">
        <v>14</v>
      </c>
      <c r="G91" s="7">
        <f>IF(I91&gt;-1,1)</f>
        <v>1</v>
      </c>
      <c r="H91" s="8" t="s">
        <v>5</v>
      </c>
      <c r="I91" s="29">
        <v>12</v>
      </c>
      <c r="J91" s="7">
        <f>IF(L91&gt;-1,1)</f>
        <v>1</v>
      </c>
      <c r="K91" s="64" t="s">
        <v>5</v>
      </c>
      <c r="L91" s="66">
        <v>11</v>
      </c>
      <c r="M91" s="22"/>
      <c r="N91" s="23"/>
      <c r="O91" s="54"/>
    </row>
    <row r="92" spans="1:15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22"/>
      <c r="N92" s="23"/>
      <c r="O92" s="54"/>
    </row>
    <row r="93" spans="1:15" x14ac:dyDescent="0.3">
      <c r="A93" s="7">
        <f>IF(C93&gt;-1,1)</f>
        <v>1</v>
      </c>
      <c r="B93" s="8" t="s">
        <v>6</v>
      </c>
      <c r="C93" s="29">
        <v>23</v>
      </c>
      <c r="D93" s="7">
        <f>IF(F93&gt;-1,1)</f>
        <v>1</v>
      </c>
      <c r="E93" s="8" t="s">
        <v>6</v>
      </c>
      <c r="F93" s="29">
        <v>20</v>
      </c>
      <c r="G93" s="7">
        <f>IF(I93&gt;-1,1)</f>
        <v>1</v>
      </c>
      <c r="H93" s="8" t="s">
        <v>6</v>
      </c>
      <c r="I93" s="29">
        <v>12</v>
      </c>
      <c r="J93" s="7">
        <f>IF(L93&gt;-1,1)</f>
        <v>1</v>
      </c>
      <c r="K93" s="64" t="s">
        <v>6</v>
      </c>
      <c r="L93" s="66">
        <v>20</v>
      </c>
      <c r="M93" s="22"/>
      <c r="N93" s="23"/>
      <c r="O93" s="54"/>
    </row>
    <row r="94" spans="1:15" x14ac:dyDescent="0.3">
      <c r="A94" s="7"/>
      <c r="B94" s="8"/>
      <c r="C94" s="29"/>
      <c r="D94" s="7"/>
      <c r="E94" s="8"/>
      <c r="F94" s="47"/>
      <c r="G94" s="7"/>
      <c r="H94" s="8"/>
      <c r="I94" s="47"/>
      <c r="J94" s="7"/>
      <c r="K94" s="64"/>
      <c r="L94" s="66"/>
      <c r="M94" s="22"/>
      <c r="N94" s="23"/>
      <c r="O94" s="54"/>
    </row>
    <row r="95" spans="1:15" x14ac:dyDescent="0.3">
      <c r="A95" s="7">
        <f>IF(C95&gt;-1,1)</f>
        <v>1</v>
      </c>
      <c r="B95" s="8" t="s">
        <v>7</v>
      </c>
      <c r="C95" s="29">
        <v>14</v>
      </c>
      <c r="D95" s="7">
        <f>IF(F95&gt;-1,1)</f>
        <v>1</v>
      </c>
      <c r="E95" s="8" t="s">
        <v>7</v>
      </c>
      <c r="F95" s="29">
        <v>10</v>
      </c>
      <c r="G95" s="7">
        <f>IF(I95&gt;-1,1)</f>
        <v>1</v>
      </c>
      <c r="H95" s="8" t="s">
        <v>7</v>
      </c>
      <c r="I95" s="29">
        <v>26</v>
      </c>
      <c r="J95" s="7">
        <f>IF(L95&gt;-1,1)</f>
        <v>1</v>
      </c>
      <c r="K95" s="64" t="s">
        <v>7</v>
      </c>
      <c r="L95" s="66">
        <v>12</v>
      </c>
      <c r="M95" s="22"/>
      <c r="N95" s="23"/>
      <c r="O95" s="54"/>
    </row>
    <row r="96" spans="1:15" x14ac:dyDescent="0.3">
      <c r="A96" s="7"/>
      <c r="B96" s="8"/>
      <c r="C96" s="47"/>
      <c r="D96" s="7"/>
      <c r="E96" s="8"/>
      <c r="F96" s="47"/>
      <c r="G96" s="7"/>
      <c r="H96" s="8"/>
      <c r="I96" s="47"/>
      <c r="J96" s="7"/>
      <c r="K96" s="64"/>
      <c r="L96" s="66"/>
      <c r="M96" s="22"/>
      <c r="N96" s="23"/>
      <c r="O96" s="54"/>
    </row>
    <row r="97" spans="1:15" x14ac:dyDescent="0.3">
      <c r="A97" s="7">
        <f>IF(C97&gt;-1,1)</f>
        <v>1</v>
      </c>
      <c r="B97" s="8" t="s">
        <v>8</v>
      </c>
      <c r="C97" s="29">
        <v>24</v>
      </c>
      <c r="D97" s="7">
        <f>IF(F97&gt;-1,1)</f>
        <v>1</v>
      </c>
      <c r="E97" s="8" t="s">
        <v>8</v>
      </c>
      <c r="F97" s="29">
        <v>27</v>
      </c>
      <c r="G97" s="7">
        <f>IF(I97&gt;-1,1)</f>
        <v>1</v>
      </c>
      <c r="H97" s="8" t="s">
        <v>8</v>
      </c>
      <c r="I97" s="29">
        <v>25</v>
      </c>
      <c r="J97" s="7">
        <f>IF(L97&gt;-1,1)</f>
        <v>1</v>
      </c>
      <c r="K97" s="64" t="s">
        <v>8</v>
      </c>
      <c r="L97" s="66">
        <v>14</v>
      </c>
      <c r="M97" s="22"/>
      <c r="N97" s="23"/>
      <c r="O97" s="54"/>
    </row>
    <row r="98" spans="1:15" x14ac:dyDescent="0.3">
      <c r="A98" s="7"/>
      <c r="B98" s="4"/>
      <c r="C98" s="47"/>
      <c r="D98" s="7"/>
      <c r="E98" s="4"/>
      <c r="F98" s="47"/>
      <c r="G98" s="7"/>
      <c r="H98" s="4"/>
      <c r="I98" s="29"/>
      <c r="J98" s="7"/>
      <c r="K98" s="63"/>
      <c r="L98" s="67"/>
      <c r="M98" s="22"/>
      <c r="N98" s="20"/>
      <c r="O98" s="54"/>
    </row>
    <row r="99" spans="1:15" x14ac:dyDescent="0.3">
      <c r="A99" s="7">
        <f>IF(C99&gt;-1,1)</f>
        <v>1</v>
      </c>
      <c r="B99" s="8" t="s">
        <v>9</v>
      </c>
      <c r="C99" s="29">
        <v>20</v>
      </c>
      <c r="D99" s="7">
        <f>IF(F99&gt;-1,1)</f>
        <v>1</v>
      </c>
      <c r="E99" s="8" t="s">
        <v>9</v>
      </c>
      <c r="F99" s="29">
        <v>11</v>
      </c>
      <c r="G99" s="7">
        <f>IF(I99&gt;-1,1)</f>
        <v>1</v>
      </c>
      <c r="H99" s="8" t="s">
        <v>9</v>
      </c>
      <c r="I99" s="29">
        <v>19</v>
      </c>
      <c r="J99" s="7">
        <f>IF(L99&gt;-1,1)</f>
        <v>1</v>
      </c>
      <c r="K99" s="64" t="s">
        <v>9</v>
      </c>
      <c r="L99" s="66">
        <v>14</v>
      </c>
      <c r="M99" s="22"/>
      <c r="N99" s="23"/>
      <c r="O99" s="54"/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22"/>
      <c r="N100" s="20"/>
      <c r="O100" s="54"/>
    </row>
    <row r="101" spans="1:15" x14ac:dyDescent="0.3">
      <c r="A101" s="11"/>
      <c r="B101" s="8" t="s">
        <v>10</v>
      </c>
      <c r="C101" s="48">
        <f>SUM(C87:C99)</f>
        <v>148</v>
      </c>
      <c r="D101" s="8"/>
      <c r="E101" s="8" t="s">
        <v>10</v>
      </c>
      <c r="F101" s="48">
        <f>SUM(F87:F99)</f>
        <v>137</v>
      </c>
      <c r="G101" s="8"/>
      <c r="H101" s="8" t="s">
        <v>10</v>
      </c>
      <c r="I101" s="48">
        <f>SUM(I87:I99)</f>
        <v>143</v>
      </c>
      <c r="J101" s="8"/>
      <c r="K101" s="64" t="s">
        <v>10</v>
      </c>
      <c r="L101" s="68">
        <f>SUM(L87:L99)</f>
        <v>120</v>
      </c>
      <c r="M101" s="23"/>
      <c r="N101" s="23"/>
      <c r="O101" s="55"/>
    </row>
    <row r="102" spans="1:15" x14ac:dyDescent="0.3">
      <c r="A102" s="12"/>
      <c r="B102" s="13" t="s">
        <v>11</v>
      </c>
      <c r="C102" s="49">
        <f>C101/(SUM(A87:A99))</f>
        <v>21.142857142857142</v>
      </c>
      <c r="D102" s="12"/>
      <c r="E102" s="13" t="s">
        <v>11</v>
      </c>
      <c r="F102" s="49">
        <f>F101/(SUM(D87:D99))</f>
        <v>19.571428571428573</v>
      </c>
      <c r="G102" s="12"/>
      <c r="H102" s="13" t="s">
        <v>11</v>
      </c>
      <c r="I102" s="49">
        <f>I101/(SUM(G87:G99))</f>
        <v>20.428571428571427</v>
      </c>
      <c r="J102" s="12"/>
      <c r="K102" s="65" t="s">
        <v>11</v>
      </c>
      <c r="L102" s="69">
        <f>L101/(SUM(J87:J99))</f>
        <v>17.142857142857142</v>
      </c>
      <c r="M102" s="25"/>
      <c r="N102" s="26"/>
      <c r="O102" s="52"/>
    </row>
    <row r="103" spans="1:15" ht="14.5" thickBot="1" x14ac:dyDescent="0.35"/>
    <row r="104" spans="1:15" ht="14.5" thickBot="1" x14ac:dyDescent="0.35">
      <c r="B104" s="15" t="s">
        <v>24</v>
      </c>
      <c r="C104" s="51">
        <f>SUM(C101:L101)/((SUM(A87:A99))+(SUM(D87:D99))+(SUM(G87:G99))+(SUM(J87:J99)))</f>
        <v>19.571428571428573</v>
      </c>
    </row>
    <row r="106" spans="1:15" ht="24" x14ac:dyDescent="0.6">
      <c r="B106" s="3" t="s">
        <v>25</v>
      </c>
      <c r="C106" s="46">
        <f>C$1</f>
        <v>2021</v>
      </c>
    </row>
    <row r="107" spans="1:15" x14ac:dyDescent="0.3">
      <c r="A107" s="4"/>
      <c r="B107" s="18" t="s">
        <v>252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56"/>
      <c r="L107" s="57" t="s">
        <v>2</v>
      </c>
      <c r="M107" s="29"/>
      <c r="N107" s="29"/>
      <c r="O107" s="6" t="s">
        <v>2</v>
      </c>
    </row>
    <row r="108" spans="1:15" x14ac:dyDescent="0.3">
      <c r="A108" s="7">
        <f>IF(C108&gt;-1,1)</f>
        <v>1</v>
      </c>
      <c r="B108" s="8" t="s">
        <v>3</v>
      </c>
      <c r="C108" s="29">
        <v>30</v>
      </c>
      <c r="D108" s="7">
        <f>IF(F108&gt;-1,1)</f>
        <v>1</v>
      </c>
      <c r="E108" s="8" t="s">
        <v>3</v>
      </c>
      <c r="F108" s="29">
        <v>20</v>
      </c>
      <c r="G108" s="7">
        <f>IF(I108&gt;-1,1)</f>
        <v>1</v>
      </c>
      <c r="H108" s="8" t="s">
        <v>3</v>
      </c>
      <c r="I108" s="29">
        <v>29</v>
      </c>
      <c r="J108" s="7">
        <f>IF(L108&gt;-1,1)</f>
        <v>1</v>
      </c>
      <c r="K108" s="8" t="s">
        <v>3</v>
      </c>
      <c r="L108" s="29">
        <v>22</v>
      </c>
      <c r="M108" s="7">
        <f>IF(O108&gt;-1,1)</f>
        <v>1</v>
      </c>
      <c r="N108" s="8" t="s">
        <v>3</v>
      </c>
      <c r="O108" s="29">
        <v>44</v>
      </c>
    </row>
    <row r="109" spans="1:15" x14ac:dyDescent="0.3">
      <c r="A109" s="7"/>
      <c r="B109" s="4"/>
      <c r="C109" s="29"/>
      <c r="D109" s="7"/>
      <c r="E109" s="4"/>
      <c r="F109" s="47"/>
      <c r="G109" s="7"/>
      <c r="H109" s="4"/>
      <c r="I109" s="29"/>
      <c r="J109" s="7"/>
      <c r="K109" s="4"/>
      <c r="L109" s="47"/>
      <c r="M109" s="7"/>
      <c r="N109" s="4"/>
      <c r="O109" s="47"/>
    </row>
    <row r="110" spans="1:15" x14ac:dyDescent="0.3">
      <c r="A110" s="7">
        <f>IF(C110&gt;-1,1)</f>
        <v>1</v>
      </c>
      <c r="B110" s="8" t="s">
        <v>4</v>
      </c>
      <c r="C110" s="29">
        <v>15</v>
      </c>
      <c r="D110" s="7">
        <f>IF(F110&gt;-1,1)</f>
        <v>1</v>
      </c>
      <c r="E110" s="8" t="s">
        <v>4</v>
      </c>
      <c r="F110" s="29">
        <v>13</v>
      </c>
      <c r="G110" s="7">
        <f>IF(I110&gt;-1,1)</f>
        <v>1</v>
      </c>
      <c r="H110" s="8" t="s">
        <v>4</v>
      </c>
      <c r="I110" s="29">
        <v>18</v>
      </c>
      <c r="J110" s="7">
        <f>IF(L110&gt;-1,1)</f>
        <v>1</v>
      </c>
      <c r="K110" s="8" t="s">
        <v>4</v>
      </c>
      <c r="L110" s="29">
        <v>12</v>
      </c>
      <c r="M110" s="7">
        <f>IF(O110&gt;-1,1)</f>
        <v>1</v>
      </c>
      <c r="N110" s="8" t="s">
        <v>4</v>
      </c>
      <c r="O110" s="29">
        <v>12</v>
      </c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47"/>
      <c r="M111" s="7"/>
      <c r="N111" s="8"/>
      <c r="O111" s="47"/>
    </row>
    <row r="112" spans="1:15" x14ac:dyDescent="0.3">
      <c r="A112" s="7">
        <f>IF(C112&gt;-1,1)</f>
        <v>1</v>
      </c>
      <c r="B112" s="8" t="s">
        <v>5</v>
      </c>
      <c r="C112" s="29">
        <v>30</v>
      </c>
      <c r="D112" s="7">
        <f>IF(F112&gt;-1,1)</f>
        <v>1</v>
      </c>
      <c r="E112" s="8" t="s">
        <v>5</v>
      </c>
      <c r="F112" s="45">
        <v>12</v>
      </c>
      <c r="G112" s="7">
        <f>IF(I112&gt;-1,1)</f>
        <v>1</v>
      </c>
      <c r="H112" s="8" t="s">
        <v>5</v>
      </c>
      <c r="I112" s="29">
        <v>15</v>
      </c>
      <c r="J112" s="7">
        <f>IF(L112&gt;-1,1)</f>
        <v>1</v>
      </c>
      <c r="K112" s="8" t="s">
        <v>5</v>
      </c>
      <c r="L112" s="29">
        <v>26</v>
      </c>
      <c r="M112" s="7">
        <f>IF(O112&gt;-1,1)</f>
        <v>1</v>
      </c>
      <c r="N112" s="8" t="s">
        <v>5</v>
      </c>
      <c r="O112" s="29">
        <v>29</v>
      </c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7"/>
      <c r="N113" s="8"/>
      <c r="O113" s="47"/>
    </row>
    <row r="114" spans="1:15" x14ac:dyDescent="0.3">
      <c r="A114" s="7">
        <f>IF(C114&gt;-1,1)</f>
        <v>1</v>
      </c>
      <c r="B114" s="8" t="s">
        <v>6</v>
      </c>
      <c r="C114" s="29">
        <v>21</v>
      </c>
      <c r="D114" s="7">
        <f>IF(F114&gt;-1,1)</f>
        <v>1</v>
      </c>
      <c r="E114" s="8" t="s">
        <v>6</v>
      </c>
      <c r="F114" s="29">
        <v>21</v>
      </c>
      <c r="G114" s="7">
        <f>IF(I114&gt;-1,1)</f>
        <v>1</v>
      </c>
      <c r="H114" s="8" t="s">
        <v>6</v>
      </c>
      <c r="I114" s="29">
        <v>18</v>
      </c>
      <c r="J114" s="7">
        <f>IF(L114&gt;-1,1)</f>
        <v>1</v>
      </c>
      <c r="K114" s="8" t="s">
        <v>6</v>
      </c>
      <c r="L114" s="29">
        <v>12</v>
      </c>
      <c r="M114" s="7">
        <f>IF(O114&gt;-1,1)</f>
        <v>1</v>
      </c>
      <c r="N114" s="8" t="s">
        <v>6</v>
      </c>
      <c r="O114" s="29">
        <v>18</v>
      </c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7"/>
      <c r="N115" s="8"/>
      <c r="O115" s="47"/>
    </row>
    <row r="116" spans="1:15" x14ac:dyDescent="0.3">
      <c r="A116" s="7">
        <f>IF(C116&gt;-1,1)</f>
        <v>1</v>
      </c>
      <c r="B116" s="8" t="s">
        <v>7</v>
      </c>
      <c r="C116" s="29">
        <v>12</v>
      </c>
      <c r="D116" s="7">
        <f>IF(F116&gt;-1,1)</f>
        <v>1</v>
      </c>
      <c r="E116" s="8" t="s">
        <v>7</v>
      </c>
      <c r="F116" s="29">
        <v>11</v>
      </c>
      <c r="G116" s="7">
        <f>IF(I116&gt;-1,1)</f>
        <v>1</v>
      </c>
      <c r="H116" s="8" t="s">
        <v>7</v>
      </c>
      <c r="I116" s="29">
        <v>30</v>
      </c>
      <c r="J116" s="7">
        <f>IF(L116&gt;-1,1)</f>
        <v>1</v>
      </c>
      <c r="K116" s="8" t="s">
        <v>7</v>
      </c>
      <c r="L116" s="29">
        <v>18</v>
      </c>
      <c r="M116" s="7">
        <f>IF(O116&gt;-1,1)</f>
        <v>1</v>
      </c>
      <c r="N116" s="8" t="s">
        <v>7</v>
      </c>
      <c r="O116" s="29">
        <v>17</v>
      </c>
    </row>
    <row r="117" spans="1:15" x14ac:dyDescent="0.3">
      <c r="A117" s="7"/>
      <c r="B117" s="8"/>
      <c r="C117" s="47"/>
      <c r="D117" s="7"/>
      <c r="E117" s="8"/>
      <c r="F117" s="47"/>
      <c r="G117" s="7"/>
      <c r="H117" s="8"/>
      <c r="I117" s="47"/>
      <c r="J117" s="7"/>
      <c r="K117" s="8"/>
      <c r="L117" s="47"/>
      <c r="M117" s="7"/>
      <c r="N117" s="8"/>
      <c r="O117" s="47"/>
    </row>
    <row r="118" spans="1:15" x14ac:dyDescent="0.3">
      <c r="A118" s="7">
        <f>IF(C118&gt;-1,1)</f>
        <v>1</v>
      </c>
      <c r="B118" s="8" t="s">
        <v>8</v>
      </c>
      <c r="C118" s="29">
        <v>22</v>
      </c>
      <c r="D118" s="7">
        <f>IF(F118&gt;-1,1)</f>
        <v>1</v>
      </c>
      <c r="E118" s="8" t="s">
        <v>8</v>
      </c>
      <c r="F118" s="29">
        <v>22</v>
      </c>
      <c r="G118" s="7">
        <f>IF(I118&gt;-1,1)</f>
        <v>1</v>
      </c>
      <c r="H118" s="8" t="s">
        <v>8</v>
      </c>
      <c r="I118" s="29">
        <v>12</v>
      </c>
      <c r="J118" s="7">
        <f>IF(L118&gt;-1,1)</f>
        <v>1</v>
      </c>
      <c r="K118" s="8" t="s">
        <v>8</v>
      </c>
      <c r="L118" s="29">
        <v>21</v>
      </c>
      <c r="M118" s="7">
        <f>IF(O118&gt;-1,1)</f>
        <v>1</v>
      </c>
      <c r="N118" s="8" t="s">
        <v>8</v>
      </c>
      <c r="O118" s="29">
        <v>10</v>
      </c>
    </row>
    <row r="119" spans="1:15" x14ac:dyDescent="0.3">
      <c r="A119" s="7"/>
      <c r="B119" s="4"/>
      <c r="C119" s="47"/>
      <c r="D119" s="7"/>
      <c r="E119" s="4"/>
      <c r="F119" s="29"/>
      <c r="G119" s="7"/>
      <c r="H119" s="4"/>
      <c r="I119" s="29"/>
      <c r="J119" s="7"/>
      <c r="K119" s="4"/>
      <c r="L119" s="47"/>
      <c r="M119" s="7"/>
      <c r="N119" s="4"/>
      <c r="O119" s="47"/>
    </row>
    <row r="120" spans="1:15" x14ac:dyDescent="0.3">
      <c r="A120" s="7">
        <f>IF(C120&gt;-1,1)</f>
        <v>1</v>
      </c>
      <c r="B120" s="8" t="s">
        <v>9</v>
      </c>
      <c r="C120" s="29">
        <v>22</v>
      </c>
      <c r="D120" s="7">
        <f>IF(F120&gt;-1,1)</f>
        <v>1</v>
      </c>
      <c r="E120" s="8" t="s">
        <v>9</v>
      </c>
      <c r="F120" s="29">
        <v>14</v>
      </c>
      <c r="G120" s="7">
        <f>IF(I120&gt;-1,1)</f>
        <v>1</v>
      </c>
      <c r="H120" s="8" t="s">
        <v>9</v>
      </c>
      <c r="I120" s="29">
        <v>19</v>
      </c>
      <c r="J120" s="7">
        <f>IF(L120&gt;-1,1)</f>
        <v>1</v>
      </c>
      <c r="K120" s="8" t="s">
        <v>9</v>
      </c>
      <c r="L120" s="29">
        <v>28</v>
      </c>
      <c r="M120" s="7">
        <f>IF(O120&gt;-1,1)</f>
        <v>1</v>
      </c>
      <c r="N120" s="8" t="s">
        <v>9</v>
      </c>
      <c r="O120" s="29">
        <v>14</v>
      </c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7"/>
      <c r="N121" s="4"/>
      <c r="O121" s="47"/>
    </row>
    <row r="122" spans="1:15" x14ac:dyDescent="0.3">
      <c r="A122" s="11"/>
      <c r="B122" s="8" t="s">
        <v>10</v>
      </c>
      <c r="C122" s="48">
        <f>SUM(C108:C120)</f>
        <v>152</v>
      </c>
      <c r="D122" s="8"/>
      <c r="E122" s="8" t="s">
        <v>10</v>
      </c>
      <c r="F122" s="48">
        <f>SUM(F108:F120)</f>
        <v>113</v>
      </c>
      <c r="G122" s="8"/>
      <c r="H122" s="8" t="s">
        <v>10</v>
      </c>
      <c r="I122" s="48">
        <f>SUM(I108:I120)</f>
        <v>141</v>
      </c>
      <c r="J122" s="8"/>
      <c r="K122" s="8" t="s">
        <v>10</v>
      </c>
      <c r="L122" s="48">
        <f>SUM(L108:L120)</f>
        <v>139</v>
      </c>
      <c r="M122" s="8"/>
      <c r="N122" s="8" t="s">
        <v>10</v>
      </c>
      <c r="O122" s="48">
        <f>SUM(O108:O120)</f>
        <v>144</v>
      </c>
    </row>
    <row r="123" spans="1:15" x14ac:dyDescent="0.3">
      <c r="A123" s="12"/>
      <c r="B123" s="13" t="s">
        <v>11</v>
      </c>
      <c r="C123" s="49">
        <f>C122/(SUM(A108:A120))</f>
        <v>21.714285714285715</v>
      </c>
      <c r="D123" s="12"/>
      <c r="E123" s="13" t="s">
        <v>11</v>
      </c>
      <c r="F123" s="49">
        <f>F122/(SUM(D108:D120))</f>
        <v>16.142857142857142</v>
      </c>
      <c r="G123" s="12"/>
      <c r="H123" s="13" t="s">
        <v>11</v>
      </c>
      <c r="I123" s="49">
        <f>I122/(SUM(G108:G120))</f>
        <v>20.142857142857142</v>
      </c>
      <c r="J123" s="12"/>
      <c r="K123" s="13" t="s">
        <v>11</v>
      </c>
      <c r="L123" s="49">
        <f>L122/(SUM(J108:J120))</f>
        <v>19.857142857142858</v>
      </c>
      <c r="M123" s="12"/>
      <c r="N123" s="13" t="s">
        <v>11</v>
      </c>
      <c r="O123" s="49">
        <f>O122/(SUM(M108:M120))</f>
        <v>20.571428571428573</v>
      </c>
    </row>
    <row r="124" spans="1:15" ht="14.5" thickBot="1" x14ac:dyDescent="0.35"/>
    <row r="125" spans="1:15" ht="14.5" thickBot="1" x14ac:dyDescent="0.35">
      <c r="B125" s="15" t="s">
        <v>27</v>
      </c>
      <c r="C125" s="51">
        <f>SUM(C122:O122)/((SUM(A108:A120))+(SUM(D108:D120))+(SUM(G108:G120))+(SUM(J108:J120)+(SUM(M108:M120))))</f>
        <v>19.685714285714287</v>
      </c>
    </row>
    <row r="127" spans="1:15" ht="24" x14ac:dyDescent="0.6">
      <c r="B127" s="3" t="s">
        <v>28</v>
      </c>
      <c r="C127" s="46">
        <f>C$1</f>
        <v>2021</v>
      </c>
    </row>
    <row r="128" spans="1:15" x14ac:dyDescent="0.3">
      <c r="A128" s="4"/>
      <c r="B128" s="18" t="s">
        <v>253</v>
      </c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56"/>
      <c r="L128" s="57" t="s">
        <v>2</v>
      </c>
      <c r="M128" s="28"/>
      <c r="N128" s="28"/>
      <c r="O128" s="53"/>
    </row>
    <row r="129" spans="1:15" x14ac:dyDescent="0.3">
      <c r="A129" s="7">
        <f>IF(C129&gt;-1,1)</f>
        <v>1</v>
      </c>
      <c r="B129" s="8" t="s">
        <v>3</v>
      </c>
      <c r="C129" s="29">
        <v>46</v>
      </c>
      <c r="D129" s="7">
        <f>IF(F129&gt;-1,1)</f>
        <v>1</v>
      </c>
      <c r="E129" s="8" t="s">
        <v>3</v>
      </c>
      <c r="F129" s="29">
        <v>14</v>
      </c>
      <c r="G129" s="7">
        <f>IF(I129&gt;-1,1)</f>
        <v>1</v>
      </c>
      <c r="H129" s="8" t="s">
        <v>3</v>
      </c>
      <c r="I129" s="45">
        <v>15</v>
      </c>
      <c r="J129" s="7">
        <f>IF(L129&gt;-1,1)</f>
        <v>1</v>
      </c>
      <c r="K129" s="64" t="s">
        <v>3</v>
      </c>
      <c r="L129" s="66">
        <v>26</v>
      </c>
      <c r="M129" s="22"/>
      <c r="N129" s="23"/>
      <c r="O129" s="28"/>
    </row>
    <row r="130" spans="1:15" x14ac:dyDescent="0.3">
      <c r="A130" s="7"/>
      <c r="B130" s="4"/>
      <c r="C130" s="47"/>
      <c r="D130" s="7"/>
      <c r="E130" s="4"/>
      <c r="F130" s="47"/>
      <c r="G130" s="7"/>
      <c r="H130" s="4"/>
      <c r="I130" s="47"/>
      <c r="J130" s="7"/>
      <c r="K130" s="63"/>
      <c r="L130" s="67"/>
      <c r="M130" s="22"/>
      <c r="N130" s="20"/>
      <c r="O130" s="54"/>
    </row>
    <row r="131" spans="1:15" x14ac:dyDescent="0.3">
      <c r="A131" s="7">
        <f>IF(C131&gt;-1,1)</f>
        <v>1</v>
      </c>
      <c r="B131" s="8" t="s">
        <v>4</v>
      </c>
      <c r="C131" s="29">
        <v>20</v>
      </c>
      <c r="D131" s="7">
        <f>IF(F131&gt;-1,1)</f>
        <v>1</v>
      </c>
      <c r="E131" s="8" t="s">
        <v>4</v>
      </c>
      <c r="F131" s="29">
        <v>8</v>
      </c>
      <c r="G131" s="7">
        <f>IF(I131&gt;-1,1)</f>
        <v>1</v>
      </c>
      <c r="H131" s="8" t="s">
        <v>4</v>
      </c>
      <c r="I131" s="29">
        <v>18</v>
      </c>
      <c r="J131" s="7">
        <f>IF(L131&gt;-1,1)</f>
        <v>1</v>
      </c>
      <c r="K131" s="64" t="s">
        <v>4</v>
      </c>
      <c r="L131" s="75">
        <v>16</v>
      </c>
      <c r="M131" s="22"/>
      <c r="N131" s="23"/>
      <c r="O131" s="28"/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64"/>
      <c r="L132" s="67"/>
      <c r="M132" s="22"/>
      <c r="N132" s="23"/>
      <c r="O132" s="54"/>
    </row>
    <row r="133" spans="1:15" x14ac:dyDescent="0.3">
      <c r="A133" s="7">
        <f>IF(C133&gt;-1,1)</f>
        <v>1</v>
      </c>
      <c r="B133" s="8" t="s">
        <v>5</v>
      </c>
      <c r="C133" s="30">
        <v>12</v>
      </c>
      <c r="D133" s="7">
        <f>IF(F133&gt;-1,1)</f>
        <v>1</v>
      </c>
      <c r="E133" s="8" t="s">
        <v>5</v>
      </c>
      <c r="F133" s="29">
        <v>21</v>
      </c>
      <c r="G133" s="7">
        <f>IF(I133&gt;-1,1)</f>
        <v>1</v>
      </c>
      <c r="H133" s="8" t="s">
        <v>5</v>
      </c>
      <c r="I133" s="29">
        <v>18</v>
      </c>
      <c r="J133" s="7">
        <f>IF(L133&gt;-1,1)</f>
        <v>1</v>
      </c>
      <c r="K133" s="64" t="s">
        <v>5</v>
      </c>
      <c r="L133" s="75">
        <v>14</v>
      </c>
      <c r="M133" s="22"/>
      <c r="N133" s="23"/>
      <c r="O133" s="28"/>
    </row>
    <row r="134" spans="1:15" x14ac:dyDescent="0.3">
      <c r="A134" s="7"/>
      <c r="B134" s="8"/>
      <c r="C134" s="47"/>
      <c r="D134" s="7"/>
      <c r="E134" s="8"/>
      <c r="F134" s="47"/>
      <c r="G134" s="7"/>
      <c r="H134" s="8"/>
      <c r="I134" s="47"/>
      <c r="J134" s="7"/>
      <c r="K134" s="64"/>
      <c r="L134" s="67"/>
      <c r="M134" s="22"/>
      <c r="N134" s="23"/>
      <c r="O134" s="28"/>
    </row>
    <row r="135" spans="1:15" x14ac:dyDescent="0.3">
      <c r="A135" s="7">
        <f>IF(C135&gt;-1,1)</f>
        <v>1</v>
      </c>
      <c r="B135" s="8" t="s">
        <v>6</v>
      </c>
      <c r="C135" s="29">
        <v>12</v>
      </c>
      <c r="D135" s="7">
        <f>IF(F135&gt;-1,1)</f>
        <v>1</v>
      </c>
      <c r="E135" s="8" t="s">
        <v>6</v>
      </c>
      <c r="F135" s="45">
        <v>26</v>
      </c>
      <c r="G135" s="7">
        <f>IF(I135&gt;-1,1)</f>
        <v>1</v>
      </c>
      <c r="H135" s="8" t="s">
        <v>6</v>
      </c>
      <c r="I135" s="29">
        <v>12</v>
      </c>
      <c r="J135" s="7">
        <f>IF(L135&gt;-1,1)</f>
        <v>1</v>
      </c>
      <c r="K135" s="64" t="s">
        <v>6</v>
      </c>
      <c r="L135" s="66">
        <v>19</v>
      </c>
      <c r="M135" s="22"/>
      <c r="N135" s="23"/>
      <c r="O135" s="28"/>
    </row>
    <row r="136" spans="1:15" x14ac:dyDescent="0.3">
      <c r="A136" s="7"/>
      <c r="B136" s="8"/>
      <c r="C136" s="47"/>
      <c r="D136" s="7"/>
      <c r="E136" s="8"/>
      <c r="F136" s="47"/>
      <c r="G136" s="7"/>
      <c r="H136" s="8"/>
      <c r="I136" s="47"/>
      <c r="J136" s="7"/>
      <c r="K136" s="64"/>
      <c r="L136" s="67"/>
      <c r="M136" s="22"/>
      <c r="N136" s="23"/>
      <c r="O136" s="54"/>
    </row>
    <row r="137" spans="1:15" x14ac:dyDescent="0.3">
      <c r="A137" s="7">
        <f>IF(C137&gt;-1,1)</f>
        <v>1</v>
      </c>
      <c r="B137" s="8" t="s">
        <v>7</v>
      </c>
      <c r="C137" s="29">
        <v>21</v>
      </c>
      <c r="D137" s="7">
        <f>IF(F137&gt;-1,1)</f>
        <v>1</v>
      </c>
      <c r="E137" s="8" t="s">
        <v>7</v>
      </c>
      <c r="F137" s="45">
        <v>10</v>
      </c>
      <c r="G137" s="7">
        <f>IF(I137&gt;-1,1)</f>
        <v>1</v>
      </c>
      <c r="H137" s="8" t="s">
        <v>7</v>
      </c>
      <c r="I137" s="45">
        <v>10</v>
      </c>
      <c r="J137" s="7">
        <f>IF(L137&gt;-1,1)</f>
        <v>1</v>
      </c>
      <c r="K137" s="64" t="s">
        <v>7</v>
      </c>
      <c r="L137" s="66">
        <v>22</v>
      </c>
      <c r="M137" s="22"/>
      <c r="N137" s="23"/>
      <c r="O137" s="28"/>
    </row>
    <row r="138" spans="1:15" x14ac:dyDescent="0.3">
      <c r="A138" s="7"/>
      <c r="B138" s="8"/>
      <c r="C138" s="47"/>
      <c r="D138" s="7"/>
      <c r="E138" s="8"/>
      <c r="F138" s="47"/>
      <c r="G138" s="7"/>
      <c r="H138" s="8"/>
      <c r="I138" s="47"/>
      <c r="J138" s="7"/>
      <c r="K138" s="64"/>
      <c r="L138" s="67"/>
      <c r="M138" s="22"/>
      <c r="N138" s="23"/>
      <c r="O138" s="54"/>
    </row>
    <row r="139" spans="1:15" x14ac:dyDescent="0.3">
      <c r="A139" s="7">
        <f>IF(C139&gt;-1,1)</f>
        <v>1</v>
      </c>
      <c r="B139" s="8" t="s">
        <v>8</v>
      </c>
      <c r="C139" s="29">
        <v>12</v>
      </c>
      <c r="D139" s="7">
        <f>IF(F139&gt;-1,1)</f>
        <v>1</v>
      </c>
      <c r="E139" s="8" t="s">
        <v>8</v>
      </c>
      <c r="F139" s="45">
        <v>19</v>
      </c>
      <c r="G139" s="7">
        <f>IF(I139&gt;-1,1)</f>
        <v>1</v>
      </c>
      <c r="H139" s="8" t="s">
        <v>8</v>
      </c>
      <c r="I139" s="29">
        <v>14</v>
      </c>
      <c r="J139" s="7">
        <f>IF(L139&gt;-1,1)</f>
        <v>1</v>
      </c>
      <c r="K139" s="64" t="s">
        <v>8</v>
      </c>
      <c r="L139" s="66">
        <v>12</v>
      </c>
      <c r="M139" s="22"/>
      <c r="N139" s="23"/>
      <c r="O139" s="28"/>
    </row>
    <row r="140" spans="1:15" x14ac:dyDescent="0.3">
      <c r="A140" s="7"/>
      <c r="B140" s="4"/>
      <c r="C140" s="29"/>
      <c r="D140" s="7"/>
      <c r="E140" s="4"/>
      <c r="F140" s="47"/>
      <c r="G140" s="7"/>
      <c r="H140" s="4"/>
      <c r="I140" s="47"/>
      <c r="J140" s="7"/>
      <c r="K140" s="63"/>
      <c r="L140" s="66"/>
      <c r="M140" s="22"/>
      <c r="N140" s="20"/>
      <c r="O140" s="54"/>
    </row>
    <row r="141" spans="1:15" x14ac:dyDescent="0.3">
      <c r="A141" s="7">
        <f>IF(C141&gt;-1,1)</f>
        <v>1</v>
      </c>
      <c r="B141" s="8" t="s">
        <v>9</v>
      </c>
      <c r="C141" s="29">
        <v>42</v>
      </c>
      <c r="D141" s="7">
        <f>IF(F141&gt;-1,1)</f>
        <v>1</v>
      </c>
      <c r="E141" s="8" t="s">
        <v>9</v>
      </c>
      <c r="F141" s="45">
        <v>27</v>
      </c>
      <c r="G141" s="7">
        <f>IF(I141&gt;-1,1)</f>
        <v>1</v>
      </c>
      <c r="H141" s="8" t="s">
        <v>9</v>
      </c>
      <c r="I141" s="29">
        <v>48</v>
      </c>
      <c r="J141" s="7">
        <f>IF(L141&gt;-1,1)</f>
        <v>1</v>
      </c>
      <c r="K141" s="64" t="s">
        <v>9</v>
      </c>
      <c r="L141" s="66">
        <v>20</v>
      </c>
      <c r="M141" s="22"/>
      <c r="N141" s="23"/>
      <c r="O141" s="28"/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63"/>
      <c r="L142" s="67"/>
      <c r="M142" s="22"/>
      <c r="N142" s="20"/>
      <c r="O142" s="54"/>
    </row>
    <row r="143" spans="1:15" x14ac:dyDescent="0.3">
      <c r="A143" s="11"/>
      <c r="B143" s="8" t="s">
        <v>10</v>
      </c>
      <c r="C143" s="48">
        <f>SUM(C129:C141)</f>
        <v>165</v>
      </c>
      <c r="D143" s="8"/>
      <c r="E143" s="8" t="s">
        <v>10</v>
      </c>
      <c r="F143" s="48">
        <f>SUM(F129:F141)</f>
        <v>125</v>
      </c>
      <c r="G143" s="8"/>
      <c r="H143" s="8" t="s">
        <v>10</v>
      </c>
      <c r="I143" s="48">
        <f>SUM(I129:I141)</f>
        <v>135</v>
      </c>
      <c r="J143" s="8"/>
      <c r="K143" s="64" t="s">
        <v>10</v>
      </c>
      <c r="L143" s="68">
        <f>SUM(L129:L141)</f>
        <v>129</v>
      </c>
      <c r="M143" s="23"/>
      <c r="N143" s="23"/>
      <c r="O143" s="55"/>
    </row>
    <row r="144" spans="1:15" x14ac:dyDescent="0.3">
      <c r="A144" s="12"/>
      <c r="B144" s="13" t="s">
        <v>11</v>
      </c>
      <c r="C144" s="49">
        <f>IF(C129&lt;&gt;"",C143/(SUM(A123:A141)),"")</f>
        <v>23.571428571428573</v>
      </c>
      <c r="D144" s="12"/>
      <c r="E144" s="13" t="s">
        <v>11</v>
      </c>
      <c r="F144" s="49">
        <f>IF(F129&lt;&gt;"",F143/(SUM(D123:D141)),"")</f>
        <v>17.857142857142858</v>
      </c>
      <c r="G144" s="12"/>
      <c r="H144" s="13" t="s">
        <v>11</v>
      </c>
      <c r="I144" s="49">
        <f>IF(I129&lt;&gt;"",I143/(SUM(G123:G141)),"")</f>
        <v>19.285714285714285</v>
      </c>
      <c r="J144" s="12"/>
      <c r="K144" s="65" t="s">
        <v>11</v>
      </c>
      <c r="L144" s="69">
        <f>IF(L129&lt;&gt;"",L143/(SUM(J123:J141)),"")</f>
        <v>18.428571428571427</v>
      </c>
      <c r="M144" s="25"/>
      <c r="N144" s="26"/>
      <c r="O144" s="52"/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SUM(C143:L143)/((SUM(A129:A141))+(SUM(D129:D141))+(SUM(G129:G141))+(SUM(J129:J141)))</f>
        <v>19.785714285714285</v>
      </c>
    </row>
    <row r="148" spans="1:15" ht="24" x14ac:dyDescent="0.6">
      <c r="B148" s="3" t="s">
        <v>31</v>
      </c>
      <c r="C148" s="46">
        <f>C$1</f>
        <v>2021</v>
      </c>
    </row>
    <row r="149" spans="1:15" x14ac:dyDescent="0.3">
      <c r="A149" s="4"/>
      <c r="B149" s="18"/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56"/>
      <c r="L149" s="57" t="s">
        <v>2</v>
      </c>
      <c r="M149" s="28"/>
      <c r="N149" s="28"/>
      <c r="O149" s="53"/>
    </row>
    <row r="150" spans="1:15" x14ac:dyDescent="0.3">
      <c r="A150" s="7">
        <f>IF(C150&gt;-1,1)</f>
        <v>1</v>
      </c>
      <c r="B150" s="8" t="s">
        <v>3</v>
      </c>
      <c r="C150" s="29">
        <v>30</v>
      </c>
      <c r="D150" s="7">
        <f>IF(F150&gt;-1,1)</f>
        <v>1</v>
      </c>
      <c r="E150" s="17" t="s">
        <v>3</v>
      </c>
      <c r="F150" s="29">
        <v>34</v>
      </c>
      <c r="G150" s="7">
        <f>IF(I150&gt;-1,1)</f>
        <v>1</v>
      </c>
      <c r="H150" s="17" t="s">
        <v>3</v>
      </c>
      <c r="I150" s="29">
        <v>20</v>
      </c>
      <c r="J150" s="7">
        <f>IF(L150&gt;-1,1)</f>
        <v>1</v>
      </c>
      <c r="K150" s="61" t="s">
        <v>3</v>
      </c>
      <c r="L150" s="66">
        <v>42</v>
      </c>
      <c r="M150" s="22"/>
      <c r="N150" s="23"/>
      <c r="O150" s="54"/>
    </row>
    <row r="151" spans="1:15" x14ac:dyDescent="0.3">
      <c r="A151" s="7"/>
      <c r="B151" s="4"/>
      <c r="C151" s="47"/>
      <c r="D151" s="7"/>
      <c r="E151" s="9"/>
      <c r="F151" s="47"/>
      <c r="G151" s="7"/>
      <c r="H151" s="9"/>
      <c r="I151" s="47"/>
      <c r="J151" s="7"/>
      <c r="K151" s="62"/>
      <c r="L151" s="67"/>
      <c r="M151" s="22"/>
      <c r="N151" s="20"/>
      <c r="O151" s="54"/>
    </row>
    <row r="152" spans="1:15" x14ac:dyDescent="0.3">
      <c r="A152" s="7">
        <f>IF(C152&gt;-1,1)</f>
        <v>1</v>
      </c>
      <c r="B152" s="8" t="s">
        <v>4</v>
      </c>
      <c r="C152" s="29">
        <v>24</v>
      </c>
      <c r="D152" s="7">
        <f>IF(F152&gt;-1,1)</f>
        <v>1</v>
      </c>
      <c r="E152" s="17" t="s">
        <v>4</v>
      </c>
      <c r="F152" s="29">
        <v>23</v>
      </c>
      <c r="G152" s="7">
        <f>IF(I152&gt;-1,1)</f>
        <v>1</v>
      </c>
      <c r="H152" s="17" t="s">
        <v>4</v>
      </c>
      <c r="I152" s="29">
        <v>15</v>
      </c>
      <c r="J152" s="7">
        <f>IF(L152&gt;-1,1)</f>
        <v>1</v>
      </c>
      <c r="K152" s="61" t="s">
        <v>4</v>
      </c>
      <c r="L152" s="66">
        <v>8</v>
      </c>
      <c r="M152" s="22"/>
      <c r="N152" s="23"/>
      <c r="O152" s="54"/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61"/>
      <c r="L153" s="67"/>
      <c r="M153" s="22"/>
      <c r="N153" s="23"/>
      <c r="O153" s="54"/>
    </row>
    <row r="154" spans="1:15" x14ac:dyDescent="0.3">
      <c r="A154" s="7">
        <f>IF(C154&gt;-1,1)</f>
        <v>1</v>
      </c>
      <c r="B154" s="8" t="s">
        <v>5</v>
      </c>
      <c r="C154" s="29">
        <v>17</v>
      </c>
      <c r="D154" s="7">
        <f>IF(F154&gt;-1,1)</f>
        <v>1</v>
      </c>
      <c r="E154" s="17" t="s">
        <v>5</v>
      </c>
      <c r="F154" s="29">
        <v>21</v>
      </c>
      <c r="G154" s="7">
        <f>IF(I154&gt;-1,1)</f>
        <v>1</v>
      </c>
      <c r="H154" s="17" t="s">
        <v>5</v>
      </c>
      <c r="I154" s="29">
        <v>27</v>
      </c>
      <c r="J154" s="7">
        <f>IF(L154&gt;-1,1)</f>
        <v>1</v>
      </c>
      <c r="K154" s="61" t="s">
        <v>5</v>
      </c>
      <c r="L154" s="66">
        <v>17</v>
      </c>
      <c r="M154" s="22"/>
      <c r="N154" s="23"/>
      <c r="O154" s="54"/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47"/>
      <c r="J155" s="7"/>
      <c r="K155" s="61"/>
      <c r="L155" s="67"/>
      <c r="M155" s="22"/>
      <c r="N155" s="23"/>
      <c r="O155" s="54"/>
    </row>
    <row r="156" spans="1:15" x14ac:dyDescent="0.3">
      <c r="A156" s="7">
        <f>IF(C156&gt;-1,1)</f>
        <v>1</v>
      </c>
      <c r="B156" s="8" t="s">
        <v>6</v>
      </c>
      <c r="C156" s="29">
        <v>23</v>
      </c>
      <c r="D156" s="7">
        <f>IF(F156&gt;-1,1)</f>
        <v>1</v>
      </c>
      <c r="E156" s="17" t="s">
        <v>6</v>
      </c>
      <c r="F156" s="29">
        <v>22</v>
      </c>
      <c r="G156" s="7">
        <f>IF(I156&gt;-1,1)</f>
        <v>1</v>
      </c>
      <c r="H156" s="17" t="s">
        <v>6</v>
      </c>
      <c r="I156" s="29">
        <v>11</v>
      </c>
      <c r="J156" s="7">
        <f>IF(L156&gt;-1,1)</f>
        <v>1</v>
      </c>
      <c r="K156" s="61" t="s">
        <v>6</v>
      </c>
      <c r="L156" s="66">
        <v>18</v>
      </c>
      <c r="M156" s="22"/>
      <c r="N156" s="23"/>
      <c r="O156" s="54"/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47"/>
      <c r="J157" s="7"/>
      <c r="K157" s="61"/>
      <c r="L157" s="67"/>
      <c r="M157" s="22"/>
      <c r="N157" s="23"/>
      <c r="O157" s="54"/>
    </row>
    <row r="158" spans="1:15" x14ac:dyDescent="0.3">
      <c r="A158" s="7">
        <f>IF(C158&gt;-1,1)</f>
        <v>1</v>
      </c>
      <c r="B158" s="8" t="s">
        <v>7</v>
      </c>
      <c r="C158" s="29">
        <v>25</v>
      </c>
      <c r="D158" s="7">
        <f>IF(F158&gt;-1,1)</f>
        <v>1</v>
      </c>
      <c r="E158" s="17" t="s">
        <v>7</v>
      </c>
      <c r="F158" s="29">
        <v>21</v>
      </c>
      <c r="G158" s="7">
        <f>IF(I158&gt;-1,1)</f>
        <v>1</v>
      </c>
      <c r="H158" s="17" t="s">
        <v>7</v>
      </c>
      <c r="I158" s="29">
        <v>14</v>
      </c>
      <c r="J158" s="7">
        <f>IF(L158&gt;-1,1)</f>
        <v>1</v>
      </c>
      <c r="K158" s="61" t="s">
        <v>7</v>
      </c>
      <c r="L158" s="66">
        <v>21</v>
      </c>
      <c r="M158" s="22"/>
      <c r="N158" s="23"/>
      <c r="O158" s="54"/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61"/>
      <c r="L159" s="67"/>
      <c r="M159" s="22"/>
      <c r="N159" s="23"/>
      <c r="O159" s="54"/>
    </row>
    <row r="160" spans="1:15" x14ac:dyDescent="0.3">
      <c r="A160" s="7">
        <f>IF(C160&gt;-1,1)</f>
        <v>1</v>
      </c>
      <c r="B160" s="8" t="s">
        <v>8</v>
      </c>
      <c r="C160" s="29">
        <v>21</v>
      </c>
      <c r="D160" s="7">
        <f>IF(F160&gt;-1,1)</f>
        <v>1</v>
      </c>
      <c r="E160" s="17" t="s">
        <v>8</v>
      </c>
      <c r="F160" s="29">
        <v>12</v>
      </c>
      <c r="G160" s="7">
        <f>IF(I160&gt;-1,1)</f>
        <v>1</v>
      </c>
      <c r="H160" s="17" t="s">
        <v>8</v>
      </c>
      <c r="I160" s="29">
        <v>14</v>
      </c>
      <c r="J160" s="7">
        <f>IF(L160&gt;-1,1)</f>
        <v>1</v>
      </c>
      <c r="K160" s="61" t="s">
        <v>8</v>
      </c>
      <c r="L160" s="66">
        <v>12</v>
      </c>
      <c r="M160" s="22"/>
      <c r="N160" s="23"/>
      <c r="O160" s="54"/>
    </row>
    <row r="161" spans="1:15" x14ac:dyDescent="0.3">
      <c r="A161" s="7"/>
      <c r="B161" s="4"/>
      <c r="C161" s="47"/>
      <c r="D161" s="7"/>
      <c r="E161" s="9"/>
      <c r="F161" s="47"/>
      <c r="G161" s="7"/>
      <c r="H161" s="9"/>
      <c r="I161" s="29"/>
      <c r="J161" s="7"/>
      <c r="K161" s="62"/>
      <c r="L161" s="67"/>
      <c r="M161" s="22"/>
      <c r="N161" s="20"/>
      <c r="O161" s="54"/>
    </row>
    <row r="162" spans="1:15" x14ac:dyDescent="0.3">
      <c r="A162" s="7">
        <f>IF(C162&gt;-1,1)</f>
        <v>1</v>
      </c>
      <c r="B162" s="8" t="s">
        <v>9</v>
      </c>
      <c r="C162" s="29">
        <v>12</v>
      </c>
      <c r="D162" s="7">
        <f>IF(F162&gt;-1,1)</f>
        <v>1</v>
      </c>
      <c r="E162" s="17" t="s">
        <v>9</v>
      </c>
      <c r="F162" s="29">
        <v>27</v>
      </c>
      <c r="G162" s="7">
        <f>IF(I162&gt;-1,1)</f>
        <v>1</v>
      </c>
      <c r="H162" s="17" t="s">
        <v>9</v>
      </c>
      <c r="I162" s="29">
        <v>18</v>
      </c>
      <c r="J162" s="7">
        <f>IF(L162&gt;-1,1)</f>
        <v>1</v>
      </c>
      <c r="K162" s="61" t="s">
        <v>9</v>
      </c>
      <c r="L162" s="66">
        <v>9</v>
      </c>
      <c r="M162" s="22"/>
      <c r="N162" s="23"/>
      <c r="O162" s="54"/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63"/>
      <c r="L163" s="67"/>
      <c r="M163" s="22"/>
      <c r="N163" s="20"/>
      <c r="O163" s="54"/>
    </row>
    <row r="164" spans="1:15" x14ac:dyDescent="0.3">
      <c r="A164" s="11"/>
      <c r="B164" s="8" t="s">
        <v>10</v>
      </c>
      <c r="C164" s="48">
        <f>SUM(C150:C162)</f>
        <v>152</v>
      </c>
      <c r="D164" s="8"/>
      <c r="E164" s="8" t="s">
        <v>10</v>
      </c>
      <c r="F164" s="48">
        <f>SUM(F150:F162)</f>
        <v>160</v>
      </c>
      <c r="G164" s="8"/>
      <c r="H164" s="8" t="s">
        <v>10</v>
      </c>
      <c r="I164" s="48">
        <f>SUM(I150:I162)</f>
        <v>119</v>
      </c>
      <c r="J164" s="8"/>
      <c r="K164" s="64" t="s">
        <v>10</v>
      </c>
      <c r="L164" s="68">
        <f>SUM(L150:L163)</f>
        <v>127</v>
      </c>
      <c r="M164" s="23"/>
      <c r="N164" s="23"/>
      <c r="O164" s="55"/>
    </row>
    <row r="165" spans="1:15" x14ac:dyDescent="0.3">
      <c r="A165" s="12"/>
      <c r="B165" s="13" t="s">
        <v>11</v>
      </c>
      <c r="C165" s="49">
        <f>IF(C150&lt;&gt;"",C164/(SUM(A144:A162)),"")</f>
        <v>21.714285714285715</v>
      </c>
      <c r="D165" s="12"/>
      <c r="E165" s="13" t="s">
        <v>11</v>
      </c>
      <c r="F165" s="49">
        <f>IF(F150&lt;&gt;"",F164/(SUM(D144:D162)),"")</f>
        <v>22.857142857142858</v>
      </c>
      <c r="G165" s="12"/>
      <c r="H165" s="13" t="s">
        <v>11</v>
      </c>
      <c r="I165" s="49">
        <f>IF(I150&lt;&gt;"",I164/(SUM(G144:G162)),"")</f>
        <v>17</v>
      </c>
      <c r="J165" s="12"/>
      <c r="K165" s="65" t="s">
        <v>11</v>
      </c>
      <c r="L165" s="69">
        <f>IF(L150&lt;&gt;"",L164/(SUM(J144:J162)),"")</f>
        <v>18.142857142857142</v>
      </c>
      <c r="M165" s="25"/>
      <c r="N165" s="26"/>
      <c r="O165" s="52"/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IF(C164&gt;0,SUM(C164:L164)/((SUM(A150:A162))+(SUM(D150:D162))+(SUM(G150:G162))+(SUM(J150:J162))),0)</f>
        <v>19.928571428571427</v>
      </c>
    </row>
    <row r="169" spans="1:15" ht="24" x14ac:dyDescent="0.6">
      <c r="B169" s="3" t="s">
        <v>34</v>
      </c>
      <c r="C169" s="46">
        <f>C$1</f>
        <v>2021</v>
      </c>
    </row>
    <row r="170" spans="1:15" x14ac:dyDescent="0.3">
      <c r="A170" s="4"/>
      <c r="B170" s="18" t="s">
        <v>254</v>
      </c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56"/>
      <c r="L170" s="57" t="s">
        <v>2</v>
      </c>
      <c r="M170" s="29"/>
      <c r="N170" s="56"/>
      <c r="O170" s="6" t="s">
        <v>2</v>
      </c>
    </row>
    <row r="171" spans="1:15" x14ac:dyDescent="0.3">
      <c r="A171" s="7">
        <f>IF(C171&gt;-1,1)</f>
        <v>1</v>
      </c>
      <c r="B171" s="8" t="s">
        <v>3</v>
      </c>
      <c r="C171" s="29">
        <v>28</v>
      </c>
      <c r="D171" s="7">
        <f>IF(F171&gt;-1,1)</f>
        <v>1</v>
      </c>
      <c r="E171" s="17" t="s">
        <v>3</v>
      </c>
      <c r="F171" s="29">
        <v>20</v>
      </c>
      <c r="G171" s="7">
        <f>IF(I171&gt;-1,1)</f>
        <v>1</v>
      </c>
      <c r="H171" s="17" t="s">
        <v>3</v>
      </c>
      <c r="I171" s="29">
        <v>55</v>
      </c>
      <c r="J171" s="7">
        <f>IF(L171&gt;-1,1)</f>
        <v>1</v>
      </c>
      <c r="K171" s="17" t="s">
        <v>3</v>
      </c>
      <c r="L171" s="29">
        <v>22</v>
      </c>
      <c r="M171" s="7">
        <f>IF(O171&gt;-1,1)</f>
        <v>1</v>
      </c>
      <c r="N171" s="8" t="s">
        <v>3</v>
      </c>
      <c r="O171" s="29">
        <v>37</v>
      </c>
    </row>
    <row r="172" spans="1:15" x14ac:dyDescent="0.3">
      <c r="A172" s="7"/>
      <c r="B172" s="4"/>
      <c r="C172" s="47"/>
      <c r="D172" s="7"/>
      <c r="E172" s="9"/>
      <c r="F172" s="47"/>
      <c r="G172" s="7"/>
      <c r="H172" s="9"/>
      <c r="I172" s="47"/>
      <c r="J172" s="7"/>
      <c r="K172" s="9"/>
      <c r="L172" s="47"/>
      <c r="M172" s="7"/>
      <c r="N172" s="4"/>
      <c r="O172" s="47"/>
    </row>
    <row r="173" spans="1:15" x14ac:dyDescent="0.3">
      <c r="A173" s="7">
        <f>IF(C173&gt;-1,1)</f>
        <v>1</v>
      </c>
      <c r="B173" s="8" t="s">
        <v>4</v>
      </c>
      <c r="C173" s="29">
        <v>28</v>
      </c>
      <c r="D173" s="7">
        <f>IF(F173&gt;-1,1)</f>
        <v>1</v>
      </c>
      <c r="E173" s="17" t="s">
        <v>4</v>
      </c>
      <c r="F173" s="29">
        <v>11</v>
      </c>
      <c r="G173" s="7">
        <f>IF(I173&gt;-1,1)</f>
        <v>1</v>
      </c>
      <c r="H173" s="17" t="s">
        <v>4</v>
      </c>
      <c r="I173" s="29">
        <v>12</v>
      </c>
      <c r="J173" s="7">
        <f>IF(L173&gt;-1,1)</f>
        <v>1</v>
      </c>
      <c r="K173" s="17" t="s">
        <v>4</v>
      </c>
      <c r="L173" s="29">
        <v>22</v>
      </c>
      <c r="M173" s="7">
        <f>IF(O173&gt;-1,1)</f>
        <v>1</v>
      </c>
      <c r="N173" s="8" t="s">
        <v>4</v>
      </c>
      <c r="O173" s="29">
        <v>26</v>
      </c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7"/>
      <c r="N174" s="8"/>
      <c r="O174" s="47"/>
    </row>
    <row r="175" spans="1:15" x14ac:dyDescent="0.3">
      <c r="A175" s="7">
        <f>IF(C175&gt;-1,1)</f>
        <v>1</v>
      </c>
      <c r="B175" s="8" t="s">
        <v>5</v>
      </c>
      <c r="C175" s="29">
        <v>12</v>
      </c>
      <c r="D175" s="7">
        <f>IF(F175&gt;-1,1)</f>
        <v>1</v>
      </c>
      <c r="E175" s="17" t="s">
        <v>5</v>
      </c>
      <c r="F175" s="29">
        <v>28</v>
      </c>
      <c r="G175" s="7">
        <f>IF(I175&gt;-1,1)</f>
        <v>1</v>
      </c>
      <c r="H175" s="17" t="s">
        <v>5</v>
      </c>
      <c r="I175" s="29">
        <v>20</v>
      </c>
      <c r="J175" s="7">
        <f>IF(L175&gt;-1,1)</f>
        <v>1</v>
      </c>
      <c r="K175" s="17" t="s">
        <v>5</v>
      </c>
      <c r="L175" s="29">
        <v>21</v>
      </c>
      <c r="M175" s="7">
        <f>IF(O175&gt;-1,1)</f>
        <v>1</v>
      </c>
      <c r="N175" s="8" t="s">
        <v>5</v>
      </c>
      <c r="O175" s="29">
        <v>26</v>
      </c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7"/>
      <c r="N176" s="8"/>
      <c r="O176" s="47"/>
    </row>
    <row r="177" spans="1:15" x14ac:dyDescent="0.3">
      <c r="A177" s="7">
        <f>IF(C177&gt;-1,1)</f>
        <v>1</v>
      </c>
      <c r="B177" s="8" t="s">
        <v>6</v>
      </c>
      <c r="C177" s="29">
        <v>12</v>
      </c>
      <c r="D177" s="7">
        <f>IF(F177&gt;-1,1)</f>
        <v>1</v>
      </c>
      <c r="E177" s="17" t="s">
        <v>6</v>
      </c>
      <c r="F177" s="29">
        <v>20</v>
      </c>
      <c r="G177" s="7">
        <f>IF(I177&gt;-1,1)</f>
        <v>1</v>
      </c>
      <c r="H177" s="17" t="s">
        <v>6</v>
      </c>
      <c r="I177" s="29">
        <v>8</v>
      </c>
      <c r="J177" s="7">
        <f>IF(L177&gt;-1,1)</f>
        <v>1</v>
      </c>
      <c r="K177" s="17" t="s">
        <v>6</v>
      </c>
      <c r="L177" s="29">
        <v>16</v>
      </c>
      <c r="M177" s="7">
        <f>IF(O177&gt;-1,1)</f>
        <v>1</v>
      </c>
      <c r="N177" s="8" t="s">
        <v>6</v>
      </c>
      <c r="O177" s="29">
        <v>18</v>
      </c>
    </row>
    <row r="178" spans="1:15" x14ac:dyDescent="0.3">
      <c r="A178" s="7"/>
      <c r="B178" s="8"/>
      <c r="C178" s="47"/>
      <c r="D178" s="7"/>
      <c r="E178" s="17"/>
      <c r="F178" s="47"/>
      <c r="G178" s="7"/>
      <c r="H178" s="17"/>
      <c r="I178" s="47"/>
      <c r="J178" s="7"/>
      <c r="K178" s="17"/>
      <c r="L178" s="47"/>
      <c r="M178" s="7"/>
      <c r="N178" s="8"/>
      <c r="O178" s="47"/>
    </row>
    <row r="179" spans="1:15" x14ac:dyDescent="0.3">
      <c r="A179" s="7">
        <f>IF(C179&gt;-1,1)</f>
        <v>1</v>
      </c>
      <c r="B179" s="8" t="s">
        <v>7</v>
      </c>
      <c r="C179" s="29">
        <v>28</v>
      </c>
      <c r="D179" s="7">
        <f>IF(F179&gt;-1,1)</f>
        <v>1</v>
      </c>
      <c r="E179" s="17" t="s">
        <v>7</v>
      </c>
      <c r="F179" s="29">
        <v>14</v>
      </c>
      <c r="G179" s="7">
        <f>IF(I179&gt;-1,1)</f>
        <v>1</v>
      </c>
      <c r="H179" s="17" t="s">
        <v>7</v>
      </c>
      <c r="I179" s="29">
        <v>14</v>
      </c>
      <c r="J179" s="7">
        <f>IF(L179&gt;-1,1)</f>
        <v>1</v>
      </c>
      <c r="K179" s="17" t="s">
        <v>7</v>
      </c>
      <c r="L179" s="29">
        <v>19</v>
      </c>
      <c r="M179" s="7">
        <f>IF(O179&gt;-1,1)</f>
        <v>1</v>
      </c>
      <c r="N179" s="8" t="s">
        <v>7</v>
      </c>
      <c r="O179" s="29">
        <v>9</v>
      </c>
    </row>
    <row r="180" spans="1:15" x14ac:dyDescent="0.3">
      <c r="A180" s="7"/>
      <c r="B180" s="8"/>
      <c r="C180" s="47"/>
      <c r="D180" s="7"/>
      <c r="E180" s="17"/>
      <c r="F180" s="47"/>
      <c r="G180" s="7"/>
      <c r="H180" s="17"/>
      <c r="I180" s="47"/>
      <c r="J180" s="7"/>
      <c r="K180" s="17"/>
      <c r="L180" s="47"/>
      <c r="M180" s="7"/>
      <c r="N180" s="8"/>
      <c r="O180" s="47"/>
    </row>
    <row r="181" spans="1:15" x14ac:dyDescent="0.3">
      <c r="A181" s="7">
        <f>IF(C181&gt;-1,1)</f>
        <v>1</v>
      </c>
      <c r="B181" s="8" t="s">
        <v>8</v>
      </c>
      <c r="C181" s="29">
        <v>19</v>
      </c>
      <c r="D181" s="7">
        <f>IF(F181&gt;-1,1)</f>
        <v>1</v>
      </c>
      <c r="E181" s="17" t="s">
        <v>8</v>
      </c>
      <c r="F181" s="29">
        <v>16</v>
      </c>
      <c r="G181" s="7">
        <f>IF(I181&gt;-1,1)</f>
        <v>1</v>
      </c>
      <c r="H181" s="17" t="s">
        <v>8</v>
      </c>
      <c r="I181" s="29">
        <v>17</v>
      </c>
      <c r="J181" s="7">
        <f>IF(L181&gt;-1,1)</f>
        <v>1</v>
      </c>
      <c r="K181" s="17" t="s">
        <v>8</v>
      </c>
      <c r="L181" s="29">
        <v>12</v>
      </c>
      <c r="M181" s="7">
        <f>IF(O181&gt;-1,1)</f>
        <v>1</v>
      </c>
      <c r="N181" s="8" t="s">
        <v>8</v>
      </c>
      <c r="O181" s="47">
        <v>11</v>
      </c>
    </row>
    <row r="182" spans="1:15" x14ac:dyDescent="0.3">
      <c r="A182" s="7"/>
      <c r="B182" s="4"/>
      <c r="C182" s="47"/>
      <c r="D182" s="7"/>
      <c r="E182" s="9"/>
      <c r="F182" s="29"/>
      <c r="G182" s="7"/>
      <c r="H182" s="9"/>
      <c r="I182" s="47"/>
      <c r="J182" s="7"/>
      <c r="K182" s="9"/>
      <c r="L182" s="47"/>
      <c r="M182" s="7"/>
      <c r="N182" s="4"/>
      <c r="O182" s="47"/>
    </row>
    <row r="183" spans="1:15" x14ac:dyDescent="0.3">
      <c r="A183" s="7">
        <f>IF(C183&gt;-1,1)</f>
        <v>1</v>
      </c>
      <c r="B183" s="8" t="s">
        <v>9</v>
      </c>
      <c r="C183" s="29">
        <v>25</v>
      </c>
      <c r="D183" s="7">
        <f>IF(F183&gt;-1,1)</f>
        <v>1</v>
      </c>
      <c r="E183" s="17" t="s">
        <v>9</v>
      </c>
      <c r="F183" s="29">
        <v>20</v>
      </c>
      <c r="G183" s="7">
        <f>IF(I183&gt;-1,1)</f>
        <v>1</v>
      </c>
      <c r="H183" s="17" t="s">
        <v>9</v>
      </c>
      <c r="I183" s="29">
        <v>18</v>
      </c>
      <c r="J183" s="7">
        <f>IF(L183&gt;-1,1)</f>
        <v>1</v>
      </c>
      <c r="K183" s="17" t="s">
        <v>9</v>
      </c>
      <c r="L183" s="29">
        <v>13</v>
      </c>
      <c r="M183" s="7">
        <f>IF(O183&gt;-1,1)</f>
        <v>1</v>
      </c>
      <c r="N183" s="8" t="s">
        <v>9</v>
      </c>
      <c r="O183" s="47">
        <v>11</v>
      </c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7"/>
      <c r="N184" s="4"/>
      <c r="O184" s="47"/>
    </row>
    <row r="185" spans="1:15" x14ac:dyDescent="0.3">
      <c r="A185" s="11"/>
      <c r="B185" s="8" t="s">
        <v>10</v>
      </c>
      <c r="C185" s="48">
        <f>SUM(C171:C183)</f>
        <v>152</v>
      </c>
      <c r="D185" s="8"/>
      <c r="E185" s="8" t="s">
        <v>10</v>
      </c>
      <c r="F185" s="48">
        <f>SUM(F171:F183)</f>
        <v>129</v>
      </c>
      <c r="G185" s="8"/>
      <c r="H185" s="8" t="s">
        <v>10</v>
      </c>
      <c r="I185" s="48">
        <f>SUM(I171:I183)</f>
        <v>144</v>
      </c>
      <c r="J185" s="8"/>
      <c r="K185" s="8" t="s">
        <v>10</v>
      </c>
      <c r="L185" s="48">
        <f>SUM(L171:L183)</f>
        <v>125</v>
      </c>
      <c r="M185" s="8"/>
      <c r="N185" s="8" t="s">
        <v>10</v>
      </c>
      <c r="O185" s="48">
        <f>SUM(O171:O183)</f>
        <v>138</v>
      </c>
    </row>
    <row r="186" spans="1:15" x14ac:dyDescent="0.3">
      <c r="A186" s="12"/>
      <c r="B186" s="13" t="s">
        <v>11</v>
      </c>
      <c r="C186" s="49">
        <f>IF(C171&lt;&gt;"",C185/(SUM(A165:A183)),"")</f>
        <v>21.714285714285715</v>
      </c>
      <c r="D186" s="12"/>
      <c r="E186" s="13" t="s">
        <v>11</v>
      </c>
      <c r="F186" s="49">
        <f>IF(F171&lt;&gt;"",F185/(SUM(D165:D183)),"")</f>
        <v>18.428571428571427</v>
      </c>
      <c r="G186" s="12"/>
      <c r="H186" s="13" t="s">
        <v>11</v>
      </c>
      <c r="I186" s="49">
        <f>IF(I171&lt;&gt;"",I185/(SUM(G165:G183)),"")</f>
        <v>20.571428571428573</v>
      </c>
      <c r="J186" s="12"/>
      <c r="K186" s="13" t="s">
        <v>11</v>
      </c>
      <c r="L186" s="49">
        <f>IF(L171&lt;&gt;"",L185/(SUM(J165:J183)),"")</f>
        <v>17.857142857142858</v>
      </c>
      <c r="M186" s="12"/>
      <c r="N186" s="13" t="s">
        <v>11</v>
      </c>
      <c r="O186" s="49">
        <f>IF(O171&lt;&gt;"",O185/(SUM(M165:M183)),"")</f>
        <v>19.714285714285715</v>
      </c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IF(C185&gt;0,SUM(C185:O185)/((SUM(A171:A183))+(SUM(D171:D183))+(SUM(G171:G183))+(SUM(J171:J183))+(SUM(M171:M183))),0)</f>
        <v>19.657142857142858</v>
      </c>
    </row>
    <row r="190" spans="1:15" ht="24" x14ac:dyDescent="0.6">
      <c r="B190" s="3" t="s">
        <v>37</v>
      </c>
      <c r="C190" s="46">
        <f>C$1</f>
        <v>2021</v>
      </c>
    </row>
    <row r="191" spans="1:15" x14ac:dyDescent="0.3">
      <c r="A191" s="4"/>
      <c r="B191" s="18" t="s">
        <v>255</v>
      </c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56"/>
      <c r="L191" s="57" t="s">
        <v>2</v>
      </c>
      <c r="M191" s="28"/>
      <c r="N191" s="28"/>
      <c r="O191" s="53"/>
    </row>
    <row r="192" spans="1:15" x14ac:dyDescent="0.3">
      <c r="A192" s="7">
        <f>IF(C192&gt;-1,1)</f>
        <v>1</v>
      </c>
      <c r="B192" s="8" t="s">
        <v>3</v>
      </c>
      <c r="C192" s="29">
        <v>31</v>
      </c>
      <c r="D192" s="7">
        <f>IF(F192&gt;-1,1)</f>
        <v>1</v>
      </c>
      <c r="E192" s="17" t="s">
        <v>3</v>
      </c>
      <c r="F192" s="29">
        <v>28</v>
      </c>
      <c r="G192" s="7">
        <f>IF(I192&gt;-1,1)</f>
        <v>1</v>
      </c>
      <c r="H192" s="17" t="s">
        <v>3</v>
      </c>
      <c r="I192" s="29">
        <v>26</v>
      </c>
      <c r="J192" s="7">
        <f>IF(L192&gt;-1,1)</f>
        <v>1</v>
      </c>
      <c r="K192" s="61" t="s">
        <v>3</v>
      </c>
      <c r="L192" s="66">
        <v>16</v>
      </c>
      <c r="M192" s="22"/>
      <c r="N192" s="23"/>
      <c r="O192" s="54"/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62"/>
      <c r="L193" s="67"/>
      <c r="M193" s="22"/>
      <c r="N193" s="20"/>
      <c r="O193" s="54"/>
    </row>
    <row r="194" spans="1:15" x14ac:dyDescent="0.3">
      <c r="A194" s="7">
        <f>IF(C194&gt;-1,1)</f>
        <v>1</v>
      </c>
      <c r="B194" s="8" t="s">
        <v>4</v>
      </c>
      <c r="C194" s="29">
        <v>12</v>
      </c>
      <c r="D194" s="7">
        <f>IF(F194&gt;-1,1)</f>
        <v>1</v>
      </c>
      <c r="E194" s="17" t="s">
        <v>4</v>
      </c>
      <c r="F194" s="29">
        <v>13</v>
      </c>
      <c r="G194" s="7">
        <f>IF(I194&gt;-1,1)</f>
        <v>1</v>
      </c>
      <c r="H194" s="17" t="s">
        <v>4</v>
      </c>
      <c r="I194" s="29">
        <v>19</v>
      </c>
      <c r="J194" s="7">
        <f>IF(L194&gt;-1,1)</f>
        <v>1</v>
      </c>
      <c r="K194" s="61" t="s">
        <v>4</v>
      </c>
      <c r="L194" s="66">
        <v>12</v>
      </c>
      <c r="M194" s="22"/>
      <c r="N194" s="23"/>
      <c r="O194" s="54"/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61"/>
      <c r="L195" s="67"/>
      <c r="M195" s="22"/>
      <c r="N195" s="23"/>
      <c r="O195" s="54"/>
    </row>
    <row r="196" spans="1:15" x14ac:dyDescent="0.3">
      <c r="A196" s="7">
        <f>IF(C196&gt;-1,1)</f>
        <v>1</v>
      </c>
      <c r="B196" s="8" t="s">
        <v>5</v>
      </c>
      <c r="C196" s="29">
        <v>13</v>
      </c>
      <c r="D196" s="7">
        <f>IF(F196&gt;-1,1)</f>
        <v>1</v>
      </c>
      <c r="E196" s="17" t="s">
        <v>5</v>
      </c>
      <c r="F196" s="30">
        <v>24</v>
      </c>
      <c r="G196" s="7">
        <f>IF(I196&gt;-1,1)</f>
        <v>1</v>
      </c>
      <c r="H196" s="17" t="s">
        <v>5</v>
      </c>
      <c r="I196" s="29">
        <v>12</v>
      </c>
      <c r="J196" s="7">
        <f>IF(L196&gt;-1,1)</f>
        <v>1</v>
      </c>
      <c r="K196" s="61" t="s">
        <v>5</v>
      </c>
      <c r="L196" s="66">
        <v>12</v>
      </c>
      <c r="M196" s="22"/>
      <c r="N196" s="23"/>
      <c r="O196" s="54"/>
    </row>
    <row r="197" spans="1:15" x14ac:dyDescent="0.3">
      <c r="A197" s="7"/>
      <c r="B197" s="8"/>
      <c r="C197" s="47"/>
      <c r="D197" s="7"/>
      <c r="E197" s="17"/>
      <c r="F197" s="47"/>
      <c r="G197" s="7"/>
      <c r="H197" s="17"/>
      <c r="I197" s="47"/>
      <c r="J197" s="7"/>
      <c r="K197" s="61"/>
      <c r="L197" s="67"/>
      <c r="M197" s="22"/>
      <c r="N197" s="23"/>
      <c r="O197" s="54"/>
    </row>
    <row r="198" spans="1:15" x14ac:dyDescent="0.3">
      <c r="A198" s="7">
        <f>IF(C198&gt;-1,1)</f>
        <v>1</v>
      </c>
      <c r="B198" s="8" t="s">
        <v>6</v>
      </c>
      <c r="C198" s="29">
        <v>19</v>
      </c>
      <c r="D198" s="7">
        <f>IF(F198&gt;-1,1)</f>
        <v>1</v>
      </c>
      <c r="E198" s="17" t="s">
        <v>6</v>
      </c>
      <c r="F198" s="29">
        <v>13</v>
      </c>
      <c r="G198" s="7">
        <f>IF(I198&gt;-1,1)</f>
        <v>1</v>
      </c>
      <c r="H198" s="17" t="s">
        <v>6</v>
      </c>
      <c r="I198" s="29">
        <v>20</v>
      </c>
      <c r="J198" s="7">
        <f>IF(L198&gt;-1,1)</f>
        <v>1</v>
      </c>
      <c r="K198" s="61" t="s">
        <v>6</v>
      </c>
      <c r="L198" s="66">
        <v>27</v>
      </c>
      <c r="M198" s="22"/>
      <c r="N198" s="23"/>
      <c r="O198" s="54"/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61"/>
      <c r="L199" s="67"/>
      <c r="M199" s="22"/>
      <c r="N199" s="23"/>
      <c r="O199" s="54"/>
    </row>
    <row r="200" spans="1:15" x14ac:dyDescent="0.3">
      <c r="A200" s="7">
        <f>IF(C200&gt;-1,1)</f>
        <v>1</v>
      </c>
      <c r="B200" s="8" t="s">
        <v>7</v>
      </c>
      <c r="C200" s="29">
        <v>15</v>
      </c>
      <c r="D200" s="7">
        <f>IF(F200&gt;-1,1)</f>
        <v>1</v>
      </c>
      <c r="E200" s="17" t="s">
        <v>7</v>
      </c>
      <c r="F200" s="29">
        <v>9</v>
      </c>
      <c r="G200" s="7">
        <f>IF(I200&gt;-1,1)</f>
        <v>1</v>
      </c>
      <c r="H200" s="17" t="s">
        <v>7</v>
      </c>
      <c r="I200" s="29">
        <v>40</v>
      </c>
      <c r="J200" s="7">
        <f>IF(L200&gt;-1,1)</f>
        <v>1</v>
      </c>
      <c r="K200" s="61" t="s">
        <v>7</v>
      </c>
      <c r="L200" s="66">
        <v>18</v>
      </c>
      <c r="M200" s="22"/>
      <c r="N200" s="23"/>
      <c r="O200" s="54"/>
    </row>
    <row r="201" spans="1:15" x14ac:dyDescent="0.3">
      <c r="A201" s="7"/>
      <c r="B201" s="8"/>
      <c r="C201" s="47"/>
      <c r="D201" s="7"/>
      <c r="E201" s="17"/>
      <c r="F201" s="47"/>
      <c r="G201" s="7"/>
      <c r="H201" s="17"/>
      <c r="I201" s="47"/>
      <c r="J201" s="7"/>
      <c r="K201" s="61"/>
      <c r="L201" s="67"/>
      <c r="M201" s="22"/>
      <c r="N201" s="23"/>
      <c r="O201" s="54"/>
    </row>
    <row r="202" spans="1:15" x14ac:dyDescent="0.3">
      <c r="A202" s="7">
        <f>IF(C202&gt;-1,1)</f>
        <v>1</v>
      </c>
      <c r="B202" s="8" t="s">
        <v>8</v>
      </c>
      <c r="C202" s="29">
        <v>12</v>
      </c>
      <c r="D202" s="7">
        <f>IF(F202&gt;-1,1)</f>
        <v>1</v>
      </c>
      <c r="E202" s="17" t="s">
        <v>8</v>
      </c>
      <c r="F202" s="29">
        <v>20</v>
      </c>
      <c r="G202" s="7">
        <f>IF(I202&gt;-1,1)</f>
        <v>1</v>
      </c>
      <c r="H202" s="17" t="s">
        <v>8</v>
      </c>
      <c r="I202" s="29">
        <v>16</v>
      </c>
      <c r="J202" s="7">
        <f>IF(L202&gt;-1,1)</f>
        <v>1</v>
      </c>
      <c r="K202" s="61" t="s">
        <v>8</v>
      </c>
      <c r="L202" s="66">
        <v>25</v>
      </c>
      <c r="M202" s="22"/>
      <c r="N202" s="23"/>
      <c r="O202" s="54"/>
    </row>
    <row r="203" spans="1:15" x14ac:dyDescent="0.3">
      <c r="A203" s="7"/>
      <c r="B203" s="4"/>
      <c r="C203" s="47"/>
      <c r="D203" s="7"/>
      <c r="E203" s="9"/>
      <c r="F203" s="47"/>
      <c r="G203" s="7"/>
      <c r="H203" s="9"/>
      <c r="I203" s="47"/>
      <c r="J203" s="7"/>
      <c r="K203" s="62"/>
      <c r="L203" s="67"/>
      <c r="M203" s="22"/>
      <c r="N203" s="20"/>
      <c r="O203" s="54"/>
    </row>
    <row r="204" spans="1:15" x14ac:dyDescent="0.3">
      <c r="A204" s="7">
        <f>IF(C204&gt;-1,1)</f>
        <v>1</v>
      </c>
      <c r="B204" s="8" t="s">
        <v>9</v>
      </c>
      <c r="C204" s="29">
        <v>31</v>
      </c>
      <c r="D204" s="7">
        <f>IF(F204&gt;-1,1)</f>
        <v>1</v>
      </c>
      <c r="E204" s="17" t="s">
        <v>9</v>
      </c>
      <c r="F204" s="29">
        <v>24</v>
      </c>
      <c r="G204" s="7">
        <f>IF(I204&gt;-1,1)</f>
        <v>1</v>
      </c>
      <c r="H204" s="17" t="s">
        <v>9</v>
      </c>
      <c r="I204" s="29">
        <v>23</v>
      </c>
      <c r="J204" s="7">
        <f>IF(L204&gt;-1,1)</f>
        <v>1</v>
      </c>
      <c r="K204" s="61" t="s">
        <v>9</v>
      </c>
      <c r="L204" s="66">
        <v>28</v>
      </c>
      <c r="M204" s="22"/>
      <c r="N204" s="23"/>
      <c r="O204" s="54"/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63"/>
      <c r="L205" s="67"/>
      <c r="M205" s="22"/>
      <c r="N205" s="20"/>
      <c r="O205" s="54"/>
    </row>
    <row r="206" spans="1:15" x14ac:dyDescent="0.3">
      <c r="A206" s="11"/>
      <c r="B206" s="8" t="s">
        <v>10</v>
      </c>
      <c r="C206" s="48">
        <f>SUM(C192:C204)</f>
        <v>133</v>
      </c>
      <c r="D206" s="8"/>
      <c r="E206" s="8" t="s">
        <v>10</v>
      </c>
      <c r="F206" s="48">
        <f>SUM(F192:F204)</f>
        <v>131</v>
      </c>
      <c r="G206" s="8"/>
      <c r="H206" s="8" t="s">
        <v>10</v>
      </c>
      <c r="I206" s="48">
        <f>SUM(I192:I204)</f>
        <v>156</v>
      </c>
      <c r="J206" s="8"/>
      <c r="K206" s="64" t="s">
        <v>10</v>
      </c>
      <c r="L206" s="68">
        <f>SUM(L192:L204)</f>
        <v>138</v>
      </c>
      <c r="M206" s="23"/>
      <c r="N206" s="23"/>
      <c r="O206" s="55"/>
    </row>
    <row r="207" spans="1:15" x14ac:dyDescent="0.3">
      <c r="A207" s="12"/>
      <c r="B207" s="13" t="s">
        <v>11</v>
      </c>
      <c r="C207" s="49">
        <f>IF(C192&lt;&gt;"",C206/(SUM(A186:A204)),"")</f>
        <v>19</v>
      </c>
      <c r="D207" s="12"/>
      <c r="E207" s="13" t="s">
        <v>11</v>
      </c>
      <c r="F207" s="49">
        <f>IF(F192&lt;&gt;"",F206/(SUM(D186:D204)),"")</f>
        <v>18.714285714285715</v>
      </c>
      <c r="G207" s="12"/>
      <c r="H207" s="13" t="s">
        <v>11</v>
      </c>
      <c r="I207" s="49">
        <f>IF(I192&lt;&gt;"",I206/(SUM(G186:G204)),"")</f>
        <v>22.285714285714285</v>
      </c>
      <c r="J207" s="12"/>
      <c r="K207" s="65" t="s">
        <v>11</v>
      </c>
      <c r="L207" s="69">
        <f>IF(L192&lt;&gt;"",L206/(SUM(J186:J204)),"")</f>
        <v>19.714285714285715</v>
      </c>
      <c r="M207" s="25"/>
      <c r="N207" s="26"/>
      <c r="O207" s="52"/>
    </row>
    <row r="208" spans="1:15" ht="14.5" thickBot="1" x14ac:dyDescent="0.35"/>
    <row r="209" spans="1:15" ht="14.5" thickBot="1" x14ac:dyDescent="0.35">
      <c r="B209" s="15" t="s">
        <v>39</v>
      </c>
      <c r="C209" s="51">
        <f>IF(C206&gt;0,SUM(C206:L206)/((SUM(A192:A204))+(SUM(D192:D204))+(SUM(G192:G204))+(SUM(J192:J204))),0)</f>
        <v>19.928571428571427</v>
      </c>
    </row>
    <row r="211" spans="1:15" ht="24" x14ac:dyDescent="0.6">
      <c r="B211" s="3" t="s">
        <v>40</v>
      </c>
      <c r="C211" s="46">
        <f>C$1</f>
        <v>2021</v>
      </c>
    </row>
    <row r="212" spans="1:15" x14ac:dyDescent="0.3">
      <c r="A212" s="4"/>
      <c r="B212" s="18" t="s">
        <v>256</v>
      </c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56"/>
      <c r="L212" s="57" t="s">
        <v>2</v>
      </c>
      <c r="M212" s="1"/>
      <c r="N212" s="1"/>
      <c r="O212" s="77"/>
    </row>
    <row r="213" spans="1:15" x14ac:dyDescent="0.3">
      <c r="A213" s="7">
        <f>IF(C213&gt;-1,1)</f>
        <v>1</v>
      </c>
      <c r="B213" s="8" t="s">
        <v>3</v>
      </c>
      <c r="C213" s="29">
        <v>12</v>
      </c>
      <c r="D213" s="7">
        <f>IF(F213&gt;-1,1)</f>
        <v>1</v>
      </c>
      <c r="E213" s="8" t="s">
        <v>3</v>
      </c>
      <c r="F213" s="29">
        <v>30</v>
      </c>
      <c r="G213" s="7">
        <f>IF(I213&gt;-1,1)</f>
        <v>1</v>
      </c>
      <c r="H213" s="8" t="s">
        <v>3</v>
      </c>
      <c r="I213" s="29">
        <v>24</v>
      </c>
      <c r="J213" s="7">
        <f>IF(L213&gt;-1,1)</f>
        <v>1</v>
      </c>
      <c r="K213" s="8" t="s">
        <v>3</v>
      </c>
      <c r="L213" s="29">
        <v>35</v>
      </c>
      <c r="M213" s="1"/>
      <c r="N213" s="1"/>
      <c r="O213" s="77"/>
    </row>
    <row r="214" spans="1:15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47"/>
      <c r="M214" s="1"/>
      <c r="N214" s="1"/>
      <c r="O214" s="77"/>
    </row>
    <row r="215" spans="1:15" x14ac:dyDescent="0.3">
      <c r="A215" s="7">
        <f>IF(C215&gt;-1,1)</f>
        <v>1</v>
      </c>
      <c r="B215" s="8" t="s">
        <v>4</v>
      </c>
      <c r="C215" s="29">
        <v>11</v>
      </c>
      <c r="D215" s="7">
        <f>IF(F215&gt;-1,1)</f>
        <v>1</v>
      </c>
      <c r="E215" s="8" t="s">
        <v>4</v>
      </c>
      <c r="F215" s="29">
        <v>10</v>
      </c>
      <c r="G215" s="7">
        <f>IF(I215&gt;-1,1)</f>
        <v>1</v>
      </c>
      <c r="H215" s="8" t="s">
        <v>4</v>
      </c>
      <c r="I215" s="29">
        <v>11</v>
      </c>
      <c r="J215" s="7">
        <f>IF(L215&gt;-1,1)</f>
        <v>1</v>
      </c>
      <c r="K215" s="8" t="s">
        <v>4</v>
      </c>
      <c r="L215" s="29">
        <v>17</v>
      </c>
      <c r="M215" s="1"/>
      <c r="N215" s="1"/>
      <c r="O215" s="77"/>
    </row>
    <row r="216" spans="1:15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47"/>
      <c r="M216" s="1"/>
      <c r="N216" s="1"/>
      <c r="O216" s="77"/>
    </row>
    <row r="217" spans="1:15" x14ac:dyDescent="0.3">
      <c r="A217" s="7">
        <f>IF(C217&gt;-1,1)</f>
        <v>1</v>
      </c>
      <c r="B217" s="8" t="s">
        <v>5</v>
      </c>
      <c r="C217" s="29">
        <v>28</v>
      </c>
      <c r="D217" s="7">
        <f>IF(F217&gt;-1,1)</f>
        <v>1</v>
      </c>
      <c r="E217" s="8" t="s">
        <v>5</v>
      </c>
      <c r="F217" s="29">
        <v>14</v>
      </c>
      <c r="G217" s="7">
        <f>IF(I217&gt;-1,1)</f>
        <v>1</v>
      </c>
      <c r="H217" s="8" t="s">
        <v>5</v>
      </c>
      <c r="I217" s="29">
        <v>24</v>
      </c>
      <c r="J217" s="7">
        <f>IF(L217&gt;-1,1)</f>
        <v>1</v>
      </c>
      <c r="K217" s="8" t="s">
        <v>5</v>
      </c>
      <c r="L217" s="29">
        <v>6</v>
      </c>
      <c r="M217" s="1"/>
      <c r="N217" s="1"/>
      <c r="O217" s="77"/>
    </row>
    <row r="218" spans="1:15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29"/>
      <c r="M218" s="1"/>
      <c r="N218" s="1"/>
      <c r="O218" s="77"/>
    </row>
    <row r="219" spans="1:15" x14ac:dyDescent="0.3">
      <c r="A219" s="7">
        <f>IF(C219&gt;-1,1)</f>
        <v>1</v>
      </c>
      <c r="B219" s="8" t="s">
        <v>6</v>
      </c>
      <c r="C219" s="29">
        <v>20</v>
      </c>
      <c r="D219" s="7">
        <f>IF(F219&gt;-1,1)</f>
        <v>1</v>
      </c>
      <c r="E219" s="8" t="s">
        <v>6</v>
      </c>
      <c r="F219" s="29">
        <v>30</v>
      </c>
      <c r="G219" s="7">
        <f>IF(I219&gt;-1,1)</f>
        <v>1</v>
      </c>
      <c r="H219" s="8" t="s">
        <v>6</v>
      </c>
      <c r="I219" s="29">
        <v>18</v>
      </c>
      <c r="J219" s="7">
        <f>IF(L219&gt;-1,1)</f>
        <v>1</v>
      </c>
      <c r="K219" s="8" t="s">
        <v>6</v>
      </c>
      <c r="L219" s="29">
        <v>27</v>
      </c>
      <c r="M219" s="1"/>
      <c r="N219" s="1"/>
      <c r="O219" s="77"/>
    </row>
    <row r="220" spans="1:15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29"/>
      <c r="M220" s="1"/>
      <c r="N220" s="1"/>
      <c r="O220" s="77"/>
    </row>
    <row r="221" spans="1:15" x14ac:dyDescent="0.3">
      <c r="A221" s="7">
        <f>IF(C221&gt;-1,1)</f>
        <v>1</v>
      </c>
      <c r="B221" s="8" t="s">
        <v>7</v>
      </c>
      <c r="C221" s="29">
        <v>19</v>
      </c>
      <c r="D221" s="7">
        <f>IF(F221&gt;-1,1)</f>
        <v>1</v>
      </c>
      <c r="E221" s="8" t="s">
        <v>7</v>
      </c>
      <c r="F221" s="29">
        <v>19</v>
      </c>
      <c r="G221" s="7">
        <f>IF(I221&gt;-1,1)</f>
        <v>1</v>
      </c>
      <c r="H221" s="8" t="s">
        <v>7</v>
      </c>
      <c r="I221" s="29">
        <v>15</v>
      </c>
      <c r="J221" s="7">
        <f>IF(L221&gt;-1,1)</f>
        <v>1</v>
      </c>
      <c r="K221" s="8" t="s">
        <v>7</v>
      </c>
      <c r="L221" s="29">
        <v>22</v>
      </c>
      <c r="M221" s="1"/>
      <c r="N221" s="1"/>
      <c r="O221" s="77"/>
    </row>
    <row r="222" spans="1:15" x14ac:dyDescent="0.3">
      <c r="A222" s="7"/>
      <c r="B222" s="8"/>
      <c r="C222" s="47"/>
      <c r="D222" s="7"/>
      <c r="E222" s="8"/>
      <c r="F222" s="47"/>
      <c r="G222" s="7"/>
      <c r="H222" s="8"/>
      <c r="I222" s="47"/>
      <c r="J222" s="7"/>
      <c r="K222" s="8"/>
      <c r="L222" s="47"/>
      <c r="M222" s="1"/>
      <c r="N222" s="1"/>
      <c r="O222" s="77"/>
    </row>
    <row r="223" spans="1:15" x14ac:dyDescent="0.3">
      <c r="A223" s="7">
        <f>IF(C223&gt;-1,1)</f>
        <v>1</v>
      </c>
      <c r="B223" s="8" t="s">
        <v>8</v>
      </c>
      <c r="C223" s="29">
        <v>18</v>
      </c>
      <c r="D223" s="7">
        <f>IF(F223&gt;-1,1)</f>
        <v>1</v>
      </c>
      <c r="E223" s="8" t="s">
        <v>8</v>
      </c>
      <c r="F223" s="29">
        <v>20</v>
      </c>
      <c r="G223" s="7">
        <f>IF(I223&gt;-1,1)</f>
        <v>1</v>
      </c>
      <c r="H223" s="8" t="s">
        <v>8</v>
      </c>
      <c r="I223" s="29">
        <v>17</v>
      </c>
      <c r="J223" s="7">
        <f>IF(L223&gt;-1,1)</f>
        <v>1</v>
      </c>
      <c r="K223" s="8" t="s">
        <v>8</v>
      </c>
      <c r="L223" s="29">
        <v>12</v>
      </c>
      <c r="M223" s="1"/>
      <c r="N223" s="1"/>
      <c r="O223" s="77"/>
    </row>
    <row r="224" spans="1:15" x14ac:dyDescent="0.3">
      <c r="A224" s="7"/>
      <c r="B224" s="4"/>
      <c r="C224" s="29"/>
      <c r="D224" s="7"/>
      <c r="E224" s="4"/>
      <c r="F224" s="29"/>
      <c r="G224" s="7"/>
      <c r="H224" s="4"/>
      <c r="I224" s="47"/>
      <c r="J224" s="7"/>
      <c r="K224" s="4"/>
      <c r="L224" s="29"/>
      <c r="M224" s="1"/>
      <c r="N224" s="1"/>
      <c r="O224" s="77"/>
    </row>
    <row r="225" spans="1:15" x14ac:dyDescent="0.3">
      <c r="A225" s="7">
        <f>IF(C225&gt;-1,1)</f>
        <v>1</v>
      </c>
      <c r="B225" s="8" t="s">
        <v>9</v>
      </c>
      <c r="C225" s="29">
        <v>25</v>
      </c>
      <c r="D225" s="7">
        <f>IF(F225&gt;-1,1)</f>
        <v>1</v>
      </c>
      <c r="E225" s="8" t="s">
        <v>9</v>
      </c>
      <c r="F225" s="29">
        <v>21</v>
      </c>
      <c r="G225" s="7">
        <f>IF(I225&gt;-1,1)</f>
        <v>1</v>
      </c>
      <c r="H225" s="8" t="s">
        <v>9</v>
      </c>
      <c r="I225" s="29">
        <v>23</v>
      </c>
      <c r="J225" s="7">
        <f>IF(L225&gt;-1,1)</f>
        <v>1</v>
      </c>
      <c r="K225" s="8" t="s">
        <v>9</v>
      </c>
      <c r="L225" s="29">
        <v>25</v>
      </c>
      <c r="M225" s="1"/>
      <c r="N225" s="1"/>
      <c r="O225" s="77"/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  <c r="M226" s="1"/>
      <c r="N226" s="1"/>
      <c r="O226" s="77"/>
    </row>
    <row r="227" spans="1:15" x14ac:dyDescent="0.3">
      <c r="A227" s="11"/>
      <c r="B227" s="8" t="s">
        <v>10</v>
      </c>
      <c r="C227" s="48">
        <f>SUM(C213:C225)</f>
        <v>133</v>
      </c>
      <c r="D227" s="8"/>
      <c r="E227" s="8" t="s">
        <v>10</v>
      </c>
      <c r="F227" s="48">
        <f>SUM(F213:F225)</f>
        <v>144</v>
      </c>
      <c r="G227" s="8"/>
      <c r="H227" s="8" t="s">
        <v>10</v>
      </c>
      <c r="I227" s="48">
        <f>SUM(I213:I225)</f>
        <v>132</v>
      </c>
      <c r="J227" s="8"/>
      <c r="K227" s="8" t="s">
        <v>10</v>
      </c>
      <c r="L227" s="48">
        <f>SUM(L213:L225)</f>
        <v>144</v>
      </c>
      <c r="M227" s="1"/>
      <c r="N227" s="1"/>
      <c r="O227" s="77"/>
    </row>
    <row r="228" spans="1:15" x14ac:dyDescent="0.3">
      <c r="A228" s="12"/>
      <c r="B228" s="13" t="s">
        <v>11</v>
      </c>
      <c r="C228" s="49">
        <f>IF(C213&lt;&gt;"",C227/(SUM(A207:A225)),"")</f>
        <v>19</v>
      </c>
      <c r="D228" s="12"/>
      <c r="E228" s="13" t="s">
        <v>11</v>
      </c>
      <c r="F228" s="49">
        <f>IF(F213&lt;&gt;"",F227/(SUM(D207:D225)),"")</f>
        <v>20.571428571428573</v>
      </c>
      <c r="G228" s="12"/>
      <c r="H228" s="13" t="s">
        <v>11</v>
      </c>
      <c r="I228" s="49">
        <f>IF(I213&lt;&gt;"",I227/(SUM(G207:G225)),"")</f>
        <v>18.857142857142858</v>
      </c>
      <c r="J228" s="12"/>
      <c r="K228" s="13" t="s">
        <v>11</v>
      </c>
      <c r="L228" s="49">
        <f>IF(L213&lt;&gt;"",L227/(SUM(J207:J225)),"")</f>
        <v>20.571428571428573</v>
      </c>
      <c r="M228" s="1"/>
      <c r="N228" s="1"/>
      <c r="O228" s="77"/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IF(C227&gt;0,SUM(C227:L227)/((SUM(A213:A225))+(SUM(D213:D225))+(SUM(G213:G225))+(SUM(J213:J225))),0)</f>
        <v>19.75</v>
      </c>
    </row>
    <row r="232" spans="1:15" ht="24" x14ac:dyDescent="0.6">
      <c r="B232" s="3" t="s">
        <v>43</v>
      </c>
      <c r="C232" s="46">
        <f>C$1</f>
        <v>2021</v>
      </c>
    </row>
    <row r="233" spans="1:15" x14ac:dyDescent="0.3">
      <c r="A233" s="4"/>
      <c r="B233" s="18" t="s">
        <v>257</v>
      </c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56"/>
      <c r="L233" s="57" t="s">
        <v>2</v>
      </c>
      <c r="M233" s="29"/>
      <c r="N233" s="29"/>
      <c r="O233" s="6" t="s">
        <v>2</v>
      </c>
    </row>
    <row r="234" spans="1:15" x14ac:dyDescent="0.3">
      <c r="A234" s="7">
        <f>IF(C234&gt;-1,1)</f>
        <v>1</v>
      </c>
      <c r="B234" s="8" t="s">
        <v>3</v>
      </c>
      <c r="C234" s="29">
        <v>51</v>
      </c>
      <c r="D234" s="7">
        <f>IF(F234&gt;-1,1)</f>
        <v>1</v>
      </c>
      <c r="E234" s="8" t="s">
        <v>3</v>
      </c>
      <c r="F234" s="29">
        <v>16</v>
      </c>
      <c r="G234" s="7">
        <f>IF(I234&gt;-1,1)</f>
        <v>1</v>
      </c>
      <c r="H234" s="8" t="s">
        <v>3</v>
      </c>
      <c r="I234" s="29">
        <v>31</v>
      </c>
      <c r="J234" s="7">
        <f>IF(L234&gt;-1,1)</f>
        <v>1</v>
      </c>
      <c r="K234" s="8" t="s">
        <v>3</v>
      </c>
      <c r="L234" s="29">
        <v>12</v>
      </c>
      <c r="M234" s="7">
        <f>IF(O234&gt;-1,1)</f>
        <v>1</v>
      </c>
      <c r="N234" s="8" t="s">
        <v>3</v>
      </c>
      <c r="O234" s="29">
        <v>24</v>
      </c>
    </row>
    <row r="235" spans="1:15" x14ac:dyDescent="0.3">
      <c r="A235" s="7"/>
      <c r="B235" s="4"/>
      <c r="C235" s="47"/>
      <c r="D235" s="7"/>
      <c r="E235" s="4"/>
      <c r="F235" s="47"/>
      <c r="G235" s="7"/>
      <c r="H235" s="4"/>
      <c r="I235" s="47"/>
      <c r="J235" s="7"/>
      <c r="K235" s="4"/>
      <c r="L235" s="47"/>
      <c r="M235" s="7"/>
      <c r="N235" s="4"/>
      <c r="O235" s="47"/>
    </row>
    <row r="236" spans="1:15" x14ac:dyDescent="0.3">
      <c r="A236" s="7">
        <f>IF(C236&gt;-1,1)</f>
        <v>1</v>
      </c>
      <c r="B236" s="8" t="s">
        <v>4</v>
      </c>
      <c r="C236" s="29">
        <v>11</v>
      </c>
      <c r="D236" s="7">
        <f>IF(F236&gt;-1,1)</f>
        <v>1</v>
      </c>
      <c r="E236" s="8" t="s">
        <v>4</v>
      </c>
      <c r="F236" s="29">
        <v>20</v>
      </c>
      <c r="G236" s="7">
        <f>IF(I236&gt;-1,1)</f>
        <v>1</v>
      </c>
      <c r="H236" s="8" t="s">
        <v>4</v>
      </c>
      <c r="I236" s="29">
        <v>18</v>
      </c>
      <c r="J236" s="7">
        <f>IF(L236&gt;-1,1)</f>
        <v>1</v>
      </c>
      <c r="K236" s="8" t="s">
        <v>4</v>
      </c>
      <c r="L236" s="29">
        <v>11</v>
      </c>
      <c r="M236" s="7">
        <f>IF(O236&gt;-1,1)</f>
        <v>1</v>
      </c>
      <c r="N236" s="8" t="s">
        <v>4</v>
      </c>
      <c r="O236" s="29">
        <v>14</v>
      </c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7"/>
      <c r="N237" s="8"/>
      <c r="O237" s="47"/>
    </row>
    <row r="238" spans="1:15" x14ac:dyDescent="0.3">
      <c r="A238" s="7">
        <f>IF(C238&gt;-1,1)</f>
        <v>1</v>
      </c>
      <c r="B238" s="8" t="s">
        <v>5</v>
      </c>
      <c r="C238" s="29">
        <v>12</v>
      </c>
      <c r="D238" s="7">
        <f>IF(F238&gt;-1,1)</f>
        <v>1</v>
      </c>
      <c r="E238" s="8" t="s">
        <v>5</v>
      </c>
      <c r="F238" s="45">
        <v>14</v>
      </c>
      <c r="G238" s="7">
        <f>IF(I238&gt;-1,1)</f>
        <v>1</v>
      </c>
      <c r="H238" s="8" t="s">
        <v>5</v>
      </c>
      <c r="I238" s="29">
        <v>17</v>
      </c>
      <c r="J238" s="7">
        <f>IF(L238&gt;-1,1)</f>
        <v>1</v>
      </c>
      <c r="K238" s="8" t="s">
        <v>5</v>
      </c>
      <c r="L238" s="29">
        <v>23</v>
      </c>
      <c r="M238" s="7">
        <f>IF(O238&gt;-1,1)</f>
        <v>1</v>
      </c>
      <c r="N238" s="8" t="s">
        <v>5</v>
      </c>
      <c r="O238" s="29">
        <v>18</v>
      </c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47"/>
      <c r="M239" s="7"/>
      <c r="N239" s="8"/>
      <c r="O239" s="47"/>
    </row>
    <row r="240" spans="1:15" x14ac:dyDescent="0.3">
      <c r="A240" s="7">
        <f>IF(C240&gt;-1,1)</f>
        <v>1</v>
      </c>
      <c r="B240" s="8" t="s">
        <v>6</v>
      </c>
      <c r="C240" s="29">
        <v>21</v>
      </c>
      <c r="D240" s="7">
        <f>IF(F240&gt;-1,1)</f>
        <v>1</v>
      </c>
      <c r="E240" s="8" t="s">
        <v>6</v>
      </c>
      <c r="F240" s="29">
        <v>18</v>
      </c>
      <c r="G240" s="7">
        <f>IF(I240&gt;-1,1)</f>
        <v>1</v>
      </c>
      <c r="H240" s="8" t="s">
        <v>6</v>
      </c>
      <c r="I240" s="29">
        <v>24</v>
      </c>
      <c r="J240" s="7">
        <f>IF(L240&gt;-1,1)</f>
        <v>1</v>
      </c>
      <c r="K240" s="8" t="s">
        <v>6</v>
      </c>
      <c r="L240" s="29">
        <v>10</v>
      </c>
      <c r="M240" s="7">
        <f>IF(O240&gt;-1,1)</f>
        <v>1</v>
      </c>
      <c r="N240" s="8" t="s">
        <v>6</v>
      </c>
      <c r="O240" s="29">
        <v>15</v>
      </c>
    </row>
    <row r="241" spans="1:15" x14ac:dyDescent="0.3">
      <c r="A241" s="7"/>
      <c r="B241" s="8"/>
      <c r="C241" s="47"/>
      <c r="D241" s="7"/>
      <c r="E241" s="8"/>
      <c r="F241" s="47"/>
      <c r="G241" s="7"/>
      <c r="H241" s="8"/>
      <c r="I241" s="47"/>
      <c r="J241" s="7"/>
      <c r="K241" s="8"/>
      <c r="L241" s="29"/>
      <c r="M241" s="7"/>
      <c r="N241" s="8"/>
      <c r="O241" s="29"/>
    </row>
    <row r="242" spans="1:15" x14ac:dyDescent="0.3">
      <c r="A242" s="7">
        <f>IF(C242&gt;-1,1)</f>
        <v>1</v>
      </c>
      <c r="B242" s="8" t="s">
        <v>7</v>
      </c>
      <c r="C242" s="29">
        <v>28</v>
      </c>
      <c r="D242" s="7">
        <f>IF(F242&gt;-1,1)</f>
        <v>1</v>
      </c>
      <c r="E242" s="8" t="s">
        <v>7</v>
      </c>
      <c r="F242" s="29">
        <v>24</v>
      </c>
      <c r="G242" s="7">
        <f>IF(I242&gt;-1,1)</f>
        <v>1</v>
      </c>
      <c r="H242" s="8" t="s">
        <v>7</v>
      </c>
      <c r="I242" s="29">
        <v>13</v>
      </c>
      <c r="J242" s="7">
        <f>IF(L242&gt;-1,1)</f>
        <v>1</v>
      </c>
      <c r="K242" s="8" t="s">
        <v>7</v>
      </c>
      <c r="L242" s="29">
        <v>15</v>
      </c>
      <c r="M242" s="7">
        <f>IF(O242&gt;-1,1)</f>
        <v>1</v>
      </c>
      <c r="N242" s="8" t="s">
        <v>7</v>
      </c>
      <c r="O242" s="29">
        <v>14</v>
      </c>
    </row>
    <row r="243" spans="1:15" x14ac:dyDescent="0.3">
      <c r="A243" s="7"/>
      <c r="B243" s="8"/>
      <c r="C243" s="47"/>
      <c r="D243" s="7"/>
      <c r="E243" s="8"/>
      <c r="F243" s="47"/>
      <c r="G243" s="7"/>
      <c r="H243" s="8"/>
      <c r="I243" s="47"/>
      <c r="J243" s="7"/>
      <c r="K243" s="8"/>
      <c r="L243" s="29"/>
      <c r="M243" s="7"/>
      <c r="N243" s="8"/>
      <c r="O243" s="29"/>
    </row>
    <row r="244" spans="1:15" x14ac:dyDescent="0.3">
      <c r="A244" s="7">
        <f>IF(C244&gt;-1,1)</f>
        <v>1</v>
      </c>
      <c r="B244" s="8" t="s">
        <v>8</v>
      </c>
      <c r="C244" s="29">
        <v>14</v>
      </c>
      <c r="D244" s="7">
        <f>IF(F244&gt;-1,1)</f>
        <v>1</v>
      </c>
      <c r="E244" s="8" t="s">
        <v>8</v>
      </c>
      <c r="F244" s="29">
        <v>17</v>
      </c>
      <c r="G244" s="7">
        <f>IF(I244&gt;-1,1)</f>
        <v>1</v>
      </c>
      <c r="H244" s="8" t="s">
        <v>8</v>
      </c>
      <c r="I244" s="29">
        <v>26</v>
      </c>
      <c r="J244" s="7">
        <f>IF(L244&gt;-1,1)</f>
        <v>1</v>
      </c>
      <c r="K244" s="8" t="s">
        <v>8</v>
      </c>
      <c r="L244" s="29">
        <v>28</v>
      </c>
      <c r="M244" s="7">
        <f>IF(O244&gt;-1,1)</f>
        <v>1</v>
      </c>
      <c r="N244" s="8" t="s">
        <v>8</v>
      </c>
      <c r="O244" s="29">
        <v>14</v>
      </c>
    </row>
    <row r="245" spans="1:15" x14ac:dyDescent="0.3">
      <c r="A245" s="7"/>
      <c r="B245" s="4"/>
      <c r="C245" s="47"/>
      <c r="D245" s="7"/>
      <c r="E245" s="4"/>
      <c r="F245" s="29"/>
      <c r="G245" s="7"/>
      <c r="H245" s="4"/>
      <c r="I245" s="47"/>
      <c r="J245" s="7"/>
      <c r="K245" s="4"/>
      <c r="L245" s="47"/>
      <c r="M245" s="7"/>
      <c r="N245" s="4"/>
      <c r="O245" s="29"/>
    </row>
    <row r="246" spans="1:15" x14ac:dyDescent="0.3">
      <c r="A246" s="7">
        <f>IF(C246&gt;-1,1)</f>
        <v>1</v>
      </c>
      <c r="B246" s="8" t="s">
        <v>9</v>
      </c>
      <c r="C246" s="29">
        <v>2</v>
      </c>
      <c r="D246" s="7">
        <f>IF(F246&gt;-1,1)</f>
        <v>1</v>
      </c>
      <c r="E246" s="8" t="s">
        <v>9</v>
      </c>
      <c r="F246" s="29">
        <v>17</v>
      </c>
      <c r="G246" s="7">
        <f>IF(I246&gt;-1,1)</f>
        <v>1</v>
      </c>
      <c r="H246" s="8" t="s">
        <v>9</v>
      </c>
      <c r="I246" s="29">
        <v>24</v>
      </c>
      <c r="J246" s="7">
        <f>IF(L246&gt;-1,1)</f>
        <v>1</v>
      </c>
      <c r="K246" s="8" t="s">
        <v>9</v>
      </c>
      <c r="L246" s="29">
        <v>14</v>
      </c>
      <c r="M246" s="7">
        <f>IF(O246&gt;-1,1)</f>
        <v>1</v>
      </c>
      <c r="N246" s="8" t="s">
        <v>9</v>
      </c>
      <c r="O246" s="29">
        <v>15</v>
      </c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7"/>
      <c r="N247" s="4"/>
      <c r="O247" s="47"/>
    </row>
    <row r="248" spans="1:15" x14ac:dyDescent="0.3">
      <c r="A248" s="11"/>
      <c r="B248" s="8" t="s">
        <v>10</v>
      </c>
      <c r="C248" s="48">
        <f>SUM(C234:C246)</f>
        <v>139</v>
      </c>
      <c r="D248" s="8"/>
      <c r="E248" s="8" t="s">
        <v>10</v>
      </c>
      <c r="F248" s="48">
        <f>SUM(F234:F246)</f>
        <v>126</v>
      </c>
      <c r="G248" s="8"/>
      <c r="H248" s="8" t="s">
        <v>10</v>
      </c>
      <c r="I248" s="48">
        <f>SUM(I234:I246)</f>
        <v>153</v>
      </c>
      <c r="J248" s="8"/>
      <c r="K248" s="8" t="s">
        <v>10</v>
      </c>
      <c r="L248" s="48">
        <f>SUM(L234:L246)</f>
        <v>113</v>
      </c>
      <c r="M248" s="8"/>
      <c r="N248" s="8" t="s">
        <v>10</v>
      </c>
      <c r="O248" s="48">
        <f>SUM(O234:O246)</f>
        <v>114</v>
      </c>
    </row>
    <row r="249" spans="1:15" x14ac:dyDescent="0.3">
      <c r="A249" s="12"/>
      <c r="B249" s="13" t="s">
        <v>11</v>
      </c>
      <c r="C249" s="49">
        <f>IF(C234&lt;&gt;"",C248/(SUM(A234:A246)),"")</f>
        <v>19.857142857142858</v>
      </c>
      <c r="D249" s="12"/>
      <c r="E249" s="13" t="s">
        <v>11</v>
      </c>
      <c r="F249" s="49">
        <f>IF(F234&lt;&gt;"",F248/(SUM(D234:D246)),"")</f>
        <v>18</v>
      </c>
      <c r="G249" s="12"/>
      <c r="H249" s="13" t="s">
        <v>11</v>
      </c>
      <c r="I249" s="49">
        <f>IF(I234&lt;&gt;"",I248/(SUM(G234:G246)),"")</f>
        <v>21.857142857142858</v>
      </c>
      <c r="J249" s="12"/>
      <c r="K249" s="13" t="s">
        <v>11</v>
      </c>
      <c r="L249" s="49">
        <f>IF(L234&lt;&gt;"",L248/(SUM(J234:J246)),"")</f>
        <v>16.142857142857142</v>
      </c>
      <c r="M249" s="12"/>
      <c r="N249" s="13" t="s">
        <v>11</v>
      </c>
      <c r="O249" s="49">
        <f>IF(O234&lt;&gt;"",O248/(SUM(M234:M246)),"")</f>
        <v>16.285714285714285</v>
      </c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IF(C248&gt;0,SUM(C248:O248)/((SUM(A234:A246))+(SUM(D234:D246))+(SUM(G234:G246))+(SUM(J234:J246))+(SUM(M234:M246))),0)</f>
        <v>18.428571428571427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F507-D484-4CAF-ADF0-E4647AFA2F4D}">
  <dimension ref="A1:B18"/>
  <sheetViews>
    <sheetView workbookViewId="0">
      <selection activeCell="A18" sqref="A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'2020'!$C$20</f>
        <v>19.971428571428572</v>
      </c>
    </row>
    <row r="2" spans="1:2" x14ac:dyDescent="0.3">
      <c r="A2" s="40" t="s">
        <v>13</v>
      </c>
      <c r="B2" s="41">
        <f>'2020'!$C$41</f>
        <v>17.357142857142858</v>
      </c>
    </row>
    <row r="3" spans="1:2" x14ac:dyDescent="0.3">
      <c r="A3" s="40" t="s">
        <v>16</v>
      </c>
      <c r="B3" s="41">
        <f>'2020'!$C$62</f>
        <v>19.5</v>
      </c>
    </row>
    <row r="4" spans="1:2" x14ac:dyDescent="0.3">
      <c r="A4" s="40" t="s">
        <v>19</v>
      </c>
      <c r="B4" s="41">
        <f>'2020'!$C$83</f>
        <v>19.057142857142857</v>
      </c>
    </row>
    <row r="5" spans="1:2" x14ac:dyDescent="0.3">
      <c r="A5" s="40" t="s">
        <v>22</v>
      </c>
      <c r="B5" s="41">
        <f>'2020'!$C$104</f>
        <v>19.142857142857142</v>
      </c>
    </row>
    <row r="6" spans="1:2" x14ac:dyDescent="0.3">
      <c r="A6" s="40" t="s">
        <v>25</v>
      </c>
      <c r="B6" s="41">
        <f>IF('2020'!$C$125&gt;0,'2020'!$C$125,"")</f>
        <v>19.392857142857142</v>
      </c>
    </row>
    <row r="7" spans="1:2" x14ac:dyDescent="0.3">
      <c r="A7" s="40" t="s">
        <v>28</v>
      </c>
      <c r="B7" s="41">
        <f>IF('2020'!$C$146&gt;0,'2020'!$C$146,"")</f>
        <v>20.257142857142856</v>
      </c>
    </row>
    <row r="8" spans="1:2" x14ac:dyDescent="0.3">
      <c r="A8" s="40" t="s">
        <v>31</v>
      </c>
      <c r="B8" s="41">
        <f>IF('2020'!$C$167&gt;0,'2020'!$C$167,"")</f>
        <v>20.571428571428573</v>
      </c>
    </row>
    <row r="9" spans="1:2" x14ac:dyDescent="0.3">
      <c r="A9" s="40" t="s">
        <v>34</v>
      </c>
      <c r="B9" s="41">
        <f>'2020'!$C$188</f>
        <v>19.857142857142858</v>
      </c>
    </row>
    <row r="10" spans="1:2" x14ac:dyDescent="0.3">
      <c r="A10" s="40" t="s">
        <v>37</v>
      </c>
      <c r="B10" s="41">
        <f>'2020'!$C$209</f>
        <v>19.571428571428573</v>
      </c>
    </row>
    <row r="11" spans="1:2" x14ac:dyDescent="0.3">
      <c r="A11" s="40" t="s">
        <v>40</v>
      </c>
      <c r="B11" s="41">
        <f>'2020'!$C$230</f>
        <v>20.071428571428573</v>
      </c>
    </row>
    <row r="12" spans="1:2" x14ac:dyDescent="0.3">
      <c r="A12" s="40" t="s">
        <v>43</v>
      </c>
      <c r="B12" s="41">
        <f>'2020'!$C$251</f>
        <v>21.171428571428571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244</v>
      </c>
      <c r="B18" s="43">
        <f>AVERAGE(B1:B12)</f>
        <v>19.660119047619052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41F2-494F-49BF-BA31-DA58373D252C}">
  <dimension ref="A1:B18"/>
  <sheetViews>
    <sheetView workbookViewId="0">
      <selection activeCell="A18" sqref="A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'2021'!$C$20</f>
        <v>19.535714285714285</v>
      </c>
    </row>
    <row r="2" spans="1:2" x14ac:dyDescent="0.3">
      <c r="A2" s="40" t="s">
        <v>13</v>
      </c>
      <c r="B2" s="41">
        <f>'2021'!$C$41</f>
        <v>19.964285714285715</v>
      </c>
    </row>
    <row r="3" spans="1:2" x14ac:dyDescent="0.3">
      <c r="A3" s="40" t="s">
        <v>16</v>
      </c>
      <c r="B3" s="41">
        <f>'2021'!$C$62</f>
        <v>19.771428571428572</v>
      </c>
    </row>
    <row r="4" spans="1:2" x14ac:dyDescent="0.3">
      <c r="A4" s="40" t="s">
        <v>19</v>
      </c>
      <c r="B4" s="41">
        <f>'2021'!$C$83</f>
        <v>19.785714285714285</v>
      </c>
    </row>
    <row r="5" spans="1:2" x14ac:dyDescent="0.3">
      <c r="A5" s="40" t="s">
        <v>22</v>
      </c>
      <c r="B5" s="41">
        <f>'2021'!$C$104</f>
        <v>19.571428571428573</v>
      </c>
    </row>
    <row r="6" spans="1:2" x14ac:dyDescent="0.3">
      <c r="A6" s="40" t="s">
        <v>25</v>
      </c>
      <c r="B6" s="41">
        <f>IF('2021'!$C$125&gt;0,'2021'!$C$125,"")</f>
        <v>19.685714285714287</v>
      </c>
    </row>
    <row r="7" spans="1:2" x14ac:dyDescent="0.3">
      <c r="A7" s="40" t="s">
        <v>28</v>
      </c>
      <c r="B7" s="41">
        <f>IF('2021'!$C$146&gt;0,'2021'!$C$146,"")</f>
        <v>19.785714285714285</v>
      </c>
    </row>
    <row r="8" spans="1:2" x14ac:dyDescent="0.3">
      <c r="A8" s="40" t="s">
        <v>31</v>
      </c>
      <c r="B8" s="41">
        <f>IF('2021'!$C$167&gt;0,'2021'!$C$167,"")</f>
        <v>19.928571428571427</v>
      </c>
    </row>
    <row r="9" spans="1:2" x14ac:dyDescent="0.3">
      <c r="A9" s="40" t="s">
        <v>34</v>
      </c>
      <c r="B9" s="41">
        <f>'2021'!$C$188</f>
        <v>19.657142857142858</v>
      </c>
    </row>
    <row r="10" spans="1:2" x14ac:dyDescent="0.3">
      <c r="A10" s="40" t="s">
        <v>37</v>
      </c>
      <c r="B10" s="41">
        <f>'2021'!$C$209</f>
        <v>19.928571428571427</v>
      </c>
    </row>
    <row r="11" spans="1:2" x14ac:dyDescent="0.3">
      <c r="A11" s="40" t="s">
        <v>40</v>
      </c>
      <c r="B11" s="41">
        <f>'2021'!$C$230</f>
        <v>19.75</v>
      </c>
    </row>
    <row r="12" spans="1:2" x14ac:dyDescent="0.3">
      <c r="A12" s="40" t="s">
        <v>43</v>
      </c>
      <c r="B12" s="41">
        <f>'2021'!$C$251</f>
        <v>18.428571428571427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258</v>
      </c>
      <c r="B18" s="43">
        <f>AVERAGE(B1:B12)</f>
        <v>19.649404761904758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3E8D-2CB1-43A8-A293-B2C9581DC260}">
  <dimension ref="A1:F8"/>
  <sheetViews>
    <sheetView workbookViewId="0">
      <pane ySplit="1" topLeftCell="A2" activePane="bottomLeft" state="frozenSplit"/>
      <selection pane="bottomLeft" activeCell="E7" sqref="E7"/>
    </sheetView>
  </sheetViews>
  <sheetFormatPr defaultColWidth="15.7265625" defaultRowHeight="14" x14ac:dyDescent="0.3"/>
  <cols>
    <col min="1" max="1" width="9.1796875" style="85" bestFit="1" customWidth="1"/>
    <col min="2" max="2" width="10.81640625" style="84" bestFit="1" customWidth="1"/>
    <col min="3" max="4" width="15.7265625" style="84"/>
    <col min="5" max="5" width="19.453125" style="84" bestFit="1" customWidth="1"/>
    <col min="6" max="16384" width="15.7265625" style="84"/>
  </cols>
  <sheetData>
    <row r="1" spans="1:6" s="81" customFormat="1" x14ac:dyDescent="0.3">
      <c r="A1" s="79" t="s">
        <v>259</v>
      </c>
      <c r="B1" s="80" t="s">
        <v>260</v>
      </c>
      <c r="C1" s="80" t="s">
        <v>266</v>
      </c>
      <c r="D1" s="80" t="s">
        <v>261</v>
      </c>
      <c r="E1" s="80" t="s">
        <v>262</v>
      </c>
      <c r="F1" s="80" t="s">
        <v>263</v>
      </c>
    </row>
    <row r="2" spans="1:6" x14ac:dyDescent="0.3">
      <c r="A2" s="82">
        <v>44213</v>
      </c>
      <c r="B2" s="83" t="s">
        <v>3</v>
      </c>
      <c r="C2" s="83"/>
      <c r="D2" s="83"/>
      <c r="E2" s="83"/>
      <c r="F2" s="83"/>
    </row>
    <row r="3" spans="1:6" x14ac:dyDescent="0.3">
      <c r="A3" s="82">
        <v>44214</v>
      </c>
      <c r="B3" s="83" t="s">
        <v>4</v>
      </c>
      <c r="C3" s="83"/>
      <c r="D3" s="83"/>
      <c r="E3" s="83"/>
      <c r="F3" s="83"/>
    </row>
    <row r="4" spans="1:6" x14ac:dyDescent="0.3">
      <c r="A4" s="82">
        <v>44215</v>
      </c>
      <c r="B4" s="83" t="s">
        <v>5</v>
      </c>
      <c r="C4" s="83"/>
      <c r="D4" s="83"/>
      <c r="E4" s="83"/>
      <c r="F4" s="83"/>
    </row>
    <row r="5" spans="1:6" x14ac:dyDescent="0.3">
      <c r="A5" s="82">
        <v>44216</v>
      </c>
      <c r="B5" s="83" t="s">
        <v>6</v>
      </c>
      <c r="C5" s="83"/>
      <c r="D5" s="83"/>
      <c r="E5" s="83"/>
      <c r="F5" s="83"/>
    </row>
    <row r="6" spans="1:6" ht="56" x14ac:dyDescent="0.3">
      <c r="A6" s="82">
        <v>44217</v>
      </c>
      <c r="B6" s="83" t="s">
        <v>7</v>
      </c>
      <c r="C6" s="83" t="s">
        <v>267</v>
      </c>
      <c r="D6" s="83" t="s">
        <v>265</v>
      </c>
      <c r="E6" s="83" t="s">
        <v>264</v>
      </c>
      <c r="F6" s="83"/>
    </row>
    <row r="7" spans="1:6" x14ac:dyDescent="0.3">
      <c r="A7" s="82">
        <v>44218</v>
      </c>
      <c r="B7" s="83" t="s">
        <v>8</v>
      </c>
      <c r="C7" s="83" t="s">
        <v>268</v>
      </c>
      <c r="D7" s="83" t="s">
        <v>269</v>
      </c>
      <c r="E7" s="83"/>
      <c r="F7" s="83"/>
    </row>
    <row r="8" spans="1:6" x14ac:dyDescent="0.3">
      <c r="A8" s="82">
        <v>44219</v>
      </c>
      <c r="B8" s="83" t="s">
        <v>9</v>
      </c>
      <c r="C8" s="83"/>
      <c r="D8" s="83"/>
      <c r="E8" s="83"/>
      <c r="F8" s="8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5D32-23DA-4507-8759-BB170F0C35A7}">
  <dimension ref="A1:P251"/>
  <sheetViews>
    <sheetView topLeftCell="A233" workbookViewId="0">
      <selection activeCell="B233" sqref="B233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6" ht="24" x14ac:dyDescent="0.6">
      <c r="B1" s="3" t="s">
        <v>0</v>
      </c>
      <c r="C1" s="46">
        <v>2020</v>
      </c>
    </row>
    <row r="2" spans="1:16" s="74" customFormat="1" x14ac:dyDescent="0.3">
      <c r="A2" s="29"/>
      <c r="B2" s="5" t="s">
        <v>234</v>
      </c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29"/>
      <c r="L2" s="6" t="s">
        <v>2</v>
      </c>
      <c r="M2" s="29"/>
      <c r="N2" s="29"/>
      <c r="O2" s="6" t="s">
        <v>2</v>
      </c>
      <c r="P2" s="29"/>
    </row>
    <row r="3" spans="1:16" x14ac:dyDescent="0.3">
      <c r="A3" s="7">
        <f>IF(C3&gt;-1,1)</f>
        <v>1</v>
      </c>
      <c r="B3" s="8" t="s">
        <v>3</v>
      </c>
      <c r="C3" s="29">
        <v>40</v>
      </c>
      <c r="D3" s="7">
        <f>IF(F3&gt;-1,1)</f>
        <v>1</v>
      </c>
      <c r="E3" s="8" t="s">
        <v>3</v>
      </c>
      <c r="F3" s="29">
        <v>48</v>
      </c>
      <c r="G3" s="7">
        <f>IF(I3&gt;-1,1)</f>
        <v>1</v>
      </c>
      <c r="H3" s="8" t="s">
        <v>3</v>
      </c>
      <c r="I3" s="29">
        <v>40</v>
      </c>
      <c r="J3" s="7">
        <f>IF(L3&gt;-1,1)</f>
        <v>1</v>
      </c>
      <c r="K3" s="8" t="s">
        <v>3</v>
      </c>
      <c r="L3" s="29">
        <v>40</v>
      </c>
      <c r="M3" s="7">
        <f>IF(O3&gt;-1,1)</f>
        <v>1</v>
      </c>
      <c r="N3" s="8" t="s">
        <v>3</v>
      </c>
      <c r="O3" s="29">
        <v>57</v>
      </c>
      <c r="P3" s="7">
        <f>IF(R3&gt;-1,1)</f>
        <v>1</v>
      </c>
    </row>
    <row r="4" spans="1:16" x14ac:dyDescent="0.3">
      <c r="A4" s="7"/>
      <c r="B4" s="4"/>
      <c r="C4" s="47"/>
      <c r="D4" s="7"/>
      <c r="E4" s="4"/>
      <c r="F4" s="47"/>
      <c r="G4" s="7"/>
      <c r="H4" s="4"/>
      <c r="I4" s="47"/>
      <c r="J4" s="7"/>
      <c r="K4" s="4"/>
      <c r="L4" s="29"/>
      <c r="M4" s="7"/>
      <c r="N4" s="4"/>
      <c r="O4" s="29"/>
      <c r="P4" s="7"/>
    </row>
    <row r="5" spans="1:16" x14ac:dyDescent="0.3">
      <c r="A5" s="7">
        <f>IF(C5&gt;-1,1)</f>
        <v>1</v>
      </c>
      <c r="B5" s="8" t="s">
        <v>4</v>
      </c>
      <c r="C5" s="29">
        <v>10</v>
      </c>
      <c r="D5" s="7">
        <f>IF(F5&gt;-1,1)</f>
        <v>1</v>
      </c>
      <c r="E5" s="8" t="s">
        <v>4</v>
      </c>
      <c r="F5" s="29">
        <v>10</v>
      </c>
      <c r="G5" s="7">
        <f>IF(I5&gt;-1,1)</f>
        <v>1</v>
      </c>
      <c r="H5" s="8" t="s">
        <v>4</v>
      </c>
      <c r="I5" s="29">
        <v>19</v>
      </c>
      <c r="J5" s="7">
        <f>IF(L5&gt;-1,1)</f>
        <v>1</v>
      </c>
      <c r="K5" s="8" t="s">
        <v>4</v>
      </c>
      <c r="L5" s="29">
        <v>12</v>
      </c>
      <c r="M5" s="7">
        <f>IF(O5&gt;-1,1)</f>
        <v>1</v>
      </c>
      <c r="N5" s="8" t="s">
        <v>4</v>
      </c>
      <c r="O5" s="29">
        <v>14</v>
      </c>
      <c r="P5" s="7">
        <f>IF(R5&gt;-1,1)</f>
        <v>1</v>
      </c>
    </row>
    <row r="6" spans="1:16" x14ac:dyDescent="0.3">
      <c r="A6" s="7"/>
      <c r="B6" s="8"/>
      <c r="C6" s="47"/>
      <c r="D6" s="7"/>
      <c r="E6" s="8"/>
      <c r="F6" s="47"/>
      <c r="G6" s="7"/>
      <c r="H6" s="8"/>
      <c r="I6" s="47"/>
      <c r="J6" s="7"/>
      <c r="K6" s="8"/>
      <c r="L6" s="47"/>
      <c r="M6" s="7"/>
      <c r="N6" s="8"/>
      <c r="O6" s="47"/>
      <c r="P6" s="7"/>
    </row>
    <row r="7" spans="1:16" x14ac:dyDescent="0.3">
      <c r="A7" s="7">
        <f>IF(C7&gt;-1,1)</f>
        <v>1</v>
      </c>
      <c r="B7" s="8" t="s">
        <v>5</v>
      </c>
      <c r="C7" s="29">
        <v>15</v>
      </c>
      <c r="D7" s="7">
        <f>IF(F7&gt;-1,1)</f>
        <v>1</v>
      </c>
      <c r="E7" s="8" t="s">
        <v>5</v>
      </c>
      <c r="F7" s="29">
        <v>16</v>
      </c>
      <c r="G7" s="7">
        <f>IF(I7&gt;-1,1)</f>
        <v>1</v>
      </c>
      <c r="H7" s="8" t="s">
        <v>5</v>
      </c>
      <c r="I7" s="29">
        <v>16</v>
      </c>
      <c r="J7" s="7">
        <f>IF(L7&gt;-1,1)</f>
        <v>1</v>
      </c>
      <c r="K7" s="8" t="s">
        <v>5</v>
      </c>
      <c r="L7" s="29">
        <v>16</v>
      </c>
      <c r="M7" s="7">
        <f>IF(O7&gt;-1,1)</f>
        <v>1</v>
      </c>
      <c r="N7" s="8" t="s">
        <v>5</v>
      </c>
      <c r="O7" s="29">
        <v>15</v>
      </c>
      <c r="P7" s="7">
        <f>IF(R7&gt;-1,1)</f>
        <v>1</v>
      </c>
    </row>
    <row r="8" spans="1:16" x14ac:dyDescent="0.3">
      <c r="A8" s="7"/>
      <c r="B8" s="8"/>
      <c r="C8" s="29"/>
      <c r="D8" s="7"/>
      <c r="E8" s="8"/>
      <c r="F8" s="47"/>
      <c r="G8" s="7"/>
      <c r="H8" s="8"/>
      <c r="I8" s="47"/>
      <c r="J8" s="7"/>
      <c r="K8" s="8"/>
      <c r="L8" s="47"/>
      <c r="M8" s="7"/>
      <c r="N8" s="8"/>
      <c r="O8" s="47"/>
      <c r="P8" s="7"/>
    </row>
    <row r="9" spans="1:16" x14ac:dyDescent="0.3">
      <c r="A9" s="7">
        <f>IF(C9&gt;-1,1)</f>
        <v>1</v>
      </c>
      <c r="B9" s="8" t="s">
        <v>6</v>
      </c>
      <c r="C9" s="29">
        <v>47</v>
      </c>
      <c r="D9" s="7">
        <f>IF(F9&gt;-1,1)</f>
        <v>1</v>
      </c>
      <c r="E9" s="8" t="s">
        <v>6</v>
      </c>
      <c r="F9" s="29">
        <v>18</v>
      </c>
      <c r="G9" s="7">
        <f>IF(I9&gt;-1,1)</f>
        <v>1</v>
      </c>
      <c r="H9" s="8" t="s">
        <v>6</v>
      </c>
      <c r="I9" s="29">
        <v>50</v>
      </c>
      <c r="J9" s="7">
        <f>IF(L9&gt;-1,1)</f>
        <v>1</v>
      </c>
      <c r="K9" s="8" t="s">
        <v>6</v>
      </c>
      <c r="L9" s="29">
        <v>15</v>
      </c>
      <c r="M9" s="7">
        <f>IF(O9&gt;-1,1)</f>
        <v>1</v>
      </c>
      <c r="N9" s="8" t="s">
        <v>6</v>
      </c>
      <c r="O9" s="29">
        <v>17</v>
      </c>
      <c r="P9" s="7">
        <f>IF(R9&gt;-1,1)</f>
        <v>1</v>
      </c>
    </row>
    <row r="10" spans="1:16" x14ac:dyDescent="0.3">
      <c r="A10" s="7"/>
      <c r="B10" s="8"/>
      <c r="C10" s="47"/>
      <c r="D10" s="7"/>
      <c r="E10" s="8"/>
      <c r="F10" s="47"/>
      <c r="G10" s="7"/>
      <c r="H10" s="8"/>
      <c r="I10" s="47"/>
      <c r="J10" s="7"/>
      <c r="K10" s="8"/>
      <c r="L10" s="47"/>
      <c r="M10" s="7"/>
      <c r="N10" s="8"/>
      <c r="O10" s="47"/>
      <c r="P10" s="7"/>
    </row>
    <row r="11" spans="1:16" x14ac:dyDescent="0.3">
      <c r="A11" s="7">
        <f>IF(C11&gt;-1,1)</f>
        <v>1</v>
      </c>
      <c r="B11" s="8" t="s">
        <v>7</v>
      </c>
      <c r="C11" s="29">
        <v>12</v>
      </c>
      <c r="D11" s="7">
        <f>IF(F11&gt;-1,1)</f>
        <v>1</v>
      </c>
      <c r="E11" s="8" t="s">
        <v>7</v>
      </c>
      <c r="F11" s="29">
        <v>0</v>
      </c>
      <c r="G11" s="7">
        <f>IF(I11&gt;-1,1)</f>
        <v>1</v>
      </c>
      <c r="H11" s="8" t="s">
        <v>7</v>
      </c>
      <c r="I11" s="29">
        <v>20</v>
      </c>
      <c r="J11" s="7">
        <f>IF(L11&gt;-1,1)</f>
        <v>1</v>
      </c>
      <c r="K11" s="8" t="s">
        <v>7</v>
      </c>
      <c r="L11" s="29">
        <v>16</v>
      </c>
      <c r="M11" s="7">
        <f>IF(O11&gt;-1,1)</f>
        <v>1</v>
      </c>
      <c r="N11" s="8" t="s">
        <v>7</v>
      </c>
      <c r="O11" s="29">
        <v>2</v>
      </c>
      <c r="P11" s="7">
        <f>IF(R11&gt;-1,1)</f>
        <v>1</v>
      </c>
    </row>
    <row r="12" spans="1:16" x14ac:dyDescent="0.3">
      <c r="A12" s="7"/>
      <c r="B12" s="8"/>
      <c r="C12" s="47"/>
      <c r="D12" s="7"/>
      <c r="E12" s="8"/>
      <c r="F12" s="29"/>
      <c r="G12" s="7"/>
      <c r="H12" s="8"/>
      <c r="I12" s="47"/>
      <c r="J12" s="7"/>
      <c r="K12" s="8"/>
      <c r="L12" s="47"/>
      <c r="M12" s="7"/>
      <c r="N12" s="8"/>
      <c r="O12" s="47"/>
      <c r="P12" s="7"/>
    </row>
    <row r="13" spans="1:16" x14ac:dyDescent="0.3">
      <c r="A13" s="7">
        <f>IF(C13&gt;-1,1)</f>
        <v>1</v>
      </c>
      <c r="B13" s="8" t="s">
        <v>8</v>
      </c>
      <c r="C13" s="29">
        <v>22</v>
      </c>
      <c r="D13" s="7">
        <f>IF(F13&gt;-1,1)</f>
        <v>1</v>
      </c>
      <c r="E13" s="8" t="s">
        <v>8</v>
      </c>
      <c r="F13" s="29">
        <v>12</v>
      </c>
      <c r="G13" s="7">
        <f>IF(I13&gt;-1,1)</f>
        <v>1</v>
      </c>
      <c r="H13" s="8" t="s">
        <v>8</v>
      </c>
      <c r="I13" s="29">
        <v>10</v>
      </c>
      <c r="J13" s="7">
        <f>IF(L13&gt;-1,1)</f>
        <v>1</v>
      </c>
      <c r="K13" s="8" t="s">
        <v>8</v>
      </c>
      <c r="L13" s="29">
        <v>14</v>
      </c>
      <c r="M13" s="7">
        <f>IF(O13&gt;-1,1)</f>
        <v>1</v>
      </c>
      <c r="N13" s="8" t="s">
        <v>8</v>
      </c>
      <c r="O13" s="29">
        <v>15</v>
      </c>
      <c r="P13" s="7">
        <f>IF(R13&gt;-1,1)</f>
        <v>1</v>
      </c>
    </row>
    <row r="14" spans="1:16" x14ac:dyDescent="0.3">
      <c r="A14" s="7"/>
      <c r="B14" s="4"/>
      <c r="C14" s="29"/>
      <c r="D14" s="7"/>
      <c r="E14" s="4"/>
      <c r="F14" s="29"/>
      <c r="G14" s="7"/>
      <c r="H14" s="4"/>
      <c r="I14" s="47"/>
      <c r="J14" s="7"/>
      <c r="K14" s="4"/>
      <c r="L14" s="47"/>
      <c r="M14" s="7"/>
      <c r="N14" s="4"/>
      <c r="O14" s="29"/>
      <c r="P14" s="7"/>
    </row>
    <row r="15" spans="1:16" x14ac:dyDescent="0.3">
      <c r="A15" s="7">
        <f>IF(C15&gt;-1,1)</f>
        <v>1</v>
      </c>
      <c r="B15" s="8" t="s">
        <v>9</v>
      </c>
      <c r="C15" s="29">
        <v>12</v>
      </c>
      <c r="D15" s="7">
        <f>IF(F15&gt;-1,1)</f>
        <v>1</v>
      </c>
      <c r="E15" s="8" t="s">
        <v>9</v>
      </c>
      <c r="F15" s="29">
        <v>15</v>
      </c>
      <c r="G15" s="7">
        <f>IF(I15&gt;-1,1)</f>
        <v>1</v>
      </c>
      <c r="H15" s="8" t="s">
        <v>9</v>
      </c>
      <c r="I15" s="29">
        <v>16</v>
      </c>
      <c r="J15" s="7">
        <f>IF(L15&gt;-1,1)</f>
        <v>1</v>
      </c>
      <c r="K15" s="8" t="s">
        <v>9</v>
      </c>
      <c r="L15" s="29">
        <v>5</v>
      </c>
      <c r="M15" s="7">
        <f>IF(O15&gt;-1,1)</f>
        <v>1</v>
      </c>
      <c r="N15" s="8" t="s">
        <v>9</v>
      </c>
      <c r="O15" s="29">
        <v>13</v>
      </c>
      <c r="P15" s="7">
        <f>IF(R15&gt;-1,1)</f>
        <v>1</v>
      </c>
    </row>
    <row r="16" spans="1:16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4"/>
      <c r="L16" s="47"/>
      <c r="M16" s="7"/>
      <c r="N16" s="4"/>
      <c r="O16" s="47"/>
      <c r="P16" s="7"/>
    </row>
    <row r="17" spans="1:16" x14ac:dyDescent="0.3">
      <c r="A17" s="11"/>
      <c r="B17" s="8" t="s">
        <v>10</v>
      </c>
      <c r="C17" s="48">
        <f>SUM(C3:C15)</f>
        <v>158</v>
      </c>
      <c r="D17" s="8"/>
      <c r="E17" s="8" t="s">
        <v>10</v>
      </c>
      <c r="F17" s="48">
        <f>SUM(F3:F15)</f>
        <v>119</v>
      </c>
      <c r="G17" s="8"/>
      <c r="H17" s="8" t="s">
        <v>10</v>
      </c>
      <c r="I17" s="48">
        <f>SUM(I3:I15)</f>
        <v>171</v>
      </c>
      <c r="J17" s="8"/>
      <c r="K17" s="8" t="s">
        <v>10</v>
      </c>
      <c r="L17" s="48">
        <f>SUM(L3:L15)</f>
        <v>118</v>
      </c>
      <c r="M17" s="8"/>
      <c r="N17" s="8" t="s">
        <v>10</v>
      </c>
      <c r="O17" s="48">
        <f>SUM(O3:O15)</f>
        <v>133</v>
      </c>
      <c r="P17" s="8"/>
    </row>
    <row r="18" spans="1:16" x14ac:dyDescent="0.3">
      <c r="A18" s="12"/>
      <c r="B18" s="13" t="s">
        <v>11</v>
      </c>
      <c r="C18" s="49">
        <f>C17/(SUM(A3:A15))</f>
        <v>22.571428571428573</v>
      </c>
      <c r="D18" s="12"/>
      <c r="E18" s="13" t="s">
        <v>11</v>
      </c>
      <c r="F18" s="49">
        <f>F17/(SUM(D3:D15))</f>
        <v>17</v>
      </c>
      <c r="G18" s="12"/>
      <c r="H18" s="13" t="s">
        <v>11</v>
      </c>
      <c r="I18" s="49">
        <f>I17/(SUM(G3:G15))</f>
        <v>24.428571428571427</v>
      </c>
      <c r="J18" s="12"/>
      <c r="K18" s="13" t="s">
        <v>11</v>
      </c>
      <c r="L18" s="49">
        <f>L17/(SUM(J3:J15))</f>
        <v>16.857142857142858</v>
      </c>
      <c r="M18" s="12"/>
      <c r="N18" s="13" t="s">
        <v>11</v>
      </c>
      <c r="O18" s="49">
        <f>O17/(SUM(M3:M15))</f>
        <v>19</v>
      </c>
      <c r="P18" s="12"/>
    </row>
    <row r="19" spans="1:16" ht="14.5" thickBot="1" x14ac:dyDescent="0.35"/>
    <row r="20" spans="1:16" ht="14.5" thickBot="1" x14ac:dyDescent="0.35">
      <c r="B20" s="15" t="s">
        <v>12</v>
      </c>
      <c r="C20" s="51">
        <f>SUM(C17:O17)/((SUM(D3:D15))+(SUM(G3:G15))+(SUM(J3:J15)+(SUM(M3:M15))+(SUM(P3:P15))))</f>
        <v>19.971428571428572</v>
      </c>
    </row>
    <row r="22" spans="1:16" ht="24" x14ac:dyDescent="0.6">
      <c r="B22" s="3" t="s">
        <v>13</v>
      </c>
      <c r="C22" s="46">
        <f>C$1</f>
        <v>2020</v>
      </c>
    </row>
    <row r="23" spans="1:16" x14ac:dyDescent="0.3">
      <c r="A23" s="4"/>
      <c r="B23" s="5" t="s">
        <v>235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29"/>
      <c r="L23" s="6" t="s">
        <v>2</v>
      </c>
      <c r="M23" s="28"/>
    </row>
    <row r="24" spans="1:16" x14ac:dyDescent="0.3">
      <c r="A24" s="7">
        <f>IF(C24&gt;-1,1)</f>
        <v>1</v>
      </c>
      <c r="B24" s="8" t="s">
        <v>3</v>
      </c>
      <c r="C24" s="29">
        <v>40</v>
      </c>
      <c r="D24" s="7">
        <f>IF(F24&gt;-1,1)</f>
        <v>1</v>
      </c>
      <c r="E24" s="17" t="s">
        <v>3</v>
      </c>
      <c r="F24" s="29">
        <v>42</v>
      </c>
      <c r="G24" s="7">
        <f>IF(I24&gt;-1,1)</f>
        <v>1</v>
      </c>
      <c r="H24" s="17" t="s">
        <v>3</v>
      </c>
      <c r="I24" s="29">
        <v>20</v>
      </c>
      <c r="J24" s="7">
        <f>IF(L24&gt;-1,1)</f>
        <v>1</v>
      </c>
      <c r="K24" s="17" t="s">
        <v>3</v>
      </c>
      <c r="L24" s="29">
        <v>21</v>
      </c>
    </row>
    <row r="25" spans="1:16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47"/>
    </row>
    <row r="26" spans="1:16" x14ac:dyDescent="0.3">
      <c r="A26" s="7">
        <f>IF(C26&gt;-1,1)</f>
        <v>1</v>
      </c>
      <c r="B26" s="8" t="s">
        <v>4</v>
      </c>
      <c r="C26" s="29">
        <v>10</v>
      </c>
      <c r="D26" s="7">
        <f>IF(F26&gt;-1,1)</f>
        <v>1</v>
      </c>
      <c r="E26" s="17" t="s">
        <v>4</v>
      </c>
      <c r="F26" s="29">
        <v>10</v>
      </c>
      <c r="G26" s="7">
        <f>IF(I26&gt;-1,1)</f>
        <v>1</v>
      </c>
      <c r="H26" s="17" t="s">
        <v>4</v>
      </c>
      <c r="I26" s="29">
        <v>11</v>
      </c>
      <c r="J26" s="7">
        <f>IF(L26&gt;-1,1)</f>
        <v>1</v>
      </c>
      <c r="K26" s="17" t="s">
        <v>4</v>
      </c>
      <c r="L26" s="29">
        <v>2</v>
      </c>
    </row>
    <row r="27" spans="1:16" x14ac:dyDescent="0.3">
      <c r="A27" s="7"/>
      <c r="B27" s="8"/>
      <c r="C27" s="47"/>
      <c r="D27" s="7"/>
      <c r="E27" s="17"/>
      <c r="F27" s="47"/>
      <c r="G27" s="7"/>
      <c r="H27" s="17"/>
      <c r="I27" s="47"/>
      <c r="J27" s="7"/>
      <c r="K27" s="17"/>
      <c r="L27" s="47"/>
    </row>
    <row r="28" spans="1:16" x14ac:dyDescent="0.3">
      <c r="A28" s="7">
        <f>IF(C28&gt;-1,1)</f>
        <v>1</v>
      </c>
      <c r="B28" s="8" t="s">
        <v>5</v>
      </c>
      <c r="C28" s="29">
        <v>5</v>
      </c>
      <c r="D28" s="7">
        <f>IF(F28&gt;-1,1)</f>
        <v>1</v>
      </c>
      <c r="E28" s="17" t="s">
        <v>5</v>
      </c>
      <c r="F28" s="29">
        <v>12</v>
      </c>
      <c r="G28" s="7">
        <f>IF(I28&gt;-1,1)</f>
        <v>1</v>
      </c>
      <c r="H28" s="17" t="s">
        <v>5</v>
      </c>
      <c r="I28" s="29">
        <v>14</v>
      </c>
      <c r="J28" s="7">
        <f>IF(L28&gt;-1,1)</f>
        <v>1</v>
      </c>
      <c r="K28" s="17" t="s">
        <v>5</v>
      </c>
      <c r="L28" s="29">
        <v>38</v>
      </c>
    </row>
    <row r="29" spans="1:16" x14ac:dyDescent="0.3">
      <c r="A29" s="7"/>
      <c r="B29" s="8"/>
      <c r="C29" s="47"/>
      <c r="D29" s="7"/>
      <c r="E29" s="17"/>
      <c r="F29" s="47"/>
      <c r="G29" s="7"/>
      <c r="H29" s="17"/>
      <c r="I29" s="47"/>
      <c r="J29" s="7"/>
      <c r="K29" s="17"/>
      <c r="L29" s="47"/>
    </row>
    <row r="30" spans="1:16" x14ac:dyDescent="0.3">
      <c r="A30" s="7">
        <f>IF(C30&gt;-1,1)</f>
        <v>1</v>
      </c>
      <c r="B30" s="8" t="s">
        <v>6</v>
      </c>
      <c r="C30" s="29">
        <v>15</v>
      </c>
      <c r="D30" s="7">
        <f>IF(F30&gt;-1,1)</f>
        <v>1</v>
      </c>
      <c r="E30" s="17" t="s">
        <v>6</v>
      </c>
      <c r="F30" s="29">
        <v>44</v>
      </c>
      <c r="G30" s="7">
        <f>IF(I30&gt;-1,1)</f>
        <v>1</v>
      </c>
      <c r="H30" s="17" t="s">
        <v>6</v>
      </c>
      <c r="I30" s="29">
        <v>15</v>
      </c>
      <c r="J30" s="7">
        <f>IF(L30&gt;-1,1)</f>
        <v>1</v>
      </c>
      <c r="K30" s="17" t="s">
        <v>6</v>
      </c>
      <c r="L30" s="29">
        <v>12</v>
      </c>
    </row>
    <row r="31" spans="1:16" x14ac:dyDescent="0.3">
      <c r="A31" s="7"/>
      <c r="B31" s="8"/>
      <c r="C31" s="47"/>
      <c r="D31" s="7"/>
      <c r="E31" s="17"/>
      <c r="F31" s="47"/>
      <c r="G31" s="7"/>
      <c r="H31" s="17"/>
      <c r="I31" s="47"/>
      <c r="J31" s="7"/>
      <c r="K31" s="17"/>
      <c r="L31" s="47"/>
    </row>
    <row r="32" spans="1:16" x14ac:dyDescent="0.3">
      <c r="A32" s="7">
        <f>IF(C32&gt;-1,1)</f>
        <v>1</v>
      </c>
      <c r="B32" s="8" t="s">
        <v>7</v>
      </c>
      <c r="C32" s="29">
        <v>14</v>
      </c>
      <c r="D32" s="7">
        <f>IF(F32&gt;-1,1)</f>
        <v>1</v>
      </c>
      <c r="E32" s="17" t="s">
        <v>7</v>
      </c>
      <c r="F32" s="29">
        <v>16</v>
      </c>
      <c r="G32" s="7">
        <f>IF(I32&gt;-1,1)</f>
        <v>1</v>
      </c>
      <c r="H32" s="17" t="s">
        <v>7</v>
      </c>
      <c r="I32" s="29">
        <v>19</v>
      </c>
      <c r="J32" s="7">
        <f>IF(L32&gt;-1,1)</f>
        <v>1</v>
      </c>
      <c r="K32" s="17" t="s">
        <v>7</v>
      </c>
      <c r="L32" s="29">
        <v>9</v>
      </c>
    </row>
    <row r="33" spans="1:15" x14ac:dyDescent="0.3">
      <c r="A33" s="7"/>
      <c r="B33" s="8"/>
      <c r="C33" s="47"/>
      <c r="D33" s="7"/>
      <c r="E33" s="17"/>
      <c r="F33" s="47"/>
      <c r="G33" s="7"/>
      <c r="H33" s="17"/>
      <c r="I33" s="47"/>
      <c r="J33" s="7"/>
      <c r="K33" s="17"/>
      <c r="L33" s="47"/>
    </row>
    <row r="34" spans="1:15" x14ac:dyDescent="0.3">
      <c r="A34" s="7">
        <f>IF(C34&gt;-1,1)</f>
        <v>1</v>
      </c>
      <c r="B34" s="8" t="s">
        <v>8</v>
      </c>
      <c r="C34" s="29">
        <v>15</v>
      </c>
      <c r="D34" s="7">
        <f>IF(F34&gt;-1,1)</f>
        <v>1</v>
      </c>
      <c r="E34" s="17" t="s">
        <v>8</v>
      </c>
      <c r="F34" s="29">
        <v>9</v>
      </c>
      <c r="G34" s="7">
        <f>IF(I34&gt;-1,1)</f>
        <v>1</v>
      </c>
      <c r="H34" s="17" t="s">
        <v>8</v>
      </c>
      <c r="I34" s="29">
        <v>18</v>
      </c>
      <c r="J34" s="7">
        <f>IF(L34&gt;-1,1)</f>
        <v>1</v>
      </c>
      <c r="K34" s="17" t="s">
        <v>8</v>
      </c>
      <c r="L34" s="29">
        <v>10</v>
      </c>
    </row>
    <row r="35" spans="1:15" x14ac:dyDescent="0.3">
      <c r="A35" s="7"/>
      <c r="B35" s="4"/>
      <c r="C35" s="47"/>
      <c r="D35" s="7"/>
      <c r="E35" s="9"/>
      <c r="F35" s="29"/>
      <c r="G35" s="7"/>
      <c r="H35" s="9"/>
      <c r="I35" s="47"/>
      <c r="J35" s="7"/>
      <c r="K35" s="9"/>
      <c r="L35" s="29"/>
    </row>
    <row r="36" spans="1:15" x14ac:dyDescent="0.3">
      <c r="A36" s="7">
        <f>IF(C36&gt;-1,1)</f>
        <v>1</v>
      </c>
      <c r="B36" s="8" t="s">
        <v>9</v>
      </c>
      <c r="C36" s="29">
        <v>20</v>
      </c>
      <c r="D36" s="7">
        <f>IF(F36&gt;-1,1)</f>
        <v>1</v>
      </c>
      <c r="E36" s="17" t="s">
        <v>9</v>
      </c>
      <c r="F36" s="29">
        <v>14</v>
      </c>
      <c r="G36" s="7">
        <f>IF(I36&gt;-1,1)</f>
        <v>1</v>
      </c>
      <c r="H36" s="17" t="s">
        <v>9</v>
      </c>
      <c r="I36" s="29">
        <v>15</v>
      </c>
      <c r="J36" s="7">
        <f>IF(L36&gt;-1,1)</f>
        <v>1</v>
      </c>
      <c r="K36" s="17" t="s">
        <v>9</v>
      </c>
      <c r="L36" s="29">
        <v>16</v>
      </c>
    </row>
    <row r="37" spans="1:15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5" x14ac:dyDescent="0.3">
      <c r="A38" s="11"/>
      <c r="B38" s="8" t="s">
        <v>10</v>
      </c>
      <c r="C38" s="48">
        <f>SUM(C24:C36)</f>
        <v>119</v>
      </c>
      <c r="D38" s="8"/>
      <c r="E38" s="8" t="s">
        <v>10</v>
      </c>
      <c r="F38" s="48">
        <f>SUM(F24:F36)</f>
        <v>147</v>
      </c>
      <c r="G38" s="8"/>
      <c r="H38" s="8" t="s">
        <v>10</v>
      </c>
      <c r="I38" s="48">
        <f>SUM(I24:I36)</f>
        <v>112</v>
      </c>
      <c r="J38" s="8"/>
      <c r="K38" s="8" t="s">
        <v>10</v>
      </c>
      <c r="L38" s="48">
        <f>SUM(L24:L36)</f>
        <v>108</v>
      </c>
    </row>
    <row r="39" spans="1:15" x14ac:dyDescent="0.3">
      <c r="A39" s="12"/>
      <c r="B39" s="13" t="s">
        <v>11</v>
      </c>
      <c r="C39" s="49">
        <f>C38/(SUM(A24:A36))</f>
        <v>17</v>
      </c>
      <c r="D39" s="12"/>
      <c r="E39" s="13" t="s">
        <v>11</v>
      </c>
      <c r="F39" s="49">
        <f>F38/(SUM(D24:D36))</f>
        <v>21</v>
      </c>
      <c r="G39" s="12"/>
      <c r="H39" s="13" t="s">
        <v>11</v>
      </c>
      <c r="I39" s="49">
        <f>I38/(SUM(G24:G36))</f>
        <v>16</v>
      </c>
      <c r="J39" s="12"/>
      <c r="K39" s="13" t="s">
        <v>11</v>
      </c>
      <c r="L39" s="49">
        <f>L38/(SUM(J24:J36))</f>
        <v>15.428571428571429</v>
      </c>
    </row>
    <row r="40" spans="1:15" ht="14.5" thickBot="1" x14ac:dyDescent="0.35"/>
    <row r="41" spans="1:15" ht="14.5" thickBot="1" x14ac:dyDescent="0.35">
      <c r="B41" s="15" t="s">
        <v>15</v>
      </c>
      <c r="C41" s="51">
        <f>SUM(C38:L38)/((SUM(A24:A36))+(SUM(D24:D36))+(SUM(G24:G36))+(SUM(J24:J36)))</f>
        <v>17.357142857142858</v>
      </c>
    </row>
    <row r="43" spans="1:15" ht="24" x14ac:dyDescent="0.6">
      <c r="B43" s="3" t="s">
        <v>16</v>
      </c>
      <c r="C43" s="46">
        <f>C$1</f>
        <v>2020</v>
      </c>
    </row>
    <row r="44" spans="1:15" x14ac:dyDescent="0.3">
      <c r="A44" s="4"/>
      <c r="B44" s="18"/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29"/>
      <c r="L44" s="6" t="s">
        <v>2</v>
      </c>
      <c r="M44" s="28"/>
      <c r="N44" s="28"/>
      <c r="O44" s="53"/>
    </row>
    <row r="45" spans="1:15" x14ac:dyDescent="0.3">
      <c r="A45" s="7">
        <f>IF(C45&gt;-1,1)</f>
        <v>1</v>
      </c>
      <c r="B45" s="8" t="s">
        <v>3</v>
      </c>
      <c r="C45" s="29">
        <v>42</v>
      </c>
      <c r="D45" s="7">
        <f>IF(F45&gt;-1,1)</f>
        <v>1</v>
      </c>
      <c r="E45" s="17" t="s">
        <v>3</v>
      </c>
      <c r="F45" s="29">
        <v>30</v>
      </c>
      <c r="G45" s="7">
        <f>IF(I45&gt;-1,1)</f>
        <v>1</v>
      </c>
      <c r="H45" s="17" t="s">
        <v>3</v>
      </c>
      <c r="I45" s="29">
        <v>22</v>
      </c>
      <c r="J45" s="7">
        <f>IF(L45&gt;-1,1)</f>
        <v>1</v>
      </c>
      <c r="K45" s="61" t="s">
        <v>3</v>
      </c>
      <c r="L45" s="66">
        <v>20</v>
      </c>
      <c r="M45" s="22"/>
      <c r="N45" s="59"/>
      <c r="O45" s="54"/>
    </row>
    <row r="46" spans="1:15" x14ac:dyDescent="0.3">
      <c r="A46" s="7"/>
      <c r="B46" s="4"/>
      <c r="C46" s="47"/>
      <c r="D46" s="7"/>
      <c r="E46" s="9"/>
      <c r="F46" s="29"/>
      <c r="G46" s="7"/>
      <c r="H46" s="9"/>
      <c r="I46" s="47"/>
      <c r="J46" s="7"/>
      <c r="K46" s="62"/>
      <c r="L46" s="67"/>
      <c r="M46" s="22"/>
      <c r="N46" s="60"/>
      <c r="O46" s="54"/>
    </row>
    <row r="47" spans="1:15" x14ac:dyDescent="0.3">
      <c r="A47" s="7">
        <f>IF(C47&gt;-1,1)</f>
        <v>1</v>
      </c>
      <c r="B47" s="8" t="s">
        <v>4</v>
      </c>
      <c r="C47" s="29">
        <v>12</v>
      </c>
      <c r="D47" s="7">
        <f>IF(F47&gt;-1,1)</f>
        <v>1</v>
      </c>
      <c r="E47" s="17" t="s">
        <v>4</v>
      </c>
      <c r="F47" s="29">
        <v>31</v>
      </c>
      <c r="G47" s="7">
        <f>IF(I47&gt;-1,1)</f>
        <v>1</v>
      </c>
      <c r="H47" s="17" t="s">
        <v>4</v>
      </c>
      <c r="I47" s="29">
        <v>15</v>
      </c>
      <c r="J47" s="7">
        <f>IF(L47&gt;-1,1)</f>
        <v>1</v>
      </c>
      <c r="K47" s="61" t="s">
        <v>4</v>
      </c>
      <c r="L47" s="66">
        <v>5</v>
      </c>
      <c r="M47" s="22"/>
      <c r="N47" s="59"/>
      <c r="O47" s="54"/>
    </row>
    <row r="48" spans="1:15" x14ac:dyDescent="0.3">
      <c r="A48" s="7"/>
      <c r="B48" s="8"/>
      <c r="C48" s="47"/>
      <c r="D48" s="7"/>
      <c r="E48" s="17"/>
      <c r="F48" s="47"/>
      <c r="G48" s="7"/>
      <c r="H48" s="17"/>
      <c r="I48" s="47"/>
      <c r="J48" s="7"/>
      <c r="K48" s="61"/>
      <c r="L48" s="67"/>
      <c r="M48" s="22"/>
      <c r="N48" s="59"/>
      <c r="O48" s="54"/>
    </row>
    <row r="49" spans="1:16" x14ac:dyDescent="0.3">
      <c r="A49" s="7">
        <f>IF(C49&gt;-1,1)</f>
        <v>1</v>
      </c>
      <c r="B49" s="8" t="s">
        <v>5</v>
      </c>
      <c r="C49" s="29">
        <v>17</v>
      </c>
      <c r="D49" s="7">
        <f>IF(F49&gt;-1,1)</f>
        <v>1</v>
      </c>
      <c r="E49" s="17" t="s">
        <v>5</v>
      </c>
      <c r="F49" s="29">
        <v>15</v>
      </c>
      <c r="G49" s="7">
        <f>IF(I49&gt;-1,1)</f>
        <v>1</v>
      </c>
      <c r="H49" s="17" t="s">
        <v>5</v>
      </c>
      <c r="I49" s="29">
        <v>0</v>
      </c>
      <c r="J49" s="7">
        <f>IF(L49&gt;-1,1)</f>
        <v>1</v>
      </c>
      <c r="K49" s="61" t="s">
        <v>5</v>
      </c>
      <c r="L49" s="66">
        <v>18</v>
      </c>
      <c r="M49" s="22"/>
      <c r="N49" s="59"/>
      <c r="O49" s="54"/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22"/>
      <c r="N50" s="59"/>
      <c r="O50" s="54"/>
    </row>
    <row r="51" spans="1:16" x14ac:dyDescent="0.3">
      <c r="A51" s="7">
        <f>IF(C51&gt;-1,1)</f>
        <v>1</v>
      </c>
      <c r="B51" s="8" t="s">
        <v>6</v>
      </c>
      <c r="C51" s="29">
        <v>12</v>
      </c>
      <c r="D51" s="7">
        <f>IF(F51&gt;-1,1)</f>
        <v>1</v>
      </c>
      <c r="E51" s="17" t="s">
        <v>6</v>
      </c>
      <c r="F51" s="29">
        <v>18</v>
      </c>
      <c r="G51" s="7">
        <f>IF(I51&gt;-1,1)</f>
        <v>1</v>
      </c>
      <c r="H51" s="17" t="s">
        <v>6</v>
      </c>
      <c r="I51" s="29">
        <v>8</v>
      </c>
      <c r="J51" s="7">
        <f>IF(L51&gt;-1,1)</f>
        <v>1</v>
      </c>
      <c r="K51" s="61" t="s">
        <v>6</v>
      </c>
      <c r="L51" s="66">
        <v>13</v>
      </c>
      <c r="M51" s="22"/>
      <c r="N51" s="59"/>
      <c r="O51" s="54"/>
    </row>
    <row r="52" spans="1:16" x14ac:dyDescent="0.3">
      <c r="A52" s="7"/>
      <c r="B52" s="8"/>
      <c r="C52" s="47"/>
      <c r="D52" s="7"/>
      <c r="E52" s="17"/>
      <c r="F52" s="47"/>
      <c r="G52" s="7"/>
      <c r="H52" s="17"/>
      <c r="I52" s="47"/>
      <c r="J52" s="7"/>
      <c r="K52" s="61"/>
      <c r="L52" s="67"/>
      <c r="M52" s="22"/>
      <c r="N52" s="59"/>
      <c r="O52" s="54"/>
    </row>
    <row r="53" spans="1:16" x14ac:dyDescent="0.3">
      <c r="A53" s="7">
        <f>IF(C53&gt;-1,1)</f>
        <v>1</v>
      </c>
      <c r="B53" s="8" t="s">
        <v>7</v>
      </c>
      <c r="C53" s="29">
        <v>31</v>
      </c>
      <c r="D53" s="7">
        <f>IF(F53&gt;-1,1)</f>
        <v>1</v>
      </c>
      <c r="E53" s="17" t="s">
        <v>7</v>
      </c>
      <c r="F53" s="29">
        <v>7</v>
      </c>
      <c r="G53" s="7">
        <f>IF(I53&gt;-1,1)</f>
        <v>1</v>
      </c>
      <c r="H53" s="17" t="s">
        <v>7</v>
      </c>
      <c r="I53" s="29">
        <v>19</v>
      </c>
      <c r="J53" s="7">
        <f>IF(L53&gt;-1,1)</f>
        <v>1</v>
      </c>
      <c r="K53" s="61" t="s">
        <v>7</v>
      </c>
      <c r="L53" s="66">
        <v>18</v>
      </c>
      <c r="M53" s="22"/>
      <c r="N53" s="59"/>
      <c r="O53" s="54"/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22"/>
      <c r="N54" s="59"/>
      <c r="O54" s="54"/>
    </row>
    <row r="55" spans="1:16" x14ac:dyDescent="0.3">
      <c r="A55" s="7">
        <f>IF(C55&gt;-1,1)</f>
        <v>1</v>
      </c>
      <c r="B55" s="8" t="s">
        <v>8</v>
      </c>
      <c r="C55" s="29">
        <v>12</v>
      </c>
      <c r="D55" s="7">
        <f>IF(F55&gt;-1,1)</f>
        <v>1</v>
      </c>
      <c r="E55" s="17" t="s">
        <v>8</v>
      </c>
      <c r="F55" s="29">
        <v>48</v>
      </c>
      <c r="G55" s="7">
        <f>IF(I55&gt;-1,1)</f>
        <v>1</v>
      </c>
      <c r="H55" s="17" t="s">
        <v>8</v>
      </c>
      <c r="I55" s="29">
        <v>40</v>
      </c>
      <c r="J55" s="7">
        <f>IF(L55&gt;-1,1)</f>
        <v>1</v>
      </c>
      <c r="K55" s="61" t="s">
        <v>8</v>
      </c>
      <c r="L55" s="66">
        <v>45</v>
      </c>
      <c r="M55" s="22"/>
      <c r="N55" s="59"/>
      <c r="O55" s="54"/>
    </row>
    <row r="56" spans="1:16" x14ac:dyDescent="0.3">
      <c r="A56" s="7"/>
      <c r="B56" s="4"/>
      <c r="C56" s="47"/>
      <c r="D56" s="7"/>
      <c r="E56" s="9"/>
      <c r="F56" s="29"/>
      <c r="G56" s="7"/>
      <c r="H56" s="9"/>
      <c r="I56" s="47"/>
      <c r="J56" s="7"/>
      <c r="K56" s="62"/>
      <c r="L56" s="66"/>
      <c r="M56" s="22"/>
      <c r="N56" s="60"/>
      <c r="O56" s="54"/>
    </row>
    <row r="57" spans="1:16" x14ac:dyDescent="0.3">
      <c r="A57" s="7">
        <f>IF(C57&gt;-1,1)</f>
        <v>1</v>
      </c>
      <c r="B57" s="8" t="s">
        <v>9</v>
      </c>
      <c r="C57" s="29">
        <v>10</v>
      </c>
      <c r="D57" s="7">
        <f>IF(F57&gt;-1,1)</f>
        <v>1</v>
      </c>
      <c r="E57" s="17" t="s">
        <v>9</v>
      </c>
      <c r="F57" s="29">
        <v>8</v>
      </c>
      <c r="G57" s="7">
        <f>IF(I57&gt;-1,1)</f>
        <v>1</v>
      </c>
      <c r="H57" s="17" t="s">
        <v>9</v>
      </c>
      <c r="I57" s="29">
        <v>22</v>
      </c>
      <c r="J57" s="7">
        <f>IF(L57&gt;-1,1)</f>
        <v>1</v>
      </c>
      <c r="K57" s="61" t="s">
        <v>9</v>
      </c>
      <c r="L57" s="66">
        <v>8</v>
      </c>
      <c r="M57" s="22"/>
      <c r="N57" s="59"/>
      <c r="O57" s="54"/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22"/>
      <c r="N58" s="20"/>
      <c r="O58" s="54"/>
    </row>
    <row r="59" spans="1:16" x14ac:dyDescent="0.3">
      <c r="A59" s="11"/>
      <c r="B59" s="8" t="s">
        <v>10</v>
      </c>
      <c r="C59" s="48">
        <f>SUM(C45:C57)</f>
        <v>136</v>
      </c>
      <c r="D59" s="8"/>
      <c r="E59" s="8" t="s">
        <v>10</v>
      </c>
      <c r="F59" s="48">
        <f>SUM(F45:F57)</f>
        <v>157</v>
      </c>
      <c r="G59" s="8"/>
      <c r="H59" s="8" t="s">
        <v>10</v>
      </c>
      <c r="I59" s="48">
        <f>SUM(I45:I57)</f>
        <v>126</v>
      </c>
      <c r="J59" s="8"/>
      <c r="K59" s="64" t="s">
        <v>10</v>
      </c>
      <c r="L59" s="68">
        <f>SUM(L45:L57)</f>
        <v>127</v>
      </c>
      <c r="M59" s="23"/>
      <c r="N59" s="23"/>
      <c r="O59" s="55"/>
    </row>
    <row r="60" spans="1:16" x14ac:dyDescent="0.3">
      <c r="A60" s="12"/>
      <c r="B60" s="13" t="s">
        <v>11</v>
      </c>
      <c r="C60" s="49">
        <f>C59/(SUM(A45:A57))</f>
        <v>19.428571428571427</v>
      </c>
      <c r="D60" s="12"/>
      <c r="E60" s="13" t="s">
        <v>11</v>
      </c>
      <c r="F60" s="49">
        <f>F59/(SUM(D45:D57))</f>
        <v>22.428571428571427</v>
      </c>
      <c r="G60" s="12"/>
      <c r="H60" s="13" t="s">
        <v>11</v>
      </c>
      <c r="I60" s="49">
        <f>I59/(SUM(G45:G57))</f>
        <v>18</v>
      </c>
      <c r="J60" s="12"/>
      <c r="K60" s="65" t="s">
        <v>11</v>
      </c>
      <c r="L60" s="69">
        <f>L59/(SUM(J45:J57))</f>
        <v>18.142857142857142</v>
      </c>
      <c r="M60" s="25"/>
      <c r="N60" s="26"/>
      <c r="O60" s="52"/>
    </row>
    <row r="61" spans="1:16" ht="14.5" thickBot="1" x14ac:dyDescent="0.35"/>
    <row r="62" spans="1:16" ht="14.5" thickBot="1" x14ac:dyDescent="0.35">
      <c r="B62" s="15" t="s">
        <v>18</v>
      </c>
      <c r="C62" s="51">
        <f>SUM(C59:L59)/((SUM(A45:A57))+(SUM(D45:D57))+(SUM(G45:G57))+(SUM(J45:J57)))</f>
        <v>19.5</v>
      </c>
    </row>
    <row r="64" spans="1:16" ht="24" x14ac:dyDescent="0.6">
      <c r="B64" s="3" t="s">
        <v>19</v>
      </c>
      <c r="C64" s="46">
        <f>C$1</f>
        <v>2020</v>
      </c>
      <c r="P64" s="19"/>
    </row>
    <row r="65" spans="1:15" x14ac:dyDescent="0.3">
      <c r="A65" s="4"/>
      <c r="B65" s="18" t="s">
        <v>236</v>
      </c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29"/>
      <c r="L65" s="6" t="s">
        <v>2</v>
      </c>
      <c r="M65" s="29"/>
      <c r="N65" s="29"/>
      <c r="O65" s="76" t="s">
        <v>2</v>
      </c>
    </row>
    <row r="66" spans="1:15" x14ac:dyDescent="0.3">
      <c r="A66" s="7">
        <f>IF(C66&gt;-1,1)</f>
        <v>1</v>
      </c>
      <c r="B66" s="8" t="s">
        <v>3</v>
      </c>
      <c r="C66" s="29">
        <v>43</v>
      </c>
      <c r="D66" s="7">
        <f>IF(F66&gt;-1,1)</f>
        <v>1</v>
      </c>
      <c r="E66" s="8" t="s">
        <v>3</v>
      </c>
      <c r="F66" s="29">
        <v>19</v>
      </c>
      <c r="G66" s="7">
        <f>IF(I66&gt;-1,1)</f>
        <v>1</v>
      </c>
      <c r="H66" s="8" t="s">
        <v>3</v>
      </c>
      <c r="I66" s="29">
        <v>18</v>
      </c>
      <c r="J66" s="7">
        <f>IF(L66&gt;-1,1)</f>
        <v>1</v>
      </c>
      <c r="K66" s="64" t="s">
        <v>3</v>
      </c>
      <c r="L66" s="66">
        <v>57</v>
      </c>
      <c r="M66" s="7">
        <f>IF(O66&gt;-1,1)</f>
        <v>1</v>
      </c>
      <c r="N66" s="64" t="s">
        <v>3</v>
      </c>
      <c r="O66" s="66">
        <v>44</v>
      </c>
    </row>
    <row r="67" spans="1:15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63"/>
      <c r="L67" s="67"/>
      <c r="M67" s="7"/>
      <c r="N67" s="63"/>
      <c r="O67" s="67"/>
    </row>
    <row r="68" spans="1:15" x14ac:dyDescent="0.3">
      <c r="A68" s="7">
        <f>IF(C68&gt;-1,1)</f>
        <v>1</v>
      </c>
      <c r="B68" s="8" t="s">
        <v>4</v>
      </c>
      <c r="C68" s="29">
        <v>11</v>
      </c>
      <c r="D68" s="7">
        <f>IF(F68&gt;-1,1)</f>
        <v>1</v>
      </c>
      <c r="E68" s="8" t="s">
        <v>4</v>
      </c>
      <c r="F68" s="29">
        <v>14</v>
      </c>
      <c r="G68" s="7">
        <f>IF(I68&gt;-1,1)</f>
        <v>1</v>
      </c>
      <c r="H68" s="8" t="s">
        <v>4</v>
      </c>
      <c r="I68" s="29">
        <v>3</v>
      </c>
      <c r="J68" s="7">
        <f>IF(L68&gt;-1,1)</f>
        <v>1</v>
      </c>
      <c r="K68" s="64" t="s">
        <v>4</v>
      </c>
      <c r="L68" s="66">
        <v>12</v>
      </c>
      <c r="M68" s="7">
        <f>IF(O68&gt;-1,1)</f>
        <v>1</v>
      </c>
      <c r="N68" s="64" t="s">
        <v>4</v>
      </c>
      <c r="O68" s="66">
        <v>8</v>
      </c>
    </row>
    <row r="69" spans="1:15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64"/>
      <c r="L69" s="67"/>
      <c r="M69" s="7"/>
      <c r="N69" s="64"/>
      <c r="O69" s="67"/>
    </row>
    <row r="70" spans="1:15" x14ac:dyDescent="0.3">
      <c r="A70" s="7">
        <f>IF(C70&gt;-1,1)</f>
        <v>1</v>
      </c>
      <c r="B70" s="8" t="s">
        <v>5</v>
      </c>
      <c r="C70" s="29">
        <v>11</v>
      </c>
      <c r="D70" s="7">
        <f>IF(F70&gt;-1,1)</f>
        <v>1</v>
      </c>
      <c r="E70" s="8" t="s">
        <v>5</v>
      </c>
      <c r="F70" s="29">
        <v>48</v>
      </c>
      <c r="G70" s="7">
        <f>IF(I70&gt;-1,1)</f>
        <v>1</v>
      </c>
      <c r="H70" s="8" t="s">
        <v>5</v>
      </c>
      <c r="I70" s="29">
        <v>40</v>
      </c>
      <c r="J70" s="7">
        <f>IF(L70&gt;-1,1)</f>
        <v>1</v>
      </c>
      <c r="K70" s="64" t="s">
        <v>5</v>
      </c>
      <c r="L70" s="66">
        <v>6</v>
      </c>
      <c r="M70" s="7">
        <f>IF(O70&gt;-1,1)</f>
        <v>1</v>
      </c>
      <c r="N70" s="64" t="s">
        <v>5</v>
      </c>
      <c r="O70" s="66">
        <v>11</v>
      </c>
    </row>
    <row r="71" spans="1:15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64"/>
      <c r="L71" s="67"/>
      <c r="M71" s="7"/>
      <c r="N71" s="64"/>
      <c r="O71" s="67"/>
    </row>
    <row r="72" spans="1:15" x14ac:dyDescent="0.3">
      <c r="A72" s="7">
        <f>IF(C72&gt;-1,1)</f>
        <v>1</v>
      </c>
      <c r="B72" s="8" t="s">
        <v>6</v>
      </c>
      <c r="C72" s="29">
        <v>11</v>
      </c>
      <c r="D72" s="7">
        <f>IF(F72&gt;-1,1)</f>
        <v>1</v>
      </c>
      <c r="E72" s="8" t="s">
        <v>6</v>
      </c>
      <c r="F72" s="29">
        <v>7</v>
      </c>
      <c r="G72" s="7">
        <f>IF(I72&gt;-1,1)</f>
        <v>1</v>
      </c>
      <c r="H72" s="8" t="s">
        <v>6</v>
      </c>
      <c r="I72" s="29">
        <v>3</v>
      </c>
      <c r="J72" s="7">
        <f>IF(L72&gt;-1,1)</f>
        <v>1</v>
      </c>
      <c r="K72" s="64" t="s">
        <v>6</v>
      </c>
      <c r="L72" s="66">
        <v>27</v>
      </c>
      <c r="M72" s="7">
        <f>IF(O72&gt;-1,1)</f>
        <v>1</v>
      </c>
      <c r="N72" s="64" t="s">
        <v>6</v>
      </c>
      <c r="O72" s="66">
        <v>18</v>
      </c>
    </row>
    <row r="73" spans="1:15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64"/>
      <c r="L73" s="67"/>
      <c r="M73" s="7"/>
      <c r="N73" s="64"/>
      <c r="O73" s="67"/>
    </row>
    <row r="74" spans="1:15" x14ac:dyDescent="0.3">
      <c r="A74" s="7">
        <f>IF(C74&gt;-1,1)</f>
        <v>1</v>
      </c>
      <c r="B74" s="8" t="s">
        <v>7</v>
      </c>
      <c r="C74" s="29">
        <v>18</v>
      </c>
      <c r="D74" s="7">
        <f>IF(F74&gt;-1,1)</f>
        <v>1</v>
      </c>
      <c r="E74" s="8" t="s">
        <v>7</v>
      </c>
      <c r="F74" s="29">
        <v>10</v>
      </c>
      <c r="G74" s="7">
        <f>IF(I74&gt;-1,1)</f>
        <v>1</v>
      </c>
      <c r="H74" s="8" t="s">
        <v>7</v>
      </c>
      <c r="I74" s="29">
        <v>20</v>
      </c>
      <c r="J74" s="7">
        <f>IF(L74&gt;-1,1)</f>
        <v>1</v>
      </c>
      <c r="K74" s="64" t="s">
        <v>7</v>
      </c>
      <c r="L74" s="66">
        <v>33</v>
      </c>
      <c r="M74" s="7">
        <f>IF(O74&gt;-1,1)</f>
        <v>1</v>
      </c>
      <c r="N74" s="64" t="s">
        <v>7</v>
      </c>
      <c r="O74" s="66">
        <v>30</v>
      </c>
    </row>
    <row r="75" spans="1:15" x14ac:dyDescent="0.3">
      <c r="A75" s="7"/>
      <c r="B75" s="8"/>
      <c r="C75" s="47"/>
      <c r="D75" s="7"/>
      <c r="E75" s="8"/>
      <c r="F75" s="47"/>
      <c r="G75" s="7"/>
      <c r="H75" s="8"/>
      <c r="I75" s="47"/>
      <c r="J75" s="7"/>
      <c r="K75" s="64"/>
      <c r="L75" s="67"/>
      <c r="M75" s="7"/>
      <c r="N75" s="64"/>
      <c r="O75" s="67"/>
    </row>
    <row r="76" spans="1:15" x14ac:dyDescent="0.3">
      <c r="A76" s="7">
        <f>IF(C76&gt;-1,1)</f>
        <v>1</v>
      </c>
      <c r="B76" s="8" t="s">
        <v>8</v>
      </c>
      <c r="C76" s="29">
        <v>40</v>
      </c>
      <c r="D76" s="7">
        <f>IF(F76&gt;-1,1)</f>
        <v>1</v>
      </c>
      <c r="E76" s="8" t="s">
        <v>8</v>
      </c>
      <c r="F76" s="29">
        <v>18</v>
      </c>
      <c r="G76" s="7">
        <f>IF(I76&gt;-1,1)</f>
        <v>1</v>
      </c>
      <c r="H76" s="8" t="s">
        <v>8</v>
      </c>
      <c r="I76" s="29">
        <v>18</v>
      </c>
      <c r="J76" s="7">
        <f>IF(L76&gt;-1,1)</f>
        <v>1</v>
      </c>
      <c r="K76" s="64" t="s">
        <v>8</v>
      </c>
      <c r="L76" s="66">
        <v>14</v>
      </c>
      <c r="M76" s="7">
        <f>IF(O76&gt;-1,1)</f>
        <v>1</v>
      </c>
      <c r="N76" s="64" t="s">
        <v>8</v>
      </c>
      <c r="O76" s="66">
        <v>8</v>
      </c>
    </row>
    <row r="77" spans="1:15" x14ac:dyDescent="0.3">
      <c r="A77" s="7"/>
      <c r="B77" s="4"/>
      <c r="C77" s="47"/>
      <c r="D77" s="7"/>
      <c r="E77" s="4"/>
      <c r="F77" s="29"/>
      <c r="G77" s="7"/>
      <c r="H77" s="4"/>
      <c r="I77" s="47"/>
      <c r="J77" s="7"/>
      <c r="K77" s="63"/>
      <c r="L77" s="67"/>
      <c r="M77" s="7"/>
      <c r="N77" s="63"/>
      <c r="O77" s="67"/>
    </row>
    <row r="78" spans="1:15" x14ac:dyDescent="0.3">
      <c r="A78" s="7">
        <f>IF(C78&gt;-1,1)</f>
        <v>1</v>
      </c>
      <c r="B78" s="8" t="s">
        <v>9</v>
      </c>
      <c r="C78" s="29">
        <v>8</v>
      </c>
      <c r="D78" s="7">
        <f>IF(F78&gt;-1,1)</f>
        <v>1</v>
      </c>
      <c r="E78" s="8" t="s">
        <v>9</v>
      </c>
      <c r="F78" s="29">
        <v>16</v>
      </c>
      <c r="G78" s="7">
        <f>IF(I78&gt;-1,1)</f>
        <v>1</v>
      </c>
      <c r="H78" s="8" t="s">
        <v>9</v>
      </c>
      <c r="I78" s="29">
        <v>4</v>
      </c>
      <c r="J78" s="7">
        <f>IF(L78&gt;-1,1)</f>
        <v>1</v>
      </c>
      <c r="K78" s="64" t="s">
        <v>9</v>
      </c>
      <c r="L78" s="66">
        <v>8</v>
      </c>
      <c r="M78" s="7">
        <f>IF(O78&gt;-1,1)</f>
        <v>1</v>
      </c>
      <c r="N78" s="64" t="s">
        <v>9</v>
      </c>
      <c r="O78" s="66">
        <v>11</v>
      </c>
    </row>
    <row r="79" spans="1:15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63"/>
      <c r="L79" s="67"/>
      <c r="M79" s="7"/>
      <c r="N79" s="63"/>
      <c r="O79" s="67"/>
    </row>
    <row r="80" spans="1:15" x14ac:dyDescent="0.3">
      <c r="A80" s="11"/>
      <c r="B80" s="8" t="s">
        <v>10</v>
      </c>
      <c r="C80" s="48">
        <f>SUM(C66:C78)</f>
        <v>142</v>
      </c>
      <c r="D80" s="8"/>
      <c r="E80" s="8" t="s">
        <v>10</v>
      </c>
      <c r="F80" s="48">
        <f>SUM(F66:F78)</f>
        <v>132</v>
      </c>
      <c r="G80" s="8"/>
      <c r="H80" s="8" t="s">
        <v>10</v>
      </c>
      <c r="I80" s="48">
        <f>SUM(I66:I78)</f>
        <v>106</v>
      </c>
      <c r="J80" s="8"/>
      <c r="K80" s="64" t="s">
        <v>10</v>
      </c>
      <c r="L80" s="68">
        <f>SUM(L66:L78)</f>
        <v>157</v>
      </c>
      <c r="M80" s="8"/>
      <c r="N80" s="64" t="s">
        <v>10</v>
      </c>
      <c r="O80" s="68">
        <f>SUM(O66:O78)</f>
        <v>130</v>
      </c>
    </row>
    <row r="81" spans="1:15" x14ac:dyDescent="0.3">
      <c r="A81" s="12"/>
      <c r="B81" s="13" t="s">
        <v>11</v>
      </c>
      <c r="C81" s="49">
        <f>C80/(SUM(A66:A78))</f>
        <v>20.285714285714285</v>
      </c>
      <c r="D81" s="12"/>
      <c r="E81" s="13" t="s">
        <v>11</v>
      </c>
      <c r="F81" s="49">
        <f>F80/(SUM(D66:D78))</f>
        <v>18.857142857142858</v>
      </c>
      <c r="G81" s="12"/>
      <c r="H81" s="13" t="s">
        <v>11</v>
      </c>
      <c r="I81" s="49">
        <f>I80/(SUM(G66:G78))</f>
        <v>15.142857142857142</v>
      </c>
      <c r="J81" s="12"/>
      <c r="K81" s="65" t="s">
        <v>11</v>
      </c>
      <c r="L81" s="69">
        <f>L80/(SUM(J66:J78))</f>
        <v>22.428571428571427</v>
      </c>
      <c r="M81" s="12"/>
      <c r="N81" s="65" t="s">
        <v>11</v>
      </c>
      <c r="O81" s="69">
        <f>O80/(SUM(M66:M78))</f>
        <v>18.571428571428573</v>
      </c>
    </row>
    <row r="82" spans="1:15" ht="14.5" thickBot="1" x14ac:dyDescent="0.35"/>
    <row r="83" spans="1:15" ht="14.5" thickBot="1" x14ac:dyDescent="0.35">
      <c r="B83" s="15" t="s">
        <v>21</v>
      </c>
      <c r="C83" s="51">
        <f>SUM(C80:O80)/((SUM(A66:A78))+(SUM(D66:D78))+(SUM(G66:G78))+(SUM(J66:J78))+(SUM(M66:M78)))</f>
        <v>19.057142857142857</v>
      </c>
    </row>
    <row r="85" spans="1:15" ht="24" x14ac:dyDescent="0.6">
      <c r="B85" s="3" t="s">
        <v>22</v>
      </c>
      <c r="C85" s="46">
        <f>C$1</f>
        <v>2020</v>
      </c>
    </row>
    <row r="86" spans="1:15" x14ac:dyDescent="0.3">
      <c r="A86" s="4"/>
      <c r="B86" s="18" t="s">
        <v>237</v>
      </c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56"/>
      <c r="L86" s="57" t="s">
        <v>2</v>
      </c>
      <c r="M86" s="28"/>
      <c r="N86" s="28"/>
      <c r="O86" s="53"/>
    </row>
    <row r="87" spans="1:15" x14ac:dyDescent="0.3">
      <c r="A87" s="7">
        <f>IF(C87&gt;-1,1)</f>
        <v>1</v>
      </c>
      <c r="B87" s="8" t="s">
        <v>3</v>
      </c>
      <c r="C87" s="29">
        <v>40</v>
      </c>
      <c r="D87" s="7">
        <f>IF(F87&gt;-1,1)</f>
        <v>1</v>
      </c>
      <c r="E87" s="8" t="s">
        <v>3</v>
      </c>
      <c r="F87" s="29">
        <v>42</v>
      </c>
      <c r="G87" s="7">
        <f>IF(I87&gt;-1,1)</f>
        <v>1</v>
      </c>
      <c r="H87" s="8" t="s">
        <v>3</v>
      </c>
      <c r="I87" s="29">
        <v>20</v>
      </c>
      <c r="J87" s="7">
        <f>IF(L87&gt;-1,1)</f>
        <v>1</v>
      </c>
      <c r="K87" s="64" t="s">
        <v>3</v>
      </c>
      <c r="L87" s="66">
        <v>17</v>
      </c>
      <c r="M87" s="22"/>
      <c r="N87" s="23"/>
      <c r="O87" s="54"/>
    </row>
    <row r="88" spans="1:15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22"/>
      <c r="N88" s="20"/>
      <c r="O88" s="54"/>
    </row>
    <row r="89" spans="1:15" x14ac:dyDescent="0.3">
      <c r="A89" s="7">
        <f>IF(C89&gt;-1,1)</f>
        <v>1</v>
      </c>
      <c r="B89" s="8" t="s">
        <v>4</v>
      </c>
      <c r="C89" s="29">
        <v>9</v>
      </c>
      <c r="D89" s="7">
        <f>IF(F89&gt;-1,1)</f>
        <v>1</v>
      </c>
      <c r="E89" s="8" t="s">
        <v>4</v>
      </c>
      <c r="F89" s="29">
        <v>1</v>
      </c>
      <c r="G89" s="7">
        <f>IF(I89&gt;-1,1)</f>
        <v>1</v>
      </c>
      <c r="H89" s="8" t="s">
        <v>4</v>
      </c>
      <c r="I89" s="29">
        <v>12</v>
      </c>
      <c r="J89" s="7">
        <f>IF(L89&gt;-1,1)</f>
        <v>1</v>
      </c>
      <c r="K89" s="64" t="s">
        <v>4</v>
      </c>
      <c r="L89" s="66">
        <v>20</v>
      </c>
      <c r="M89" s="22"/>
      <c r="N89" s="23"/>
      <c r="O89" s="54"/>
    </row>
    <row r="90" spans="1:15" x14ac:dyDescent="0.3">
      <c r="A90" s="7"/>
      <c r="B90" s="8"/>
      <c r="C90" s="47"/>
      <c r="D90" s="7"/>
      <c r="E90" s="8"/>
      <c r="F90" s="47"/>
      <c r="G90" s="7"/>
      <c r="H90" s="8"/>
      <c r="I90" s="47"/>
      <c r="J90" s="7"/>
      <c r="K90" s="64"/>
      <c r="L90" s="67"/>
      <c r="M90" s="22"/>
      <c r="N90" s="23"/>
      <c r="O90" s="54"/>
    </row>
    <row r="91" spans="1:15" x14ac:dyDescent="0.3">
      <c r="A91" s="7">
        <f>IF(C91&gt;-1,1)</f>
        <v>1</v>
      </c>
      <c r="B91" s="8" t="s">
        <v>5</v>
      </c>
      <c r="C91" s="29">
        <v>25</v>
      </c>
      <c r="D91" s="7">
        <f>IF(F91&gt;-1,1)</f>
        <v>1</v>
      </c>
      <c r="E91" s="8" t="s">
        <v>5</v>
      </c>
      <c r="F91" s="29">
        <v>13</v>
      </c>
      <c r="G91" s="7">
        <f>IF(I91&gt;-1,1)</f>
        <v>1</v>
      </c>
      <c r="H91" s="8" t="s">
        <v>5</v>
      </c>
      <c r="I91" s="29">
        <v>25</v>
      </c>
      <c r="J91" s="7">
        <f>IF(L91&gt;-1,1)</f>
        <v>1</v>
      </c>
      <c r="K91" s="64" t="s">
        <v>5</v>
      </c>
      <c r="L91" s="66">
        <v>8</v>
      </c>
      <c r="M91" s="22"/>
      <c r="N91" s="23"/>
      <c r="O91" s="54"/>
    </row>
    <row r="92" spans="1:15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22"/>
      <c r="N92" s="23"/>
      <c r="O92" s="54"/>
    </row>
    <row r="93" spans="1:15" x14ac:dyDescent="0.3">
      <c r="A93" s="7">
        <f>IF(C93&gt;-1,1)</f>
        <v>1</v>
      </c>
      <c r="B93" s="8" t="s">
        <v>6</v>
      </c>
      <c r="C93" s="29">
        <v>19</v>
      </c>
      <c r="D93" s="7">
        <f>IF(F93&gt;-1,1)</f>
        <v>1</v>
      </c>
      <c r="E93" s="8" t="s">
        <v>6</v>
      </c>
      <c r="F93" s="29">
        <v>20</v>
      </c>
      <c r="G93" s="7">
        <f>IF(I93&gt;-1,1)</f>
        <v>1</v>
      </c>
      <c r="H93" s="8" t="s">
        <v>6</v>
      </c>
      <c r="I93" s="29">
        <v>23</v>
      </c>
      <c r="J93" s="7">
        <f>IF(L93&gt;-1,1)</f>
        <v>1</v>
      </c>
      <c r="K93" s="64" t="s">
        <v>6</v>
      </c>
      <c r="L93" s="66">
        <v>11</v>
      </c>
      <c r="M93" s="22"/>
      <c r="N93" s="23"/>
      <c r="O93" s="54"/>
    </row>
    <row r="94" spans="1:15" x14ac:dyDescent="0.3">
      <c r="A94" s="7"/>
      <c r="B94" s="8"/>
      <c r="C94" s="47"/>
      <c r="D94" s="7"/>
      <c r="E94" s="8"/>
      <c r="F94" s="47"/>
      <c r="G94" s="7"/>
      <c r="H94" s="8"/>
      <c r="I94" s="47"/>
      <c r="J94" s="7"/>
      <c r="K94" s="64"/>
      <c r="L94" s="67"/>
      <c r="M94" s="22"/>
      <c r="N94" s="23"/>
      <c r="O94" s="54"/>
    </row>
    <row r="95" spans="1:15" x14ac:dyDescent="0.3">
      <c r="A95" s="7">
        <f>IF(C95&gt;-1,1)</f>
        <v>1</v>
      </c>
      <c r="B95" s="8" t="s">
        <v>7</v>
      </c>
      <c r="C95" s="29">
        <v>6</v>
      </c>
      <c r="D95" s="7">
        <f>IF(F95&gt;-1,1)</f>
        <v>1</v>
      </c>
      <c r="E95" s="8" t="s">
        <v>7</v>
      </c>
      <c r="F95" s="29">
        <v>13</v>
      </c>
      <c r="G95" s="7">
        <f>IF(I95&gt;-1,1)</f>
        <v>1</v>
      </c>
      <c r="H95" s="8" t="s">
        <v>7</v>
      </c>
      <c r="I95" s="29">
        <v>0</v>
      </c>
      <c r="J95" s="7">
        <f>IF(L95&gt;-1,1)</f>
        <v>1</v>
      </c>
      <c r="K95" s="64" t="s">
        <v>7</v>
      </c>
      <c r="L95" s="66">
        <v>21</v>
      </c>
      <c r="M95" s="22"/>
      <c r="N95" s="23"/>
      <c r="O95" s="54"/>
    </row>
    <row r="96" spans="1:15" x14ac:dyDescent="0.3">
      <c r="A96" s="7"/>
      <c r="B96" s="8"/>
      <c r="C96" s="47"/>
      <c r="D96" s="7"/>
      <c r="E96" s="8"/>
      <c r="F96" s="47"/>
      <c r="G96" s="7"/>
      <c r="H96" s="8"/>
      <c r="I96" s="47"/>
      <c r="J96" s="7"/>
      <c r="K96" s="64"/>
      <c r="L96" s="67"/>
      <c r="M96" s="22"/>
      <c r="N96" s="23"/>
      <c r="O96" s="54"/>
    </row>
    <row r="97" spans="1:15" x14ac:dyDescent="0.3">
      <c r="A97" s="7">
        <f>IF(C97&gt;-1,1)</f>
        <v>1</v>
      </c>
      <c r="B97" s="8" t="s">
        <v>8</v>
      </c>
      <c r="C97" s="29">
        <v>42</v>
      </c>
      <c r="D97" s="7">
        <f>IF(F97&gt;-1,1)</f>
        <v>1</v>
      </c>
      <c r="E97" s="8" t="s">
        <v>8</v>
      </c>
      <c r="F97" s="29">
        <v>40</v>
      </c>
      <c r="G97" s="7">
        <f>IF(I97&gt;-1,1)</f>
        <v>1</v>
      </c>
      <c r="H97" s="8" t="s">
        <v>8</v>
      </c>
      <c r="I97" s="29">
        <v>32</v>
      </c>
      <c r="J97" s="7">
        <f>IF(L97&gt;-1,1)</f>
        <v>1</v>
      </c>
      <c r="K97" s="64" t="s">
        <v>8</v>
      </c>
      <c r="L97" s="66">
        <v>25</v>
      </c>
      <c r="M97" s="22"/>
      <c r="N97" s="23"/>
      <c r="O97" s="54"/>
    </row>
    <row r="98" spans="1:15" x14ac:dyDescent="0.3">
      <c r="A98" s="7"/>
      <c r="B98" s="4"/>
      <c r="C98" s="47"/>
      <c r="D98" s="7"/>
      <c r="E98" s="4"/>
      <c r="F98" s="29"/>
      <c r="G98" s="7"/>
      <c r="H98" s="4"/>
      <c r="I98" s="47"/>
      <c r="J98" s="7"/>
      <c r="K98" s="63"/>
      <c r="L98" s="66"/>
      <c r="M98" s="22"/>
      <c r="N98" s="20"/>
      <c r="O98" s="54"/>
    </row>
    <row r="99" spans="1:15" x14ac:dyDescent="0.3">
      <c r="A99" s="7">
        <f>IF(C99&gt;-1,1)</f>
        <v>1</v>
      </c>
      <c r="B99" s="8" t="s">
        <v>9</v>
      </c>
      <c r="C99" s="29">
        <v>16</v>
      </c>
      <c r="D99" s="7">
        <f>IF(F99&gt;-1,1)</f>
        <v>1</v>
      </c>
      <c r="E99" s="8" t="s">
        <v>9</v>
      </c>
      <c r="F99" s="29">
        <v>13</v>
      </c>
      <c r="G99" s="7">
        <f>IF(I99&gt;-1,1)</f>
        <v>1</v>
      </c>
      <c r="H99" s="8" t="s">
        <v>9</v>
      </c>
      <c r="I99" s="29">
        <v>13</v>
      </c>
      <c r="J99" s="7">
        <f>IF(L99&gt;-1,1)</f>
        <v>1</v>
      </c>
      <c r="K99" s="64" t="s">
        <v>9</v>
      </c>
      <c r="L99" s="66">
        <v>10</v>
      </c>
      <c r="M99" s="22"/>
      <c r="N99" s="23"/>
      <c r="O99" s="54"/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22"/>
      <c r="N100" s="20"/>
      <c r="O100" s="54"/>
    </row>
    <row r="101" spans="1:15" x14ac:dyDescent="0.3">
      <c r="A101" s="11"/>
      <c r="B101" s="8" t="s">
        <v>10</v>
      </c>
      <c r="C101" s="48">
        <f>SUM(C87:C99)</f>
        <v>157</v>
      </c>
      <c r="D101" s="8"/>
      <c r="E101" s="8" t="s">
        <v>10</v>
      </c>
      <c r="F101" s="48">
        <f>SUM(F87:F99)</f>
        <v>142</v>
      </c>
      <c r="G101" s="8"/>
      <c r="H101" s="8" t="s">
        <v>10</v>
      </c>
      <c r="I101" s="48">
        <f>SUM(I87:I99)</f>
        <v>125</v>
      </c>
      <c r="J101" s="8"/>
      <c r="K101" s="64" t="s">
        <v>10</v>
      </c>
      <c r="L101" s="68">
        <f>SUM(L87:L99)</f>
        <v>112</v>
      </c>
      <c r="M101" s="23"/>
      <c r="N101" s="23"/>
      <c r="O101" s="55"/>
    </row>
    <row r="102" spans="1:15" x14ac:dyDescent="0.3">
      <c r="A102" s="12"/>
      <c r="B102" s="13" t="s">
        <v>11</v>
      </c>
      <c r="C102" s="49">
        <f>C101/(SUM(A87:A99))</f>
        <v>22.428571428571427</v>
      </c>
      <c r="D102" s="12"/>
      <c r="E102" s="13" t="s">
        <v>11</v>
      </c>
      <c r="F102" s="49">
        <f>F101/(SUM(D87:D99))</f>
        <v>20.285714285714285</v>
      </c>
      <c r="G102" s="12"/>
      <c r="H102" s="13" t="s">
        <v>11</v>
      </c>
      <c r="I102" s="49">
        <f>I101/(SUM(G87:G99))</f>
        <v>17.857142857142858</v>
      </c>
      <c r="J102" s="12"/>
      <c r="K102" s="65" t="s">
        <v>11</v>
      </c>
      <c r="L102" s="69">
        <f>L101/(SUM(J87:J99))</f>
        <v>16</v>
      </c>
      <c r="M102" s="25"/>
      <c r="N102" s="26"/>
      <c r="O102" s="52"/>
    </row>
    <row r="103" spans="1:15" ht="14.5" thickBot="1" x14ac:dyDescent="0.35"/>
    <row r="104" spans="1:15" ht="14.5" thickBot="1" x14ac:dyDescent="0.35">
      <c r="B104" s="15" t="s">
        <v>24</v>
      </c>
      <c r="C104" s="51">
        <f>SUM(C101:L101)/((SUM(A87:A99))+(SUM(D87:D99))+(SUM(G87:G99))+(SUM(J87:J99)))</f>
        <v>19.142857142857142</v>
      </c>
    </row>
    <row r="106" spans="1:15" ht="24" x14ac:dyDescent="0.6">
      <c r="B106" s="3" t="s">
        <v>25</v>
      </c>
      <c r="C106" s="46">
        <f>C$1</f>
        <v>2020</v>
      </c>
    </row>
    <row r="107" spans="1:15" x14ac:dyDescent="0.3">
      <c r="A107" s="4"/>
      <c r="B107" s="18" t="s">
        <v>238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29"/>
      <c r="L107" s="6" t="s">
        <v>2</v>
      </c>
      <c r="M107" s="1"/>
      <c r="N107" s="1"/>
      <c r="O107" s="77"/>
    </row>
    <row r="108" spans="1:15" x14ac:dyDescent="0.3">
      <c r="A108" s="7">
        <f>IF(C108&gt;-1,1)</f>
        <v>1</v>
      </c>
      <c r="B108" s="8" t="s">
        <v>3</v>
      </c>
      <c r="C108" s="29">
        <v>55</v>
      </c>
      <c r="D108" s="7">
        <f>IF(F108&gt;-1,1)</f>
        <v>1</v>
      </c>
      <c r="E108" s="8" t="s">
        <v>3</v>
      </c>
      <c r="F108" s="29">
        <v>10</v>
      </c>
      <c r="G108" s="7">
        <f>IF(I108&gt;-1,1)</f>
        <v>1</v>
      </c>
      <c r="H108" s="8" t="s">
        <v>3</v>
      </c>
      <c r="I108" s="29">
        <v>20</v>
      </c>
      <c r="J108" s="7">
        <f>IF(L108&gt;-1,1)</f>
        <v>1</v>
      </c>
      <c r="K108" s="8" t="s">
        <v>3</v>
      </c>
      <c r="L108" s="29">
        <v>45</v>
      </c>
      <c r="M108" s="1"/>
      <c r="N108" s="1"/>
      <c r="O108" s="77"/>
    </row>
    <row r="109" spans="1:15" x14ac:dyDescent="0.3">
      <c r="A109" s="7"/>
      <c r="B109" s="4"/>
      <c r="C109" s="47"/>
      <c r="D109" s="7"/>
      <c r="E109" s="4"/>
      <c r="F109" s="47"/>
      <c r="G109" s="7"/>
      <c r="H109" s="4"/>
      <c r="I109" s="47"/>
      <c r="J109" s="7"/>
      <c r="K109" s="4"/>
      <c r="L109" s="47"/>
      <c r="M109" s="1"/>
      <c r="N109" s="1"/>
      <c r="O109" s="77"/>
    </row>
    <row r="110" spans="1:15" x14ac:dyDescent="0.3">
      <c r="A110" s="7">
        <f>IF(C110&gt;-1,1)</f>
        <v>1</v>
      </c>
      <c r="B110" s="8" t="s">
        <v>4</v>
      </c>
      <c r="C110" s="29">
        <v>14</v>
      </c>
      <c r="D110" s="7">
        <f>IF(F110&gt;-1,1)</f>
        <v>1</v>
      </c>
      <c r="E110" s="8" t="s">
        <v>4</v>
      </c>
      <c r="F110" s="29">
        <v>22</v>
      </c>
      <c r="G110" s="7">
        <f>IF(I110&gt;-1,1)</f>
        <v>1</v>
      </c>
      <c r="H110" s="8" t="s">
        <v>4</v>
      </c>
      <c r="I110" s="29">
        <v>11</v>
      </c>
      <c r="J110" s="7">
        <f>IF(L110&gt;-1,1)</f>
        <v>1</v>
      </c>
      <c r="K110" s="8" t="s">
        <v>4</v>
      </c>
      <c r="L110" s="29">
        <v>15</v>
      </c>
      <c r="M110" s="1"/>
      <c r="N110" s="1"/>
      <c r="O110" s="77"/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47"/>
      <c r="M111" s="1"/>
      <c r="N111" s="1"/>
      <c r="O111" s="77"/>
    </row>
    <row r="112" spans="1:15" x14ac:dyDescent="0.3">
      <c r="A112" s="7">
        <f>IF(C112&gt;-1,1)</f>
        <v>1</v>
      </c>
      <c r="B112" s="8" t="s">
        <v>5</v>
      </c>
      <c r="C112" s="29">
        <v>16</v>
      </c>
      <c r="D112" s="7">
        <f>IF(F112&gt;-1,1)</f>
        <v>1</v>
      </c>
      <c r="E112" s="8" t="s">
        <v>5</v>
      </c>
      <c r="F112" s="29">
        <v>4</v>
      </c>
      <c r="G112" s="7">
        <f>IF(I112&gt;-1,1)</f>
        <v>1</v>
      </c>
      <c r="H112" s="8" t="s">
        <v>5</v>
      </c>
      <c r="I112" s="29">
        <v>11</v>
      </c>
      <c r="J112" s="7">
        <f>IF(L112&gt;-1,1)</f>
        <v>1</v>
      </c>
      <c r="K112" s="8" t="s">
        <v>5</v>
      </c>
      <c r="L112" s="29">
        <v>16</v>
      </c>
      <c r="M112" s="1"/>
      <c r="N112" s="1"/>
      <c r="O112" s="77"/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1"/>
      <c r="N113" s="1"/>
      <c r="O113" s="77"/>
    </row>
    <row r="114" spans="1:15" x14ac:dyDescent="0.3">
      <c r="A114" s="7">
        <f>IF(C114&gt;-1,1)</f>
        <v>1</v>
      </c>
      <c r="B114" s="8" t="s">
        <v>6</v>
      </c>
      <c r="C114" s="29">
        <v>23</v>
      </c>
      <c r="D114" s="7">
        <f>IF(F114&gt;-1,1)</f>
        <v>1</v>
      </c>
      <c r="E114" s="8" t="s">
        <v>6</v>
      </c>
      <c r="F114" s="29">
        <v>41</v>
      </c>
      <c r="G114" s="7">
        <f>IF(I114&gt;-1,1)</f>
        <v>1</v>
      </c>
      <c r="H114" s="8" t="s">
        <v>6</v>
      </c>
      <c r="I114" s="29">
        <v>24</v>
      </c>
      <c r="J114" s="7">
        <f>IF(L114&gt;-1,1)</f>
        <v>1</v>
      </c>
      <c r="K114" s="8" t="s">
        <v>6</v>
      </c>
      <c r="L114" s="29">
        <v>15</v>
      </c>
      <c r="M114" s="1"/>
      <c r="N114" s="1"/>
      <c r="O114" s="77"/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1"/>
      <c r="N115" s="1"/>
      <c r="O115" s="77"/>
    </row>
    <row r="116" spans="1:15" x14ac:dyDescent="0.3">
      <c r="A116" s="7">
        <f>IF(C116&gt;-1,1)</f>
        <v>1</v>
      </c>
      <c r="B116" s="8" t="s">
        <v>7</v>
      </c>
      <c r="C116" s="29">
        <v>8</v>
      </c>
      <c r="D116" s="7">
        <f>IF(F116&gt;-1,1)</f>
        <v>1</v>
      </c>
      <c r="E116" s="8" t="s">
        <v>7</v>
      </c>
      <c r="F116" s="29">
        <v>17</v>
      </c>
      <c r="G116" s="7">
        <f>IF(I116&gt;-1,1)</f>
        <v>1</v>
      </c>
      <c r="H116" s="8" t="s">
        <v>7</v>
      </c>
      <c r="I116" s="29">
        <v>24</v>
      </c>
      <c r="J116" s="7">
        <f>IF(L116&gt;-1,1)</f>
        <v>1</v>
      </c>
      <c r="K116" s="8" t="s">
        <v>7</v>
      </c>
      <c r="L116" s="29">
        <v>12</v>
      </c>
      <c r="M116" s="1"/>
      <c r="N116" s="1"/>
      <c r="O116" s="77"/>
    </row>
    <row r="117" spans="1:15" x14ac:dyDescent="0.3">
      <c r="A117" s="7"/>
      <c r="B117" s="8"/>
      <c r="C117" s="29"/>
      <c r="D117" s="7"/>
      <c r="E117" s="8"/>
      <c r="F117" s="47"/>
      <c r="G117" s="7"/>
      <c r="H117" s="8"/>
      <c r="I117" s="29"/>
      <c r="J117" s="7"/>
      <c r="K117" s="8"/>
      <c r="L117" s="47"/>
      <c r="M117" s="1"/>
      <c r="N117" s="1"/>
      <c r="O117" s="77"/>
    </row>
    <row r="118" spans="1:15" x14ac:dyDescent="0.3">
      <c r="A118" s="7">
        <f>IF(C118&gt;-1,1)</f>
        <v>1</v>
      </c>
      <c r="B118" s="8" t="s">
        <v>8</v>
      </c>
      <c r="C118" s="29">
        <v>26</v>
      </c>
      <c r="D118" s="7">
        <f>IF(F118&gt;-1,1)</f>
        <v>1</v>
      </c>
      <c r="E118" s="8" t="s">
        <v>8</v>
      </c>
      <c r="F118" s="29">
        <v>20</v>
      </c>
      <c r="G118" s="7">
        <f>IF(I118&gt;-1,1)</f>
        <v>1</v>
      </c>
      <c r="H118" s="8" t="s">
        <v>8</v>
      </c>
      <c r="I118" s="29">
        <v>14</v>
      </c>
      <c r="J118" s="7">
        <f>IF(L118&gt;-1,1)</f>
        <v>1</v>
      </c>
      <c r="K118" s="8" t="s">
        <v>8</v>
      </c>
      <c r="L118" s="29">
        <v>9</v>
      </c>
      <c r="M118" s="1"/>
      <c r="N118" s="1"/>
      <c r="O118" s="77"/>
    </row>
    <row r="119" spans="1:15" x14ac:dyDescent="0.3">
      <c r="A119" s="7"/>
      <c r="B119" s="4"/>
      <c r="C119" s="29"/>
      <c r="D119" s="7"/>
      <c r="E119" s="4"/>
      <c r="F119" s="29"/>
      <c r="G119" s="7"/>
      <c r="H119" s="4"/>
      <c r="I119" s="47"/>
      <c r="J119" s="7"/>
      <c r="K119" s="4"/>
      <c r="L119" s="29"/>
      <c r="M119" s="1"/>
      <c r="N119" s="1"/>
      <c r="O119" s="77"/>
    </row>
    <row r="120" spans="1:15" x14ac:dyDescent="0.3">
      <c r="A120" s="7">
        <f>IF(C120&gt;-1,1)</f>
        <v>1</v>
      </c>
      <c r="B120" s="8" t="s">
        <v>9</v>
      </c>
      <c r="C120" s="29">
        <v>25</v>
      </c>
      <c r="D120" s="7">
        <f>IF(F120&gt;-1,1)</f>
        <v>1</v>
      </c>
      <c r="E120" s="8" t="s">
        <v>9</v>
      </c>
      <c r="F120" s="29">
        <v>22</v>
      </c>
      <c r="G120" s="7">
        <f>IF(I120&gt;-1,1)</f>
        <v>1</v>
      </c>
      <c r="H120" s="8" t="s">
        <v>9</v>
      </c>
      <c r="I120" s="29">
        <v>15</v>
      </c>
      <c r="J120" s="7">
        <f>IF(L120&gt;-1,1)</f>
        <v>1</v>
      </c>
      <c r="K120" s="8" t="s">
        <v>9</v>
      </c>
      <c r="L120" s="29">
        <v>9</v>
      </c>
      <c r="M120" s="1"/>
      <c r="N120" s="1"/>
      <c r="O120" s="77"/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1"/>
      <c r="N121" s="1"/>
      <c r="O121" s="77"/>
    </row>
    <row r="122" spans="1:15" x14ac:dyDescent="0.3">
      <c r="A122" s="11"/>
      <c r="B122" s="8" t="s">
        <v>10</v>
      </c>
      <c r="C122" s="48">
        <f>SUM(C108:C120)</f>
        <v>167</v>
      </c>
      <c r="D122" s="8"/>
      <c r="E122" s="8" t="s">
        <v>10</v>
      </c>
      <c r="F122" s="48">
        <f>SUM(F108:F120)</f>
        <v>136</v>
      </c>
      <c r="G122" s="8"/>
      <c r="H122" s="8" t="s">
        <v>10</v>
      </c>
      <c r="I122" s="48">
        <f>SUM(I108:I120)</f>
        <v>119</v>
      </c>
      <c r="J122" s="8"/>
      <c r="K122" s="8" t="s">
        <v>10</v>
      </c>
      <c r="L122" s="48">
        <f>SUM(L108:L120)</f>
        <v>121</v>
      </c>
      <c r="M122" s="1"/>
      <c r="N122" s="1"/>
      <c r="O122" s="77"/>
    </row>
    <row r="123" spans="1:15" x14ac:dyDescent="0.3">
      <c r="A123" s="12"/>
      <c r="B123" s="13" t="s">
        <v>11</v>
      </c>
      <c r="C123" s="49">
        <f>C122/(SUM(A108:A120))</f>
        <v>23.857142857142858</v>
      </c>
      <c r="D123" s="12"/>
      <c r="E123" s="13" t="s">
        <v>11</v>
      </c>
      <c r="F123" s="49">
        <f>F122/(SUM(D108:D120))</f>
        <v>19.428571428571427</v>
      </c>
      <c r="G123" s="12"/>
      <c r="H123" s="13" t="s">
        <v>11</v>
      </c>
      <c r="I123" s="49">
        <f>I122/(SUM(G108:G120))</f>
        <v>17</v>
      </c>
      <c r="J123" s="12"/>
      <c r="K123" s="13" t="s">
        <v>11</v>
      </c>
      <c r="L123" s="49">
        <f>L122/(SUM(J108:J120))</f>
        <v>17.285714285714285</v>
      </c>
      <c r="M123" s="1"/>
      <c r="N123" s="1"/>
      <c r="O123" s="77"/>
    </row>
    <row r="124" spans="1:15" ht="14.5" thickBot="1" x14ac:dyDescent="0.35"/>
    <row r="125" spans="1:15" ht="14.5" thickBot="1" x14ac:dyDescent="0.35">
      <c r="B125" s="15" t="s">
        <v>27</v>
      </c>
      <c r="C125" s="51">
        <f>IF(C122&gt;0,SUM(C122:L122)/((SUM(A108:A120))+(SUM(D108:D120))+(SUM(G108:G120))+(SUM(J108:J120))),0)</f>
        <v>19.392857142857142</v>
      </c>
    </row>
    <row r="127" spans="1:15" ht="24" x14ac:dyDescent="0.6">
      <c r="B127" s="3" t="s">
        <v>28</v>
      </c>
      <c r="C127" s="46">
        <f>C$1</f>
        <v>2020</v>
      </c>
    </row>
    <row r="128" spans="1:15" x14ac:dyDescent="0.3">
      <c r="A128" s="4"/>
      <c r="B128" s="18" t="s">
        <v>239</v>
      </c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29"/>
      <c r="L128" s="6" t="s">
        <v>2</v>
      </c>
      <c r="M128" s="29"/>
      <c r="N128" s="29"/>
      <c r="O128" s="76" t="s">
        <v>2</v>
      </c>
    </row>
    <row r="129" spans="1:15" x14ac:dyDescent="0.3">
      <c r="A129" s="7">
        <f>IF(C129&gt;-1,1)</f>
        <v>1</v>
      </c>
      <c r="B129" s="8" t="s">
        <v>3</v>
      </c>
      <c r="C129" s="29">
        <v>46</v>
      </c>
      <c r="D129" s="7">
        <f>IF(F129&gt;-1,1)</f>
        <v>1</v>
      </c>
      <c r="E129" s="8" t="s">
        <v>3</v>
      </c>
      <c r="F129" s="29">
        <v>41</v>
      </c>
      <c r="G129" s="7">
        <f>IF(I129&gt;-1,1)</f>
        <v>1</v>
      </c>
      <c r="H129" s="8" t="s">
        <v>3</v>
      </c>
      <c r="I129" s="29">
        <v>24</v>
      </c>
      <c r="J129" s="7">
        <f>IF(L129&gt;-1,1)</f>
        <v>1</v>
      </c>
      <c r="K129" s="8" t="s">
        <v>3</v>
      </c>
      <c r="L129" s="29">
        <v>42</v>
      </c>
      <c r="M129" s="7">
        <f>IF(O129&gt;-1,1)</f>
        <v>1</v>
      </c>
      <c r="N129" s="8" t="s">
        <v>3</v>
      </c>
      <c r="O129" s="29">
        <v>40</v>
      </c>
    </row>
    <row r="130" spans="1:15" x14ac:dyDescent="0.3">
      <c r="A130" s="7"/>
      <c r="B130" s="4"/>
      <c r="C130" s="47"/>
      <c r="D130" s="7"/>
      <c r="E130" s="4"/>
      <c r="F130" s="47"/>
      <c r="G130" s="7"/>
      <c r="H130" s="4"/>
      <c r="I130" s="47"/>
      <c r="J130" s="7"/>
      <c r="K130" s="4"/>
      <c r="L130" s="47"/>
      <c r="M130" s="7"/>
      <c r="N130" s="4"/>
      <c r="O130" s="47"/>
    </row>
    <row r="131" spans="1:15" x14ac:dyDescent="0.3">
      <c r="A131" s="7">
        <f>IF(C131&gt;-1,1)</f>
        <v>1</v>
      </c>
      <c r="B131" s="8" t="s">
        <v>4</v>
      </c>
      <c r="C131" s="29">
        <v>6</v>
      </c>
      <c r="D131" s="7">
        <f>IF(F131&gt;-1,1)</f>
        <v>1</v>
      </c>
      <c r="E131" s="8" t="s">
        <v>4</v>
      </c>
      <c r="F131" s="29">
        <v>6</v>
      </c>
      <c r="G131" s="7">
        <f>IF(I131&gt;-1,1)</f>
        <v>1</v>
      </c>
      <c r="H131" s="8" t="s">
        <v>4</v>
      </c>
      <c r="I131" s="29">
        <v>5</v>
      </c>
      <c r="J131" s="7">
        <f>IF(L131&gt;-1,1)</f>
        <v>1</v>
      </c>
      <c r="K131" s="8" t="s">
        <v>4</v>
      </c>
      <c r="L131" s="29">
        <v>1</v>
      </c>
      <c r="M131" s="7">
        <f>IF(O131&gt;-1,1)</f>
        <v>1</v>
      </c>
      <c r="N131" s="8" t="s">
        <v>4</v>
      </c>
      <c r="O131" s="29">
        <v>4</v>
      </c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8"/>
      <c r="L132" s="47"/>
      <c r="M132" s="7"/>
      <c r="N132" s="8"/>
      <c r="O132" s="47"/>
    </row>
    <row r="133" spans="1:15" x14ac:dyDescent="0.3">
      <c r="A133" s="7">
        <f>IF(C133&gt;-1,1)</f>
        <v>1</v>
      </c>
      <c r="B133" s="8" t="s">
        <v>5</v>
      </c>
      <c r="C133" s="30">
        <v>12</v>
      </c>
      <c r="D133" s="7">
        <f>IF(F133&gt;-1,1)</f>
        <v>1</v>
      </c>
      <c r="E133" s="8" t="s">
        <v>5</v>
      </c>
      <c r="F133" s="29">
        <v>8</v>
      </c>
      <c r="G133" s="7">
        <f>IF(I133&gt;-1,1)</f>
        <v>1</v>
      </c>
      <c r="H133" s="8" t="s">
        <v>5</v>
      </c>
      <c r="I133" s="29">
        <v>12</v>
      </c>
      <c r="J133" s="7">
        <f>IF(L133&gt;-1,1)</f>
        <v>1</v>
      </c>
      <c r="K133" s="8" t="s">
        <v>5</v>
      </c>
      <c r="L133" s="29">
        <v>16</v>
      </c>
      <c r="M133" s="7">
        <f>IF(O133&gt;-1,1)</f>
        <v>1</v>
      </c>
      <c r="N133" s="8" t="s">
        <v>5</v>
      </c>
      <c r="O133" s="29">
        <v>12</v>
      </c>
    </row>
    <row r="134" spans="1:15" x14ac:dyDescent="0.3">
      <c r="A134" s="7"/>
      <c r="B134" s="8"/>
      <c r="C134" s="47"/>
      <c r="D134" s="7"/>
      <c r="E134" s="8"/>
      <c r="F134" s="47"/>
      <c r="G134" s="7"/>
      <c r="H134" s="8"/>
      <c r="I134" s="47"/>
      <c r="J134" s="7"/>
      <c r="K134" s="8"/>
      <c r="L134" s="47"/>
      <c r="M134" s="7"/>
      <c r="N134" s="8"/>
      <c r="O134" s="29"/>
    </row>
    <row r="135" spans="1:15" x14ac:dyDescent="0.3">
      <c r="A135" s="7">
        <f>IF(C135&gt;-1,1)</f>
        <v>1</v>
      </c>
      <c r="B135" s="8" t="s">
        <v>6</v>
      </c>
      <c r="C135" s="29">
        <v>15</v>
      </c>
      <c r="D135" s="7">
        <f>IF(F135&gt;-1,1)</f>
        <v>1</v>
      </c>
      <c r="E135" s="8" t="s">
        <v>6</v>
      </c>
      <c r="F135" s="29">
        <v>24</v>
      </c>
      <c r="G135" s="7">
        <f>IF(I135&gt;-1,1)</f>
        <v>1</v>
      </c>
      <c r="H135" s="8" t="s">
        <v>6</v>
      </c>
      <c r="I135" s="29">
        <v>49</v>
      </c>
      <c r="J135" s="7">
        <f>IF(L135&gt;-1,1)</f>
        <v>1</v>
      </c>
      <c r="K135" s="8" t="s">
        <v>6</v>
      </c>
      <c r="L135" s="29">
        <v>13</v>
      </c>
      <c r="M135" s="7">
        <f>IF(O135&gt;-1,1)</f>
        <v>1</v>
      </c>
      <c r="N135" s="8" t="s">
        <v>6</v>
      </c>
      <c r="O135" s="29">
        <v>25</v>
      </c>
    </row>
    <row r="136" spans="1:15" x14ac:dyDescent="0.3">
      <c r="A136" s="7"/>
      <c r="B136" s="8"/>
      <c r="C136" s="47"/>
      <c r="D136" s="7"/>
      <c r="E136" s="8"/>
      <c r="F136" s="47"/>
      <c r="G136" s="7"/>
      <c r="H136" s="8"/>
      <c r="I136" s="47"/>
      <c r="J136" s="7"/>
      <c r="K136" s="8"/>
      <c r="L136" s="47"/>
      <c r="M136" s="7"/>
      <c r="N136" s="8"/>
      <c r="O136" s="47"/>
    </row>
    <row r="137" spans="1:15" x14ac:dyDescent="0.3">
      <c r="A137" s="7">
        <f>IF(C137&gt;-1,1)</f>
        <v>1</v>
      </c>
      <c r="B137" s="8" t="s">
        <v>7</v>
      </c>
      <c r="C137" s="29">
        <v>25</v>
      </c>
      <c r="D137" s="7">
        <f>IF(F137&gt;-1,1)</f>
        <v>1</v>
      </c>
      <c r="E137" s="8" t="s">
        <v>7</v>
      </c>
      <c r="F137" s="29">
        <v>26</v>
      </c>
      <c r="G137" s="7">
        <f>IF(I137&gt;-1,1)</f>
        <v>1</v>
      </c>
      <c r="H137" s="8" t="s">
        <v>7</v>
      </c>
      <c r="I137" s="29">
        <v>12</v>
      </c>
      <c r="J137" s="7">
        <f>IF(L137&gt;-1,1)</f>
        <v>1</v>
      </c>
      <c r="K137" s="8" t="s">
        <v>7</v>
      </c>
      <c r="L137" s="29">
        <v>40</v>
      </c>
      <c r="M137" s="7">
        <f>IF(O137&gt;-1,1)</f>
        <v>1</v>
      </c>
      <c r="N137" s="8" t="s">
        <v>7</v>
      </c>
      <c r="O137" s="29">
        <v>25</v>
      </c>
    </row>
    <row r="138" spans="1:15" x14ac:dyDescent="0.3">
      <c r="A138" s="7"/>
      <c r="B138" s="8"/>
      <c r="C138" s="47"/>
      <c r="D138" s="7"/>
      <c r="E138" s="8"/>
      <c r="F138" s="47"/>
      <c r="G138" s="7"/>
      <c r="H138" s="8"/>
      <c r="I138" s="47"/>
      <c r="J138" s="7"/>
      <c r="K138" s="8"/>
      <c r="L138" s="47"/>
      <c r="M138" s="7"/>
      <c r="N138" s="8"/>
      <c r="O138" s="47"/>
    </row>
    <row r="139" spans="1:15" x14ac:dyDescent="0.3">
      <c r="A139" s="7">
        <f>IF(C139&gt;-1,1)</f>
        <v>1</v>
      </c>
      <c r="B139" s="8" t="s">
        <v>8</v>
      </c>
      <c r="C139" s="29">
        <v>17</v>
      </c>
      <c r="D139" s="7">
        <f>IF(F139&gt;-1,1)</f>
        <v>1</v>
      </c>
      <c r="E139" s="8" t="s">
        <v>8</v>
      </c>
      <c r="F139" s="29">
        <v>8</v>
      </c>
      <c r="G139" s="7">
        <f>IF(I139&gt;-1,1)</f>
        <v>1</v>
      </c>
      <c r="H139" s="8" t="s">
        <v>8</v>
      </c>
      <c r="I139" s="29">
        <v>14</v>
      </c>
      <c r="J139" s="7">
        <f>IF(L139&gt;-1,1)</f>
        <v>1</v>
      </c>
      <c r="K139" s="8" t="s">
        <v>8</v>
      </c>
      <c r="L139" s="29">
        <v>18</v>
      </c>
      <c r="M139" s="7">
        <f>IF(O139&gt;-1,1)</f>
        <v>1</v>
      </c>
      <c r="N139" s="8" t="s">
        <v>8</v>
      </c>
      <c r="O139" s="29">
        <v>13</v>
      </c>
    </row>
    <row r="140" spans="1:15" x14ac:dyDescent="0.3">
      <c r="A140" s="7"/>
      <c r="B140" s="4"/>
      <c r="C140" s="29"/>
      <c r="D140" s="7"/>
      <c r="E140" s="4"/>
      <c r="F140" s="47"/>
      <c r="G140" s="7"/>
      <c r="H140" s="4"/>
      <c r="I140" s="47"/>
      <c r="J140" s="7"/>
      <c r="K140" s="4"/>
      <c r="L140" s="29"/>
      <c r="M140" s="7"/>
      <c r="N140" s="4"/>
      <c r="O140" s="47"/>
    </row>
    <row r="141" spans="1:15" x14ac:dyDescent="0.3">
      <c r="A141" s="7">
        <f>IF(C141&gt;-1,1)</f>
        <v>1</v>
      </c>
      <c r="B141" s="8" t="s">
        <v>9</v>
      </c>
      <c r="C141" s="29">
        <v>9</v>
      </c>
      <c r="D141" s="7">
        <f>IF(F141&gt;-1,1)</f>
        <v>1</v>
      </c>
      <c r="E141" s="8" t="s">
        <v>9</v>
      </c>
      <c r="F141" s="29">
        <v>48</v>
      </c>
      <c r="G141" s="7">
        <f>IF(I141&gt;-1,1)</f>
        <v>1</v>
      </c>
      <c r="H141" s="8" t="s">
        <v>9</v>
      </c>
      <c r="I141" s="29">
        <v>15</v>
      </c>
      <c r="J141" s="7">
        <f>IF(L141&gt;-1,1)</f>
        <v>1</v>
      </c>
      <c r="K141" s="8" t="s">
        <v>9</v>
      </c>
      <c r="L141" s="29">
        <v>22</v>
      </c>
      <c r="M141" s="7">
        <f>IF(O141&gt;-1,1)</f>
        <v>1</v>
      </c>
      <c r="N141" s="8" t="s">
        <v>9</v>
      </c>
      <c r="O141" s="29">
        <v>16</v>
      </c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4"/>
      <c r="L142" s="47"/>
      <c r="M142" s="7"/>
      <c r="N142" s="4"/>
      <c r="O142" s="47"/>
    </row>
    <row r="143" spans="1:15" x14ac:dyDescent="0.3">
      <c r="A143" s="11"/>
      <c r="B143" s="8" t="s">
        <v>10</v>
      </c>
      <c r="C143" s="48">
        <f>SUM(C129:C141)</f>
        <v>130</v>
      </c>
      <c r="D143" s="8"/>
      <c r="E143" s="8" t="s">
        <v>10</v>
      </c>
      <c r="F143" s="48">
        <f>SUM(F129:F141)</f>
        <v>161</v>
      </c>
      <c r="G143" s="8"/>
      <c r="H143" s="8" t="s">
        <v>10</v>
      </c>
      <c r="I143" s="48">
        <f>SUM(I129:I141)</f>
        <v>131</v>
      </c>
      <c r="J143" s="8"/>
      <c r="K143" s="8" t="s">
        <v>10</v>
      </c>
      <c r="L143" s="48">
        <f>SUM(L129:L141)</f>
        <v>152</v>
      </c>
      <c r="M143" s="8"/>
      <c r="N143" s="8" t="s">
        <v>10</v>
      </c>
      <c r="O143" s="48">
        <f>SUM(O129:O141)</f>
        <v>135</v>
      </c>
    </row>
    <row r="144" spans="1:15" x14ac:dyDescent="0.3">
      <c r="A144" s="12"/>
      <c r="B144" s="13" t="s">
        <v>11</v>
      </c>
      <c r="C144" s="49">
        <f>IF(C129&lt;&gt;"",C143/(SUM(A123:A141)),"")</f>
        <v>18.571428571428573</v>
      </c>
      <c r="D144" s="12"/>
      <c r="E144" s="13" t="s">
        <v>11</v>
      </c>
      <c r="F144" s="49">
        <f>IF(F129&lt;&gt;"",F143/(SUM(D123:D141)),"")</f>
        <v>23</v>
      </c>
      <c r="G144" s="12"/>
      <c r="H144" s="13" t="s">
        <v>11</v>
      </c>
      <c r="I144" s="49">
        <f>IF(I129&lt;&gt;"",I143/(SUM(G123:G141)),"")</f>
        <v>18.714285714285715</v>
      </c>
      <c r="J144" s="12"/>
      <c r="K144" s="13" t="s">
        <v>11</v>
      </c>
      <c r="L144" s="49">
        <f>IF(L129&lt;&gt;"",L143/(SUM(J123:J141)),"")</f>
        <v>21.714285714285715</v>
      </c>
      <c r="M144" s="12"/>
      <c r="N144" s="13" t="s">
        <v>11</v>
      </c>
      <c r="O144" s="49">
        <f>IF(O129&lt;&gt;"",O143/(SUM(M123:M141)),"")</f>
        <v>19.285714285714285</v>
      </c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SUM(C143:O143)/((SUM(A129:A141))+(SUM(D129:D141))+(SUM(G129:G141))+(SUM(J129:J141)+(SUM(M129:M141))))</f>
        <v>20.257142857142856</v>
      </c>
    </row>
    <row r="148" spans="1:15" ht="24" x14ac:dyDescent="0.6">
      <c r="B148" s="3" t="s">
        <v>31</v>
      </c>
      <c r="C148" s="46">
        <f>C$1</f>
        <v>2020</v>
      </c>
    </row>
    <row r="149" spans="1:15" x14ac:dyDescent="0.3">
      <c r="A149" s="4"/>
      <c r="B149" s="18" t="s">
        <v>240</v>
      </c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29"/>
      <c r="L149" s="6" t="s">
        <v>2</v>
      </c>
      <c r="M149" s="28"/>
      <c r="N149" s="28"/>
      <c r="O149" s="53"/>
    </row>
    <row r="150" spans="1:15" x14ac:dyDescent="0.3">
      <c r="A150" s="7">
        <f>IF(C150&gt;-1,1)</f>
        <v>1</v>
      </c>
      <c r="B150" s="8" t="s">
        <v>3</v>
      </c>
      <c r="C150" s="29">
        <v>40</v>
      </c>
      <c r="D150" s="7">
        <f>IF(F150&gt;-1,1)</f>
        <v>1</v>
      </c>
      <c r="E150" s="17" t="s">
        <v>3</v>
      </c>
      <c r="F150" s="29">
        <v>27</v>
      </c>
      <c r="G150" s="7">
        <f>IF(I150&gt;-1,1)</f>
        <v>1</v>
      </c>
      <c r="H150" s="17" t="s">
        <v>3</v>
      </c>
      <c r="I150" s="29">
        <v>41</v>
      </c>
      <c r="J150" s="7">
        <f>IF(L150&gt;-1,1)</f>
        <v>1</v>
      </c>
      <c r="K150" s="61" t="s">
        <v>3</v>
      </c>
      <c r="L150" s="66">
        <v>28</v>
      </c>
      <c r="M150" s="22"/>
      <c r="N150" s="23"/>
      <c r="O150" s="54"/>
    </row>
    <row r="151" spans="1:15" x14ac:dyDescent="0.3">
      <c r="A151" s="7"/>
      <c r="B151" s="4"/>
      <c r="C151" s="47"/>
      <c r="D151" s="7"/>
      <c r="E151" s="9"/>
      <c r="F151" s="29"/>
      <c r="G151" s="7"/>
      <c r="H151" s="9"/>
      <c r="I151" s="47"/>
      <c r="J151" s="7"/>
      <c r="K151" s="62"/>
      <c r="L151" s="66"/>
      <c r="M151" s="22"/>
      <c r="N151" s="20"/>
      <c r="O151" s="54"/>
    </row>
    <row r="152" spans="1:15" x14ac:dyDescent="0.3">
      <c r="A152" s="7">
        <f>IF(C152&gt;-1,1)</f>
        <v>1</v>
      </c>
      <c r="B152" s="8" t="s">
        <v>4</v>
      </c>
      <c r="C152" s="29">
        <v>16</v>
      </c>
      <c r="D152" s="7">
        <f>IF(F152&gt;-1,1)</f>
        <v>1</v>
      </c>
      <c r="E152" s="17" t="s">
        <v>4</v>
      </c>
      <c r="F152" s="29">
        <v>35</v>
      </c>
      <c r="G152" s="7">
        <f>IF(I152&gt;-1,1)</f>
        <v>1</v>
      </c>
      <c r="H152" s="17" t="s">
        <v>4</v>
      </c>
      <c r="I152" s="29">
        <v>20</v>
      </c>
      <c r="J152" s="7">
        <f>IF(L152&gt;-1,1)</f>
        <v>1</v>
      </c>
      <c r="K152" s="61" t="s">
        <v>4</v>
      </c>
      <c r="L152" s="66">
        <v>33</v>
      </c>
      <c r="M152" s="22"/>
      <c r="N152" s="23"/>
      <c r="O152" s="54"/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61"/>
      <c r="L153" s="67"/>
      <c r="M153" s="22"/>
      <c r="N153" s="23"/>
      <c r="O153" s="54"/>
    </row>
    <row r="154" spans="1:15" x14ac:dyDescent="0.3">
      <c r="A154" s="7">
        <f>IF(C154&gt;-1,1)</f>
        <v>1</v>
      </c>
      <c r="B154" s="8" t="s">
        <v>5</v>
      </c>
      <c r="C154" s="29">
        <v>20</v>
      </c>
      <c r="D154" s="7">
        <f>IF(F154&gt;-1,1)</f>
        <v>1</v>
      </c>
      <c r="E154" s="17" t="s">
        <v>5</v>
      </c>
      <c r="F154" s="29">
        <v>10</v>
      </c>
      <c r="G154" s="7">
        <f>IF(I154&gt;-1,1)</f>
        <v>1</v>
      </c>
      <c r="H154" s="17" t="s">
        <v>5</v>
      </c>
      <c r="I154" s="29">
        <v>16</v>
      </c>
      <c r="J154" s="7">
        <f>IF(L154&gt;-1,1)</f>
        <v>1</v>
      </c>
      <c r="K154" s="61" t="s">
        <v>5</v>
      </c>
      <c r="L154" s="66">
        <v>7</v>
      </c>
      <c r="M154" s="22"/>
      <c r="N154" s="23"/>
      <c r="O154" s="54"/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47"/>
      <c r="J155" s="7"/>
      <c r="K155" s="61"/>
      <c r="L155" s="67"/>
      <c r="M155" s="22"/>
      <c r="N155" s="23"/>
      <c r="O155" s="54"/>
    </row>
    <row r="156" spans="1:15" x14ac:dyDescent="0.3">
      <c r="A156" s="7">
        <f>IF(C156&gt;-1,1)</f>
        <v>1</v>
      </c>
      <c r="B156" s="8" t="s">
        <v>6</v>
      </c>
      <c r="C156" s="29">
        <v>16</v>
      </c>
      <c r="D156" s="7">
        <f>IF(F156&gt;-1,1)</f>
        <v>1</v>
      </c>
      <c r="E156" s="17" t="s">
        <v>6</v>
      </c>
      <c r="F156" s="29">
        <v>16</v>
      </c>
      <c r="G156" s="7">
        <f>IF(I156&gt;-1,1)</f>
        <v>1</v>
      </c>
      <c r="H156" s="17" t="s">
        <v>6</v>
      </c>
      <c r="I156" s="29">
        <v>8</v>
      </c>
      <c r="J156" s="7">
        <f>IF(L156&gt;-1,1)</f>
        <v>1</v>
      </c>
      <c r="K156" s="61" t="s">
        <v>6</v>
      </c>
      <c r="L156" s="66">
        <v>22</v>
      </c>
      <c r="M156" s="22"/>
      <c r="N156" s="23"/>
      <c r="O156" s="54"/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47"/>
      <c r="J157" s="7"/>
      <c r="K157" s="61"/>
      <c r="L157" s="67"/>
      <c r="M157" s="22"/>
      <c r="N157" s="23"/>
      <c r="O157" s="54"/>
    </row>
    <row r="158" spans="1:15" x14ac:dyDescent="0.3">
      <c r="A158" s="7">
        <f>IF(C158&gt;-1,1)</f>
        <v>1</v>
      </c>
      <c r="B158" s="8" t="s">
        <v>7</v>
      </c>
      <c r="C158" s="29">
        <v>23</v>
      </c>
      <c r="D158" s="7">
        <f>IF(F158&gt;-1,1)</f>
        <v>1</v>
      </c>
      <c r="E158" s="17" t="s">
        <v>7</v>
      </c>
      <c r="F158" s="29">
        <v>14</v>
      </c>
      <c r="G158" s="7">
        <f>IF(I158&gt;-1,1)</f>
        <v>1</v>
      </c>
      <c r="H158" s="17" t="s">
        <v>7</v>
      </c>
      <c r="I158" s="29">
        <v>15</v>
      </c>
      <c r="J158" s="7">
        <f>IF(L158&gt;-1,1)</f>
        <v>1</v>
      </c>
      <c r="K158" s="61" t="s">
        <v>7</v>
      </c>
      <c r="L158" s="66">
        <v>12</v>
      </c>
      <c r="M158" s="22"/>
      <c r="N158" s="23"/>
      <c r="O158" s="54"/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61"/>
      <c r="L159" s="67"/>
      <c r="M159" s="22"/>
      <c r="N159" s="23"/>
      <c r="O159" s="54"/>
    </row>
    <row r="160" spans="1:15" x14ac:dyDescent="0.3">
      <c r="A160" s="7">
        <f>IF(C160&gt;-1,1)</f>
        <v>1</v>
      </c>
      <c r="B160" s="8" t="s">
        <v>8</v>
      </c>
      <c r="C160" s="29">
        <v>16</v>
      </c>
      <c r="D160" s="7">
        <f>IF(F160&gt;-1,1)</f>
        <v>1</v>
      </c>
      <c r="E160" s="17" t="s">
        <v>8</v>
      </c>
      <c r="F160" s="29">
        <v>40</v>
      </c>
      <c r="G160" s="7">
        <f>IF(I160&gt;-1,1)</f>
        <v>1</v>
      </c>
      <c r="H160" s="17" t="s">
        <v>8</v>
      </c>
      <c r="I160" s="29">
        <v>21</v>
      </c>
      <c r="J160" s="7">
        <f>IF(L160&gt;-1,1)</f>
        <v>1</v>
      </c>
      <c r="K160" s="61" t="s">
        <v>8</v>
      </c>
      <c r="L160" s="66">
        <v>16</v>
      </c>
      <c r="M160" s="22"/>
      <c r="N160" s="23"/>
      <c r="O160" s="54"/>
    </row>
    <row r="161" spans="1:15" x14ac:dyDescent="0.3">
      <c r="A161" s="7"/>
      <c r="B161" s="4"/>
      <c r="C161" s="47"/>
      <c r="D161" s="7"/>
      <c r="E161" s="9"/>
      <c r="F161" s="29"/>
      <c r="G161" s="7"/>
      <c r="H161" s="9"/>
      <c r="I161" s="29"/>
      <c r="J161" s="7"/>
      <c r="K161" s="62"/>
      <c r="L161" s="67"/>
      <c r="M161" s="22"/>
      <c r="N161" s="20"/>
      <c r="O161" s="54"/>
    </row>
    <row r="162" spans="1:15" x14ac:dyDescent="0.3">
      <c r="A162" s="7">
        <f>IF(C162&gt;-1,1)</f>
        <v>1</v>
      </c>
      <c r="B162" s="8" t="s">
        <v>9</v>
      </c>
      <c r="C162" s="29">
        <v>16</v>
      </c>
      <c r="D162" s="7">
        <f>IF(F162&gt;-1,1)</f>
        <v>1</v>
      </c>
      <c r="E162" s="17" t="s">
        <v>9</v>
      </c>
      <c r="F162" s="29">
        <v>9</v>
      </c>
      <c r="G162" s="7">
        <f>IF(I162&gt;-1,1)</f>
        <v>1</v>
      </c>
      <c r="H162" s="17" t="s">
        <v>9</v>
      </c>
      <c r="I162" s="29">
        <v>16</v>
      </c>
      <c r="J162" s="7">
        <f>IF(L162&gt;-1,1)</f>
        <v>1</v>
      </c>
      <c r="K162" s="61" t="s">
        <v>9</v>
      </c>
      <c r="L162" s="66">
        <v>23</v>
      </c>
      <c r="M162" s="22"/>
      <c r="N162" s="23"/>
      <c r="O162" s="54"/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63"/>
      <c r="L163" s="67"/>
      <c r="M163" s="22"/>
      <c r="N163" s="20"/>
      <c r="O163" s="54"/>
    </row>
    <row r="164" spans="1:15" x14ac:dyDescent="0.3">
      <c r="A164" s="11"/>
      <c r="B164" s="8" t="s">
        <v>10</v>
      </c>
      <c r="C164" s="48">
        <f>SUM(C150:C162)</f>
        <v>147</v>
      </c>
      <c r="D164" s="8"/>
      <c r="E164" s="8" t="s">
        <v>10</v>
      </c>
      <c r="F164" s="48">
        <f>SUM(F150:F162)</f>
        <v>151</v>
      </c>
      <c r="G164" s="8"/>
      <c r="H164" s="8" t="s">
        <v>10</v>
      </c>
      <c r="I164" s="48">
        <f>SUM(I150:I162)</f>
        <v>137</v>
      </c>
      <c r="J164" s="8"/>
      <c r="K164" s="64" t="s">
        <v>10</v>
      </c>
      <c r="L164" s="68">
        <f>SUM(L150:L163)</f>
        <v>141</v>
      </c>
      <c r="M164" s="23"/>
      <c r="N164" s="23"/>
      <c r="O164" s="55"/>
    </row>
    <row r="165" spans="1:15" x14ac:dyDescent="0.3">
      <c r="A165" s="12"/>
      <c r="B165" s="13" t="s">
        <v>11</v>
      </c>
      <c r="C165" s="49">
        <f>IF(C150&lt;&gt;"",C164/(SUM(A144:A162)),"")</f>
        <v>21</v>
      </c>
      <c r="D165" s="12"/>
      <c r="E165" s="13" t="s">
        <v>11</v>
      </c>
      <c r="F165" s="49">
        <f>IF(F150&lt;&gt;"",F164/(SUM(D144:D162)),"")</f>
        <v>21.571428571428573</v>
      </c>
      <c r="G165" s="12"/>
      <c r="H165" s="13" t="s">
        <v>11</v>
      </c>
      <c r="I165" s="49">
        <f>IF(I150&lt;&gt;"",I164/(SUM(G144:G162)),"")</f>
        <v>19.571428571428573</v>
      </c>
      <c r="J165" s="12"/>
      <c r="K165" s="65" t="s">
        <v>11</v>
      </c>
      <c r="L165" s="69">
        <f>IF(L150&lt;&gt;"",L164/(SUM(J144:J162)),"")</f>
        <v>20.142857142857142</v>
      </c>
      <c r="M165" s="25"/>
      <c r="N165" s="26"/>
      <c r="O165" s="52"/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IF(C164&gt;0,SUM(C164:L164)/((SUM(A150:A162))+(SUM(D150:D162))+(SUM(G150:G162))+(SUM(J150:J162))),0)</f>
        <v>20.571428571428573</v>
      </c>
    </row>
    <row r="169" spans="1:15" ht="24" x14ac:dyDescent="0.6">
      <c r="B169" s="3" t="s">
        <v>34</v>
      </c>
      <c r="C169" s="46">
        <f>C$1</f>
        <v>2020</v>
      </c>
    </row>
    <row r="170" spans="1:15" x14ac:dyDescent="0.3">
      <c r="A170" s="4"/>
      <c r="B170" s="18" t="s">
        <v>241</v>
      </c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29"/>
      <c r="L170" s="6" t="s">
        <v>2</v>
      </c>
      <c r="M170" s="29"/>
      <c r="N170" s="56"/>
      <c r="O170" s="78" t="s">
        <v>2</v>
      </c>
    </row>
    <row r="171" spans="1:15" x14ac:dyDescent="0.3">
      <c r="A171" s="7">
        <f>IF(C171&gt;-1,1)</f>
        <v>1</v>
      </c>
      <c r="B171" s="8" t="s">
        <v>3</v>
      </c>
      <c r="C171" s="29">
        <v>40</v>
      </c>
      <c r="D171" s="7">
        <f>IF(F171&gt;-1,1)</f>
        <v>1</v>
      </c>
      <c r="E171" s="17" t="s">
        <v>3</v>
      </c>
      <c r="F171" s="29">
        <v>44</v>
      </c>
      <c r="G171" s="7">
        <f>IF(I171&gt;-1,1)</f>
        <v>1</v>
      </c>
      <c r="H171" s="17" t="s">
        <v>3</v>
      </c>
      <c r="I171" s="29">
        <v>40</v>
      </c>
      <c r="J171" s="7">
        <f>IF(L171&gt;-1,1)</f>
        <v>1</v>
      </c>
      <c r="K171" s="17" t="s">
        <v>3</v>
      </c>
      <c r="L171" s="29">
        <v>25</v>
      </c>
      <c r="M171" s="7">
        <f>IF(O171&gt;-1,1)</f>
        <v>1</v>
      </c>
      <c r="N171" s="8" t="s">
        <v>3</v>
      </c>
      <c r="O171" s="29">
        <v>56</v>
      </c>
    </row>
    <row r="172" spans="1:15" x14ac:dyDescent="0.3">
      <c r="A172" s="7"/>
      <c r="B172" s="4"/>
      <c r="C172" s="47"/>
      <c r="D172" s="7"/>
      <c r="E172" s="9"/>
      <c r="F172" s="29"/>
      <c r="G172" s="7"/>
      <c r="H172" s="9"/>
      <c r="I172" s="47"/>
      <c r="J172" s="7"/>
      <c r="K172" s="9"/>
      <c r="L172" s="47"/>
      <c r="M172" s="7"/>
      <c r="N172" s="4"/>
      <c r="O172" s="47"/>
    </row>
    <row r="173" spans="1:15" x14ac:dyDescent="0.3">
      <c r="A173" s="7">
        <f>IF(C173&gt;-1,1)</f>
        <v>1</v>
      </c>
      <c r="B173" s="8" t="s">
        <v>4</v>
      </c>
      <c r="C173" s="29">
        <v>8</v>
      </c>
      <c r="D173" s="7">
        <f>IF(F173&gt;-1,1)</f>
        <v>1</v>
      </c>
      <c r="E173" s="17" t="s">
        <v>4</v>
      </c>
      <c r="F173" s="29">
        <v>8</v>
      </c>
      <c r="G173" s="7">
        <f>IF(I173&gt;-1,1)</f>
        <v>1</v>
      </c>
      <c r="H173" s="17" t="s">
        <v>4</v>
      </c>
      <c r="I173" s="29">
        <v>9</v>
      </c>
      <c r="J173" s="7">
        <f>IF(L173&gt;-1,1)</f>
        <v>1</v>
      </c>
      <c r="K173" s="17" t="s">
        <v>4</v>
      </c>
      <c r="L173" s="29">
        <v>18</v>
      </c>
      <c r="M173" s="7">
        <f>IF(O173&gt;-1,1)</f>
        <v>1</v>
      </c>
      <c r="N173" s="8" t="s">
        <v>4</v>
      </c>
      <c r="O173" s="29">
        <v>4</v>
      </c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7"/>
      <c r="N174" s="8"/>
      <c r="O174" s="47"/>
    </row>
    <row r="175" spans="1:15" x14ac:dyDescent="0.3">
      <c r="A175" s="7">
        <f>IF(C175&gt;-1,1)</f>
        <v>1</v>
      </c>
      <c r="B175" s="8" t="s">
        <v>5</v>
      </c>
      <c r="C175" s="29">
        <v>35</v>
      </c>
      <c r="D175" s="7">
        <f>IF(F175&gt;-1,1)</f>
        <v>1</v>
      </c>
      <c r="E175" s="17" t="s">
        <v>5</v>
      </c>
      <c r="F175" s="29">
        <v>22</v>
      </c>
      <c r="G175" s="7">
        <f>IF(I175&gt;-1,1)</f>
        <v>1</v>
      </c>
      <c r="H175" s="17" t="s">
        <v>5</v>
      </c>
      <c r="I175" s="29">
        <v>40</v>
      </c>
      <c r="J175" s="7">
        <f>IF(L175&gt;-1,1)</f>
        <v>1</v>
      </c>
      <c r="K175" s="17" t="s">
        <v>5</v>
      </c>
      <c r="L175" s="29">
        <v>39</v>
      </c>
      <c r="M175" s="7">
        <f>IF(O175&gt;-1,1)</f>
        <v>1</v>
      </c>
      <c r="N175" s="8" t="s">
        <v>5</v>
      </c>
      <c r="O175" s="29">
        <v>3</v>
      </c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7"/>
      <c r="N176" s="8"/>
      <c r="O176" s="47"/>
    </row>
    <row r="177" spans="1:15" x14ac:dyDescent="0.3">
      <c r="A177" s="7">
        <f>IF(C177&gt;-1,1)</f>
        <v>1</v>
      </c>
      <c r="B177" s="8" t="s">
        <v>6</v>
      </c>
      <c r="C177" s="29">
        <v>19</v>
      </c>
      <c r="D177" s="7">
        <f>IF(F177&gt;-1,1)</f>
        <v>1</v>
      </c>
      <c r="E177" s="17" t="s">
        <v>6</v>
      </c>
      <c r="F177" s="29">
        <v>10</v>
      </c>
      <c r="G177" s="7">
        <f>IF(I177&gt;-1,1)</f>
        <v>1</v>
      </c>
      <c r="H177" s="17" t="s">
        <v>6</v>
      </c>
      <c r="I177" s="29">
        <v>10</v>
      </c>
      <c r="J177" s="7">
        <f>IF(L177&gt;-1,1)</f>
        <v>1</v>
      </c>
      <c r="K177" s="17" t="s">
        <v>6</v>
      </c>
      <c r="L177" s="29">
        <v>10</v>
      </c>
      <c r="M177" s="7">
        <f>IF(O177&gt;-1,1)</f>
        <v>1</v>
      </c>
      <c r="N177" s="8" t="s">
        <v>6</v>
      </c>
      <c r="O177" s="29">
        <v>16</v>
      </c>
    </row>
    <row r="178" spans="1:15" x14ac:dyDescent="0.3">
      <c r="A178" s="7"/>
      <c r="B178" s="8"/>
      <c r="C178" s="47"/>
      <c r="D178" s="7"/>
      <c r="E178" s="17"/>
      <c r="F178" s="47"/>
      <c r="G178" s="7"/>
      <c r="H178" s="17"/>
      <c r="I178" s="47"/>
      <c r="J178" s="7"/>
      <c r="K178" s="17"/>
      <c r="L178" s="47"/>
      <c r="M178" s="7"/>
      <c r="N178" s="8"/>
      <c r="O178" s="47"/>
    </row>
    <row r="179" spans="1:15" x14ac:dyDescent="0.3">
      <c r="A179" s="7">
        <f>IF(C179&gt;-1,1)</f>
        <v>1</v>
      </c>
      <c r="B179" s="8" t="s">
        <v>7</v>
      </c>
      <c r="C179" s="29">
        <v>6</v>
      </c>
      <c r="D179" s="7">
        <f>IF(F179&gt;-1,1)</f>
        <v>1</v>
      </c>
      <c r="E179" s="17" t="s">
        <v>7</v>
      </c>
      <c r="F179" s="29">
        <v>19</v>
      </c>
      <c r="G179" s="7">
        <f>IF(I179&gt;-1,1)</f>
        <v>1</v>
      </c>
      <c r="H179" s="17" t="s">
        <v>7</v>
      </c>
      <c r="I179" s="29">
        <v>16</v>
      </c>
      <c r="J179" s="7">
        <f>IF(L179&gt;-1,1)</f>
        <v>1</v>
      </c>
      <c r="K179" s="17" t="s">
        <v>7</v>
      </c>
      <c r="L179" s="29">
        <v>18</v>
      </c>
      <c r="M179" s="7">
        <f>IF(O179&gt;-1,1)</f>
        <v>1</v>
      </c>
      <c r="N179" s="8" t="s">
        <v>7</v>
      </c>
      <c r="O179" s="29">
        <v>9</v>
      </c>
    </row>
    <row r="180" spans="1:15" x14ac:dyDescent="0.3">
      <c r="A180" s="7"/>
      <c r="B180" s="8"/>
      <c r="C180" s="47"/>
      <c r="D180" s="7"/>
      <c r="E180" s="17"/>
      <c r="F180" s="47"/>
      <c r="G180" s="7"/>
      <c r="H180" s="17"/>
      <c r="I180" s="47"/>
      <c r="J180" s="7"/>
      <c r="K180" s="17"/>
      <c r="L180" s="47"/>
      <c r="M180" s="7"/>
      <c r="N180" s="8"/>
      <c r="O180" s="47"/>
    </row>
    <row r="181" spans="1:15" x14ac:dyDescent="0.3">
      <c r="A181" s="7">
        <f>IF(C181&gt;-1,1)</f>
        <v>1</v>
      </c>
      <c r="B181" s="8" t="s">
        <v>8</v>
      </c>
      <c r="C181" s="29">
        <v>17</v>
      </c>
      <c r="D181" s="7">
        <f>IF(F181&gt;-1,1)</f>
        <v>1</v>
      </c>
      <c r="E181" s="17" t="s">
        <v>8</v>
      </c>
      <c r="F181" s="29">
        <v>19</v>
      </c>
      <c r="G181" s="7">
        <f>IF(I181&gt;-1,1)</f>
        <v>1</v>
      </c>
      <c r="H181" s="17" t="s">
        <v>8</v>
      </c>
      <c r="I181" s="29">
        <v>19</v>
      </c>
      <c r="J181" s="7">
        <f>IF(L181&gt;-1,1)</f>
        <v>1</v>
      </c>
      <c r="K181" s="17" t="s">
        <v>8</v>
      </c>
      <c r="L181" s="29">
        <v>17</v>
      </c>
      <c r="M181" s="7">
        <f>IF(O181&gt;-1,1)</f>
        <v>1</v>
      </c>
      <c r="N181" s="8" t="s">
        <v>8</v>
      </c>
      <c r="O181" s="29">
        <v>17</v>
      </c>
    </row>
    <row r="182" spans="1:15" x14ac:dyDescent="0.3">
      <c r="A182" s="7"/>
      <c r="B182" s="4"/>
      <c r="C182" s="47"/>
      <c r="D182" s="7"/>
      <c r="E182" s="9"/>
      <c r="F182" s="29"/>
      <c r="G182" s="7"/>
      <c r="H182" s="9"/>
      <c r="I182" s="29"/>
      <c r="J182" s="7"/>
      <c r="K182" s="9"/>
      <c r="L182" s="29"/>
      <c r="M182" s="7"/>
      <c r="N182" s="4"/>
      <c r="O182" s="47"/>
    </row>
    <row r="183" spans="1:15" x14ac:dyDescent="0.3">
      <c r="A183" s="7">
        <f>IF(C183&gt;-1,1)</f>
        <v>1</v>
      </c>
      <c r="B183" s="8" t="s">
        <v>9</v>
      </c>
      <c r="C183" s="29">
        <v>13</v>
      </c>
      <c r="D183" s="7">
        <f>IF(F183&gt;-1,1)</f>
        <v>1</v>
      </c>
      <c r="E183" s="17" t="s">
        <v>9</v>
      </c>
      <c r="F183" s="29">
        <v>12</v>
      </c>
      <c r="G183" s="7">
        <f>IF(I183&gt;-1,1)</f>
        <v>1</v>
      </c>
      <c r="H183" s="17" t="s">
        <v>9</v>
      </c>
      <c r="I183" s="29">
        <v>25</v>
      </c>
      <c r="J183" s="7">
        <f>IF(L183&gt;-1,1)</f>
        <v>1</v>
      </c>
      <c r="K183" s="17" t="s">
        <v>9</v>
      </c>
      <c r="L183" s="29">
        <v>20</v>
      </c>
      <c r="M183" s="7">
        <f>IF(O183&gt;-1,1)</f>
        <v>1</v>
      </c>
      <c r="N183" s="8" t="s">
        <v>9</v>
      </c>
      <c r="O183" s="29">
        <v>12</v>
      </c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7"/>
      <c r="N184" s="4"/>
      <c r="O184" s="47"/>
    </row>
    <row r="185" spans="1:15" x14ac:dyDescent="0.3">
      <c r="A185" s="11"/>
      <c r="B185" s="8" t="s">
        <v>10</v>
      </c>
      <c r="C185" s="48">
        <f>SUM(C171:C183)</f>
        <v>138</v>
      </c>
      <c r="D185" s="8"/>
      <c r="E185" s="8" t="s">
        <v>10</v>
      </c>
      <c r="F185" s="48">
        <f>SUM(F171:F183)</f>
        <v>134</v>
      </c>
      <c r="G185" s="8"/>
      <c r="H185" s="8" t="s">
        <v>10</v>
      </c>
      <c r="I185" s="48">
        <f>SUM(I171:I183)</f>
        <v>159</v>
      </c>
      <c r="J185" s="8"/>
      <c r="K185" s="8" t="s">
        <v>10</v>
      </c>
      <c r="L185" s="48">
        <f>SUM(L171:L183)</f>
        <v>147</v>
      </c>
      <c r="M185" s="8"/>
      <c r="N185" s="8" t="s">
        <v>10</v>
      </c>
      <c r="O185" s="48">
        <f>SUM(O171:O183)</f>
        <v>117</v>
      </c>
    </row>
    <row r="186" spans="1:15" x14ac:dyDescent="0.3">
      <c r="A186" s="12"/>
      <c r="B186" s="13" t="s">
        <v>11</v>
      </c>
      <c r="C186" s="49">
        <f>IF(C171&lt;&gt;"",C185/(SUM(A165:A183)),"")</f>
        <v>19.714285714285715</v>
      </c>
      <c r="D186" s="12"/>
      <c r="E186" s="13" t="s">
        <v>11</v>
      </c>
      <c r="F186" s="49">
        <f>IF(F171&lt;&gt;"",F185/(SUM(D165:D183)),"")</f>
        <v>19.142857142857142</v>
      </c>
      <c r="G186" s="12"/>
      <c r="H186" s="13" t="s">
        <v>11</v>
      </c>
      <c r="I186" s="49">
        <f>IF(I171&lt;&gt;"",I185/(SUM(G165:G183)),"")</f>
        <v>22.714285714285715</v>
      </c>
      <c r="J186" s="12"/>
      <c r="K186" s="13" t="s">
        <v>11</v>
      </c>
      <c r="L186" s="49">
        <f>IF(L171&lt;&gt;"",L185/(SUM(J165:J183)),"")</f>
        <v>21</v>
      </c>
      <c r="M186" s="12"/>
      <c r="N186" s="13" t="s">
        <v>11</v>
      </c>
      <c r="O186" s="49">
        <f>IF(O171&lt;&gt;"",O185/(SUM(M165:M183)),"")</f>
        <v>16.714285714285715</v>
      </c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IF(C185&gt;0,SUM(C185:O185)/((SUM(A171:A183))+(SUM(D171:D183))+(SUM(G171:G183))+(SUM(J171:J183))+(SUM(M171:M183))),0)</f>
        <v>19.857142857142858</v>
      </c>
    </row>
    <row r="190" spans="1:15" ht="24" x14ac:dyDescent="0.6">
      <c r="B190" s="3" t="s">
        <v>37</v>
      </c>
      <c r="C190" s="46">
        <f>C$1</f>
        <v>2020</v>
      </c>
    </row>
    <row r="191" spans="1:15" x14ac:dyDescent="0.3">
      <c r="A191" s="4"/>
      <c r="B191" s="18" t="s">
        <v>242</v>
      </c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56"/>
      <c r="L191" s="57" t="s">
        <v>2</v>
      </c>
      <c r="M191" s="28"/>
      <c r="N191" s="28"/>
      <c r="O191" s="53"/>
    </row>
    <row r="192" spans="1:15" x14ac:dyDescent="0.3">
      <c r="A192" s="7">
        <f>IF(C192&gt;-1,1)</f>
        <v>1</v>
      </c>
      <c r="B192" s="8" t="s">
        <v>3</v>
      </c>
      <c r="C192" s="29">
        <v>36</v>
      </c>
      <c r="D192" s="7">
        <f>IF(F192&gt;-1,1)</f>
        <v>1</v>
      </c>
      <c r="E192" s="17" t="s">
        <v>3</v>
      </c>
      <c r="F192" s="29">
        <v>29</v>
      </c>
      <c r="G192" s="7">
        <f>IF(I192&gt;-1,1)</f>
        <v>1</v>
      </c>
      <c r="H192" s="17" t="s">
        <v>3</v>
      </c>
      <c r="I192" s="29">
        <v>54</v>
      </c>
      <c r="J192" s="7">
        <f>IF(L192&gt;-1,1)</f>
        <v>1</v>
      </c>
      <c r="K192" s="61" t="s">
        <v>3</v>
      </c>
      <c r="L192" s="66">
        <v>20</v>
      </c>
      <c r="M192" s="22"/>
      <c r="N192" s="23"/>
      <c r="O192" s="54"/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62"/>
      <c r="L193" s="66"/>
      <c r="M193" s="22"/>
      <c r="N193" s="20"/>
      <c r="O193" s="54"/>
    </row>
    <row r="194" spans="1:15" x14ac:dyDescent="0.3">
      <c r="A194" s="7">
        <f>IF(C194&gt;-1,1)</f>
        <v>1</v>
      </c>
      <c r="B194" s="8" t="s">
        <v>4</v>
      </c>
      <c r="C194" s="29">
        <v>17</v>
      </c>
      <c r="D194" s="7">
        <f>IF(F194&gt;-1,1)</f>
        <v>1</v>
      </c>
      <c r="E194" s="17" t="s">
        <v>4</v>
      </c>
      <c r="F194" s="29">
        <v>21</v>
      </c>
      <c r="G194" s="7">
        <f>IF(I194&gt;-1,1)</f>
        <v>1</v>
      </c>
      <c r="H194" s="17" t="s">
        <v>4</v>
      </c>
      <c r="I194" s="29">
        <v>3</v>
      </c>
      <c r="J194" s="7">
        <f>IF(L194&gt;-1,1)</f>
        <v>1</v>
      </c>
      <c r="K194" s="61" t="s">
        <v>4</v>
      </c>
      <c r="L194" s="66">
        <v>28</v>
      </c>
      <c r="M194" s="22"/>
      <c r="N194" s="23"/>
      <c r="O194" s="54"/>
    </row>
    <row r="195" spans="1:15" x14ac:dyDescent="0.3">
      <c r="A195" s="7"/>
      <c r="B195" s="8"/>
      <c r="C195" s="47"/>
      <c r="D195" s="7"/>
      <c r="E195" s="17"/>
      <c r="F195" s="29"/>
      <c r="G195" s="7"/>
      <c r="H195" s="17"/>
      <c r="I195" s="29"/>
      <c r="J195" s="7"/>
      <c r="K195" s="61"/>
      <c r="L195" s="67"/>
      <c r="M195" s="22"/>
      <c r="N195" s="23"/>
      <c r="O195" s="54"/>
    </row>
    <row r="196" spans="1:15" x14ac:dyDescent="0.3">
      <c r="A196" s="7">
        <f>IF(C196&gt;-1,1)</f>
        <v>1</v>
      </c>
      <c r="B196" s="8" t="s">
        <v>5</v>
      </c>
      <c r="C196" s="29">
        <v>11</v>
      </c>
      <c r="D196" s="7">
        <f>IF(F196&gt;-1,1)</f>
        <v>1</v>
      </c>
      <c r="E196" s="17" t="s">
        <v>5</v>
      </c>
      <c r="F196" s="30">
        <v>23</v>
      </c>
      <c r="G196" s="7">
        <f>IF(I196&gt;-1,1)</f>
        <v>1</v>
      </c>
      <c r="H196" s="17" t="s">
        <v>5</v>
      </c>
      <c r="I196" s="29">
        <v>15</v>
      </c>
      <c r="J196" s="7">
        <f>IF(L196&gt;-1,1)</f>
        <v>1</v>
      </c>
      <c r="K196" s="61" t="s">
        <v>5</v>
      </c>
      <c r="L196" s="66">
        <v>30</v>
      </c>
      <c r="M196" s="22"/>
      <c r="N196" s="23"/>
      <c r="O196" s="54"/>
    </row>
    <row r="197" spans="1:15" x14ac:dyDescent="0.3">
      <c r="A197" s="7"/>
      <c r="B197" s="8"/>
      <c r="C197" s="47"/>
      <c r="D197" s="7"/>
      <c r="E197" s="17"/>
      <c r="F197" s="29"/>
      <c r="G197" s="7"/>
      <c r="H197" s="17"/>
      <c r="I197" s="47"/>
      <c r="J197" s="7"/>
      <c r="K197" s="61"/>
      <c r="L197" s="67"/>
      <c r="M197" s="22"/>
      <c r="N197" s="23"/>
      <c r="O197" s="54"/>
    </row>
    <row r="198" spans="1:15" x14ac:dyDescent="0.3">
      <c r="A198" s="7">
        <f>IF(C198&gt;-1,1)</f>
        <v>1</v>
      </c>
      <c r="B198" s="8" t="s">
        <v>6</v>
      </c>
      <c r="C198" s="29">
        <v>45</v>
      </c>
      <c r="D198" s="7">
        <f>IF(F198&gt;-1,1)</f>
        <v>1</v>
      </c>
      <c r="E198" s="17" t="s">
        <v>6</v>
      </c>
      <c r="F198" s="29">
        <v>15</v>
      </c>
      <c r="G198" s="7">
        <f>IF(I198&gt;-1,1)</f>
        <v>1</v>
      </c>
      <c r="H198" s="17" t="s">
        <v>6</v>
      </c>
      <c r="I198" s="29">
        <v>20</v>
      </c>
      <c r="J198" s="7">
        <f>IF(L198&gt;-1,1)</f>
        <v>1</v>
      </c>
      <c r="K198" s="61" t="s">
        <v>6</v>
      </c>
      <c r="L198" s="66">
        <v>8</v>
      </c>
      <c r="M198" s="22"/>
      <c r="N198" s="23"/>
      <c r="O198" s="54"/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29"/>
      <c r="J199" s="7"/>
      <c r="K199" s="61"/>
      <c r="L199" s="66"/>
      <c r="M199" s="22"/>
      <c r="N199" s="23"/>
      <c r="O199" s="54"/>
    </row>
    <row r="200" spans="1:15" x14ac:dyDescent="0.3">
      <c r="A200" s="7">
        <f>IF(C200&gt;-1,1)</f>
        <v>1</v>
      </c>
      <c r="B200" s="8" t="s">
        <v>7</v>
      </c>
      <c r="C200" s="29">
        <v>9</v>
      </c>
      <c r="D200" s="7">
        <f>IF(F200&gt;-1,1)</f>
        <v>1</v>
      </c>
      <c r="E200" s="17" t="s">
        <v>7</v>
      </c>
      <c r="F200" s="29">
        <v>10</v>
      </c>
      <c r="G200" s="7">
        <f>IF(I200&gt;-1,1)</f>
        <v>1</v>
      </c>
      <c r="H200" s="17" t="s">
        <v>7</v>
      </c>
      <c r="I200" s="29">
        <v>16</v>
      </c>
      <c r="J200" s="7">
        <f>IF(L200&gt;-1,1)</f>
        <v>1</v>
      </c>
      <c r="K200" s="61" t="s">
        <v>7</v>
      </c>
      <c r="L200" s="66">
        <v>3</v>
      </c>
      <c r="M200" s="22"/>
      <c r="N200" s="23"/>
      <c r="O200" s="54"/>
    </row>
    <row r="201" spans="1:15" x14ac:dyDescent="0.3">
      <c r="A201" s="7"/>
      <c r="B201" s="8"/>
      <c r="C201" s="29"/>
      <c r="D201" s="7"/>
      <c r="E201" s="17"/>
      <c r="F201" s="47"/>
      <c r="G201" s="7"/>
      <c r="H201" s="17"/>
      <c r="I201" s="47"/>
      <c r="J201" s="7"/>
      <c r="K201" s="61"/>
      <c r="L201" s="66"/>
      <c r="M201" s="22"/>
      <c r="N201" s="23"/>
      <c r="O201" s="54"/>
    </row>
    <row r="202" spans="1:15" x14ac:dyDescent="0.3">
      <c r="A202" s="7">
        <f>IF(C202&gt;-1,1)</f>
        <v>1</v>
      </c>
      <c r="B202" s="8" t="s">
        <v>8</v>
      </c>
      <c r="C202" s="29">
        <v>23</v>
      </c>
      <c r="D202" s="7">
        <f>IF(F202&gt;-1,1)</f>
        <v>1</v>
      </c>
      <c r="E202" s="17" t="s">
        <v>8</v>
      </c>
      <c r="F202" s="29">
        <v>17</v>
      </c>
      <c r="G202" s="7">
        <f>IF(I202&gt;-1,1)</f>
        <v>1</v>
      </c>
      <c r="H202" s="17" t="s">
        <v>8</v>
      </c>
      <c r="I202" s="29">
        <v>23</v>
      </c>
      <c r="J202" s="7">
        <f>IF(L202&gt;-1,1)</f>
        <v>1</v>
      </c>
      <c r="K202" s="61" t="s">
        <v>8</v>
      </c>
      <c r="L202" s="66">
        <v>12</v>
      </c>
      <c r="M202" s="22"/>
      <c r="N202" s="23"/>
      <c r="O202" s="54"/>
    </row>
    <row r="203" spans="1:15" x14ac:dyDescent="0.3">
      <c r="A203" s="7"/>
      <c r="B203" s="4"/>
      <c r="C203" s="29"/>
      <c r="D203" s="7"/>
      <c r="E203" s="9"/>
      <c r="F203" s="29"/>
      <c r="G203" s="7"/>
      <c r="H203" s="9"/>
      <c r="I203" s="29"/>
      <c r="J203" s="7"/>
      <c r="K203" s="62"/>
      <c r="L203" s="66"/>
      <c r="M203" s="22"/>
      <c r="N203" s="20"/>
      <c r="O203" s="54"/>
    </row>
    <row r="204" spans="1:15" x14ac:dyDescent="0.3">
      <c r="A204" s="7">
        <f>IF(C204&gt;-1,1)</f>
        <v>1</v>
      </c>
      <c r="B204" s="8" t="s">
        <v>9</v>
      </c>
      <c r="C204" s="29">
        <v>15</v>
      </c>
      <c r="D204" s="7">
        <f>IF(F204&gt;-1,1)</f>
        <v>1</v>
      </c>
      <c r="E204" s="17" t="s">
        <v>9</v>
      </c>
      <c r="F204" s="29">
        <v>12</v>
      </c>
      <c r="G204" s="7">
        <f>IF(I204&gt;-1,1)</f>
        <v>1</v>
      </c>
      <c r="H204" s="17" t="s">
        <v>9</v>
      </c>
      <c r="I204" s="29">
        <v>3</v>
      </c>
      <c r="J204" s="7">
        <f>IF(L204&gt;-1,1)</f>
        <v>1</v>
      </c>
      <c r="K204" s="61" t="s">
        <v>9</v>
      </c>
      <c r="L204" s="66">
        <v>30</v>
      </c>
      <c r="M204" s="22"/>
      <c r="N204" s="23"/>
      <c r="O204" s="54"/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63"/>
      <c r="L205" s="67"/>
      <c r="M205" s="22"/>
      <c r="N205" s="20"/>
      <c r="O205" s="54"/>
    </row>
    <row r="206" spans="1:15" x14ac:dyDescent="0.3">
      <c r="A206" s="11"/>
      <c r="B206" s="8" t="s">
        <v>10</v>
      </c>
      <c r="C206" s="48">
        <f>SUM(C192:C204)</f>
        <v>156</v>
      </c>
      <c r="D206" s="8"/>
      <c r="E206" s="8" t="s">
        <v>10</v>
      </c>
      <c r="F206" s="48">
        <f>SUM(F192:F204)</f>
        <v>127</v>
      </c>
      <c r="G206" s="8"/>
      <c r="H206" s="8" t="s">
        <v>10</v>
      </c>
      <c r="I206" s="48">
        <f>SUM(I192:I204)</f>
        <v>134</v>
      </c>
      <c r="J206" s="8"/>
      <c r="K206" s="64" t="s">
        <v>10</v>
      </c>
      <c r="L206" s="68">
        <f>SUM(L192:L204)</f>
        <v>131</v>
      </c>
      <c r="M206" s="23"/>
      <c r="N206" s="23"/>
      <c r="O206" s="55"/>
    </row>
    <row r="207" spans="1:15" x14ac:dyDescent="0.3">
      <c r="A207" s="12"/>
      <c r="B207" s="13" t="s">
        <v>11</v>
      </c>
      <c r="C207" s="49">
        <f>IF(C192&lt;&gt;"",C206/(SUM(A186:A204)),"")</f>
        <v>22.285714285714285</v>
      </c>
      <c r="D207" s="12"/>
      <c r="E207" s="13" t="s">
        <v>11</v>
      </c>
      <c r="F207" s="49">
        <f>IF(F192&lt;&gt;"",F206/(SUM(D186:D204)),"")</f>
        <v>18.142857142857142</v>
      </c>
      <c r="G207" s="12"/>
      <c r="H207" s="13" t="s">
        <v>11</v>
      </c>
      <c r="I207" s="49">
        <f>IF(I192&lt;&gt;"",I206/(SUM(G186:G204)),"")</f>
        <v>19.142857142857142</v>
      </c>
      <c r="J207" s="12"/>
      <c r="K207" s="65" t="s">
        <v>11</v>
      </c>
      <c r="L207" s="69">
        <f>IF(L192&lt;&gt;"",L206/(SUM(J186:J204)),"")</f>
        <v>18.714285714285715</v>
      </c>
      <c r="M207" s="25"/>
      <c r="N207" s="26"/>
      <c r="O207" s="52"/>
    </row>
    <row r="208" spans="1:15" ht="14.5" thickBot="1" x14ac:dyDescent="0.35"/>
    <row r="209" spans="1:15" ht="14.5" thickBot="1" x14ac:dyDescent="0.35">
      <c r="B209" s="15" t="s">
        <v>39</v>
      </c>
      <c r="C209" s="51">
        <f>IF(C206&gt;0,SUM(C206:L206)/((SUM(A192:A204))+(SUM(D192:D204))+(SUM(G192:G204))+(SUM(J192:J204))),0)</f>
        <v>19.571428571428573</v>
      </c>
    </row>
    <row r="211" spans="1:15" ht="24" x14ac:dyDescent="0.6">
      <c r="B211" s="3" t="s">
        <v>40</v>
      </c>
      <c r="C211" s="46">
        <f>C$1</f>
        <v>2020</v>
      </c>
    </row>
    <row r="212" spans="1:15" x14ac:dyDescent="0.3">
      <c r="A212" s="4"/>
      <c r="B212" s="18"/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29"/>
      <c r="L212" s="6" t="s">
        <v>2</v>
      </c>
      <c r="M212" s="1"/>
      <c r="N212" s="1"/>
      <c r="O212" s="77"/>
    </row>
    <row r="213" spans="1:15" x14ac:dyDescent="0.3">
      <c r="A213" s="7">
        <f>IF(C213&gt;-1,1)</f>
        <v>1</v>
      </c>
      <c r="B213" s="8" t="s">
        <v>3</v>
      </c>
      <c r="C213" s="29">
        <v>58</v>
      </c>
      <c r="D213" s="7">
        <f>IF(F213&gt;-1,1)</f>
        <v>1</v>
      </c>
      <c r="E213" s="8" t="s">
        <v>3</v>
      </c>
      <c r="F213" s="29">
        <v>18</v>
      </c>
      <c r="G213" s="7">
        <f>IF(I213&gt;-1,1)</f>
        <v>1</v>
      </c>
      <c r="H213" s="8" t="s">
        <v>3</v>
      </c>
      <c r="I213" s="29">
        <v>35</v>
      </c>
      <c r="J213" s="7">
        <f>IF(L213&gt;-1,1)</f>
        <v>1</v>
      </c>
      <c r="K213" s="8" t="s">
        <v>3</v>
      </c>
      <c r="L213" s="29">
        <v>20</v>
      </c>
      <c r="M213" s="1"/>
      <c r="N213" s="1"/>
      <c r="O213" s="77"/>
    </row>
    <row r="214" spans="1:15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47"/>
      <c r="M214" s="1"/>
      <c r="N214" s="1"/>
      <c r="O214" s="77"/>
    </row>
    <row r="215" spans="1:15" x14ac:dyDescent="0.3">
      <c r="A215" s="7">
        <f>IF(C215&gt;-1,1)</f>
        <v>1</v>
      </c>
      <c r="B215" s="8" t="s">
        <v>4</v>
      </c>
      <c r="C215" s="29">
        <v>12</v>
      </c>
      <c r="D215" s="7">
        <f>IF(F215&gt;-1,1)</f>
        <v>1</v>
      </c>
      <c r="E215" s="8" t="s">
        <v>4</v>
      </c>
      <c r="F215" s="29">
        <v>15</v>
      </c>
      <c r="G215" s="7">
        <f>IF(I215&gt;-1,1)</f>
        <v>1</v>
      </c>
      <c r="H215" s="8" t="s">
        <v>4</v>
      </c>
      <c r="I215" s="29">
        <v>20</v>
      </c>
      <c r="J215" s="7">
        <f>IF(L215&gt;-1,1)</f>
        <v>1</v>
      </c>
      <c r="K215" s="8" t="s">
        <v>4</v>
      </c>
      <c r="L215" s="29">
        <v>23</v>
      </c>
      <c r="M215" s="1"/>
      <c r="N215" s="1"/>
      <c r="O215" s="77"/>
    </row>
    <row r="216" spans="1:15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47"/>
      <c r="M216" s="1"/>
      <c r="N216" s="1"/>
      <c r="O216" s="77"/>
    </row>
    <row r="217" spans="1:15" x14ac:dyDescent="0.3">
      <c r="A217" s="7">
        <f>IF(C217&gt;-1,1)</f>
        <v>1</v>
      </c>
      <c r="B217" s="8" t="s">
        <v>5</v>
      </c>
      <c r="C217" s="29">
        <v>25</v>
      </c>
      <c r="D217" s="7">
        <f>IF(F217&gt;-1,1)</f>
        <v>1</v>
      </c>
      <c r="E217" s="8" t="s">
        <v>5</v>
      </c>
      <c r="F217" s="29">
        <v>23</v>
      </c>
      <c r="G217" s="7">
        <f>IF(I217&gt;-1,1)</f>
        <v>1</v>
      </c>
      <c r="H217" s="8" t="s">
        <v>5</v>
      </c>
      <c r="I217" s="29">
        <v>25</v>
      </c>
      <c r="J217" s="7">
        <f>IF(L217&gt;-1,1)</f>
        <v>1</v>
      </c>
      <c r="K217" s="8" t="s">
        <v>5</v>
      </c>
      <c r="L217" s="29">
        <v>25</v>
      </c>
      <c r="M217" s="1"/>
      <c r="N217" s="1"/>
      <c r="O217" s="77"/>
    </row>
    <row r="218" spans="1:15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29"/>
      <c r="M218" s="1"/>
      <c r="N218" s="1"/>
      <c r="O218" s="77"/>
    </row>
    <row r="219" spans="1:15" x14ac:dyDescent="0.3">
      <c r="A219" s="7">
        <f>IF(C219&gt;-1,1)</f>
        <v>1</v>
      </c>
      <c r="B219" s="8" t="s">
        <v>6</v>
      </c>
      <c r="C219" s="29">
        <v>3</v>
      </c>
      <c r="D219" s="7">
        <f>IF(F219&gt;-1,1)</f>
        <v>1</v>
      </c>
      <c r="E219" s="8" t="s">
        <v>6</v>
      </c>
      <c r="F219" s="29">
        <v>20</v>
      </c>
      <c r="G219" s="7">
        <f>IF(I219&gt;-1,1)</f>
        <v>1</v>
      </c>
      <c r="H219" s="8" t="s">
        <v>6</v>
      </c>
      <c r="I219" s="29">
        <v>18</v>
      </c>
      <c r="J219" s="7">
        <f>IF(L219&gt;-1,1)</f>
        <v>1</v>
      </c>
      <c r="K219" s="8" t="s">
        <v>6</v>
      </c>
      <c r="L219" s="29">
        <v>12</v>
      </c>
      <c r="M219" s="1"/>
      <c r="N219" s="1"/>
      <c r="O219" s="77"/>
    </row>
    <row r="220" spans="1:15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29"/>
      <c r="M220" s="1"/>
      <c r="N220" s="1"/>
      <c r="O220" s="77"/>
    </row>
    <row r="221" spans="1:15" x14ac:dyDescent="0.3">
      <c r="A221" s="7">
        <f>IF(C221&gt;-1,1)</f>
        <v>1</v>
      </c>
      <c r="B221" s="8" t="s">
        <v>7</v>
      </c>
      <c r="C221" s="29">
        <v>15</v>
      </c>
      <c r="D221" s="7">
        <f>IF(F221&gt;-1,1)</f>
        <v>1</v>
      </c>
      <c r="E221" s="8" t="s">
        <v>7</v>
      </c>
      <c r="F221" s="29">
        <v>25</v>
      </c>
      <c r="G221" s="7">
        <f>IF(I221&gt;-1,1)</f>
        <v>1</v>
      </c>
      <c r="H221" s="8" t="s">
        <v>7</v>
      </c>
      <c r="I221" s="29">
        <v>10</v>
      </c>
      <c r="J221" s="7">
        <f>IF(L221&gt;-1,1)</f>
        <v>1</v>
      </c>
      <c r="K221" s="8" t="s">
        <v>7</v>
      </c>
      <c r="L221" s="29">
        <v>20</v>
      </c>
      <c r="M221" s="1"/>
      <c r="N221" s="1"/>
      <c r="O221" s="77"/>
    </row>
    <row r="222" spans="1:15" x14ac:dyDescent="0.3">
      <c r="A222" s="7"/>
      <c r="B222" s="8"/>
      <c r="C222" s="47"/>
      <c r="D222" s="7"/>
      <c r="E222" s="8"/>
      <c r="F222" s="47"/>
      <c r="G222" s="7"/>
      <c r="H222" s="8"/>
      <c r="I222" s="29"/>
      <c r="J222" s="7"/>
      <c r="K222" s="8"/>
      <c r="L222" s="29"/>
      <c r="M222" s="1"/>
      <c r="N222" s="1"/>
      <c r="O222" s="77"/>
    </row>
    <row r="223" spans="1:15" x14ac:dyDescent="0.3">
      <c r="A223" s="7">
        <f>IF(C223&gt;-1,1)</f>
        <v>1</v>
      </c>
      <c r="B223" s="8" t="s">
        <v>8</v>
      </c>
      <c r="C223" s="29">
        <v>20</v>
      </c>
      <c r="D223" s="7">
        <f>IF(F223&gt;-1,1)</f>
        <v>1</v>
      </c>
      <c r="E223" s="8" t="s">
        <v>8</v>
      </c>
      <c r="F223" s="29">
        <v>10</v>
      </c>
      <c r="G223" s="7">
        <f>IF(I223&gt;-1,1)</f>
        <v>1</v>
      </c>
      <c r="H223" s="8" t="s">
        <v>8</v>
      </c>
      <c r="I223" s="29">
        <v>25</v>
      </c>
      <c r="J223" s="7">
        <f>IF(L223&gt;-1,1)</f>
        <v>1</v>
      </c>
      <c r="K223" s="8" t="s">
        <v>8</v>
      </c>
      <c r="L223" s="29">
        <v>18</v>
      </c>
      <c r="M223" s="1"/>
      <c r="N223" s="1"/>
      <c r="O223" s="77"/>
    </row>
    <row r="224" spans="1:15" x14ac:dyDescent="0.3">
      <c r="A224" s="7"/>
      <c r="B224" s="4"/>
      <c r="C224" s="29"/>
      <c r="D224" s="7"/>
      <c r="E224" s="4"/>
      <c r="F224" s="47"/>
      <c r="G224" s="7"/>
      <c r="H224" s="4"/>
      <c r="I224" s="29"/>
      <c r="J224" s="7"/>
      <c r="K224" s="4"/>
      <c r="L224" s="29"/>
      <c r="M224" s="1"/>
      <c r="N224" s="1"/>
      <c r="O224" s="77"/>
    </row>
    <row r="225" spans="1:15" x14ac:dyDescent="0.3">
      <c r="A225" s="7">
        <f>IF(C225&gt;-1,1)</f>
        <v>1</v>
      </c>
      <c r="B225" s="8" t="s">
        <v>9</v>
      </c>
      <c r="C225" s="29">
        <v>22</v>
      </c>
      <c r="D225" s="7">
        <f>IF(F225&gt;-1,1)</f>
        <v>1</v>
      </c>
      <c r="E225" s="8" t="s">
        <v>9</v>
      </c>
      <c r="F225" s="29">
        <v>13</v>
      </c>
      <c r="G225" s="7">
        <f>IF(I225&gt;-1,1)</f>
        <v>1</v>
      </c>
      <c r="H225" s="8" t="s">
        <v>9</v>
      </c>
      <c r="I225" s="29">
        <v>20</v>
      </c>
      <c r="J225" s="7">
        <f>IF(L225&gt;-1,1)</f>
        <v>1</v>
      </c>
      <c r="K225" s="8" t="s">
        <v>9</v>
      </c>
      <c r="L225" s="29">
        <v>12</v>
      </c>
      <c r="M225" s="1"/>
      <c r="N225" s="1"/>
      <c r="O225" s="77"/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  <c r="M226" s="1"/>
      <c r="N226" s="1"/>
      <c r="O226" s="77"/>
    </row>
    <row r="227" spans="1:15" x14ac:dyDescent="0.3">
      <c r="A227" s="11"/>
      <c r="B227" s="8" t="s">
        <v>10</v>
      </c>
      <c r="C227" s="48">
        <f>SUM(C213:C225)</f>
        <v>155</v>
      </c>
      <c r="D227" s="8"/>
      <c r="E227" s="8" t="s">
        <v>10</v>
      </c>
      <c r="F227" s="48">
        <f>SUM(F213:F225)</f>
        <v>124</v>
      </c>
      <c r="G227" s="8"/>
      <c r="H227" s="8" t="s">
        <v>10</v>
      </c>
      <c r="I227" s="48">
        <f>SUM(I213:I225)</f>
        <v>153</v>
      </c>
      <c r="J227" s="8"/>
      <c r="K227" s="8" t="s">
        <v>10</v>
      </c>
      <c r="L227" s="48">
        <f>SUM(L213:L225)</f>
        <v>130</v>
      </c>
      <c r="M227" s="1"/>
      <c r="N227" s="1"/>
      <c r="O227" s="77"/>
    </row>
    <row r="228" spans="1:15" x14ac:dyDescent="0.3">
      <c r="A228" s="12"/>
      <c r="B228" s="13" t="s">
        <v>11</v>
      </c>
      <c r="C228" s="49">
        <f>IF(C213&lt;&gt;"",C227/(SUM(A207:A225)),"")</f>
        <v>22.142857142857142</v>
      </c>
      <c r="D228" s="12"/>
      <c r="E228" s="13" t="s">
        <v>11</v>
      </c>
      <c r="F228" s="49">
        <f>IF(F213&lt;&gt;"",F227/(SUM(D207:D225)),"")</f>
        <v>17.714285714285715</v>
      </c>
      <c r="G228" s="12"/>
      <c r="H228" s="13" t="s">
        <v>11</v>
      </c>
      <c r="I228" s="49">
        <f>IF(I213&lt;&gt;"",I227/(SUM(G207:G225)),"")</f>
        <v>21.857142857142858</v>
      </c>
      <c r="J228" s="12"/>
      <c r="K228" s="13" t="s">
        <v>11</v>
      </c>
      <c r="L228" s="49">
        <f>IF(L213&lt;&gt;"",L227/(SUM(J207:J225)),"")</f>
        <v>18.571428571428573</v>
      </c>
      <c r="M228" s="1"/>
      <c r="N228" s="1"/>
      <c r="O228" s="77"/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IF(C227&gt;0,SUM(C227:L227)/((SUM(A213:A225))+(SUM(D213:D225))+(SUM(G213:G225))+(SUM(J213:J225))),0)</f>
        <v>20.071428571428573</v>
      </c>
    </row>
    <row r="232" spans="1:15" ht="24" x14ac:dyDescent="0.6">
      <c r="B232" s="3" t="s">
        <v>43</v>
      </c>
      <c r="C232" s="46">
        <f>C$1</f>
        <v>2020</v>
      </c>
    </row>
    <row r="233" spans="1:15" x14ac:dyDescent="0.3">
      <c r="A233" s="4"/>
      <c r="B233" s="18" t="s">
        <v>243</v>
      </c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29"/>
      <c r="L233" s="6" t="s">
        <v>2</v>
      </c>
      <c r="M233" s="29"/>
      <c r="N233" s="29"/>
      <c r="O233" s="6" t="s">
        <v>2</v>
      </c>
    </row>
    <row r="234" spans="1:15" x14ac:dyDescent="0.3">
      <c r="A234" s="7">
        <f>IF(C234&gt;-1,1)</f>
        <v>1</v>
      </c>
      <c r="B234" s="8" t="s">
        <v>3</v>
      </c>
      <c r="C234" s="29">
        <v>33</v>
      </c>
      <c r="D234" s="7">
        <f>IF(F234&gt;-1,1)</f>
        <v>1</v>
      </c>
      <c r="E234" s="8" t="s">
        <v>3</v>
      </c>
      <c r="F234" s="29">
        <v>31</v>
      </c>
      <c r="G234" s="7">
        <f>IF(I234&gt;-1,1)</f>
        <v>1</v>
      </c>
      <c r="H234" s="8" t="s">
        <v>3</v>
      </c>
      <c r="I234" s="29">
        <v>28</v>
      </c>
      <c r="J234" s="7">
        <f>IF(L234&gt;-1,1)</f>
        <v>1</v>
      </c>
      <c r="K234" s="8" t="s">
        <v>3</v>
      </c>
      <c r="L234" s="29">
        <v>42</v>
      </c>
      <c r="M234" s="7">
        <f>IF(O234&gt;-1,1)</f>
        <v>1</v>
      </c>
      <c r="N234" s="8" t="s">
        <v>3</v>
      </c>
      <c r="O234" s="29">
        <v>38</v>
      </c>
    </row>
    <row r="235" spans="1:15" x14ac:dyDescent="0.3">
      <c r="A235" s="7"/>
      <c r="B235" s="4"/>
      <c r="C235" s="47"/>
      <c r="D235" s="7"/>
      <c r="E235" s="4"/>
      <c r="F235" s="29"/>
      <c r="G235" s="7"/>
      <c r="H235" s="4"/>
      <c r="I235" s="47"/>
      <c r="J235" s="7"/>
      <c r="K235" s="4"/>
      <c r="L235" s="47"/>
      <c r="M235" s="7"/>
      <c r="N235" s="4"/>
      <c r="O235" s="29"/>
    </row>
    <row r="236" spans="1:15" x14ac:dyDescent="0.3">
      <c r="A236" s="7">
        <f>IF(C236&gt;-1,1)</f>
        <v>1</v>
      </c>
      <c r="B236" s="8" t="s">
        <v>4</v>
      </c>
      <c r="C236" s="29">
        <v>28</v>
      </c>
      <c r="D236" s="7">
        <f>IF(F236&gt;-1,1)</f>
        <v>1</v>
      </c>
      <c r="E236" s="8" t="s">
        <v>4</v>
      </c>
      <c r="F236" s="29">
        <v>21</v>
      </c>
      <c r="G236" s="7">
        <f>IF(I236&gt;-1,1)</f>
        <v>1</v>
      </c>
      <c r="H236" s="8" t="s">
        <v>4</v>
      </c>
      <c r="I236" s="29">
        <v>18</v>
      </c>
      <c r="J236" s="7">
        <f>IF(L236&gt;-1,1)</f>
        <v>1</v>
      </c>
      <c r="K236" s="8" t="s">
        <v>4</v>
      </c>
      <c r="L236" s="29">
        <v>17</v>
      </c>
      <c r="M236" s="7">
        <f>IF(O236&gt;-1,1)</f>
        <v>1</v>
      </c>
      <c r="N236" s="8" t="s">
        <v>4</v>
      </c>
      <c r="O236" s="29">
        <v>37</v>
      </c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7"/>
      <c r="N237" s="8"/>
      <c r="O237" s="47"/>
    </row>
    <row r="238" spans="1:15" x14ac:dyDescent="0.3">
      <c r="A238" s="7">
        <f>IF(C238&gt;-1,1)</f>
        <v>1</v>
      </c>
      <c r="B238" s="8" t="s">
        <v>5</v>
      </c>
      <c r="C238" s="45">
        <v>13</v>
      </c>
      <c r="D238" s="7">
        <f>IF(F238&gt;-1,1)</f>
        <v>1</v>
      </c>
      <c r="E238" s="8" t="s">
        <v>5</v>
      </c>
      <c r="F238" s="29">
        <v>11</v>
      </c>
      <c r="G238" s="7">
        <f>IF(I238&gt;-1,1)</f>
        <v>1</v>
      </c>
      <c r="H238" s="8" t="s">
        <v>5</v>
      </c>
      <c r="I238" s="29">
        <v>17</v>
      </c>
      <c r="J238" s="7">
        <f>IF(L238&gt;-1,1)</f>
        <v>1</v>
      </c>
      <c r="K238" s="8" t="s">
        <v>5</v>
      </c>
      <c r="L238" s="29">
        <v>12</v>
      </c>
      <c r="M238" s="7">
        <f>IF(O238&gt;-1,1)</f>
        <v>1</v>
      </c>
      <c r="N238" s="8" t="s">
        <v>5</v>
      </c>
      <c r="O238" s="29">
        <v>25</v>
      </c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47"/>
      <c r="M239" s="7"/>
      <c r="N239" s="8"/>
      <c r="O239" s="47"/>
    </row>
    <row r="240" spans="1:15" x14ac:dyDescent="0.3">
      <c r="A240" s="7">
        <f>IF(C240&gt;-1,1)</f>
        <v>1</v>
      </c>
      <c r="B240" s="8" t="s">
        <v>6</v>
      </c>
      <c r="C240" s="29">
        <v>40</v>
      </c>
      <c r="D240" s="7">
        <f>IF(F240&gt;-1,1)</f>
        <v>1</v>
      </c>
      <c r="E240" s="8" t="s">
        <v>6</v>
      </c>
      <c r="F240" s="29">
        <v>25</v>
      </c>
      <c r="G240" s="7">
        <f>IF(I240&gt;-1,1)</f>
        <v>1</v>
      </c>
      <c r="H240" s="8" t="s">
        <v>6</v>
      </c>
      <c r="I240" s="29">
        <v>24</v>
      </c>
      <c r="J240" s="7">
        <f>IF(L240&gt;-1,1)</f>
        <v>1</v>
      </c>
      <c r="K240" s="8" t="s">
        <v>6</v>
      </c>
      <c r="L240" s="29">
        <v>17</v>
      </c>
      <c r="M240" s="7">
        <f>IF(O240&gt;-1,1)</f>
        <v>1</v>
      </c>
      <c r="N240" s="8" t="s">
        <v>6</v>
      </c>
      <c r="O240" s="29">
        <v>23</v>
      </c>
    </row>
    <row r="241" spans="1:15" x14ac:dyDescent="0.3">
      <c r="A241" s="7"/>
      <c r="B241" s="8"/>
      <c r="C241" s="47"/>
      <c r="D241" s="7"/>
      <c r="E241" s="8"/>
      <c r="F241" s="47"/>
      <c r="G241" s="7"/>
      <c r="H241" s="8"/>
      <c r="I241" s="47"/>
      <c r="J241" s="7"/>
      <c r="K241" s="8"/>
      <c r="L241" s="47"/>
      <c r="M241" s="7"/>
      <c r="N241" s="8"/>
      <c r="O241" s="47"/>
    </row>
    <row r="242" spans="1:15" x14ac:dyDescent="0.3">
      <c r="A242" s="7">
        <f>IF(C242&gt;-1,1)</f>
        <v>1</v>
      </c>
      <c r="B242" s="8" t="s">
        <v>7</v>
      </c>
      <c r="C242" s="29">
        <v>14</v>
      </c>
      <c r="D242" s="7">
        <f>IF(F242&gt;-1,1)</f>
        <v>1</v>
      </c>
      <c r="E242" s="8" t="s">
        <v>7</v>
      </c>
      <c r="F242" s="29">
        <v>10</v>
      </c>
      <c r="G242" s="7">
        <f>IF(I242&gt;-1,1)</f>
        <v>1</v>
      </c>
      <c r="H242" s="8" t="s">
        <v>7</v>
      </c>
      <c r="I242" s="29">
        <v>19</v>
      </c>
      <c r="J242" s="7">
        <f>IF(L242&gt;-1,1)</f>
        <v>1</v>
      </c>
      <c r="K242" s="8" t="s">
        <v>7</v>
      </c>
      <c r="L242" s="29">
        <v>17</v>
      </c>
      <c r="M242" s="7">
        <f>IF(O242&gt;-1,1)</f>
        <v>1</v>
      </c>
      <c r="N242" s="8" t="s">
        <v>7</v>
      </c>
      <c r="O242" s="29">
        <v>14</v>
      </c>
    </row>
    <row r="243" spans="1:15" x14ac:dyDescent="0.3">
      <c r="A243" s="7"/>
      <c r="B243" s="8"/>
      <c r="C243" s="47"/>
      <c r="D243" s="7"/>
      <c r="E243" s="8"/>
      <c r="F243" s="47"/>
      <c r="G243" s="7"/>
      <c r="H243" s="8"/>
      <c r="I243" s="47"/>
      <c r="J243" s="7"/>
      <c r="K243" s="8"/>
      <c r="L243" s="47"/>
      <c r="M243" s="7"/>
      <c r="N243" s="8"/>
      <c r="O243" s="29"/>
    </row>
    <row r="244" spans="1:15" x14ac:dyDescent="0.3">
      <c r="A244" s="7">
        <f>IF(C244&gt;-1,1)</f>
        <v>1</v>
      </c>
      <c r="B244" s="8" t="s">
        <v>8</v>
      </c>
      <c r="C244" s="29">
        <v>17</v>
      </c>
      <c r="D244" s="7">
        <f>IF(F244&gt;-1,1)</f>
        <v>1</v>
      </c>
      <c r="E244" s="8" t="s">
        <v>8</v>
      </c>
      <c r="F244" s="29">
        <v>22</v>
      </c>
      <c r="G244" s="7">
        <f>IF(I244&gt;-1,1)</f>
        <v>1</v>
      </c>
      <c r="H244" s="8" t="s">
        <v>8</v>
      </c>
      <c r="I244" s="29">
        <v>10</v>
      </c>
      <c r="J244" s="7">
        <f>IF(L244&gt;-1,1)</f>
        <v>1</v>
      </c>
      <c r="K244" s="8" t="s">
        <v>8</v>
      </c>
      <c r="L244" s="29">
        <v>11</v>
      </c>
      <c r="M244" s="7">
        <f>IF(O244&gt;-1,1)</f>
        <v>1</v>
      </c>
      <c r="N244" s="8" t="s">
        <v>8</v>
      </c>
      <c r="O244" s="29">
        <v>16</v>
      </c>
    </row>
    <row r="245" spans="1:15" x14ac:dyDescent="0.3">
      <c r="A245" s="7"/>
      <c r="B245" s="4"/>
      <c r="C245" s="29"/>
      <c r="D245" s="7"/>
      <c r="E245" s="4"/>
      <c r="F245" s="29"/>
      <c r="G245" s="7"/>
      <c r="H245" s="4"/>
      <c r="I245" s="47"/>
      <c r="J245" s="7"/>
      <c r="K245" s="4"/>
      <c r="L245" s="47"/>
      <c r="M245" s="7"/>
      <c r="N245" s="4"/>
      <c r="O245" s="29"/>
    </row>
    <row r="246" spans="1:15" x14ac:dyDescent="0.3">
      <c r="A246" s="7">
        <f>IF(C246&gt;-1,1)</f>
        <v>1</v>
      </c>
      <c r="B246" s="8" t="s">
        <v>9</v>
      </c>
      <c r="C246" s="29">
        <v>17</v>
      </c>
      <c r="D246" s="7">
        <f>IF(F246&gt;-1,1)</f>
        <v>1</v>
      </c>
      <c r="E246" s="8" t="s">
        <v>9</v>
      </c>
      <c r="F246" s="29">
        <v>15</v>
      </c>
      <c r="G246" s="7">
        <f>IF(I246&gt;-1,1)</f>
        <v>1</v>
      </c>
      <c r="H246" s="8" t="s">
        <v>9</v>
      </c>
      <c r="I246" s="29">
        <v>20</v>
      </c>
      <c r="J246" s="7">
        <f>IF(L246&gt;-1,1)</f>
        <v>1</v>
      </c>
      <c r="K246" s="8" t="s">
        <v>9</v>
      </c>
      <c r="L246" s="29">
        <v>22</v>
      </c>
      <c r="M246" s="7">
        <f>IF(O246&gt;-1,1)</f>
        <v>1</v>
      </c>
      <c r="N246" s="8" t="s">
        <v>9</v>
      </c>
      <c r="O246" s="29">
        <v>17</v>
      </c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7"/>
      <c r="N247" s="4"/>
      <c r="O247" s="47"/>
    </row>
    <row r="248" spans="1:15" x14ac:dyDescent="0.3">
      <c r="A248" s="11"/>
      <c r="B248" s="8" t="s">
        <v>10</v>
      </c>
      <c r="C248" s="48">
        <f>SUM(C234:C246)</f>
        <v>162</v>
      </c>
      <c r="D248" s="8"/>
      <c r="E248" s="8" t="s">
        <v>10</v>
      </c>
      <c r="F248" s="48">
        <f>SUM(F234:F246)</f>
        <v>135</v>
      </c>
      <c r="G248" s="8"/>
      <c r="H248" s="8" t="s">
        <v>10</v>
      </c>
      <c r="I248" s="48">
        <f>SUM(I234:I246)</f>
        <v>136</v>
      </c>
      <c r="J248" s="8"/>
      <c r="K248" s="8" t="s">
        <v>10</v>
      </c>
      <c r="L248" s="48">
        <f>SUM(L234:L246)</f>
        <v>138</v>
      </c>
      <c r="M248" s="8"/>
      <c r="N248" s="8" t="s">
        <v>10</v>
      </c>
      <c r="O248" s="48">
        <f>SUM(O234:O246)</f>
        <v>170</v>
      </c>
    </row>
    <row r="249" spans="1:15" x14ac:dyDescent="0.3">
      <c r="A249" s="12"/>
      <c r="B249" s="13" t="s">
        <v>11</v>
      </c>
      <c r="C249" s="49">
        <f>IF(C234&lt;&gt;"",C248/(SUM(A234:A246)),"")</f>
        <v>23.142857142857142</v>
      </c>
      <c r="D249" s="12"/>
      <c r="E249" s="13" t="s">
        <v>11</v>
      </c>
      <c r="F249" s="49">
        <f>IF(F234&lt;&gt;"",F248/(SUM(D234:D246)),"")</f>
        <v>19.285714285714285</v>
      </c>
      <c r="G249" s="12"/>
      <c r="H249" s="13" t="s">
        <v>11</v>
      </c>
      <c r="I249" s="49">
        <f>IF(I234&lt;&gt;"",I248/(SUM(G234:G246)),"")</f>
        <v>19.428571428571427</v>
      </c>
      <c r="J249" s="12"/>
      <c r="K249" s="13" t="s">
        <v>11</v>
      </c>
      <c r="L249" s="49">
        <f>IF(L234&lt;&gt;"",L248/(SUM(J234:J246)),"")</f>
        <v>19.714285714285715</v>
      </c>
      <c r="M249" s="12"/>
      <c r="N249" s="13" t="s">
        <v>11</v>
      </c>
      <c r="O249" s="49">
        <f>IF(O234&lt;&gt;"",O248/(SUM(M234:M246)),"")</f>
        <v>24.285714285714285</v>
      </c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IF(C248&gt;0,SUM(C248:O248)/((SUM(A234:A246))+(SUM(D234:D246))+(SUM(G234:G246))+(SUM(J234:J246))+(SUM(M234:M246))),0)</f>
        <v>21.171428571428571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1"/>
  <sheetViews>
    <sheetView topLeftCell="A232" workbookViewId="0">
      <selection activeCell="B233" sqref="B233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6" ht="24" x14ac:dyDescent="0.6">
      <c r="B1" s="3" t="s">
        <v>0</v>
      </c>
      <c r="C1" s="46">
        <v>2019</v>
      </c>
    </row>
    <row r="2" spans="1:16" s="74" customFormat="1" x14ac:dyDescent="0.3">
      <c r="A2" s="29"/>
      <c r="B2" s="5" t="s">
        <v>224</v>
      </c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29"/>
      <c r="L2" s="6" t="s">
        <v>2</v>
      </c>
      <c r="M2" s="29"/>
      <c r="N2" s="29"/>
      <c r="O2" s="6" t="s">
        <v>2</v>
      </c>
      <c r="P2" s="29"/>
    </row>
    <row r="3" spans="1:16" x14ac:dyDescent="0.3">
      <c r="A3" s="7">
        <f>IF(C3&gt;-1,1)</f>
        <v>1</v>
      </c>
      <c r="B3" s="8" t="s">
        <v>3</v>
      </c>
      <c r="C3" s="29">
        <v>40</v>
      </c>
      <c r="D3" s="7">
        <f>IF(F3&gt;-1,1)</f>
        <v>1</v>
      </c>
      <c r="E3" s="8" t="s">
        <v>3</v>
      </c>
      <c r="F3" s="29">
        <v>32</v>
      </c>
      <c r="G3" s="7">
        <f>IF(I3&gt;-1,1)</f>
        <v>1</v>
      </c>
      <c r="H3" s="8" t="s">
        <v>3</v>
      </c>
      <c r="I3" s="29">
        <v>18</v>
      </c>
      <c r="J3" s="7">
        <f>IF(L3&gt;-1,1)</f>
        <v>1</v>
      </c>
      <c r="K3" s="8" t="s">
        <v>3</v>
      </c>
      <c r="L3" s="29">
        <v>13</v>
      </c>
      <c r="M3" s="7">
        <f>IF(O3&gt;-1,1)</f>
        <v>1</v>
      </c>
      <c r="N3" s="8" t="s">
        <v>3</v>
      </c>
      <c r="O3" s="29">
        <v>45</v>
      </c>
      <c r="P3" s="7">
        <f>IF(R3&gt;-1,1)</f>
        <v>1</v>
      </c>
    </row>
    <row r="4" spans="1:16" x14ac:dyDescent="0.3">
      <c r="A4" s="7"/>
      <c r="B4" s="4"/>
      <c r="C4" s="47"/>
      <c r="D4" s="7"/>
      <c r="E4" s="4"/>
      <c r="F4" s="47"/>
      <c r="G4" s="7"/>
      <c r="H4" s="4"/>
      <c r="I4" s="47"/>
      <c r="J4" s="7"/>
      <c r="K4" s="4"/>
      <c r="L4" s="47"/>
      <c r="M4" s="7"/>
      <c r="N4" s="4"/>
      <c r="O4" s="47"/>
      <c r="P4" s="7"/>
    </row>
    <row r="5" spans="1:16" x14ac:dyDescent="0.3">
      <c r="A5" s="7">
        <f>IF(C5&gt;-1,1)</f>
        <v>1</v>
      </c>
      <c r="B5" s="8" t="s">
        <v>4</v>
      </c>
      <c r="C5" s="29">
        <v>20</v>
      </c>
      <c r="D5" s="7">
        <f>IF(F5&gt;-1,1)</f>
        <v>1</v>
      </c>
      <c r="E5" s="8" t="s">
        <v>4</v>
      </c>
      <c r="F5" s="29">
        <v>11</v>
      </c>
      <c r="G5" s="7">
        <f>IF(I5&gt;-1,1)</f>
        <v>1</v>
      </c>
      <c r="H5" s="8" t="s">
        <v>4</v>
      </c>
      <c r="I5" s="29">
        <v>18</v>
      </c>
      <c r="J5" s="7">
        <f>IF(L5&gt;-1,1)</f>
        <v>1</v>
      </c>
      <c r="K5" s="8" t="s">
        <v>4</v>
      </c>
      <c r="L5" s="29">
        <v>18</v>
      </c>
      <c r="M5" s="7">
        <f>IF(O5&gt;-1,1)</f>
        <v>1</v>
      </c>
      <c r="N5" s="8" t="s">
        <v>4</v>
      </c>
      <c r="O5" s="29">
        <v>11</v>
      </c>
      <c r="P5" s="7">
        <f>IF(R5&gt;-1,1)</f>
        <v>1</v>
      </c>
    </row>
    <row r="6" spans="1:16" x14ac:dyDescent="0.3">
      <c r="A6" s="7"/>
      <c r="B6" s="8"/>
      <c r="C6" s="29"/>
      <c r="D6" s="7"/>
      <c r="E6" s="8"/>
      <c r="F6" s="47"/>
      <c r="G6" s="7"/>
      <c r="H6" s="8"/>
      <c r="I6" s="47"/>
      <c r="J6" s="7"/>
      <c r="K6" s="8"/>
      <c r="L6" s="47"/>
      <c r="M6" s="7"/>
      <c r="N6" s="8"/>
      <c r="O6" s="47"/>
      <c r="P6" s="7"/>
    </row>
    <row r="7" spans="1:16" x14ac:dyDescent="0.3">
      <c r="A7" s="7">
        <f>IF(C7&gt;-1,1)</f>
        <v>1</v>
      </c>
      <c r="B7" s="8" t="s">
        <v>5</v>
      </c>
      <c r="C7" s="29">
        <v>16</v>
      </c>
      <c r="D7" s="7">
        <f>IF(F7&gt;-1,1)</f>
        <v>1</v>
      </c>
      <c r="E7" s="8" t="s">
        <v>5</v>
      </c>
      <c r="F7" s="29">
        <v>18</v>
      </c>
      <c r="G7" s="7">
        <f>IF(I7&gt;-1,1)</f>
        <v>1</v>
      </c>
      <c r="H7" s="8" t="s">
        <v>5</v>
      </c>
      <c r="I7" s="29">
        <v>11</v>
      </c>
      <c r="J7" s="7">
        <f>IF(L7&gt;-1,1)</f>
        <v>1</v>
      </c>
      <c r="K7" s="8" t="s">
        <v>5</v>
      </c>
      <c r="L7" s="29">
        <v>42</v>
      </c>
      <c r="M7" s="7">
        <f>IF(O7&gt;-1,1)</f>
        <v>1</v>
      </c>
      <c r="N7" s="8" t="s">
        <v>5</v>
      </c>
      <c r="O7" s="29">
        <v>12</v>
      </c>
      <c r="P7" s="7">
        <f>IF(R7&gt;-1,1)</f>
        <v>1</v>
      </c>
    </row>
    <row r="8" spans="1:16" x14ac:dyDescent="0.3">
      <c r="A8" s="7"/>
      <c r="B8" s="8"/>
      <c r="C8" s="47"/>
      <c r="D8" s="7"/>
      <c r="E8" s="8"/>
      <c r="F8" s="47"/>
      <c r="G8" s="7"/>
      <c r="H8" s="8"/>
      <c r="I8" s="47"/>
      <c r="J8" s="7"/>
      <c r="K8" s="8"/>
      <c r="L8" s="47"/>
      <c r="M8" s="7"/>
      <c r="N8" s="8"/>
      <c r="O8" s="47"/>
      <c r="P8" s="7"/>
    </row>
    <row r="9" spans="1:16" x14ac:dyDescent="0.3">
      <c r="A9" s="7">
        <f>IF(C9&gt;-1,1)</f>
        <v>1</v>
      </c>
      <c r="B9" s="8" t="s">
        <v>6</v>
      </c>
      <c r="C9" s="29">
        <v>18</v>
      </c>
      <c r="D9" s="7">
        <f>IF(F9&gt;-1,1)</f>
        <v>1</v>
      </c>
      <c r="E9" s="8" t="s">
        <v>6</v>
      </c>
      <c r="F9" s="29">
        <v>14</v>
      </c>
      <c r="G9" s="7">
        <f>IF(I9&gt;-1,1)</f>
        <v>1</v>
      </c>
      <c r="H9" s="8" t="s">
        <v>6</v>
      </c>
      <c r="I9" s="29">
        <v>16</v>
      </c>
      <c r="J9" s="7">
        <f>IF(L9&gt;-1,1)</f>
        <v>1</v>
      </c>
      <c r="K9" s="8" t="s">
        <v>6</v>
      </c>
      <c r="L9" s="29">
        <v>12</v>
      </c>
      <c r="M9" s="7">
        <f>IF(O9&gt;-1,1)</f>
        <v>1</v>
      </c>
      <c r="N9" s="8" t="s">
        <v>6</v>
      </c>
      <c r="O9" s="29">
        <v>12</v>
      </c>
      <c r="P9" s="7">
        <f>IF(R9&gt;-1,1)</f>
        <v>1</v>
      </c>
    </row>
    <row r="10" spans="1:16" x14ac:dyDescent="0.3">
      <c r="A10" s="7"/>
      <c r="B10" s="8"/>
      <c r="C10" s="47"/>
      <c r="D10" s="7"/>
      <c r="E10" s="8"/>
      <c r="F10" s="47"/>
      <c r="G10" s="7"/>
      <c r="H10" s="8"/>
      <c r="I10" s="47"/>
      <c r="J10" s="7"/>
      <c r="K10" s="8"/>
      <c r="L10" s="47"/>
      <c r="M10" s="7"/>
      <c r="N10" s="8"/>
      <c r="O10" s="47"/>
      <c r="P10" s="7"/>
    </row>
    <row r="11" spans="1:16" x14ac:dyDescent="0.3">
      <c r="A11" s="7">
        <f>IF(C11&gt;-1,1)</f>
        <v>1</v>
      </c>
      <c r="B11" s="8" t="s">
        <v>7</v>
      </c>
      <c r="C11" s="29">
        <v>11</v>
      </c>
      <c r="D11" s="7">
        <f>IF(F11&gt;-1,1)</f>
        <v>1</v>
      </c>
      <c r="E11" s="8" t="s">
        <v>7</v>
      </c>
      <c r="F11" s="29">
        <v>18</v>
      </c>
      <c r="G11" s="7">
        <f>IF(I11&gt;-1,1)</f>
        <v>1</v>
      </c>
      <c r="H11" s="8" t="s">
        <v>7</v>
      </c>
      <c r="I11" s="29">
        <v>35</v>
      </c>
      <c r="J11" s="7">
        <f>IF(L11&gt;-1,1)</f>
        <v>1</v>
      </c>
      <c r="K11" s="8" t="s">
        <v>7</v>
      </c>
      <c r="L11" s="29">
        <v>12</v>
      </c>
      <c r="M11" s="7">
        <f>IF(O11&gt;-1,1)</f>
        <v>1</v>
      </c>
      <c r="N11" s="8" t="s">
        <v>7</v>
      </c>
      <c r="O11" s="29">
        <v>12</v>
      </c>
      <c r="P11" s="7">
        <f>IF(R11&gt;-1,1)</f>
        <v>1</v>
      </c>
    </row>
    <row r="12" spans="1:16" x14ac:dyDescent="0.3">
      <c r="A12" s="7"/>
      <c r="B12" s="8"/>
      <c r="C12" s="47"/>
      <c r="D12" s="7"/>
      <c r="E12" s="8"/>
      <c r="F12" s="47"/>
      <c r="G12" s="7"/>
      <c r="H12" s="8"/>
      <c r="I12" s="47"/>
      <c r="J12" s="7"/>
      <c r="K12" s="8"/>
      <c r="L12" s="47"/>
      <c r="M12" s="7"/>
      <c r="N12" s="8"/>
      <c r="O12" s="47"/>
      <c r="P12" s="7"/>
    </row>
    <row r="13" spans="1:16" x14ac:dyDescent="0.3">
      <c r="A13" s="7">
        <f>IF(C13&gt;-1,1)</f>
        <v>1</v>
      </c>
      <c r="B13" s="8" t="s">
        <v>8</v>
      </c>
      <c r="C13" s="29">
        <v>17</v>
      </c>
      <c r="D13" s="7">
        <f>IF(F13&gt;-1,1)</f>
        <v>1</v>
      </c>
      <c r="E13" s="8" t="s">
        <v>8</v>
      </c>
      <c r="F13" s="29">
        <v>15</v>
      </c>
      <c r="G13" s="7">
        <f>IF(I13&gt;-1,1)</f>
        <v>1</v>
      </c>
      <c r="H13" s="8" t="s">
        <v>8</v>
      </c>
      <c r="I13" s="29">
        <v>12</v>
      </c>
      <c r="J13" s="7">
        <f>IF(L13&gt;-1,1)</f>
        <v>1</v>
      </c>
      <c r="K13" s="8" t="s">
        <v>8</v>
      </c>
      <c r="L13" s="29">
        <v>16</v>
      </c>
      <c r="M13" s="7">
        <f>IF(O13&gt;-1,1)</f>
        <v>1</v>
      </c>
      <c r="N13" s="8" t="s">
        <v>8</v>
      </c>
      <c r="O13" s="29">
        <v>12</v>
      </c>
      <c r="P13" s="7">
        <f>IF(R13&gt;-1,1)</f>
        <v>1</v>
      </c>
    </row>
    <row r="14" spans="1:16" x14ac:dyDescent="0.3">
      <c r="A14" s="7"/>
      <c r="B14" s="4"/>
      <c r="C14" s="47"/>
      <c r="D14" s="7"/>
      <c r="E14" s="4"/>
      <c r="F14" s="29"/>
      <c r="G14" s="7"/>
      <c r="H14" s="4"/>
      <c r="I14" s="47"/>
      <c r="J14" s="7"/>
      <c r="K14" s="4"/>
      <c r="L14" s="29"/>
      <c r="M14" s="7"/>
      <c r="N14" s="4"/>
      <c r="O14" s="29"/>
      <c r="P14" s="7"/>
    </row>
    <row r="15" spans="1:16" x14ac:dyDescent="0.3">
      <c r="A15" s="7">
        <f>IF(C15&gt;-1,1)</f>
        <v>1</v>
      </c>
      <c r="B15" s="8" t="s">
        <v>9</v>
      </c>
      <c r="C15" s="29">
        <v>40</v>
      </c>
      <c r="D15" s="7">
        <f>IF(F15&gt;-1,1)</f>
        <v>1</v>
      </c>
      <c r="E15" s="8" t="s">
        <v>9</v>
      </c>
      <c r="F15" s="29">
        <v>54</v>
      </c>
      <c r="G15" s="7">
        <f>IF(I15&gt;-1,1)</f>
        <v>1</v>
      </c>
      <c r="H15" s="8" t="s">
        <v>9</v>
      </c>
      <c r="I15" s="29">
        <v>20</v>
      </c>
      <c r="J15" s="7">
        <f>IF(L15&gt;-1,1)</f>
        <v>1</v>
      </c>
      <c r="K15" s="8" t="s">
        <v>9</v>
      </c>
      <c r="L15" s="29">
        <v>18</v>
      </c>
      <c r="M15" s="7">
        <f>IF(O15&gt;-1,1)</f>
        <v>1</v>
      </c>
      <c r="N15" s="8" t="s">
        <v>9</v>
      </c>
      <c r="O15" s="29">
        <v>20</v>
      </c>
      <c r="P15" s="7">
        <f>IF(R15&gt;-1,1)</f>
        <v>1</v>
      </c>
    </row>
    <row r="16" spans="1:16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4"/>
      <c r="L16" s="47"/>
      <c r="M16" s="7"/>
      <c r="N16" s="4"/>
      <c r="O16" s="47"/>
      <c r="P16" s="7"/>
    </row>
    <row r="17" spans="1:16" x14ac:dyDescent="0.3">
      <c r="A17" s="11"/>
      <c r="B17" s="8" t="s">
        <v>10</v>
      </c>
      <c r="C17" s="48">
        <f>SUM(C3:C15)</f>
        <v>162</v>
      </c>
      <c r="D17" s="8"/>
      <c r="E17" s="8" t="s">
        <v>10</v>
      </c>
      <c r="F17" s="48">
        <f>SUM(F3:F15)</f>
        <v>162</v>
      </c>
      <c r="G17" s="8"/>
      <c r="H17" s="8" t="s">
        <v>10</v>
      </c>
      <c r="I17" s="48">
        <f>SUM(I3:I15)</f>
        <v>130</v>
      </c>
      <c r="J17" s="8"/>
      <c r="K17" s="8" t="s">
        <v>10</v>
      </c>
      <c r="L17" s="48">
        <f>SUM(L3:L15)</f>
        <v>131</v>
      </c>
      <c r="M17" s="8"/>
      <c r="N17" s="8" t="s">
        <v>10</v>
      </c>
      <c r="O17" s="48">
        <f>SUM(O3:O15)</f>
        <v>124</v>
      </c>
      <c r="P17" s="8"/>
    </row>
    <row r="18" spans="1:16" x14ac:dyDescent="0.3">
      <c r="A18" s="12"/>
      <c r="B18" s="13" t="s">
        <v>11</v>
      </c>
      <c r="C18" s="49">
        <f>C17/(SUM(A3:A15))</f>
        <v>23.142857142857142</v>
      </c>
      <c r="D18" s="12"/>
      <c r="E18" s="13" t="s">
        <v>11</v>
      </c>
      <c r="F18" s="49">
        <f>F17/(SUM(D3:D15))</f>
        <v>23.142857142857142</v>
      </c>
      <c r="G18" s="12"/>
      <c r="H18" s="13" t="s">
        <v>11</v>
      </c>
      <c r="I18" s="49">
        <f>I17/(SUM(G3:G15))</f>
        <v>18.571428571428573</v>
      </c>
      <c r="J18" s="12"/>
      <c r="K18" s="13" t="s">
        <v>11</v>
      </c>
      <c r="L18" s="49">
        <f>L17/(SUM(J3:J15))</f>
        <v>18.714285714285715</v>
      </c>
      <c r="M18" s="12"/>
      <c r="N18" s="13" t="s">
        <v>11</v>
      </c>
      <c r="O18" s="49">
        <f>O17/(SUM(M3:M15))</f>
        <v>17.714285714285715</v>
      </c>
      <c r="P18" s="12"/>
    </row>
    <row r="19" spans="1:16" ht="14.5" thickBot="1" x14ac:dyDescent="0.35"/>
    <row r="20" spans="1:16" ht="14.5" thickBot="1" x14ac:dyDescent="0.35">
      <c r="B20" s="15" t="s">
        <v>12</v>
      </c>
      <c r="C20" s="51">
        <f>SUM(C17:O17)/((SUM(D3:D15))+(SUM(G3:G15))+(SUM(J3:J15)+(SUM(M3:M15))+(SUM(P3:P15))))</f>
        <v>20.257142857142856</v>
      </c>
    </row>
    <row r="22" spans="1:16" ht="24" x14ac:dyDescent="0.6">
      <c r="B22" s="3" t="s">
        <v>13</v>
      </c>
      <c r="C22" s="46">
        <f>C$1</f>
        <v>2019</v>
      </c>
    </row>
    <row r="23" spans="1:16" x14ac:dyDescent="0.3">
      <c r="A23" s="4"/>
      <c r="B23" s="5" t="s">
        <v>225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29"/>
      <c r="L23" s="6" t="s">
        <v>2</v>
      </c>
      <c r="M23" s="28"/>
    </row>
    <row r="24" spans="1:16" x14ac:dyDescent="0.3">
      <c r="A24" s="7">
        <f>IF(C24&gt;-1,1)</f>
        <v>1</v>
      </c>
      <c r="B24" s="8" t="s">
        <v>3</v>
      </c>
      <c r="C24" s="29">
        <v>43</v>
      </c>
      <c r="D24" s="7">
        <f>IF(F24&gt;-1,1)</f>
        <v>1</v>
      </c>
      <c r="E24" s="17" t="s">
        <v>3</v>
      </c>
      <c r="F24" s="29">
        <v>14</v>
      </c>
      <c r="G24" s="7">
        <f>IF(I24&gt;-1,1)</f>
        <v>1</v>
      </c>
      <c r="H24" s="17" t="s">
        <v>3</v>
      </c>
      <c r="I24" s="29">
        <v>54</v>
      </c>
      <c r="J24" s="7">
        <f>IF(L24&gt;-1,1)</f>
        <v>1</v>
      </c>
      <c r="K24" s="17" t="s">
        <v>3</v>
      </c>
      <c r="L24" s="45">
        <v>40</v>
      </c>
    </row>
    <row r="25" spans="1:16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47"/>
    </row>
    <row r="26" spans="1:16" x14ac:dyDescent="0.3">
      <c r="A26" s="7">
        <f>IF(C26&gt;-1,1)</f>
        <v>1</v>
      </c>
      <c r="B26" s="8" t="s">
        <v>4</v>
      </c>
      <c r="C26" s="29">
        <v>16</v>
      </c>
      <c r="D26" s="7">
        <f>IF(F26&gt;-1,1)</f>
        <v>1</v>
      </c>
      <c r="E26" s="17" t="s">
        <v>4</v>
      </c>
      <c r="F26" s="29">
        <v>15</v>
      </c>
      <c r="G26" s="7">
        <f>IF(I26&gt;-1,1)</f>
        <v>1</v>
      </c>
      <c r="H26" s="17" t="s">
        <v>4</v>
      </c>
      <c r="I26" s="29">
        <v>18</v>
      </c>
      <c r="J26" s="7">
        <f>IF(L26&gt;-1,1)</f>
        <v>1</v>
      </c>
      <c r="K26" s="17" t="s">
        <v>4</v>
      </c>
      <c r="L26" s="29">
        <v>13</v>
      </c>
    </row>
    <row r="27" spans="1:16" x14ac:dyDescent="0.3">
      <c r="A27" s="7"/>
      <c r="B27" s="8"/>
      <c r="C27" s="47"/>
      <c r="D27" s="7"/>
      <c r="E27" s="17"/>
      <c r="F27" s="47"/>
      <c r="G27" s="7"/>
      <c r="H27" s="17"/>
      <c r="I27" s="47"/>
      <c r="J27" s="7"/>
      <c r="K27" s="17"/>
      <c r="L27" s="47"/>
    </row>
    <row r="28" spans="1:16" x14ac:dyDescent="0.3">
      <c r="A28" s="7">
        <f>IF(C28&gt;-1,1)</f>
        <v>1</v>
      </c>
      <c r="B28" s="8" t="s">
        <v>5</v>
      </c>
      <c r="C28" s="29">
        <v>14</v>
      </c>
      <c r="D28" s="7">
        <f>IF(F28&gt;-1,1)</f>
        <v>1</v>
      </c>
      <c r="E28" s="17" t="s">
        <v>5</v>
      </c>
      <c r="F28" s="29">
        <v>16</v>
      </c>
      <c r="G28" s="7">
        <f>IF(I28&gt;-1,1)</f>
        <v>1</v>
      </c>
      <c r="H28" s="17" t="s">
        <v>5</v>
      </c>
      <c r="I28" s="29">
        <v>14</v>
      </c>
      <c r="J28" s="7">
        <f>IF(L28&gt;-1,1)</f>
        <v>1</v>
      </c>
      <c r="K28" s="17" t="s">
        <v>5</v>
      </c>
      <c r="L28" s="29">
        <v>11</v>
      </c>
    </row>
    <row r="29" spans="1:16" x14ac:dyDescent="0.3">
      <c r="A29" s="7"/>
      <c r="B29" s="8"/>
      <c r="C29" s="47"/>
      <c r="D29" s="7"/>
      <c r="E29" s="17"/>
      <c r="F29" s="47"/>
      <c r="G29" s="7"/>
      <c r="H29" s="17"/>
      <c r="I29" s="29"/>
      <c r="J29" s="7"/>
      <c r="K29" s="17"/>
      <c r="L29" s="47"/>
    </row>
    <row r="30" spans="1:16" x14ac:dyDescent="0.3">
      <c r="A30" s="7">
        <f>IF(C30&gt;-1,1)</f>
        <v>1</v>
      </c>
      <c r="B30" s="8" t="s">
        <v>6</v>
      </c>
      <c r="C30" s="29">
        <v>23</v>
      </c>
      <c r="D30" s="7">
        <f>IF(F30&gt;-1,1)</f>
        <v>1</v>
      </c>
      <c r="E30" s="17" t="s">
        <v>6</v>
      </c>
      <c r="F30" s="29">
        <v>14</v>
      </c>
      <c r="G30" s="7">
        <f>IF(I30&gt;-1,1)</f>
        <v>1</v>
      </c>
      <c r="H30" s="17" t="s">
        <v>6</v>
      </c>
      <c r="I30" s="29">
        <v>17</v>
      </c>
      <c r="J30" s="7">
        <f>IF(L30&gt;-1,1)</f>
        <v>1</v>
      </c>
      <c r="K30" s="17" t="s">
        <v>6</v>
      </c>
      <c r="L30" s="29">
        <v>18</v>
      </c>
    </row>
    <row r="31" spans="1:16" x14ac:dyDescent="0.3">
      <c r="A31" s="7"/>
      <c r="B31" s="8"/>
      <c r="C31" s="47"/>
      <c r="D31" s="7"/>
      <c r="E31" s="17"/>
      <c r="F31" s="47"/>
      <c r="G31" s="7"/>
      <c r="H31" s="17"/>
      <c r="I31" s="47"/>
      <c r="J31" s="7"/>
      <c r="K31" s="17"/>
      <c r="L31" s="47"/>
    </row>
    <row r="32" spans="1:16" x14ac:dyDescent="0.3">
      <c r="A32" s="7">
        <f>IF(C32&gt;-1,1)</f>
        <v>1</v>
      </c>
      <c r="B32" s="8" t="s">
        <v>7</v>
      </c>
      <c r="C32" s="29">
        <v>22</v>
      </c>
      <c r="D32" s="7">
        <f>IF(F32&gt;-1,1)</f>
        <v>1</v>
      </c>
      <c r="E32" s="17" t="s">
        <v>7</v>
      </c>
      <c r="F32" s="29">
        <v>34</v>
      </c>
      <c r="G32" s="7">
        <f>IF(I32&gt;-1,1)</f>
        <v>1</v>
      </c>
      <c r="H32" s="17" t="s">
        <v>7</v>
      </c>
      <c r="I32" s="29">
        <v>26</v>
      </c>
      <c r="J32" s="7">
        <f>IF(L32&gt;-1,1)</f>
        <v>1</v>
      </c>
      <c r="K32" s="17" t="s">
        <v>7</v>
      </c>
      <c r="L32" s="29">
        <v>20</v>
      </c>
    </row>
    <row r="33" spans="1:15" x14ac:dyDescent="0.3">
      <c r="A33" s="7"/>
      <c r="B33" s="8"/>
      <c r="C33" s="47"/>
      <c r="D33" s="7"/>
      <c r="E33" s="17"/>
      <c r="F33" s="47"/>
      <c r="G33" s="7"/>
      <c r="H33" s="17"/>
      <c r="I33" s="47"/>
      <c r="J33" s="7"/>
      <c r="K33" s="17"/>
      <c r="L33" s="47"/>
    </row>
    <row r="34" spans="1:15" x14ac:dyDescent="0.3">
      <c r="A34" s="7">
        <f>IF(C34&gt;-1,1)</f>
        <v>1</v>
      </c>
      <c r="B34" s="8" t="s">
        <v>8</v>
      </c>
      <c r="C34" s="29">
        <v>5</v>
      </c>
      <c r="D34" s="7">
        <f>IF(F34&gt;-1,1)</f>
        <v>1</v>
      </c>
      <c r="E34" s="17" t="s">
        <v>8</v>
      </c>
      <c r="F34" s="29">
        <v>10</v>
      </c>
      <c r="G34" s="7">
        <f>IF(I34&gt;-1,1)</f>
        <v>1</v>
      </c>
      <c r="H34" s="17" t="s">
        <v>8</v>
      </c>
      <c r="I34" s="45">
        <v>13</v>
      </c>
      <c r="J34" s="7">
        <f>IF(L34&gt;-1,1)</f>
        <v>1</v>
      </c>
      <c r="K34" s="17" t="s">
        <v>8</v>
      </c>
      <c r="L34" s="29">
        <v>12</v>
      </c>
    </row>
    <row r="35" spans="1:15" x14ac:dyDescent="0.3">
      <c r="A35" s="7"/>
      <c r="B35" s="4"/>
      <c r="C35" s="29"/>
      <c r="D35" s="7"/>
      <c r="E35" s="9"/>
      <c r="F35" s="47"/>
      <c r="G35" s="7"/>
      <c r="H35" s="9"/>
      <c r="I35" s="47"/>
      <c r="J35" s="7"/>
      <c r="K35" s="9"/>
      <c r="L35" s="47"/>
    </row>
    <row r="36" spans="1:15" x14ac:dyDescent="0.3">
      <c r="A36" s="7">
        <f>IF(C36&gt;-1,1)</f>
        <v>1</v>
      </c>
      <c r="B36" s="8" t="s">
        <v>9</v>
      </c>
      <c r="C36" s="29">
        <v>42</v>
      </c>
      <c r="D36" s="7">
        <f>IF(F36&gt;-1,1)</f>
        <v>1</v>
      </c>
      <c r="E36" s="17" t="s">
        <v>9</v>
      </c>
      <c r="F36" s="29">
        <v>14</v>
      </c>
      <c r="G36" s="7">
        <f>IF(I36&gt;-1,1)</f>
        <v>1</v>
      </c>
      <c r="H36" s="17" t="s">
        <v>9</v>
      </c>
      <c r="I36" s="45">
        <v>15</v>
      </c>
      <c r="J36" s="7">
        <f>IF(L36&gt;-1,1)</f>
        <v>1</v>
      </c>
      <c r="K36" s="17" t="s">
        <v>9</v>
      </c>
      <c r="L36" s="29">
        <v>6</v>
      </c>
    </row>
    <row r="37" spans="1:15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5" x14ac:dyDescent="0.3">
      <c r="A38" s="11"/>
      <c r="B38" s="8" t="s">
        <v>10</v>
      </c>
      <c r="C38" s="48">
        <f>SUM(C24:C36)</f>
        <v>165</v>
      </c>
      <c r="D38" s="8"/>
      <c r="E38" s="8" t="s">
        <v>10</v>
      </c>
      <c r="F38" s="48">
        <f>SUM(F24:F36)</f>
        <v>117</v>
      </c>
      <c r="G38" s="8"/>
      <c r="H38" s="8" t="s">
        <v>10</v>
      </c>
      <c r="I38" s="48">
        <f>SUM(I24:I36)</f>
        <v>157</v>
      </c>
      <c r="J38" s="8"/>
      <c r="K38" s="8" t="s">
        <v>10</v>
      </c>
      <c r="L38" s="48">
        <f>SUM(L24:L36)</f>
        <v>120</v>
      </c>
    </row>
    <row r="39" spans="1:15" x14ac:dyDescent="0.3">
      <c r="A39" s="12"/>
      <c r="B39" s="13" t="s">
        <v>11</v>
      </c>
      <c r="C39" s="49">
        <f>C38/(SUM(A24:A36))</f>
        <v>23.571428571428573</v>
      </c>
      <c r="D39" s="12"/>
      <c r="E39" s="13" t="s">
        <v>11</v>
      </c>
      <c r="F39" s="49">
        <f>F38/(SUM(D24:D36))</f>
        <v>16.714285714285715</v>
      </c>
      <c r="G39" s="12"/>
      <c r="H39" s="13" t="s">
        <v>11</v>
      </c>
      <c r="I39" s="49">
        <f>I38/(SUM(G24:G36))</f>
        <v>22.428571428571427</v>
      </c>
      <c r="J39" s="12"/>
      <c r="K39" s="13" t="s">
        <v>11</v>
      </c>
      <c r="L39" s="49">
        <f>L38/(SUM(J24:J36))</f>
        <v>17.142857142857142</v>
      </c>
    </row>
    <row r="40" spans="1:15" ht="14.5" thickBot="1" x14ac:dyDescent="0.35"/>
    <row r="41" spans="1:15" ht="14.5" thickBot="1" x14ac:dyDescent="0.35">
      <c r="B41" s="15" t="s">
        <v>15</v>
      </c>
      <c r="C41" s="51">
        <f>SUM(C38:L38)/((SUM(A24:A36))+(SUM(D24:D36))+(SUM(G24:G36))+(SUM(J24:J36)))</f>
        <v>19.964285714285715</v>
      </c>
    </row>
    <row r="43" spans="1:15" ht="24" x14ac:dyDescent="0.6">
      <c r="B43" s="3" t="s">
        <v>16</v>
      </c>
      <c r="C43" s="46">
        <f>C$1</f>
        <v>2019</v>
      </c>
    </row>
    <row r="44" spans="1:15" x14ac:dyDescent="0.3">
      <c r="A44" s="4"/>
      <c r="B44" s="18" t="s">
        <v>226</v>
      </c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56"/>
      <c r="L44" s="57" t="s">
        <v>2</v>
      </c>
      <c r="M44" s="28"/>
      <c r="N44" s="28"/>
      <c r="O44" s="21"/>
    </row>
    <row r="45" spans="1:15" x14ac:dyDescent="0.3">
      <c r="A45" s="7">
        <f>IF(C45&gt;-1,1)</f>
        <v>1</v>
      </c>
      <c r="B45" s="8" t="s">
        <v>3</v>
      </c>
      <c r="C45" s="29">
        <v>44</v>
      </c>
      <c r="D45" s="7">
        <f>IF(F45&gt;-1,1)</f>
        <v>1</v>
      </c>
      <c r="E45" s="17" t="s">
        <v>3</v>
      </c>
      <c r="F45" s="29">
        <v>21</v>
      </c>
      <c r="G45" s="7">
        <f>IF(I45&gt;-1,1)</f>
        <v>1</v>
      </c>
      <c r="H45" s="17" t="s">
        <v>3</v>
      </c>
      <c r="I45" s="29">
        <v>40</v>
      </c>
      <c r="J45" s="7">
        <f>IF(L45&gt;-1,1)</f>
        <v>1</v>
      </c>
      <c r="K45" s="61" t="s">
        <v>3</v>
      </c>
      <c r="L45" s="66">
        <v>12</v>
      </c>
      <c r="M45" s="22"/>
      <c r="N45" s="59"/>
      <c r="O45" s="54"/>
    </row>
    <row r="46" spans="1:15" x14ac:dyDescent="0.3">
      <c r="A46" s="7"/>
      <c r="B46" s="4"/>
      <c r="C46" s="47"/>
      <c r="D46" s="7"/>
      <c r="E46" s="9"/>
      <c r="F46" s="47"/>
      <c r="G46" s="7"/>
      <c r="H46" s="9"/>
      <c r="I46" s="47"/>
      <c r="J46" s="7"/>
      <c r="K46" s="62"/>
      <c r="L46" s="67"/>
      <c r="M46" s="22"/>
      <c r="N46" s="60"/>
      <c r="O46" s="54"/>
    </row>
    <row r="47" spans="1:15" x14ac:dyDescent="0.3">
      <c r="A47" s="7">
        <f>IF(C47&gt;-1,1)</f>
        <v>1</v>
      </c>
      <c r="B47" s="8" t="s">
        <v>4</v>
      </c>
      <c r="C47" s="29">
        <v>14</v>
      </c>
      <c r="D47" s="7">
        <f>IF(F47&gt;-1,1)</f>
        <v>1</v>
      </c>
      <c r="E47" s="17" t="s">
        <v>4</v>
      </c>
      <c r="F47" s="29">
        <v>9</v>
      </c>
      <c r="G47" s="7">
        <f>IF(I47&gt;-1,1)</f>
        <v>1</v>
      </c>
      <c r="H47" s="17" t="s">
        <v>4</v>
      </c>
      <c r="I47" s="29">
        <v>10</v>
      </c>
      <c r="J47" s="7">
        <f>IF(L47&gt;-1,1)</f>
        <v>1</v>
      </c>
      <c r="K47" s="61" t="s">
        <v>4</v>
      </c>
      <c r="L47" s="66">
        <v>20</v>
      </c>
      <c r="M47" s="22"/>
      <c r="N47" s="59"/>
      <c r="O47" s="54"/>
    </row>
    <row r="48" spans="1:15" x14ac:dyDescent="0.3">
      <c r="A48" s="7"/>
      <c r="B48" s="8"/>
      <c r="C48" s="47"/>
      <c r="D48" s="7"/>
      <c r="E48" s="17"/>
      <c r="F48" s="47"/>
      <c r="G48" s="7"/>
      <c r="H48" s="17"/>
      <c r="I48" s="47"/>
      <c r="J48" s="7"/>
      <c r="K48" s="61"/>
      <c r="L48" s="67"/>
      <c r="M48" s="22"/>
      <c r="N48" s="59"/>
      <c r="O48" s="54"/>
    </row>
    <row r="49" spans="1:16" x14ac:dyDescent="0.3">
      <c r="A49" s="7">
        <f>IF(C49&gt;-1,1)</f>
        <v>1</v>
      </c>
      <c r="B49" s="8" t="s">
        <v>5</v>
      </c>
      <c r="C49" s="29">
        <v>14</v>
      </c>
      <c r="D49" s="7">
        <f>IF(F49&gt;-1,1)</f>
        <v>1</v>
      </c>
      <c r="E49" s="17" t="s">
        <v>5</v>
      </c>
      <c r="F49" s="29">
        <v>57</v>
      </c>
      <c r="G49" s="7">
        <f>IF(I49&gt;-1,1)</f>
        <v>1</v>
      </c>
      <c r="H49" s="17" t="s">
        <v>5</v>
      </c>
      <c r="I49" s="29">
        <v>14</v>
      </c>
      <c r="J49" s="7">
        <f>IF(L49&gt;-1,1)</f>
        <v>1</v>
      </c>
      <c r="K49" s="61" t="s">
        <v>5</v>
      </c>
      <c r="L49" s="66">
        <v>16</v>
      </c>
      <c r="M49" s="22"/>
      <c r="N49" s="59"/>
      <c r="O49" s="54"/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22"/>
      <c r="N50" s="59"/>
      <c r="O50" s="54"/>
    </row>
    <row r="51" spans="1:16" x14ac:dyDescent="0.3">
      <c r="A51" s="7">
        <f>IF(C51&gt;-1,1)</f>
        <v>1</v>
      </c>
      <c r="B51" s="8" t="s">
        <v>6</v>
      </c>
      <c r="C51" s="29">
        <v>16</v>
      </c>
      <c r="D51" s="7">
        <f>IF(F51&gt;-1,1)</f>
        <v>1</v>
      </c>
      <c r="E51" s="17" t="s">
        <v>6</v>
      </c>
      <c r="F51" s="29">
        <v>11</v>
      </c>
      <c r="G51" s="7">
        <f>IF(I51&gt;-1,1)</f>
        <v>1</v>
      </c>
      <c r="H51" s="17" t="s">
        <v>6</v>
      </c>
      <c r="I51" s="29">
        <v>7</v>
      </c>
      <c r="J51" s="7">
        <f>IF(L51&gt;-1,1)</f>
        <v>1</v>
      </c>
      <c r="K51" s="61" t="s">
        <v>6</v>
      </c>
      <c r="L51" s="66">
        <v>18</v>
      </c>
      <c r="M51" s="22"/>
      <c r="N51" s="59"/>
      <c r="O51" s="54"/>
    </row>
    <row r="52" spans="1:16" x14ac:dyDescent="0.3">
      <c r="A52" s="7"/>
      <c r="B52" s="8"/>
      <c r="C52" s="47"/>
      <c r="D52" s="7"/>
      <c r="E52" s="17"/>
      <c r="F52" s="47"/>
      <c r="G52" s="7"/>
      <c r="H52" s="17"/>
      <c r="I52" s="47"/>
      <c r="J52" s="7"/>
      <c r="K52" s="61"/>
      <c r="L52" s="67"/>
      <c r="M52" s="22"/>
      <c r="N52" s="59"/>
      <c r="O52" s="54"/>
    </row>
    <row r="53" spans="1:16" x14ac:dyDescent="0.3">
      <c r="A53" s="7">
        <f>IF(C53&gt;-1,1)</f>
        <v>1</v>
      </c>
      <c r="B53" s="8" t="s">
        <v>7</v>
      </c>
      <c r="C53" s="29">
        <v>23</v>
      </c>
      <c r="D53" s="7">
        <f>IF(F53&gt;-1,1)</f>
        <v>1</v>
      </c>
      <c r="E53" s="17" t="s">
        <v>7</v>
      </c>
      <c r="F53" s="29">
        <v>14</v>
      </c>
      <c r="G53" s="7">
        <f>IF(I53&gt;-1,1)</f>
        <v>1</v>
      </c>
      <c r="H53" s="17" t="s">
        <v>7</v>
      </c>
      <c r="I53" s="29">
        <v>19</v>
      </c>
      <c r="J53" s="7">
        <f>IF(L53&gt;-1,1)</f>
        <v>1</v>
      </c>
      <c r="K53" s="61" t="s">
        <v>7</v>
      </c>
      <c r="L53" s="66">
        <v>14</v>
      </c>
      <c r="M53" s="22"/>
      <c r="N53" s="59"/>
      <c r="O53" s="54"/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22"/>
      <c r="N54" s="59"/>
      <c r="O54" s="54"/>
    </row>
    <row r="55" spans="1:16" x14ac:dyDescent="0.3">
      <c r="A55" s="7">
        <f>IF(C55&gt;-1,1)</f>
        <v>1</v>
      </c>
      <c r="B55" s="8" t="s">
        <v>8</v>
      </c>
      <c r="C55" s="29">
        <v>22</v>
      </c>
      <c r="D55" s="7">
        <f>IF(F55&gt;-1,1)</f>
        <v>1</v>
      </c>
      <c r="E55" s="17" t="s">
        <v>8</v>
      </c>
      <c r="F55" s="29">
        <v>14</v>
      </c>
      <c r="G55" s="7">
        <f>IF(I55&gt;-1,1)</f>
        <v>1</v>
      </c>
      <c r="H55" s="17" t="s">
        <v>8</v>
      </c>
      <c r="I55" s="29">
        <v>10</v>
      </c>
      <c r="J55" s="7">
        <f>IF(L55&gt;-1,1)</f>
        <v>1</v>
      </c>
      <c r="K55" s="61" t="s">
        <v>8</v>
      </c>
      <c r="L55" s="75">
        <v>16</v>
      </c>
      <c r="M55" s="22"/>
      <c r="N55" s="59"/>
      <c r="O55" s="54"/>
    </row>
    <row r="56" spans="1:16" x14ac:dyDescent="0.3">
      <c r="A56" s="7"/>
      <c r="B56" s="4"/>
      <c r="C56" s="47"/>
      <c r="D56" s="7"/>
      <c r="E56" s="9"/>
      <c r="F56" s="47"/>
      <c r="G56" s="7"/>
      <c r="H56" s="9"/>
      <c r="I56" s="47"/>
      <c r="J56" s="7"/>
      <c r="K56" s="62"/>
      <c r="L56" s="75"/>
      <c r="M56" s="22"/>
      <c r="N56" s="60"/>
      <c r="O56" s="54"/>
    </row>
    <row r="57" spans="1:16" x14ac:dyDescent="0.3">
      <c r="A57" s="7">
        <f>IF(C57&gt;-1,1)</f>
        <v>1</v>
      </c>
      <c r="B57" s="8" t="s">
        <v>9</v>
      </c>
      <c r="C57" s="29">
        <v>44</v>
      </c>
      <c r="D57" s="7">
        <f>IF(F57&gt;-1,1)</f>
        <v>1</v>
      </c>
      <c r="E57" s="17" t="s">
        <v>9</v>
      </c>
      <c r="F57" s="29">
        <v>16</v>
      </c>
      <c r="G57" s="7">
        <f>IF(I57&gt;-1,1)</f>
        <v>1</v>
      </c>
      <c r="H57" s="17" t="s">
        <v>9</v>
      </c>
      <c r="I57" s="29">
        <v>42</v>
      </c>
      <c r="J57" s="7">
        <f>IF(L57&gt;-1,1)</f>
        <v>1</v>
      </c>
      <c r="K57" s="61" t="s">
        <v>9</v>
      </c>
      <c r="L57" s="75">
        <v>20</v>
      </c>
      <c r="M57" s="22"/>
      <c r="N57" s="59"/>
      <c r="O57" s="54"/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22"/>
      <c r="N58" s="20"/>
      <c r="O58" s="54"/>
    </row>
    <row r="59" spans="1:16" x14ac:dyDescent="0.3">
      <c r="A59" s="11"/>
      <c r="B59" s="8" t="s">
        <v>10</v>
      </c>
      <c r="C59" s="48">
        <f>SUM(C45:C57)</f>
        <v>177</v>
      </c>
      <c r="D59" s="8"/>
      <c r="E59" s="8" t="s">
        <v>10</v>
      </c>
      <c r="F59" s="48">
        <f>SUM(F45:F57)</f>
        <v>142</v>
      </c>
      <c r="G59" s="8"/>
      <c r="H59" s="8" t="s">
        <v>10</v>
      </c>
      <c r="I59" s="48">
        <f>SUM(I45:I57)</f>
        <v>142</v>
      </c>
      <c r="J59" s="8"/>
      <c r="K59" s="64" t="s">
        <v>10</v>
      </c>
      <c r="L59" s="68">
        <f>SUM(L45:L57)</f>
        <v>116</v>
      </c>
      <c r="M59" s="23"/>
      <c r="N59" s="23"/>
      <c r="O59" s="23"/>
    </row>
    <row r="60" spans="1:16" x14ac:dyDescent="0.3">
      <c r="A60" s="12"/>
      <c r="B60" s="13" t="s">
        <v>11</v>
      </c>
      <c r="C60" s="49">
        <f>C59/(SUM(A45:A57))</f>
        <v>25.285714285714285</v>
      </c>
      <c r="D60" s="12"/>
      <c r="E60" s="13" t="s">
        <v>11</v>
      </c>
      <c r="F60" s="49">
        <f>F59/(SUM(D45:D57))</f>
        <v>20.285714285714285</v>
      </c>
      <c r="G60" s="12"/>
      <c r="H60" s="13" t="s">
        <v>11</v>
      </c>
      <c r="I60" s="49">
        <f>I59/(SUM(G45:G57))</f>
        <v>20.285714285714285</v>
      </c>
      <c r="J60" s="12"/>
      <c r="K60" s="65" t="s">
        <v>11</v>
      </c>
      <c r="L60" s="69">
        <f>L59/(SUM(J45:J57))</f>
        <v>16.571428571428573</v>
      </c>
      <c r="M60" s="25"/>
      <c r="N60" s="26"/>
      <c r="O60" s="52"/>
    </row>
    <row r="61" spans="1:16" ht="14.5" thickBot="1" x14ac:dyDescent="0.35"/>
    <row r="62" spans="1:16" ht="14.5" thickBot="1" x14ac:dyDescent="0.35">
      <c r="B62" s="15" t="s">
        <v>18</v>
      </c>
      <c r="C62" s="51">
        <f>SUM(C59:L59)/((SUM(A45:A57))+(SUM(D45:D57))+(SUM(G45:G57))+(SUM(J45:J57)))</f>
        <v>20.607142857142858</v>
      </c>
    </row>
    <row r="64" spans="1:16" ht="24" x14ac:dyDescent="0.6">
      <c r="B64" s="3" t="s">
        <v>19</v>
      </c>
      <c r="C64" s="46">
        <f>C$1</f>
        <v>2019</v>
      </c>
      <c r="P64" s="19"/>
    </row>
    <row r="65" spans="1:15" x14ac:dyDescent="0.3">
      <c r="A65" s="4"/>
      <c r="B65" s="18" t="s">
        <v>227</v>
      </c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56"/>
      <c r="L65" s="57" t="s">
        <v>2</v>
      </c>
      <c r="M65" s="28"/>
      <c r="N65" s="28"/>
      <c r="O65" s="21"/>
    </row>
    <row r="66" spans="1:15" x14ac:dyDescent="0.3">
      <c r="A66" s="7">
        <f>IF(C66&gt;-1,1)</f>
        <v>1</v>
      </c>
      <c r="B66" s="8" t="s">
        <v>3</v>
      </c>
      <c r="C66" s="45">
        <v>30</v>
      </c>
      <c r="D66" s="7">
        <f>IF(F66&gt;-1,1)</f>
        <v>1</v>
      </c>
      <c r="E66" s="8" t="s">
        <v>3</v>
      </c>
      <c r="F66" s="29">
        <v>16</v>
      </c>
      <c r="G66" s="7">
        <f>IF(I66&gt;-1,1)</f>
        <v>1</v>
      </c>
      <c r="H66" s="8" t="s">
        <v>3</v>
      </c>
      <c r="I66" s="29">
        <v>18</v>
      </c>
      <c r="J66" s="7">
        <f>IF(L66&gt;-1,1)</f>
        <v>1</v>
      </c>
      <c r="K66" s="64" t="s">
        <v>3</v>
      </c>
      <c r="L66" s="66">
        <v>8</v>
      </c>
      <c r="M66" s="22"/>
      <c r="N66" s="59"/>
      <c r="O66" s="54"/>
    </row>
    <row r="67" spans="1:15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63"/>
      <c r="L67" s="67"/>
      <c r="M67" s="22"/>
      <c r="N67" s="60"/>
      <c r="O67" s="54"/>
    </row>
    <row r="68" spans="1:15" x14ac:dyDescent="0.3">
      <c r="A68" s="7">
        <f>IF(C68&gt;-1,1)</f>
        <v>1</v>
      </c>
      <c r="B68" s="8" t="s">
        <v>4</v>
      </c>
      <c r="C68" s="29">
        <v>23</v>
      </c>
      <c r="D68" s="7">
        <f>IF(F68&gt;-1,1)</f>
        <v>1</v>
      </c>
      <c r="E68" s="8" t="s">
        <v>4</v>
      </c>
      <c r="F68" s="29">
        <v>15</v>
      </c>
      <c r="G68" s="7">
        <f>IF(I68&gt;-1,1)</f>
        <v>1</v>
      </c>
      <c r="H68" s="8" t="s">
        <v>4</v>
      </c>
      <c r="I68" s="45">
        <v>7</v>
      </c>
      <c r="J68" s="7">
        <f>IF(L68&gt;-1,1)</f>
        <v>1</v>
      </c>
      <c r="K68" s="64" t="s">
        <v>4</v>
      </c>
      <c r="L68" s="66">
        <v>16</v>
      </c>
      <c r="M68" s="22"/>
      <c r="N68" s="59"/>
      <c r="O68" s="54"/>
    </row>
    <row r="69" spans="1:15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64"/>
      <c r="L69" s="67"/>
      <c r="M69" s="22"/>
      <c r="N69" s="59"/>
      <c r="O69" s="54"/>
    </row>
    <row r="70" spans="1:15" x14ac:dyDescent="0.3">
      <c r="A70" s="7">
        <f>IF(C70&gt;-1,1)</f>
        <v>1</v>
      </c>
      <c r="B70" s="8" t="s">
        <v>5</v>
      </c>
      <c r="C70" s="29">
        <v>14</v>
      </c>
      <c r="D70" s="7">
        <f>IF(F70&gt;-1,1)</f>
        <v>1</v>
      </c>
      <c r="E70" s="8" t="s">
        <v>5</v>
      </c>
      <c r="F70" s="29">
        <v>14</v>
      </c>
      <c r="G70" s="7">
        <f>IF(I70&gt;-1,1)</f>
        <v>1</v>
      </c>
      <c r="H70" s="8" t="s">
        <v>5</v>
      </c>
      <c r="I70" s="29">
        <v>36</v>
      </c>
      <c r="J70" s="7">
        <f>IF(L70&gt;-1,1)</f>
        <v>1</v>
      </c>
      <c r="K70" s="64" t="s">
        <v>5</v>
      </c>
      <c r="L70" s="66">
        <v>14</v>
      </c>
      <c r="M70" s="22"/>
      <c r="N70" s="59"/>
      <c r="O70" s="54"/>
    </row>
    <row r="71" spans="1:15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64"/>
      <c r="L71" s="67"/>
      <c r="M71" s="22"/>
      <c r="N71" s="59"/>
      <c r="O71" s="54"/>
    </row>
    <row r="72" spans="1:15" x14ac:dyDescent="0.3">
      <c r="A72" s="7">
        <f>IF(C72&gt;-1,1)</f>
        <v>1</v>
      </c>
      <c r="B72" s="8" t="s">
        <v>6</v>
      </c>
      <c r="C72" s="29">
        <v>14</v>
      </c>
      <c r="D72" s="7">
        <f>IF(F72&gt;-1,1)</f>
        <v>1</v>
      </c>
      <c r="E72" s="8" t="s">
        <v>6</v>
      </c>
      <c r="F72" s="29">
        <v>12</v>
      </c>
      <c r="G72" s="7">
        <f>IF(I72&gt;-1,1)</f>
        <v>1</v>
      </c>
      <c r="H72" s="8" t="s">
        <v>6</v>
      </c>
      <c r="I72" s="29">
        <v>12</v>
      </c>
      <c r="J72" s="7">
        <f>IF(L72&gt;-1,1)</f>
        <v>1</v>
      </c>
      <c r="K72" s="64" t="s">
        <v>6</v>
      </c>
      <c r="L72" s="66">
        <v>15</v>
      </c>
      <c r="M72" s="22"/>
      <c r="N72" s="59"/>
      <c r="O72" s="54"/>
    </row>
    <row r="73" spans="1:15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64"/>
      <c r="L73" s="67"/>
      <c r="M73" s="22"/>
      <c r="N73" s="59"/>
      <c r="O73" s="54"/>
    </row>
    <row r="74" spans="1:15" x14ac:dyDescent="0.3">
      <c r="A74" s="7">
        <f>IF(C74&gt;-1,1)</f>
        <v>1</v>
      </c>
      <c r="B74" s="8" t="s">
        <v>7</v>
      </c>
      <c r="C74" s="29">
        <v>19</v>
      </c>
      <c r="D74" s="7">
        <f>IF(F74&gt;-1,1)</f>
        <v>1</v>
      </c>
      <c r="E74" s="8" t="s">
        <v>7</v>
      </c>
      <c r="F74" s="29">
        <v>22</v>
      </c>
      <c r="G74" s="7">
        <f>IF(I74&gt;-1,1)</f>
        <v>1</v>
      </c>
      <c r="H74" s="8" t="s">
        <v>7</v>
      </c>
      <c r="I74" s="29">
        <v>16</v>
      </c>
      <c r="J74" s="7">
        <f>IF(L74&gt;-1,1)</f>
        <v>1</v>
      </c>
      <c r="K74" s="64" t="s">
        <v>7</v>
      </c>
      <c r="L74" s="66">
        <v>7</v>
      </c>
      <c r="M74" s="22"/>
      <c r="N74" s="59"/>
      <c r="O74" s="54"/>
    </row>
    <row r="75" spans="1:15" x14ac:dyDescent="0.3">
      <c r="A75" s="7"/>
      <c r="B75" s="8"/>
      <c r="C75" s="47"/>
      <c r="D75" s="7"/>
      <c r="E75" s="8"/>
      <c r="F75" s="47"/>
      <c r="G75" s="7"/>
      <c r="H75" s="8"/>
      <c r="I75" s="47"/>
      <c r="J75" s="7"/>
      <c r="K75" s="64"/>
      <c r="L75" s="67"/>
      <c r="M75" s="22"/>
      <c r="N75" s="59"/>
      <c r="O75" s="54"/>
    </row>
    <row r="76" spans="1:15" x14ac:dyDescent="0.3">
      <c r="A76" s="7">
        <f>IF(C76&gt;-1,1)</f>
        <v>1</v>
      </c>
      <c r="B76" s="8" t="s">
        <v>8</v>
      </c>
      <c r="C76" s="29">
        <v>16</v>
      </c>
      <c r="D76" s="7">
        <f>IF(F76&gt;-1,1)</f>
        <v>1</v>
      </c>
      <c r="E76" s="8" t="s">
        <v>8</v>
      </c>
      <c r="F76" s="29">
        <v>54</v>
      </c>
      <c r="G76" s="7">
        <f>IF(I76&gt;-1,1)</f>
        <v>1</v>
      </c>
      <c r="H76" s="8" t="s">
        <v>8</v>
      </c>
      <c r="I76" s="29">
        <v>16</v>
      </c>
      <c r="J76" s="7">
        <f>IF(L76&gt;-1,1)</f>
        <v>1</v>
      </c>
      <c r="K76" s="64" t="s">
        <v>8</v>
      </c>
      <c r="L76" s="66">
        <v>18</v>
      </c>
      <c r="M76" s="22"/>
      <c r="N76" s="59"/>
      <c r="O76" s="54"/>
    </row>
    <row r="77" spans="1:15" x14ac:dyDescent="0.3">
      <c r="A77" s="7"/>
      <c r="B77" s="4"/>
      <c r="C77" s="29"/>
      <c r="D77" s="7"/>
      <c r="E77" s="4"/>
      <c r="F77" s="29"/>
      <c r="G77" s="7"/>
      <c r="H77" s="4"/>
      <c r="I77" s="47"/>
      <c r="J77" s="7"/>
      <c r="K77" s="63"/>
      <c r="L77" s="67"/>
      <c r="M77" s="22"/>
      <c r="N77" s="60"/>
      <c r="O77" s="54"/>
    </row>
    <row r="78" spans="1:15" x14ac:dyDescent="0.3">
      <c r="A78" s="7">
        <f>IF(C78&gt;-1,1)</f>
        <v>1</v>
      </c>
      <c r="B78" s="8" t="s">
        <v>9</v>
      </c>
      <c r="C78" s="29">
        <v>40</v>
      </c>
      <c r="D78" s="7">
        <f>IF(F78&gt;-1,1)</f>
        <v>1</v>
      </c>
      <c r="E78" s="8" t="s">
        <v>9</v>
      </c>
      <c r="F78" s="29">
        <v>18</v>
      </c>
      <c r="G78" s="7">
        <f>IF(I78&gt;-1,1)</f>
        <v>1</v>
      </c>
      <c r="H78" s="8" t="s">
        <v>9</v>
      </c>
      <c r="I78" s="29">
        <v>44</v>
      </c>
      <c r="J78" s="7">
        <f>IF(L78&gt;-1,1)</f>
        <v>1</v>
      </c>
      <c r="K78" s="64" t="s">
        <v>9</v>
      </c>
      <c r="L78" s="66">
        <v>16</v>
      </c>
      <c r="M78" s="22"/>
      <c r="N78" s="59"/>
      <c r="O78" s="54"/>
    </row>
    <row r="79" spans="1:15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63"/>
      <c r="L79" s="67"/>
      <c r="M79" s="22"/>
      <c r="N79" s="20"/>
      <c r="O79" s="54"/>
    </row>
    <row r="80" spans="1:15" x14ac:dyDescent="0.3">
      <c r="A80" s="11"/>
      <c r="B80" s="8" t="s">
        <v>10</v>
      </c>
      <c r="C80" s="48">
        <f>SUM(C66:C78)</f>
        <v>156</v>
      </c>
      <c r="D80" s="8"/>
      <c r="E80" s="8" t="s">
        <v>10</v>
      </c>
      <c r="F80" s="48">
        <f>SUM(F66:F78)</f>
        <v>151</v>
      </c>
      <c r="G80" s="8"/>
      <c r="H80" s="8" t="s">
        <v>10</v>
      </c>
      <c r="I80" s="48">
        <f>SUM(I66:I78)</f>
        <v>149</v>
      </c>
      <c r="J80" s="8"/>
      <c r="K80" s="64" t="s">
        <v>10</v>
      </c>
      <c r="L80" s="68">
        <f>SUM(L66:L78)</f>
        <v>94</v>
      </c>
      <c r="M80" s="23"/>
      <c r="N80" s="23"/>
      <c r="O80" s="23"/>
    </row>
    <row r="81" spans="1:15" x14ac:dyDescent="0.3">
      <c r="A81" s="12"/>
      <c r="B81" s="13" t="s">
        <v>11</v>
      </c>
      <c r="C81" s="49">
        <f>C80/(SUM(A66:A78))</f>
        <v>22.285714285714285</v>
      </c>
      <c r="D81" s="12"/>
      <c r="E81" s="13" t="s">
        <v>11</v>
      </c>
      <c r="F81" s="49">
        <f>F80/(SUM(D66:D78))</f>
        <v>21.571428571428573</v>
      </c>
      <c r="G81" s="12"/>
      <c r="H81" s="13" t="s">
        <v>11</v>
      </c>
      <c r="I81" s="49">
        <f>I80/(SUM(G66:G78))</f>
        <v>21.285714285714285</v>
      </c>
      <c r="J81" s="12"/>
      <c r="K81" s="65" t="s">
        <v>11</v>
      </c>
      <c r="L81" s="69">
        <f>L80/(SUM(J66:J78))</f>
        <v>13.428571428571429</v>
      </c>
      <c r="M81" s="25"/>
      <c r="N81" s="26"/>
      <c r="O81" s="52"/>
    </row>
    <row r="82" spans="1:15" ht="14.5" thickBot="1" x14ac:dyDescent="0.35"/>
    <row r="83" spans="1:15" ht="14.5" thickBot="1" x14ac:dyDescent="0.35">
      <c r="B83" s="15" t="s">
        <v>21</v>
      </c>
      <c r="C83" s="51">
        <f>SUM(C80:L80)/((SUM(A66:A78))+(SUM(D66:D78))+(SUM(G66:G78))+(SUM(J66:J78)))</f>
        <v>19.642857142857142</v>
      </c>
    </row>
    <row r="85" spans="1:15" ht="24" x14ac:dyDescent="0.6">
      <c r="B85" s="3" t="s">
        <v>22</v>
      </c>
      <c r="C85" s="46">
        <f>C$1</f>
        <v>2019</v>
      </c>
    </row>
    <row r="86" spans="1:15" x14ac:dyDescent="0.3">
      <c r="A86" s="4"/>
      <c r="B86" s="18" t="s">
        <v>228</v>
      </c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29"/>
      <c r="L86" s="6" t="s">
        <v>2</v>
      </c>
      <c r="M86" s="29"/>
      <c r="N86" s="29"/>
      <c r="O86" s="6" t="s">
        <v>2</v>
      </c>
    </row>
    <row r="87" spans="1:15" x14ac:dyDescent="0.3">
      <c r="A87" s="7">
        <f>IF(C87&gt;-1,1)</f>
        <v>1</v>
      </c>
      <c r="B87" s="8" t="s">
        <v>3</v>
      </c>
      <c r="C87" s="29">
        <v>40</v>
      </c>
      <c r="D87" s="7">
        <f>IF(F87&gt;-1,1)</f>
        <v>1</v>
      </c>
      <c r="E87" s="8" t="s">
        <v>3</v>
      </c>
      <c r="F87" s="29">
        <v>54</v>
      </c>
      <c r="G87" s="7">
        <f>IF(I87&gt;-1,1)</f>
        <v>1</v>
      </c>
      <c r="H87" s="8" t="s">
        <v>3</v>
      </c>
      <c r="I87" s="29">
        <v>15</v>
      </c>
      <c r="J87" s="7">
        <f>IF(L87&gt;-1,1)</f>
        <v>1</v>
      </c>
      <c r="K87" s="64" t="s">
        <v>3</v>
      </c>
      <c r="L87" s="66">
        <v>16</v>
      </c>
      <c r="M87" s="7">
        <f>IF(O87&gt;-1,1)</f>
        <v>1</v>
      </c>
      <c r="N87" s="64" t="s">
        <v>3</v>
      </c>
      <c r="O87" s="66">
        <v>30</v>
      </c>
    </row>
    <row r="88" spans="1:15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7"/>
      <c r="N88" s="63"/>
      <c r="O88" s="67"/>
    </row>
    <row r="89" spans="1:15" x14ac:dyDescent="0.3">
      <c r="A89" s="7">
        <f>IF(C89&gt;-1,1)</f>
        <v>1</v>
      </c>
      <c r="B89" s="8" t="s">
        <v>4</v>
      </c>
      <c r="C89" s="29">
        <v>10</v>
      </c>
      <c r="D89" s="7">
        <f>IF(F89&gt;-1,1)</f>
        <v>1</v>
      </c>
      <c r="E89" s="8" t="s">
        <v>4</v>
      </c>
      <c r="F89" s="29">
        <v>5</v>
      </c>
      <c r="G89" s="7">
        <f>IF(I89&gt;-1,1)</f>
        <v>1</v>
      </c>
      <c r="H89" s="8" t="s">
        <v>4</v>
      </c>
      <c r="I89" s="29">
        <v>43</v>
      </c>
      <c r="J89" s="7">
        <f>IF(L89&gt;-1,1)</f>
        <v>1</v>
      </c>
      <c r="K89" s="64" t="s">
        <v>4</v>
      </c>
      <c r="L89" s="66">
        <v>18</v>
      </c>
      <c r="M89" s="7">
        <f>IF(O89&gt;-1,1)</f>
        <v>1</v>
      </c>
      <c r="N89" s="64" t="s">
        <v>4</v>
      </c>
      <c r="O89" s="66">
        <v>22</v>
      </c>
    </row>
    <row r="90" spans="1:15" x14ac:dyDescent="0.3">
      <c r="A90" s="7"/>
      <c r="B90" s="8"/>
      <c r="C90" s="47"/>
      <c r="D90" s="7"/>
      <c r="E90" s="8"/>
      <c r="F90" s="47"/>
      <c r="G90" s="7"/>
      <c r="H90" s="8"/>
      <c r="I90" s="47"/>
      <c r="J90" s="7"/>
      <c r="K90" s="64"/>
      <c r="L90" s="67"/>
      <c r="M90" s="7"/>
      <c r="N90" s="64"/>
      <c r="O90" s="67"/>
    </row>
    <row r="91" spans="1:15" x14ac:dyDescent="0.3">
      <c r="A91" s="7">
        <f>IF(C91&gt;-1,1)</f>
        <v>1</v>
      </c>
      <c r="B91" s="8" t="s">
        <v>5</v>
      </c>
      <c r="C91" s="29">
        <v>12</v>
      </c>
      <c r="D91" s="7">
        <f>IF(F91&gt;-1,1)</f>
        <v>1</v>
      </c>
      <c r="E91" s="8" t="s">
        <v>5</v>
      </c>
      <c r="F91" s="29">
        <v>46</v>
      </c>
      <c r="G91" s="7">
        <f>IF(I91&gt;-1,1)</f>
        <v>1</v>
      </c>
      <c r="H91" s="8" t="s">
        <v>5</v>
      </c>
      <c r="I91" s="29">
        <v>14</v>
      </c>
      <c r="J91" s="7">
        <f>IF(L91&gt;-1,1)</f>
        <v>1</v>
      </c>
      <c r="K91" s="64" t="s">
        <v>5</v>
      </c>
      <c r="L91" s="66">
        <v>12</v>
      </c>
      <c r="M91" s="7">
        <f>IF(O91&gt;-1,1)</f>
        <v>1</v>
      </c>
      <c r="N91" s="64" t="s">
        <v>5</v>
      </c>
      <c r="O91" s="66">
        <v>5</v>
      </c>
    </row>
    <row r="92" spans="1:15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7"/>
      <c r="N92" s="64"/>
      <c r="O92" s="67"/>
    </row>
    <row r="93" spans="1:15" x14ac:dyDescent="0.3">
      <c r="A93" s="7">
        <f>IF(C93&gt;-1,1)</f>
        <v>1</v>
      </c>
      <c r="B93" s="8" t="s">
        <v>6</v>
      </c>
      <c r="C93" s="29">
        <v>38</v>
      </c>
      <c r="D93" s="7">
        <f>IF(F93&gt;-1,1)</f>
        <v>1</v>
      </c>
      <c r="E93" s="8" t="s">
        <v>6</v>
      </c>
      <c r="F93" s="29">
        <v>12</v>
      </c>
      <c r="G93" s="7">
        <f>IF(I93&gt;-1,1)</f>
        <v>1</v>
      </c>
      <c r="H93" s="8" t="s">
        <v>6</v>
      </c>
      <c r="I93" s="29">
        <v>12</v>
      </c>
      <c r="J93" s="7">
        <f>IF(L93&gt;-1,1)</f>
        <v>1</v>
      </c>
      <c r="K93" s="64" t="s">
        <v>6</v>
      </c>
      <c r="L93" s="66">
        <v>18</v>
      </c>
      <c r="M93" s="7">
        <f>IF(O93&gt;-1,1)</f>
        <v>1</v>
      </c>
      <c r="N93" s="64" t="s">
        <v>6</v>
      </c>
      <c r="O93" s="66">
        <v>19</v>
      </c>
    </row>
    <row r="94" spans="1:15" x14ac:dyDescent="0.3">
      <c r="A94" s="7"/>
      <c r="B94" s="8"/>
      <c r="C94" s="47"/>
      <c r="D94" s="7"/>
      <c r="E94" s="8"/>
      <c r="F94" s="47"/>
      <c r="G94" s="7"/>
      <c r="H94" s="8"/>
      <c r="I94" s="47"/>
      <c r="J94" s="7"/>
      <c r="K94" s="64"/>
      <c r="L94" s="67"/>
      <c r="M94" s="7"/>
      <c r="N94" s="64"/>
      <c r="O94" s="67"/>
    </row>
    <row r="95" spans="1:15" x14ac:dyDescent="0.3">
      <c r="A95" s="7">
        <f>IF(C95&gt;-1,1)</f>
        <v>1</v>
      </c>
      <c r="B95" s="8" t="s">
        <v>7</v>
      </c>
      <c r="C95" s="29">
        <v>14</v>
      </c>
      <c r="D95" s="7">
        <f>IF(F95&gt;-1,1)</f>
        <v>1</v>
      </c>
      <c r="E95" s="8" t="s">
        <v>7</v>
      </c>
      <c r="F95" s="29">
        <v>18</v>
      </c>
      <c r="G95" s="7">
        <f>IF(I95&gt;-1,1)</f>
        <v>1</v>
      </c>
      <c r="H95" s="8" t="s">
        <v>7</v>
      </c>
      <c r="I95" s="29">
        <v>18</v>
      </c>
      <c r="J95" s="7">
        <f>IF(L95&gt;-1,1)</f>
        <v>1</v>
      </c>
      <c r="K95" s="64" t="s">
        <v>7</v>
      </c>
      <c r="L95" s="66">
        <v>12</v>
      </c>
      <c r="M95" s="7">
        <f>IF(O95&gt;-1,1)</f>
        <v>1</v>
      </c>
      <c r="N95" s="64" t="s">
        <v>7</v>
      </c>
      <c r="O95" s="66">
        <v>0</v>
      </c>
    </row>
    <row r="96" spans="1:15" x14ac:dyDescent="0.3">
      <c r="A96" s="7"/>
      <c r="B96" s="8"/>
      <c r="C96" s="47"/>
      <c r="D96" s="7"/>
      <c r="E96" s="8"/>
      <c r="F96" s="47"/>
      <c r="G96" s="7"/>
      <c r="H96" s="8"/>
      <c r="I96" s="47"/>
      <c r="J96" s="7"/>
      <c r="K96" s="64"/>
      <c r="L96" s="67"/>
      <c r="M96" s="7"/>
      <c r="N96" s="64"/>
      <c r="O96" s="67"/>
    </row>
    <row r="97" spans="1:15" x14ac:dyDescent="0.3">
      <c r="A97" s="7">
        <f>IF(C97&gt;-1,1)</f>
        <v>1</v>
      </c>
      <c r="B97" s="8" t="s">
        <v>8</v>
      </c>
      <c r="C97" s="29">
        <v>17</v>
      </c>
      <c r="D97" s="7">
        <f>IF(F97&gt;-1,1)</f>
        <v>1</v>
      </c>
      <c r="E97" s="8" t="s">
        <v>8</v>
      </c>
      <c r="F97" s="29">
        <v>16</v>
      </c>
      <c r="G97" s="7">
        <f>IF(I97&gt;-1,1)</f>
        <v>1</v>
      </c>
      <c r="H97" s="8" t="s">
        <v>8</v>
      </c>
      <c r="I97" s="29">
        <v>11</v>
      </c>
      <c r="J97" s="7">
        <f>IF(L97&gt;-1,1)</f>
        <v>1</v>
      </c>
      <c r="K97" s="64" t="s">
        <v>8</v>
      </c>
      <c r="L97" s="66">
        <v>16</v>
      </c>
      <c r="M97" s="7">
        <f>IF(O97&gt;-1,1)</f>
        <v>1</v>
      </c>
      <c r="N97" s="64" t="s">
        <v>8</v>
      </c>
      <c r="O97" s="66">
        <v>20</v>
      </c>
    </row>
    <row r="98" spans="1:15" x14ac:dyDescent="0.3">
      <c r="A98" s="7"/>
      <c r="B98" s="4"/>
      <c r="C98" s="29"/>
      <c r="D98" s="7"/>
      <c r="E98" s="4"/>
      <c r="F98" s="47"/>
      <c r="G98" s="7"/>
      <c r="H98" s="4"/>
      <c r="I98" s="47"/>
      <c r="J98" s="7"/>
      <c r="K98" s="63"/>
      <c r="L98" s="67"/>
      <c r="M98" s="7"/>
      <c r="N98" s="63"/>
      <c r="O98" s="67"/>
    </row>
    <row r="99" spans="1:15" x14ac:dyDescent="0.3">
      <c r="A99" s="7">
        <f>IF(C99&gt;-1,1)</f>
        <v>1</v>
      </c>
      <c r="B99" s="8" t="s">
        <v>9</v>
      </c>
      <c r="C99" s="29">
        <v>22</v>
      </c>
      <c r="D99" s="7">
        <f>IF(F99&gt;-1,1)</f>
        <v>1</v>
      </c>
      <c r="E99" s="8" t="s">
        <v>9</v>
      </c>
      <c r="F99" s="29">
        <v>14</v>
      </c>
      <c r="G99" s="7">
        <f>IF(I99&gt;-1,1)</f>
        <v>1</v>
      </c>
      <c r="H99" s="8" t="s">
        <v>9</v>
      </c>
      <c r="I99" s="29">
        <v>40</v>
      </c>
      <c r="J99" s="7">
        <f>IF(L99&gt;-1,1)</f>
        <v>1</v>
      </c>
      <c r="K99" s="64" t="s">
        <v>9</v>
      </c>
      <c r="L99" s="66">
        <v>16</v>
      </c>
      <c r="M99" s="7">
        <f>IF(O99&gt;-1,1)</f>
        <v>1</v>
      </c>
      <c r="N99" s="64" t="s">
        <v>9</v>
      </c>
      <c r="O99" s="66">
        <v>18</v>
      </c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7"/>
      <c r="N100" s="63"/>
      <c r="O100" s="67"/>
    </row>
    <row r="101" spans="1:15" x14ac:dyDescent="0.3">
      <c r="A101" s="11"/>
      <c r="B101" s="8" t="s">
        <v>10</v>
      </c>
      <c r="C101" s="48">
        <f>SUM(C87:C99)</f>
        <v>153</v>
      </c>
      <c r="D101" s="8"/>
      <c r="E101" s="8" t="s">
        <v>10</v>
      </c>
      <c r="F101" s="48">
        <f>SUM(F87:F99)</f>
        <v>165</v>
      </c>
      <c r="G101" s="8"/>
      <c r="H101" s="8" t="s">
        <v>10</v>
      </c>
      <c r="I101" s="48">
        <f>SUM(I87:I99)</f>
        <v>153</v>
      </c>
      <c r="J101" s="8"/>
      <c r="K101" s="64" t="s">
        <v>10</v>
      </c>
      <c r="L101" s="68">
        <f>SUM(L87:L99)</f>
        <v>108</v>
      </c>
      <c r="M101" s="8"/>
      <c r="N101" s="64" t="s">
        <v>10</v>
      </c>
      <c r="O101" s="68">
        <f>SUM(O87:O99)</f>
        <v>114</v>
      </c>
    </row>
    <row r="102" spans="1:15" x14ac:dyDescent="0.3">
      <c r="A102" s="12"/>
      <c r="B102" s="13" t="s">
        <v>11</v>
      </c>
      <c r="C102" s="49">
        <f>C101/(SUM(A87:A99))</f>
        <v>21.857142857142858</v>
      </c>
      <c r="D102" s="12"/>
      <c r="E102" s="13" t="s">
        <v>11</v>
      </c>
      <c r="F102" s="49">
        <f>F101/(SUM(D87:D99))</f>
        <v>23.571428571428573</v>
      </c>
      <c r="G102" s="12"/>
      <c r="H102" s="13" t="s">
        <v>11</v>
      </c>
      <c r="I102" s="49">
        <f>I101/(SUM(G87:G99))</f>
        <v>21.857142857142858</v>
      </c>
      <c r="J102" s="12"/>
      <c r="K102" s="65" t="s">
        <v>11</v>
      </c>
      <c r="L102" s="69">
        <f>L101/(SUM(J87:J99))</f>
        <v>15.428571428571429</v>
      </c>
      <c r="M102" s="12"/>
      <c r="N102" s="65" t="s">
        <v>11</v>
      </c>
      <c r="O102" s="69">
        <f>O101/(SUM(M87:M99))</f>
        <v>16.285714285714285</v>
      </c>
    </row>
    <row r="103" spans="1:15" ht="14.5" thickBot="1" x14ac:dyDescent="0.35"/>
    <row r="104" spans="1:15" ht="14.5" thickBot="1" x14ac:dyDescent="0.35">
      <c r="B104" s="15" t="s">
        <v>24</v>
      </c>
      <c r="C104" s="51">
        <f>SUM(C101:O101)/((SUM(A87:A99))+(SUM(D87:D99))+(SUM(G87:G99))+(SUM(J87:J99)+(SUM(M87:M99))))</f>
        <v>19.8</v>
      </c>
    </row>
    <row r="106" spans="1:15" ht="24" x14ac:dyDescent="0.6">
      <c r="B106" s="3" t="s">
        <v>25</v>
      </c>
      <c r="C106" s="46">
        <f>C$1</f>
        <v>2019</v>
      </c>
    </row>
    <row r="107" spans="1:15" x14ac:dyDescent="0.3">
      <c r="A107" s="4"/>
      <c r="B107" s="18" t="s">
        <v>229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29"/>
      <c r="L107" s="6" t="s">
        <v>2</v>
      </c>
      <c r="M107" s="1"/>
      <c r="N107" s="1"/>
      <c r="O107" s="1"/>
    </row>
    <row r="108" spans="1:15" x14ac:dyDescent="0.3">
      <c r="A108" s="7">
        <f>IF(C108&gt;-1,1)</f>
        <v>1</v>
      </c>
      <c r="B108" s="8" t="s">
        <v>3</v>
      </c>
      <c r="C108" s="29">
        <v>40</v>
      </c>
      <c r="D108" s="7">
        <f>IF(F108&gt;-1,1)</f>
        <v>1</v>
      </c>
      <c r="E108" s="8" t="s">
        <v>3</v>
      </c>
      <c r="F108" s="29">
        <v>26</v>
      </c>
      <c r="G108" s="7">
        <f>IF(I108&gt;-1,1)</f>
        <v>1</v>
      </c>
      <c r="H108" s="8" t="s">
        <v>3</v>
      </c>
      <c r="I108" s="29">
        <v>40</v>
      </c>
      <c r="J108" s="7">
        <f>IF(L108&gt;-1,1)</f>
        <v>1</v>
      </c>
      <c r="K108" s="8" t="s">
        <v>3</v>
      </c>
      <c r="L108" s="29">
        <v>27</v>
      </c>
      <c r="M108" s="1"/>
      <c r="N108" s="1"/>
      <c r="O108" s="1"/>
    </row>
    <row r="109" spans="1:15" x14ac:dyDescent="0.3">
      <c r="A109" s="7"/>
      <c r="B109" s="4"/>
      <c r="C109" s="47"/>
      <c r="D109" s="7"/>
      <c r="E109" s="4"/>
      <c r="F109" s="47"/>
      <c r="G109" s="7"/>
      <c r="H109" s="4"/>
      <c r="I109" s="47"/>
      <c r="J109" s="7"/>
      <c r="K109" s="4"/>
      <c r="L109" s="47"/>
      <c r="M109" s="1"/>
      <c r="N109" s="1"/>
      <c r="O109" s="1"/>
    </row>
    <row r="110" spans="1:15" x14ac:dyDescent="0.3">
      <c r="A110" s="7">
        <f>IF(C110&gt;-1,1)</f>
        <v>1</v>
      </c>
      <c r="B110" s="8" t="s">
        <v>4</v>
      </c>
      <c r="C110" s="29">
        <v>18</v>
      </c>
      <c r="D110" s="7">
        <f>IF(F110&gt;-1,1)</f>
        <v>1</v>
      </c>
      <c r="E110" s="8" t="s">
        <v>4</v>
      </c>
      <c r="F110" s="29">
        <v>41</v>
      </c>
      <c r="G110" s="7">
        <f>IF(I110&gt;-1,1)</f>
        <v>1</v>
      </c>
      <c r="H110" s="8" t="s">
        <v>4</v>
      </c>
      <c r="I110" s="29">
        <v>5</v>
      </c>
      <c r="J110" s="7">
        <f>IF(L110&gt;-1,1)</f>
        <v>1</v>
      </c>
      <c r="K110" s="8" t="s">
        <v>4</v>
      </c>
      <c r="L110" s="29">
        <v>11</v>
      </c>
      <c r="M110" s="1"/>
      <c r="N110" s="1"/>
      <c r="O110" s="1"/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47"/>
      <c r="M111" s="1"/>
      <c r="N111" s="1"/>
      <c r="O111" s="1"/>
    </row>
    <row r="112" spans="1:15" x14ac:dyDescent="0.3">
      <c r="A112" s="7">
        <f>IF(C112&gt;-1,1)</f>
        <v>1</v>
      </c>
      <c r="B112" s="8" t="s">
        <v>5</v>
      </c>
      <c r="C112" s="29">
        <v>40</v>
      </c>
      <c r="D112" s="7">
        <f>IF(F112&gt;-1,1)</f>
        <v>1</v>
      </c>
      <c r="E112" s="8" t="s">
        <v>5</v>
      </c>
      <c r="F112" s="29">
        <v>12</v>
      </c>
      <c r="G112" s="7">
        <f>IF(I112&gt;-1,1)</f>
        <v>1</v>
      </c>
      <c r="H112" s="8" t="s">
        <v>5</v>
      </c>
      <c r="I112" s="29">
        <v>16</v>
      </c>
      <c r="J112" s="7">
        <f>IF(L112&gt;-1,1)</f>
        <v>1</v>
      </c>
      <c r="K112" s="8" t="s">
        <v>5</v>
      </c>
      <c r="L112" s="29">
        <v>12</v>
      </c>
      <c r="M112" s="1"/>
      <c r="N112" s="1"/>
      <c r="O112" s="1"/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1"/>
      <c r="N113" s="1"/>
      <c r="O113" s="1"/>
    </row>
    <row r="114" spans="1:15" x14ac:dyDescent="0.3">
      <c r="A114" s="7">
        <f>IF(C114&gt;-1,1)</f>
        <v>1</v>
      </c>
      <c r="B114" s="8" t="s">
        <v>6</v>
      </c>
      <c r="C114" s="29">
        <v>8</v>
      </c>
      <c r="D114" s="7">
        <f>IF(F114&gt;-1,1)</f>
        <v>1</v>
      </c>
      <c r="E114" s="8" t="s">
        <v>6</v>
      </c>
      <c r="F114" s="29">
        <v>15</v>
      </c>
      <c r="G114" s="7">
        <f>IF(I114&gt;-1,1)</f>
        <v>1</v>
      </c>
      <c r="H114" s="8" t="s">
        <v>6</v>
      </c>
      <c r="I114" s="29">
        <v>18</v>
      </c>
      <c r="J114" s="7">
        <f>IF(L114&gt;-1,1)</f>
        <v>1</v>
      </c>
      <c r="K114" s="8" t="s">
        <v>6</v>
      </c>
      <c r="L114" s="29">
        <v>10</v>
      </c>
      <c r="M114" s="1"/>
      <c r="N114" s="1"/>
      <c r="O114" s="1"/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1"/>
      <c r="N115" s="1"/>
      <c r="O115" s="1"/>
    </row>
    <row r="116" spans="1:15" x14ac:dyDescent="0.3">
      <c r="A116" s="7">
        <f>IF(C116&gt;-1,1)</f>
        <v>1</v>
      </c>
      <c r="B116" s="8" t="s">
        <v>7</v>
      </c>
      <c r="C116" s="29">
        <v>36</v>
      </c>
      <c r="D116" s="7">
        <f>IF(F116&gt;-1,1)</f>
        <v>1</v>
      </c>
      <c r="E116" s="8" t="s">
        <v>7</v>
      </c>
      <c r="F116" s="29">
        <v>35</v>
      </c>
      <c r="G116" s="7">
        <f>IF(I116&gt;-1,1)</f>
        <v>1</v>
      </c>
      <c r="H116" s="8" t="s">
        <v>7</v>
      </c>
      <c r="I116" s="29">
        <v>11</v>
      </c>
      <c r="J116" s="7">
        <f>IF(L116&gt;-1,1)</f>
        <v>1</v>
      </c>
      <c r="K116" s="8" t="s">
        <v>7</v>
      </c>
      <c r="L116" s="29">
        <v>12</v>
      </c>
      <c r="M116" s="1"/>
      <c r="N116" s="1"/>
      <c r="O116" s="1"/>
    </row>
    <row r="117" spans="1:15" x14ac:dyDescent="0.3">
      <c r="A117" s="7"/>
      <c r="B117" s="8"/>
      <c r="C117" s="47"/>
      <c r="D117" s="7"/>
      <c r="E117" s="8"/>
      <c r="F117" s="47"/>
      <c r="G117" s="7"/>
      <c r="H117" s="8"/>
      <c r="I117" s="29"/>
      <c r="J117" s="7"/>
      <c r="K117" s="8"/>
      <c r="L117" s="47"/>
      <c r="M117" s="1"/>
      <c r="N117" s="1"/>
      <c r="O117" s="1"/>
    </row>
    <row r="118" spans="1:15" x14ac:dyDescent="0.3">
      <c r="A118" s="7">
        <f>IF(C118&gt;-1,1)</f>
        <v>1</v>
      </c>
      <c r="B118" s="8" t="s">
        <v>8</v>
      </c>
      <c r="C118" s="29">
        <v>14</v>
      </c>
      <c r="D118" s="7">
        <f>IF(F118&gt;-1,1)</f>
        <v>1</v>
      </c>
      <c r="E118" s="8" t="s">
        <v>8</v>
      </c>
      <c r="F118" s="29">
        <v>14</v>
      </c>
      <c r="G118" s="7">
        <f>IF(I118&gt;-1,1)</f>
        <v>1</v>
      </c>
      <c r="H118" s="8" t="s">
        <v>8</v>
      </c>
      <c r="I118" s="29">
        <v>14</v>
      </c>
      <c r="J118" s="7">
        <f>IF(L118&gt;-1,1)</f>
        <v>1</v>
      </c>
      <c r="K118" s="8" t="s">
        <v>8</v>
      </c>
      <c r="L118" s="29">
        <v>3</v>
      </c>
      <c r="M118" s="1"/>
      <c r="N118" s="1"/>
      <c r="O118" s="1"/>
    </row>
    <row r="119" spans="1:15" x14ac:dyDescent="0.3">
      <c r="A119" s="7"/>
      <c r="B119" s="4"/>
      <c r="C119" s="29"/>
      <c r="D119" s="7"/>
      <c r="E119" s="4"/>
      <c r="F119" s="47"/>
      <c r="G119" s="7"/>
      <c r="H119" s="4"/>
      <c r="I119" s="29"/>
      <c r="J119" s="7"/>
      <c r="K119" s="4"/>
      <c r="L119" s="47"/>
      <c r="M119" s="1"/>
      <c r="N119" s="1"/>
      <c r="O119" s="1"/>
    </row>
    <row r="120" spans="1:15" x14ac:dyDescent="0.3">
      <c r="A120" s="7">
        <f>IF(C120&gt;-1,1)</f>
        <v>1</v>
      </c>
      <c r="B120" s="8" t="s">
        <v>9</v>
      </c>
      <c r="C120" s="29">
        <v>12</v>
      </c>
      <c r="D120" s="7">
        <f>IF(F120&gt;-1,1)</f>
        <v>1</v>
      </c>
      <c r="E120" s="8" t="s">
        <v>9</v>
      </c>
      <c r="F120" s="29">
        <v>14</v>
      </c>
      <c r="G120" s="7">
        <f>IF(I120&gt;-1,1)</f>
        <v>1</v>
      </c>
      <c r="H120" s="8" t="s">
        <v>9</v>
      </c>
      <c r="I120" s="29">
        <v>40</v>
      </c>
      <c r="J120" s="7">
        <f>IF(L120&gt;-1,1)</f>
        <v>1</v>
      </c>
      <c r="K120" s="8" t="s">
        <v>9</v>
      </c>
      <c r="L120" s="29">
        <v>15</v>
      </c>
      <c r="M120" s="1"/>
      <c r="N120" s="1"/>
      <c r="O120" s="1"/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1"/>
      <c r="N121" s="1"/>
      <c r="O121" s="1"/>
    </row>
    <row r="122" spans="1:15" x14ac:dyDescent="0.3">
      <c r="A122" s="11"/>
      <c r="B122" s="8" t="s">
        <v>10</v>
      </c>
      <c r="C122" s="48">
        <f>SUM(C108:C120)</f>
        <v>168</v>
      </c>
      <c r="D122" s="8"/>
      <c r="E122" s="8" t="s">
        <v>10</v>
      </c>
      <c r="F122" s="48">
        <f>SUM(F108:F120)</f>
        <v>157</v>
      </c>
      <c r="G122" s="8"/>
      <c r="H122" s="8" t="s">
        <v>10</v>
      </c>
      <c r="I122" s="48">
        <f>SUM(I108:I120)</f>
        <v>144</v>
      </c>
      <c r="J122" s="8"/>
      <c r="K122" s="8" t="s">
        <v>10</v>
      </c>
      <c r="L122" s="48">
        <f>SUM(L108:L120)</f>
        <v>90</v>
      </c>
      <c r="M122" s="1"/>
      <c r="N122" s="1"/>
      <c r="O122" s="1"/>
    </row>
    <row r="123" spans="1:15" x14ac:dyDescent="0.3">
      <c r="A123" s="12"/>
      <c r="B123" s="13" t="s">
        <v>11</v>
      </c>
      <c r="C123" s="49">
        <f>C122/(SUM(A108:A120))</f>
        <v>24</v>
      </c>
      <c r="D123" s="12"/>
      <c r="E123" s="13" t="s">
        <v>11</v>
      </c>
      <c r="F123" s="49">
        <f>F122/(SUM(D108:D120))</f>
        <v>22.428571428571427</v>
      </c>
      <c r="G123" s="12"/>
      <c r="H123" s="13" t="s">
        <v>11</v>
      </c>
      <c r="I123" s="49">
        <f>I122/(SUM(G108:G120))</f>
        <v>20.571428571428573</v>
      </c>
      <c r="J123" s="12"/>
      <c r="K123" s="13" t="s">
        <v>11</v>
      </c>
      <c r="L123" s="49">
        <f>L122/(SUM(J108:J120))</f>
        <v>12.857142857142858</v>
      </c>
      <c r="M123" s="1"/>
      <c r="N123" s="1"/>
      <c r="O123" s="1"/>
    </row>
    <row r="124" spans="1:15" ht="14.5" thickBot="1" x14ac:dyDescent="0.35"/>
    <row r="125" spans="1:15" ht="14.5" thickBot="1" x14ac:dyDescent="0.35">
      <c r="B125" s="15" t="s">
        <v>27</v>
      </c>
      <c r="C125" s="51">
        <f>IF(C122&gt;0,SUM(C122:L122)/((SUM(A108:A120))+(SUM(D108:D120))+(SUM(G108:G120))+(SUM(J108:J120))),0)</f>
        <v>19.964285714285715</v>
      </c>
    </row>
    <row r="127" spans="1:15" ht="24" x14ac:dyDescent="0.6">
      <c r="B127" s="3" t="s">
        <v>28</v>
      </c>
      <c r="C127" s="46">
        <f>C$1</f>
        <v>2019</v>
      </c>
    </row>
    <row r="128" spans="1:15" x14ac:dyDescent="0.3">
      <c r="A128" s="4"/>
      <c r="B128" s="18" t="s">
        <v>230</v>
      </c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29"/>
      <c r="L128" s="6" t="s">
        <v>2</v>
      </c>
      <c r="M128" s="29"/>
      <c r="N128" s="29"/>
      <c r="O128" s="6" t="s">
        <v>2</v>
      </c>
    </row>
    <row r="129" spans="1:15" x14ac:dyDescent="0.3">
      <c r="A129" s="7">
        <f>IF(C129&gt;-1,1)</f>
        <v>1</v>
      </c>
      <c r="B129" s="8" t="s">
        <v>3</v>
      </c>
      <c r="C129" s="29">
        <v>45</v>
      </c>
      <c r="D129" s="7">
        <f>IF(F129&gt;-1,1)</f>
        <v>1</v>
      </c>
      <c r="E129" s="8" t="s">
        <v>3</v>
      </c>
      <c r="F129" s="29">
        <v>44</v>
      </c>
      <c r="G129" s="7">
        <f>IF(I129&gt;-1,1)</f>
        <v>1</v>
      </c>
      <c r="H129" s="8" t="s">
        <v>3</v>
      </c>
      <c r="I129" s="29">
        <v>40</v>
      </c>
      <c r="J129" s="7">
        <f>IF(L129&gt;-1,1)</f>
        <v>1</v>
      </c>
      <c r="K129" s="8" t="s">
        <v>3</v>
      </c>
      <c r="L129" s="29">
        <v>42</v>
      </c>
      <c r="M129" s="7">
        <f>IF(O129&gt;-1,1)</f>
        <v>1</v>
      </c>
      <c r="N129" s="8" t="s">
        <v>3</v>
      </c>
      <c r="O129" s="29">
        <v>12</v>
      </c>
    </row>
    <row r="130" spans="1:15" x14ac:dyDescent="0.3">
      <c r="A130" s="7"/>
      <c r="B130" s="4"/>
      <c r="C130" s="47"/>
      <c r="D130" s="7"/>
      <c r="E130" s="4"/>
      <c r="F130" s="47"/>
      <c r="G130" s="7"/>
      <c r="H130" s="4"/>
      <c r="I130" s="47"/>
      <c r="J130" s="7"/>
      <c r="K130" s="4"/>
      <c r="L130" s="47"/>
      <c r="M130" s="7"/>
      <c r="N130" s="4"/>
      <c r="O130" s="47"/>
    </row>
    <row r="131" spans="1:15" x14ac:dyDescent="0.3">
      <c r="A131" s="7">
        <f>IF(C131&gt;-1,1)</f>
        <v>1</v>
      </c>
      <c r="B131" s="8" t="s">
        <v>4</v>
      </c>
      <c r="C131" s="29">
        <v>12</v>
      </c>
      <c r="D131" s="7">
        <f>IF(F131&gt;-1,1)</f>
        <v>1</v>
      </c>
      <c r="E131" s="8" t="s">
        <v>4</v>
      </c>
      <c r="F131" s="29">
        <v>8</v>
      </c>
      <c r="G131" s="7">
        <f>IF(I131&gt;-1,1)</f>
        <v>1</v>
      </c>
      <c r="H131" s="8" t="s">
        <v>4</v>
      </c>
      <c r="I131" s="29">
        <v>12</v>
      </c>
      <c r="J131" s="7">
        <f>IF(L131&gt;-1,1)</f>
        <v>1</v>
      </c>
      <c r="K131" s="8" t="s">
        <v>4</v>
      </c>
      <c r="L131" s="29">
        <v>11</v>
      </c>
      <c r="M131" s="7">
        <f>IF(O131&gt;-1,1)</f>
        <v>1</v>
      </c>
      <c r="N131" s="8" t="s">
        <v>4</v>
      </c>
      <c r="O131" s="29">
        <v>8</v>
      </c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8"/>
      <c r="L132" s="47"/>
      <c r="M132" s="7"/>
      <c r="N132" s="8"/>
      <c r="O132" s="47"/>
    </row>
    <row r="133" spans="1:15" x14ac:dyDescent="0.3">
      <c r="A133" s="7">
        <f>IF(C133&gt;-1,1)</f>
        <v>1</v>
      </c>
      <c r="B133" s="8" t="s">
        <v>5</v>
      </c>
      <c r="C133" s="30">
        <v>17</v>
      </c>
      <c r="D133" s="7">
        <f>IF(F133&gt;-1,1)</f>
        <v>1</v>
      </c>
      <c r="E133" s="8" t="s">
        <v>5</v>
      </c>
      <c r="F133" s="29">
        <v>14</v>
      </c>
      <c r="G133" s="7">
        <f>IF(I133&gt;-1,1)</f>
        <v>1</v>
      </c>
      <c r="H133" s="8" t="s">
        <v>5</v>
      </c>
      <c r="I133" s="45">
        <v>14</v>
      </c>
      <c r="J133" s="7">
        <f>IF(L133&gt;-1,1)</f>
        <v>1</v>
      </c>
      <c r="K133" s="8" t="s">
        <v>5</v>
      </c>
      <c r="L133" s="29">
        <v>11</v>
      </c>
      <c r="M133" s="7">
        <f>IF(O133&gt;-1,1)</f>
        <v>1</v>
      </c>
      <c r="N133" s="8" t="s">
        <v>5</v>
      </c>
      <c r="O133" s="29">
        <v>14</v>
      </c>
    </row>
    <row r="134" spans="1:15" x14ac:dyDescent="0.3">
      <c r="A134" s="7"/>
      <c r="B134" s="8"/>
      <c r="C134" s="47"/>
      <c r="D134" s="7"/>
      <c r="E134" s="8"/>
      <c r="F134" s="47"/>
      <c r="G134" s="7"/>
      <c r="H134" s="8"/>
      <c r="I134" s="47"/>
      <c r="J134" s="7"/>
      <c r="K134" s="8"/>
      <c r="L134" s="47"/>
      <c r="M134" s="7"/>
      <c r="N134" s="8"/>
      <c r="O134" s="47"/>
    </row>
    <row r="135" spans="1:15" x14ac:dyDescent="0.3">
      <c r="A135" s="7">
        <f>IF(C135&gt;-1,1)</f>
        <v>1</v>
      </c>
      <c r="B135" s="8" t="s">
        <v>6</v>
      </c>
      <c r="C135" s="29">
        <v>40</v>
      </c>
      <c r="D135" s="7">
        <f>IF(F135&gt;-1,1)</f>
        <v>1</v>
      </c>
      <c r="E135" s="8" t="s">
        <v>6</v>
      </c>
      <c r="F135" s="29">
        <v>21</v>
      </c>
      <c r="G135" s="7">
        <f>IF(I135&gt;-1,1)</f>
        <v>1</v>
      </c>
      <c r="H135" s="8" t="s">
        <v>6</v>
      </c>
      <c r="I135" s="29">
        <v>40</v>
      </c>
      <c r="J135" s="7">
        <f>IF(L135&gt;-1,1)</f>
        <v>1</v>
      </c>
      <c r="K135" s="8" t="s">
        <v>6</v>
      </c>
      <c r="L135" s="29">
        <v>15</v>
      </c>
      <c r="M135" s="7">
        <f>IF(O135&gt;-1,1)</f>
        <v>1</v>
      </c>
      <c r="N135" s="8" t="s">
        <v>6</v>
      </c>
      <c r="O135" s="29">
        <v>19</v>
      </c>
    </row>
    <row r="136" spans="1:15" x14ac:dyDescent="0.3">
      <c r="A136" s="7"/>
      <c r="B136" s="8"/>
      <c r="C136" s="47"/>
      <c r="D136" s="7"/>
      <c r="E136" s="8"/>
      <c r="F136" s="47"/>
      <c r="G136" s="7"/>
      <c r="H136" s="8"/>
      <c r="I136" s="47"/>
      <c r="J136" s="7"/>
      <c r="K136" s="8"/>
      <c r="L136" s="47"/>
      <c r="M136" s="7"/>
      <c r="N136" s="8"/>
      <c r="O136" s="47"/>
    </row>
    <row r="137" spans="1:15" x14ac:dyDescent="0.3">
      <c r="A137" s="7">
        <f>IF(C137&gt;-1,1)</f>
        <v>1</v>
      </c>
      <c r="B137" s="8" t="s">
        <v>7</v>
      </c>
      <c r="C137" s="45">
        <v>19</v>
      </c>
      <c r="D137" s="7">
        <f>IF(F137&gt;-1,1)</f>
        <v>1</v>
      </c>
      <c r="E137" s="8" t="s">
        <v>7</v>
      </c>
      <c r="F137" s="29">
        <v>15</v>
      </c>
      <c r="G137" s="7">
        <f>IF(I137&gt;-1,1)</f>
        <v>1</v>
      </c>
      <c r="H137" s="8" t="s">
        <v>7</v>
      </c>
      <c r="I137" s="29">
        <v>12</v>
      </c>
      <c r="J137" s="7">
        <f>IF(L137&gt;-1,1)</f>
        <v>1</v>
      </c>
      <c r="K137" s="8" t="s">
        <v>7</v>
      </c>
      <c r="L137" s="29">
        <v>4</v>
      </c>
      <c r="M137" s="7">
        <f>IF(O137&gt;-1,1)</f>
        <v>1</v>
      </c>
      <c r="N137" s="8" t="s">
        <v>7</v>
      </c>
      <c r="O137" s="29">
        <v>18</v>
      </c>
    </row>
    <row r="138" spans="1:15" x14ac:dyDescent="0.3">
      <c r="A138" s="7"/>
      <c r="B138" s="8"/>
      <c r="C138" s="47"/>
      <c r="D138" s="7"/>
      <c r="E138" s="8"/>
      <c r="F138" s="47"/>
      <c r="G138" s="7"/>
      <c r="H138" s="8"/>
      <c r="I138" s="47"/>
      <c r="J138" s="7"/>
      <c r="K138" s="8"/>
      <c r="L138" s="47"/>
      <c r="M138" s="7"/>
      <c r="N138" s="8"/>
      <c r="O138" s="47"/>
    </row>
    <row r="139" spans="1:15" x14ac:dyDescent="0.3">
      <c r="A139" s="7">
        <f>IF(C139&gt;-1,1)</f>
        <v>1</v>
      </c>
      <c r="B139" s="8" t="s">
        <v>8</v>
      </c>
      <c r="C139" s="29">
        <v>15</v>
      </c>
      <c r="D139" s="7">
        <f>IF(F139&gt;-1,1)</f>
        <v>1</v>
      </c>
      <c r="E139" s="8" t="s">
        <v>8</v>
      </c>
      <c r="F139" s="29">
        <v>16</v>
      </c>
      <c r="G139" s="7">
        <f>IF(I139&gt;-1,1)</f>
        <v>1</v>
      </c>
      <c r="H139" s="8" t="s">
        <v>8</v>
      </c>
      <c r="I139" s="29">
        <v>14</v>
      </c>
      <c r="J139" s="7">
        <f>IF(L139&gt;-1,1)</f>
        <v>1</v>
      </c>
      <c r="K139" s="8" t="s">
        <v>8</v>
      </c>
      <c r="L139" s="29">
        <v>22</v>
      </c>
      <c r="M139" s="7">
        <f>IF(O139&gt;-1,1)</f>
        <v>1</v>
      </c>
      <c r="N139" s="8" t="s">
        <v>8</v>
      </c>
      <c r="O139" s="29">
        <v>17</v>
      </c>
    </row>
    <row r="140" spans="1:15" x14ac:dyDescent="0.3">
      <c r="A140" s="7"/>
      <c r="B140" s="4"/>
      <c r="C140" s="47"/>
      <c r="D140" s="7"/>
      <c r="E140" s="4"/>
      <c r="F140" s="47"/>
      <c r="G140" s="7"/>
      <c r="H140" s="4"/>
      <c r="I140" s="47"/>
      <c r="J140" s="7"/>
      <c r="K140" s="4"/>
      <c r="L140" s="47"/>
      <c r="M140" s="7"/>
      <c r="N140" s="4"/>
      <c r="O140" s="47"/>
    </row>
    <row r="141" spans="1:15" x14ac:dyDescent="0.3">
      <c r="A141" s="7">
        <f>IF(C141&gt;-1,1)</f>
        <v>1</v>
      </c>
      <c r="B141" s="8" t="s">
        <v>9</v>
      </c>
      <c r="C141" s="29">
        <v>11</v>
      </c>
      <c r="D141" s="7">
        <f>IF(F141&gt;-1,1)</f>
        <v>1</v>
      </c>
      <c r="E141" s="8" t="s">
        <v>9</v>
      </c>
      <c r="F141" s="29">
        <v>30</v>
      </c>
      <c r="G141" s="7">
        <f>IF(I141&gt;-1,1)</f>
        <v>1</v>
      </c>
      <c r="H141" s="8" t="s">
        <v>9</v>
      </c>
      <c r="I141" s="29">
        <v>17</v>
      </c>
      <c r="J141" s="7">
        <f>IF(L141&gt;-1,1)</f>
        <v>1</v>
      </c>
      <c r="K141" s="8" t="s">
        <v>9</v>
      </c>
      <c r="L141" s="29">
        <v>54</v>
      </c>
      <c r="M141" s="7">
        <f>IF(O141&gt;-1,1)</f>
        <v>1</v>
      </c>
      <c r="N141" s="8" t="s">
        <v>9</v>
      </c>
      <c r="O141" s="29">
        <v>6</v>
      </c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4"/>
      <c r="L142" s="47"/>
      <c r="M142" s="7"/>
      <c r="N142" s="4"/>
      <c r="O142" s="47"/>
    </row>
    <row r="143" spans="1:15" x14ac:dyDescent="0.3">
      <c r="A143" s="11"/>
      <c r="B143" s="8" t="s">
        <v>10</v>
      </c>
      <c r="C143" s="48">
        <f>SUM(C129:C141)</f>
        <v>159</v>
      </c>
      <c r="D143" s="8"/>
      <c r="E143" s="8" t="s">
        <v>10</v>
      </c>
      <c r="F143" s="48">
        <f>SUM(F129:F141)</f>
        <v>148</v>
      </c>
      <c r="G143" s="8"/>
      <c r="H143" s="8" t="s">
        <v>10</v>
      </c>
      <c r="I143" s="48">
        <f>SUM(I129:I141)</f>
        <v>149</v>
      </c>
      <c r="J143" s="8"/>
      <c r="K143" s="8" t="s">
        <v>10</v>
      </c>
      <c r="L143" s="48">
        <f>SUM(L129:L141)</f>
        <v>159</v>
      </c>
      <c r="M143" s="8"/>
      <c r="N143" s="8" t="s">
        <v>10</v>
      </c>
      <c r="O143" s="48">
        <f>SUM(O129:O141)</f>
        <v>94</v>
      </c>
    </row>
    <row r="144" spans="1:15" x14ac:dyDescent="0.3">
      <c r="A144" s="12"/>
      <c r="B144" s="13" t="s">
        <v>11</v>
      </c>
      <c r="C144" s="49">
        <f>IF(C129&lt;&gt;"",C143/(SUM(A123:A141)),"")</f>
        <v>22.714285714285715</v>
      </c>
      <c r="D144" s="12"/>
      <c r="E144" s="13" t="s">
        <v>11</v>
      </c>
      <c r="F144" s="49">
        <f>IF(F129&lt;&gt;"",F143/(SUM(D123:D141)),"")</f>
        <v>21.142857142857142</v>
      </c>
      <c r="G144" s="12"/>
      <c r="H144" s="13" t="s">
        <v>11</v>
      </c>
      <c r="I144" s="49">
        <f>IF(I129&lt;&gt;"",I143/(SUM(G123:G141)),"")</f>
        <v>21.285714285714285</v>
      </c>
      <c r="J144" s="12"/>
      <c r="K144" s="13" t="s">
        <v>11</v>
      </c>
      <c r="L144" s="49">
        <f>IF(L129&lt;&gt;"",L143/(SUM(J123:J141)),"")</f>
        <v>22.714285714285715</v>
      </c>
      <c r="M144" s="12"/>
      <c r="N144" s="13" t="s">
        <v>11</v>
      </c>
      <c r="O144" s="49">
        <f>IF(O129&lt;&gt;"",O143/(SUM(M123:M141)),"")</f>
        <v>13.428571428571429</v>
      </c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SUM(C143:O143)/((SUM(A129:A141))+(SUM(D129:D141))+(SUM(G129:G141))+(SUM(J129:J141)+(SUM(M129:M141))))</f>
        <v>20.257142857142856</v>
      </c>
    </row>
    <row r="148" spans="1:15" ht="24" x14ac:dyDescent="0.6">
      <c r="B148" s="3" t="s">
        <v>31</v>
      </c>
      <c r="C148" s="46">
        <f>C$1</f>
        <v>2019</v>
      </c>
    </row>
    <row r="149" spans="1:15" x14ac:dyDescent="0.3">
      <c r="A149" s="4"/>
      <c r="B149" s="18" t="s">
        <v>231</v>
      </c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56"/>
      <c r="L149" s="57" t="s">
        <v>2</v>
      </c>
      <c r="M149" s="28"/>
      <c r="N149" s="28"/>
      <c r="O149" s="21"/>
    </row>
    <row r="150" spans="1:15" x14ac:dyDescent="0.3">
      <c r="A150" s="7">
        <f>IF(C150&gt;-1,1)</f>
        <v>1</v>
      </c>
      <c r="B150" s="8" t="s">
        <v>3</v>
      </c>
      <c r="C150" s="29">
        <v>43</v>
      </c>
      <c r="D150" s="7">
        <f>IF(F150&gt;-1,1)</f>
        <v>1</v>
      </c>
      <c r="E150" s="17" t="s">
        <v>3</v>
      </c>
      <c r="F150" s="29">
        <v>14</v>
      </c>
      <c r="G150" s="7">
        <f>IF(I150&gt;-1,1)</f>
        <v>1</v>
      </c>
      <c r="H150" s="17" t="s">
        <v>3</v>
      </c>
      <c r="I150" s="29">
        <v>38</v>
      </c>
      <c r="J150" s="7">
        <f>IF(L150&gt;-1,1)</f>
        <v>1</v>
      </c>
      <c r="K150" s="61" t="s">
        <v>3</v>
      </c>
      <c r="L150" s="66">
        <v>10</v>
      </c>
      <c r="M150" s="22"/>
      <c r="N150" s="23"/>
      <c r="O150" s="28"/>
    </row>
    <row r="151" spans="1:15" x14ac:dyDescent="0.3">
      <c r="A151" s="7"/>
      <c r="B151" s="4"/>
      <c r="C151" s="47"/>
      <c r="D151" s="7"/>
      <c r="E151" s="9"/>
      <c r="F151" s="47"/>
      <c r="G151" s="7"/>
      <c r="H151" s="9"/>
      <c r="I151" s="47"/>
      <c r="J151" s="7"/>
      <c r="K151" s="62"/>
      <c r="L151" s="67"/>
      <c r="M151" s="22"/>
      <c r="N151" s="20"/>
      <c r="O151" s="54"/>
    </row>
    <row r="152" spans="1:15" x14ac:dyDescent="0.3">
      <c r="A152" s="7">
        <f>IF(C152&gt;-1,1)</f>
        <v>1</v>
      </c>
      <c r="B152" s="8" t="s">
        <v>4</v>
      </c>
      <c r="C152" s="29">
        <v>17</v>
      </c>
      <c r="D152" s="7">
        <f>IF(F152&gt;-1,1)</f>
        <v>1</v>
      </c>
      <c r="E152" s="17" t="s">
        <v>4</v>
      </c>
      <c r="F152" s="29">
        <v>12</v>
      </c>
      <c r="G152" s="7">
        <f>IF(I152&gt;-1,1)</f>
        <v>1</v>
      </c>
      <c r="H152" s="17" t="s">
        <v>4</v>
      </c>
      <c r="I152" s="29">
        <v>11</v>
      </c>
      <c r="J152" s="7">
        <f>IF(L152&gt;-1,1)</f>
        <v>1</v>
      </c>
      <c r="K152" s="61" t="s">
        <v>4</v>
      </c>
      <c r="L152" s="66">
        <v>13</v>
      </c>
      <c r="M152" s="22"/>
      <c r="N152" s="23"/>
      <c r="O152" s="28"/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61"/>
      <c r="L153" s="67"/>
      <c r="M153" s="22"/>
      <c r="N153" s="23"/>
      <c r="O153" s="54"/>
    </row>
    <row r="154" spans="1:15" x14ac:dyDescent="0.3">
      <c r="A154" s="7">
        <f>IF(C154&gt;-1,1)</f>
        <v>1</v>
      </c>
      <c r="B154" s="8" t="s">
        <v>5</v>
      </c>
      <c r="C154" s="29">
        <v>3</v>
      </c>
      <c r="D154" s="7">
        <f>IF(F154&gt;-1,1)</f>
        <v>1</v>
      </c>
      <c r="E154" s="17" t="s">
        <v>5</v>
      </c>
      <c r="F154" s="29">
        <v>12</v>
      </c>
      <c r="G154" s="7">
        <f>IF(I154&gt;-1,1)</f>
        <v>1</v>
      </c>
      <c r="H154" s="17" t="s">
        <v>5</v>
      </c>
      <c r="I154" s="29">
        <v>27</v>
      </c>
      <c r="J154" s="7">
        <f>IF(L154&gt;-1,1)</f>
        <v>1</v>
      </c>
      <c r="K154" s="61" t="s">
        <v>5</v>
      </c>
      <c r="L154" s="66">
        <v>43</v>
      </c>
      <c r="M154" s="22"/>
      <c r="N154" s="23"/>
      <c r="O154" s="28"/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47"/>
      <c r="J155" s="7"/>
      <c r="K155" s="61"/>
      <c r="L155" s="67"/>
      <c r="M155" s="22"/>
      <c r="N155" s="23"/>
      <c r="O155" s="54"/>
    </row>
    <row r="156" spans="1:15" x14ac:dyDescent="0.3">
      <c r="A156" s="7">
        <f>IF(C156&gt;-1,1)</f>
        <v>1</v>
      </c>
      <c r="B156" s="8" t="s">
        <v>6</v>
      </c>
      <c r="C156" s="29">
        <v>28</v>
      </c>
      <c r="D156" s="7">
        <f>IF(F156&gt;-1,1)</f>
        <v>1</v>
      </c>
      <c r="E156" s="17" t="s">
        <v>6</v>
      </c>
      <c r="F156" s="29">
        <v>10</v>
      </c>
      <c r="G156" s="7">
        <f>IF(I156&gt;-1,1)</f>
        <v>1</v>
      </c>
      <c r="H156" s="17" t="s">
        <v>6</v>
      </c>
      <c r="I156" s="29">
        <v>0</v>
      </c>
      <c r="J156" s="7">
        <f>IF(L156&gt;-1,1)</f>
        <v>1</v>
      </c>
      <c r="K156" s="61" t="s">
        <v>6</v>
      </c>
      <c r="L156" s="66">
        <v>11</v>
      </c>
      <c r="M156" s="22"/>
      <c r="N156" s="23"/>
      <c r="O156" s="28"/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47"/>
      <c r="J157" s="7"/>
      <c r="K157" s="61"/>
      <c r="L157" s="67"/>
      <c r="M157" s="22"/>
      <c r="N157" s="23"/>
      <c r="O157" s="54"/>
    </row>
    <row r="158" spans="1:15" x14ac:dyDescent="0.3">
      <c r="A158" s="7">
        <f>IF(C158&gt;-1,1)</f>
        <v>1</v>
      </c>
      <c r="B158" s="8" t="s">
        <v>7</v>
      </c>
      <c r="C158" s="29">
        <v>28</v>
      </c>
      <c r="D158" s="7">
        <f>IF(F158&gt;-1,1)</f>
        <v>1</v>
      </c>
      <c r="E158" s="17" t="s">
        <v>7</v>
      </c>
      <c r="F158" s="29">
        <v>40</v>
      </c>
      <c r="G158" s="7">
        <f>IF(I158&gt;-1,1)</f>
        <v>1</v>
      </c>
      <c r="H158" s="17" t="s">
        <v>7</v>
      </c>
      <c r="I158" s="29">
        <v>19</v>
      </c>
      <c r="J158" s="7">
        <f>IF(L158&gt;-1,1)</f>
        <v>1</v>
      </c>
      <c r="K158" s="61" t="s">
        <v>7</v>
      </c>
      <c r="L158" s="66">
        <v>8</v>
      </c>
      <c r="M158" s="22"/>
      <c r="N158" s="23"/>
      <c r="O158" s="28"/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61"/>
      <c r="L159" s="66"/>
      <c r="M159" s="22"/>
      <c r="N159" s="23"/>
      <c r="O159" s="54"/>
    </row>
    <row r="160" spans="1:15" x14ac:dyDescent="0.3">
      <c r="A160" s="7">
        <f>IF(C160&gt;-1,1)</f>
        <v>1</v>
      </c>
      <c r="B160" s="8" t="s">
        <v>8</v>
      </c>
      <c r="C160" s="29">
        <v>10</v>
      </c>
      <c r="D160" s="7">
        <f>IF(F160&gt;-1,1)</f>
        <v>1</v>
      </c>
      <c r="E160" s="17" t="s">
        <v>8</v>
      </c>
      <c r="F160" s="29">
        <v>28</v>
      </c>
      <c r="G160" s="7">
        <f>IF(I160&gt;-1,1)</f>
        <v>1</v>
      </c>
      <c r="H160" s="17" t="s">
        <v>8</v>
      </c>
      <c r="I160" s="29">
        <v>30</v>
      </c>
      <c r="J160" s="7">
        <f>IF(L160&gt;-1,1)</f>
        <v>1</v>
      </c>
      <c r="K160" s="61" t="s">
        <v>8</v>
      </c>
      <c r="L160" s="66">
        <v>43</v>
      </c>
      <c r="M160" s="22"/>
      <c r="N160" s="23"/>
      <c r="O160" s="28"/>
    </row>
    <row r="161" spans="1:15" x14ac:dyDescent="0.3">
      <c r="A161" s="7"/>
      <c r="B161" s="4"/>
      <c r="C161" s="47"/>
      <c r="D161" s="7"/>
      <c r="E161" s="9"/>
      <c r="F161" s="47"/>
      <c r="G161" s="7"/>
      <c r="H161" s="9"/>
      <c r="I161" s="47"/>
      <c r="J161" s="7"/>
      <c r="K161" s="62"/>
      <c r="L161" s="66"/>
      <c r="M161" s="22"/>
      <c r="N161" s="20"/>
      <c r="O161" s="28"/>
    </row>
    <row r="162" spans="1:15" x14ac:dyDescent="0.3">
      <c r="A162" s="7">
        <f>IF(C162&gt;-1,1)</f>
        <v>1</v>
      </c>
      <c r="B162" s="8" t="s">
        <v>9</v>
      </c>
      <c r="C162" s="29">
        <v>16</v>
      </c>
      <c r="D162" s="7">
        <f>IF(F162&gt;-1,1)</f>
        <v>1</v>
      </c>
      <c r="E162" s="17" t="s">
        <v>9</v>
      </c>
      <c r="F162" s="29">
        <v>9</v>
      </c>
      <c r="G162" s="7">
        <f>IF(I162&gt;-1,1)</f>
        <v>1</v>
      </c>
      <c r="H162" s="17" t="s">
        <v>9</v>
      </c>
      <c r="I162" s="29">
        <v>15</v>
      </c>
      <c r="J162" s="7">
        <f>IF(L162&gt;-1,1)</f>
        <v>1</v>
      </c>
      <c r="K162" s="61" t="s">
        <v>9</v>
      </c>
      <c r="L162" s="66">
        <v>6</v>
      </c>
      <c r="M162" s="22"/>
      <c r="N162" s="23"/>
      <c r="O162" s="28"/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63"/>
      <c r="L163" s="67"/>
      <c r="M163" s="22"/>
      <c r="N163" s="20"/>
      <c r="O163" s="54"/>
    </row>
    <row r="164" spans="1:15" x14ac:dyDescent="0.3">
      <c r="A164" s="11"/>
      <c r="B164" s="8" t="s">
        <v>10</v>
      </c>
      <c r="C164" s="48">
        <f>SUM(C150:C162)</f>
        <v>145</v>
      </c>
      <c r="D164" s="8"/>
      <c r="E164" s="8" t="s">
        <v>10</v>
      </c>
      <c r="F164" s="48">
        <f>SUM(F150:F162)</f>
        <v>125</v>
      </c>
      <c r="G164" s="8"/>
      <c r="H164" s="8" t="s">
        <v>10</v>
      </c>
      <c r="I164" s="48">
        <f>SUM(I150:I162)</f>
        <v>140</v>
      </c>
      <c r="J164" s="8"/>
      <c r="K164" s="64" t="s">
        <v>10</v>
      </c>
      <c r="L164" s="68">
        <f>SUM(L150:L163)</f>
        <v>134</v>
      </c>
      <c r="M164" s="23"/>
      <c r="N164" s="23"/>
      <c r="O164" s="23"/>
    </row>
    <row r="165" spans="1:15" x14ac:dyDescent="0.3">
      <c r="A165" s="12"/>
      <c r="B165" s="13" t="s">
        <v>11</v>
      </c>
      <c r="C165" s="49">
        <f>IF(C150&lt;&gt;"",C164/(SUM(A144:A162)),"")</f>
        <v>20.714285714285715</v>
      </c>
      <c r="D165" s="12"/>
      <c r="E165" s="13" t="s">
        <v>11</v>
      </c>
      <c r="F165" s="49">
        <f>IF(F150&lt;&gt;"",F164/(SUM(D144:D162)),"")</f>
        <v>17.857142857142858</v>
      </c>
      <c r="G165" s="12"/>
      <c r="H165" s="13" t="s">
        <v>11</v>
      </c>
      <c r="I165" s="49">
        <f>IF(I150&lt;&gt;"",I164/(SUM(G144:G162)),"")</f>
        <v>20</v>
      </c>
      <c r="J165" s="12"/>
      <c r="K165" s="65" t="s">
        <v>11</v>
      </c>
      <c r="L165" s="69">
        <f>IF(L150&lt;&gt;"",L164/(SUM(J144:J162)),"")</f>
        <v>19.142857142857142</v>
      </c>
      <c r="M165" s="25"/>
      <c r="N165" s="26"/>
      <c r="O165" s="52"/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IF(C164&gt;0,SUM(C164:L164)/((SUM(A150:A162))+(SUM(D150:D162))+(SUM(G150:G162))+(SUM(J150:J162))),0)</f>
        <v>19.428571428571427</v>
      </c>
    </row>
    <row r="169" spans="1:15" ht="24" x14ac:dyDescent="0.6">
      <c r="B169" s="3" t="s">
        <v>34</v>
      </c>
      <c r="C169" s="46">
        <f>C$1</f>
        <v>2019</v>
      </c>
    </row>
    <row r="170" spans="1:15" x14ac:dyDescent="0.3">
      <c r="A170" s="4"/>
      <c r="B170" s="18"/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29"/>
      <c r="L170" s="6" t="s">
        <v>2</v>
      </c>
      <c r="M170" s="20"/>
      <c r="N170" s="20"/>
      <c r="O170" s="53"/>
    </row>
    <row r="171" spans="1:15" x14ac:dyDescent="0.3">
      <c r="A171" s="7">
        <f>IF(C171&gt;-1,1)</f>
        <v>1</v>
      </c>
      <c r="B171" s="8" t="s">
        <v>3</v>
      </c>
      <c r="C171" s="29">
        <v>40</v>
      </c>
      <c r="D171" s="7">
        <f>IF(F171&gt;-1,1)</f>
        <v>1</v>
      </c>
      <c r="E171" s="17" t="s">
        <v>3</v>
      </c>
      <c r="F171" s="29">
        <v>45</v>
      </c>
      <c r="G171" s="7">
        <f>IF(I171&gt;-1,1)</f>
        <v>1</v>
      </c>
      <c r="H171" s="17" t="s">
        <v>3</v>
      </c>
      <c r="I171" s="29">
        <v>54</v>
      </c>
      <c r="J171" s="7">
        <f>IF(L171&gt;-1,1)</f>
        <v>1</v>
      </c>
      <c r="K171" s="17" t="s">
        <v>3</v>
      </c>
      <c r="L171" s="29">
        <v>44</v>
      </c>
      <c r="M171" s="22"/>
      <c r="N171" s="23"/>
      <c r="O171" s="54"/>
    </row>
    <row r="172" spans="1:15" x14ac:dyDescent="0.3">
      <c r="A172" s="7"/>
      <c r="B172" s="4"/>
      <c r="C172" s="47"/>
      <c r="D172" s="7"/>
      <c r="E172" s="9"/>
      <c r="F172" s="47"/>
      <c r="G172" s="7"/>
      <c r="H172" s="9"/>
      <c r="I172" s="47"/>
      <c r="J172" s="7"/>
      <c r="K172" s="9"/>
      <c r="L172" s="47"/>
      <c r="M172" s="22"/>
      <c r="N172" s="20"/>
      <c r="O172" s="54"/>
    </row>
    <row r="173" spans="1:15" x14ac:dyDescent="0.3">
      <c r="A173" s="7">
        <f>IF(C173&gt;-1,1)</f>
        <v>1</v>
      </c>
      <c r="B173" s="8" t="s">
        <v>4</v>
      </c>
      <c r="C173" s="29">
        <v>30</v>
      </c>
      <c r="D173" s="7">
        <f>IF(F173&gt;-1,1)</f>
        <v>1</v>
      </c>
      <c r="E173" s="17" t="s">
        <v>4</v>
      </c>
      <c r="F173" s="29">
        <v>18</v>
      </c>
      <c r="G173" s="7">
        <f>IF(I173&gt;-1,1)</f>
        <v>1</v>
      </c>
      <c r="H173" s="17" t="s">
        <v>4</v>
      </c>
      <c r="I173" s="29">
        <v>5</v>
      </c>
      <c r="J173" s="7">
        <f>IF(L173&gt;-1,1)</f>
        <v>1</v>
      </c>
      <c r="K173" s="17" t="s">
        <v>4</v>
      </c>
      <c r="L173" s="29">
        <v>19</v>
      </c>
      <c r="M173" s="22"/>
      <c r="N173" s="23"/>
      <c r="O173" s="54"/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22"/>
      <c r="N174" s="23"/>
      <c r="O174" s="54"/>
    </row>
    <row r="175" spans="1:15" x14ac:dyDescent="0.3">
      <c r="A175" s="7">
        <f>IF(C175&gt;-1,1)</f>
        <v>1</v>
      </c>
      <c r="B175" s="8" t="s">
        <v>5</v>
      </c>
      <c r="C175" s="29">
        <v>14</v>
      </c>
      <c r="D175" s="7">
        <f>IF(F175&gt;-1,1)</f>
        <v>1</v>
      </c>
      <c r="E175" s="17" t="s">
        <v>5</v>
      </c>
      <c r="F175" s="29">
        <v>7</v>
      </c>
      <c r="G175" s="7">
        <f>IF(I175&gt;-1,1)</f>
        <v>1</v>
      </c>
      <c r="H175" s="17" t="s">
        <v>5</v>
      </c>
      <c r="I175" s="29">
        <v>14</v>
      </c>
      <c r="J175" s="7">
        <f>IF(L175&gt;-1,1)</f>
        <v>1</v>
      </c>
      <c r="K175" s="17" t="s">
        <v>5</v>
      </c>
      <c r="L175" s="29">
        <v>7</v>
      </c>
      <c r="M175" s="22"/>
      <c r="N175" s="23"/>
      <c r="O175" s="54"/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22"/>
      <c r="N176" s="23"/>
      <c r="O176" s="54"/>
    </row>
    <row r="177" spans="1:15" x14ac:dyDescent="0.3">
      <c r="A177" s="7">
        <f>IF(C177&gt;-1,1)</f>
        <v>1</v>
      </c>
      <c r="B177" s="8" t="s">
        <v>6</v>
      </c>
      <c r="C177" s="29">
        <v>15</v>
      </c>
      <c r="D177" s="7">
        <f>IF(F177&gt;-1,1)</f>
        <v>1</v>
      </c>
      <c r="E177" s="17" t="s">
        <v>6</v>
      </c>
      <c r="F177" s="29">
        <v>23</v>
      </c>
      <c r="G177" s="7">
        <f>IF(I177&gt;-1,1)</f>
        <v>1</v>
      </c>
      <c r="H177" s="17" t="s">
        <v>6</v>
      </c>
      <c r="I177" s="29">
        <v>20</v>
      </c>
      <c r="J177" s="7">
        <f>IF(L177&gt;-1,1)</f>
        <v>1</v>
      </c>
      <c r="K177" s="17" t="s">
        <v>6</v>
      </c>
      <c r="L177" s="45">
        <v>12</v>
      </c>
      <c r="M177" s="22"/>
      <c r="N177" s="23"/>
      <c r="O177" s="54"/>
    </row>
    <row r="178" spans="1:15" x14ac:dyDescent="0.3">
      <c r="A178" s="7"/>
      <c r="B178" s="8"/>
      <c r="C178" s="47"/>
      <c r="D178" s="7"/>
      <c r="E178" s="17"/>
      <c r="F178" s="47"/>
      <c r="G178" s="7"/>
      <c r="H178" s="17"/>
      <c r="I178" s="47"/>
      <c r="J178" s="7"/>
      <c r="K178" s="17"/>
      <c r="L178" s="45"/>
      <c r="M178" s="22"/>
      <c r="N178" s="23"/>
      <c r="O178" s="54"/>
    </row>
    <row r="179" spans="1:15" x14ac:dyDescent="0.3">
      <c r="A179" s="7">
        <f>IF(C179&gt;-1,1)</f>
        <v>1</v>
      </c>
      <c r="B179" s="8" t="s">
        <v>7</v>
      </c>
      <c r="C179" s="29">
        <v>14</v>
      </c>
      <c r="D179" s="7">
        <f>IF(F179&gt;-1,1)</f>
        <v>1</v>
      </c>
      <c r="E179" s="17" t="s">
        <v>7</v>
      </c>
      <c r="F179" s="29">
        <v>25</v>
      </c>
      <c r="G179" s="7">
        <f>IF(I179&gt;-1,1)</f>
        <v>1</v>
      </c>
      <c r="H179" s="17" t="s">
        <v>7</v>
      </c>
      <c r="I179" s="29">
        <v>36</v>
      </c>
      <c r="J179" s="7">
        <f>IF(L179&gt;-1,1)</f>
        <v>1</v>
      </c>
      <c r="K179" s="17" t="s">
        <v>7</v>
      </c>
      <c r="L179" s="45">
        <v>36</v>
      </c>
      <c r="M179" s="22"/>
      <c r="N179" s="23"/>
      <c r="O179" s="54"/>
    </row>
    <row r="180" spans="1:15" x14ac:dyDescent="0.3">
      <c r="A180" s="7"/>
      <c r="B180" s="8"/>
      <c r="C180" s="47"/>
      <c r="D180" s="7"/>
      <c r="E180" s="17"/>
      <c r="F180" s="47"/>
      <c r="G180" s="7"/>
      <c r="H180" s="17"/>
      <c r="I180" s="47"/>
      <c r="J180" s="7"/>
      <c r="K180" s="17"/>
      <c r="L180" s="47"/>
      <c r="M180" s="22"/>
      <c r="N180" s="23"/>
      <c r="O180" s="54"/>
    </row>
    <row r="181" spans="1:15" x14ac:dyDescent="0.3">
      <c r="A181" s="7">
        <f>IF(C181&gt;-1,1)</f>
        <v>1</v>
      </c>
      <c r="B181" s="8" t="s">
        <v>8</v>
      </c>
      <c r="C181" s="29">
        <v>10</v>
      </c>
      <c r="D181" s="7">
        <f>IF(F181&gt;-1,1)</f>
        <v>1</v>
      </c>
      <c r="E181" s="17" t="s">
        <v>8</v>
      </c>
      <c r="F181" s="29">
        <v>12</v>
      </c>
      <c r="G181" s="7">
        <f>IF(I181&gt;-1,1)</f>
        <v>1</v>
      </c>
      <c r="H181" s="17" t="s">
        <v>8</v>
      </c>
      <c r="I181" s="29">
        <v>18</v>
      </c>
      <c r="J181" s="7">
        <f>IF(L181&gt;-1,1)</f>
        <v>1</v>
      </c>
      <c r="K181" s="17" t="s">
        <v>8</v>
      </c>
      <c r="L181" s="29">
        <v>12</v>
      </c>
      <c r="M181" s="22"/>
      <c r="N181" s="23"/>
      <c r="O181" s="54"/>
    </row>
    <row r="182" spans="1:15" x14ac:dyDescent="0.3">
      <c r="A182" s="7"/>
      <c r="B182" s="4"/>
      <c r="C182" s="47"/>
      <c r="D182" s="7"/>
      <c r="E182" s="9"/>
      <c r="F182" s="47"/>
      <c r="G182" s="7"/>
      <c r="H182" s="9"/>
      <c r="I182" s="29"/>
      <c r="J182" s="7"/>
      <c r="K182" s="9"/>
      <c r="L182" s="47"/>
      <c r="M182" s="22"/>
      <c r="N182" s="20"/>
      <c r="O182" s="54"/>
    </row>
    <row r="183" spans="1:15" x14ac:dyDescent="0.3">
      <c r="A183" s="7">
        <f>IF(C183&gt;-1,1)</f>
        <v>1</v>
      </c>
      <c r="B183" s="8" t="s">
        <v>9</v>
      </c>
      <c r="C183" s="29">
        <v>16</v>
      </c>
      <c r="D183" s="7">
        <f>IF(F183&gt;-1,1)</f>
        <v>1</v>
      </c>
      <c r="E183" s="17" t="s">
        <v>9</v>
      </c>
      <c r="F183" s="29">
        <v>14</v>
      </c>
      <c r="G183" s="7">
        <f>IF(I183&gt;-1,1)</f>
        <v>1</v>
      </c>
      <c r="H183" s="17" t="s">
        <v>9</v>
      </c>
      <c r="I183" s="29">
        <v>12</v>
      </c>
      <c r="J183" s="7">
        <f>IF(L183&gt;-1,1)</f>
        <v>1</v>
      </c>
      <c r="K183" s="17" t="s">
        <v>9</v>
      </c>
      <c r="L183" s="29">
        <v>8</v>
      </c>
      <c r="M183" s="22"/>
      <c r="N183" s="23"/>
      <c r="O183" s="54"/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22"/>
      <c r="N184" s="20"/>
      <c r="O184" s="54"/>
    </row>
    <row r="185" spans="1:15" x14ac:dyDescent="0.3">
      <c r="A185" s="11"/>
      <c r="B185" s="8" t="s">
        <v>10</v>
      </c>
      <c r="C185" s="48">
        <f>SUM(C171:C183)</f>
        <v>139</v>
      </c>
      <c r="D185" s="8"/>
      <c r="E185" s="8" t="s">
        <v>10</v>
      </c>
      <c r="F185" s="48">
        <f>SUM(F171:F183)</f>
        <v>144</v>
      </c>
      <c r="G185" s="8"/>
      <c r="H185" s="8" t="s">
        <v>10</v>
      </c>
      <c r="I185" s="48">
        <f>SUM(I171:I183)</f>
        <v>159</v>
      </c>
      <c r="J185" s="8"/>
      <c r="K185" s="8" t="s">
        <v>10</v>
      </c>
      <c r="L185" s="48">
        <f>SUM(L171:L183)</f>
        <v>138</v>
      </c>
      <c r="M185" s="23"/>
      <c r="N185" s="23"/>
      <c r="O185" s="55"/>
    </row>
    <row r="186" spans="1:15" x14ac:dyDescent="0.3">
      <c r="A186" s="12"/>
      <c r="B186" s="13" t="s">
        <v>11</v>
      </c>
      <c r="C186" s="49">
        <f>IF(C171&lt;&gt;"",C185/(SUM(A165:A183)),"")</f>
        <v>19.857142857142858</v>
      </c>
      <c r="D186" s="12"/>
      <c r="E186" s="13" t="s">
        <v>11</v>
      </c>
      <c r="F186" s="49">
        <f>IF(F171&lt;&gt;"",F185/(SUM(D165:D183)),"")</f>
        <v>20.571428571428573</v>
      </c>
      <c r="G186" s="12"/>
      <c r="H186" s="13" t="s">
        <v>11</v>
      </c>
      <c r="I186" s="49">
        <f>IF(I171&lt;&gt;"",I185/(SUM(G165:G183)),"")</f>
        <v>22.714285714285715</v>
      </c>
      <c r="J186" s="12"/>
      <c r="K186" s="13" t="s">
        <v>11</v>
      </c>
      <c r="L186" s="49">
        <f>IF(L171&lt;&gt;"",L185/(SUM(J165:J183)),"")</f>
        <v>19.714285714285715</v>
      </c>
      <c r="M186" s="25"/>
      <c r="N186" s="26"/>
      <c r="O186" s="52"/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IF(C185&gt;0,SUM(C185:L185)/((SUM(A171:A183))+(SUM(D171:D183))+(SUM(G171:G183))+(SUM(J171:J183))),0)</f>
        <v>20.714285714285715</v>
      </c>
    </row>
    <row r="190" spans="1:15" ht="24" x14ac:dyDescent="0.6">
      <c r="B190" s="3" t="s">
        <v>37</v>
      </c>
      <c r="C190" s="46">
        <f>C$1</f>
        <v>2019</v>
      </c>
    </row>
    <row r="191" spans="1:15" x14ac:dyDescent="0.3">
      <c r="A191" s="4"/>
      <c r="B191" s="18" t="s">
        <v>232</v>
      </c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29"/>
      <c r="L191" s="6" t="s">
        <v>2</v>
      </c>
      <c r="M191" s="29"/>
      <c r="N191" s="56"/>
      <c r="O191" s="57" t="s">
        <v>2</v>
      </c>
    </row>
    <row r="192" spans="1:15" x14ac:dyDescent="0.3">
      <c r="A192" s="7">
        <f>IF(C192&gt;-1,1)</f>
        <v>1</v>
      </c>
      <c r="B192" s="8" t="s">
        <v>3</v>
      </c>
      <c r="C192" s="29">
        <v>54</v>
      </c>
      <c r="D192" s="7">
        <f>IF(F192&gt;-1,1)</f>
        <v>1</v>
      </c>
      <c r="E192" s="17" t="s">
        <v>3</v>
      </c>
      <c r="F192" s="29">
        <v>40</v>
      </c>
      <c r="G192" s="7">
        <f>IF(I192&gt;-1,1)</f>
        <v>1</v>
      </c>
      <c r="H192" s="17" t="s">
        <v>3</v>
      </c>
      <c r="I192" s="29">
        <v>40</v>
      </c>
      <c r="J192" s="7">
        <f>IF(L192&gt;-1,1)</f>
        <v>1</v>
      </c>
      <c r="K192" s="17" t="s">
        <v>3</v>
      </c>
      <c r="L192" s="29">
        <v>15</v>
      </c>
      <c r="M192" s="7">
        <f>IF(O192&gt;-1,1)</f>
        <v>1</v>
      </c>
      <c r="N192" s="8" t="s">
        <v>3</v>
      </c>
      <c r="O192" s="29">
        <v>34</v>
      </c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9"/>
      <c r="L193" s="47"/>
      <c r="M193" s="7"/>
      <c r="N193" s="4"/>
      <c r="O193" s="47"/>
    </row>
    <row r="194" spans="1:15" x14ac:dyDescent="0.3">
      <c r="A194" s="7">
        <f>IF(C194&gt;-1,1)</f>
        <v>1</v>
      </c>
      <c r="B194" s="8" t="s">
        <v>4</v>
      </c>
      <c r="C194" s="29">
        <v>18</v>
      </c>
      <c r="D194" s="7">
        <f>IF(F194&gt;-1,1)</f>
        <v>1</v>
      </c>
      <c r="E194" s="17" t="s">
        <v>4</v>
      </c>
      <c r="F194" s="29">
        <v>20</v>
      </c>
      <c r="G194" s="7">
        <f>IF(I194&gt;-1,1)</f>
        <v>1</v>
      </c>
      <c r="H194" s="17" t="s">
        <v>4</v>
      </c>
      <c r="I194" s="29">
        <v>12</v>
      </c>
      <c r="J194" s="7">
        <f>IF(L194&gt;-1,1)</f>
        <v>1</v>
      </c>
      <c r="K194" s="17" t="s">
        <v>4</v>
      </c>
      <c r="L194" s="29">
        <v>15</v>
      </c>
      <c r="M194" s="7">
        <f>IF(O194&gt;-1,1)</f>
        <v>1</v>
      </c>
      <c r="N194" s="8" t="s">
        <v>4</v>
      </c>
      <c r="O194" s="29">
        <v>20</v>
      </c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17"/>
      <c r="L195" s="47"/>
      <c r="M195" s="7"/>
      <c r="N195" s="8"/>
      <c r="O195" s="47"/>
    </row>
    <row r="196" spans="1:15" x14ac:dyDescent="0.3">
      <c r="A196" s="7">
        <f>IF(C196&gt;-1,1)</f>
        <v>1</v>
      </c>
      <c r="B196" s="8" t="s">
        <v>5</v>
      </c>
      <c r="C196" s="29">
        <v>17</v>
      </c>
      <c r="D196" s="7">
        <f>IF(F196&gt;-1,1)</f>
        <v>1</v>
      </c>
      <c r="E196" s="17" t="s">
        <v>5</v>
      </c>
      <c r="F196" s="30">
        <v>12</v>
      </c>
      <c r="G196" s="7">
        <f>IF(I196&gt;-1,1)</f>
        <v>1</v>
      </c>
      <c r="H196" s="17" t="s">
        <v>5</v>
      </c>
      <c r="I196" s="29">
        <v>11</v>
      </c>
      <c r="J196" s="7">
        <f>IF(L196&gt;-1,1)</f>
        <v>1</v>
      </c>
      <c r="K196" s="17" t="s">
        <v>5</v>
      </c>
      <c r="L196" s="29">
        <v>18</v>
      </c>
      <c r="M196" s="7">
        <f>IF(O196&gt;-1,1)</f>
        <v>1</v>
      </c>
      <c r="N196" s="8" t="s">
        <v>5</v>
      </c>
      <c r="O196" s="29">
        <v>4</v>
      </c>
    </row>
    <row r="197" spans="1:15" x14ac:dyDescent="0.3">
      <c r="A197" s="7"/>
      <c r="B197" s="8"/>
      <c r="C197" s="47"/>
      <c r="D197" s="7"/>
      <c r="E197" s="17"/>
      <c r="F197" s="47"/>
      <c r="G197" s="7"/>
      <c r="H197" s="17"/>
      <c r="I197" s="47"/>
      <c r="J197" s="7"/>
      <c r="K197" s="17"/>
      <c r="L197" s="47"/>
      <c r="M197" s="7"/>
      <c r="N197" s="8"/>
      <c r="O197" s="47"/>
    </row>
    <row r="198" spans="1:15" x14ac:dyDescent="0.3">
      <c r="A198" s="7">
        <f>IF(C198&gt;-1,1)</f>
        <v>1</v>
      </c>
      <c r="B198" s="8" t="s">
        <v>6</v>
      </c>
      <c r="C198" s="29">
        <v>21</v>
      </c>
      <c r="D198" s="7">
        <f>IF(F198&gt;-1,1)</f>
        <v>1</v>
      </c>
      <c r="E198" s="17" t="s">
        <v>6</v>
      </c>
      <c r="F198" s="29">
        <v>25</v>
      </c>
      <c r="G198" s="7">
        <f>IF(I198&gt;-1,1)</f>
        <v>1</v>
      </c>
      <c r="H198" s="17" t="s">
        <v>6</v>
      </c>
      <c r="I198" s="29">
        <v>8</v>
      </c>
      <c r="J198" s="7">
        <f>IF(L198&gt;-1,1)</f>
        <v>1</v>
      </c>
      <c r="K198" s="17" t="s">
        <v>6</v>
      </c>
      <c r="L198" s="29">
        <v>18</v>
      </c>
      <c r="M198" s="7">
        <f>IF(O198&gt;-1,1)</f>
        <v>1</v>
      </c>
      <c r="N198" s="8" t="s">
        <v>6</v>
      </c>
      <c r="O198" s="29">
        <v>23</v>
      </c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17"/>
      <c r="L199" s="29"/>
      <c r="M199" s="7"/>
      <c r="N199" s="8"/>
      <c r="O199" s="47"/>
    </row>
    <row r="200" spans="1:15" x14ac:dyDescent="0.3">
      <c r="A200" s="7">
        <f>IF(C200&gt;-1,1)</f>
        <v>1</v>
      </c>
      <c r="B200" s="8" t="s">
        <v>7</v>
      </c>
      <c r="C200" s="29">
        <v>16</v>
      </c>
      <c r="D200" s="7">
        <f>IF(F200&gt;-1,1)</f>
        <v>1</v>
      </c>
      <c r="E200" s="17" t="s">
        <v>7</v>
      </c>
      <c r="F200" s="29">
        <v>20</v>
      </c>
      <c r="G200" s="7">
        <f>IF(I200&gt;-1,1)</f>
        <v>1</v>
      </c>
      <c r="H200" s="17" t="s">
        <v>7</v>
      </c>
      <c r="I200" s="29">
        <v>13</v>
      </c>
      <c r="J200" s="7">
        <f>IF(L200&gt;-1,1)</f>
        <v>1</v>
      </c>
      <c r="K200" s="17" t="s">
        <v>7</v>
      </c>
      <c r="L200" s="29">
        <v>40</v>
      </c>
      <c r="M200" s="7">
        <f>IF(O200&gt;-1,1)</f>
        <v>1</v>
      </c>
      <c r="N200" s="8" t="s">
        <v>7</v>
      </c>
      <c r="O200" s="29">
        <v>12</v>
      </c>
    </row>
    <row r="201" spans="1:15" x14ac:dyDescent="0.3">
      <c r="A201" s="7"/>
      <c r="B201" s="8"/>
      <c r="C201" s="29"/>
      <c r="D201" s="7"/>
      <c r="E201" s="17"/>
      <c r="F201" s="47"/>
      <c r="G201" s="7"/>
      <c r="H201" s="17"/>
      <c r="I201" s="47"/>
      <c r="J201" s="7"/>
      <c r="K201" s="17"/>
      <c r="L201" s="47"/>
      <c r="M201" s="7"/>
      <c r="N201" s="8"/>
      <c r="O201" s="47"/>
    </row>
    <row r="202" spans="1:15" x14ac:dyDescent="0.3">
      <c r="A202" s="7">
        <f>IF(C202&gt;-1,1)</f>
        <v>1</v>
      </c>
      <c r="B202" s="8" t="s">
        <v>8</v>
      </c>
      <c r="C202" s="29">
        <v>12</v>
      </c>
      <c r="D202" s="7">
        <f>IF(F202&gt;-1,1)</f>
        <v>1</v>
      </c>
      <c r="E202" s="17" t="s">
        <v>8</v>
      </c>
      <c r="F202" s="29">
        <v>10</v>
      </c>
      <c r="G202" s="7">
        <f>IF(I202&gt;-1,1)</f>
        <v>1</v>
      </c>
      <c r="H202" s="17" t="s">
        <v>8</v>
      </c>
      <c r="I202" s="29">
        <v>40</v>
      </c>
      <c r="J202" s="7">
        <f>IF(L202&gt;-1,1)</f>
        <v>1</v>
      </c>
      <c r="K202" s="17" t="s">
        <v>8</v>
      </c>
      <c r="L202" s="29">
        <v>5</v>
      </c>
      <c r="M202" s="7">
        <f>IF(O202&gt;-1,1)</f>
        <v>1</v>
      </c>
      <c r="N202" s="8" t="s">
        <v>8</v>
      </c>
      <c r="O202" s="29">
        <v>7</v>
      </c>
    </row>
    <row r="203" spans="1:15" x14ac:dyDescent="0.3">
      <c r="A203" s="7"/>
      <c r="B203" s="4"/>
      <c r="C203" s="29"/>
      <c r="D203" s="7"/>
      <c r="E203" s="9"/>
      <c r="F203" s="47"/>
      <c r="G203" s="7"/>
      <c r="H203" s="9"/>
      <c r="I203" s="29"/>
      <c r="J203" s="7"/>
      <c r="K203" s="9"/>
      <c r="L203" s="29"/>
      <c r="M203" s="7"/>
      <c r="N203" s="4"/>
      <c r="O203" s="47"/>
    </row>
    <row r="204" spans="1:15" x14ac:dyDescent="0.3">
      <c r="A204" s="7">
        <f>IF(C204&gt;-1,1)</f>
        <v>1</v>
      </c>
      <c r="B204" s="8" t="s">
        <v>9</v>
      </c>
      <c r="C204" s="29">
        <v>18</v>
      </c>
      <c r="D204" s="7">
        <f>IF(F204&gt;-1,1)</f>
        <v>1</v>
      </c>
      <c r="E204" s="17" t="s">
        <v>9</v>
      </c>
      <c r="F204" s="29">
        <v>24</v>
      </c>
      <c r="G204" s="7">
        <f>IF(I204&gt;-1,1)</f>
        <v>1</v>
      </c>
      <c r="H204" s="17" t="s">
        <v>9</v>
      </c>
      <c r="I204" s="29">
        <v>14</v>
      </c>
      <c r="J204" s="7">
        <f>IF(L204&gt;-1,1)</f>
        <v>1</v>
      </c>
      <c r="K204" s="17" t="s">
        <v>9</v>
      </c>
      <c r="L204" s="29">
        <v>26</v>
      </c>
      <c r="M204" s="7">
        <f>IF(O204&gt;-1,1)</f>
        <v>1</v>
      </c>
      <c r="N204" s="8" t="s">
        <v>9</v>
      </c>
      <c r="O204" s="29">
        <v>14</v>
      </c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4"/>
      <c r="L205" s="47"/>
      <c r="M205" s="7"/>
      <c r="N205" s="4"/>
      <c r="O205" s="47"/>
    </row>
    <row r="206" spans="1:15" x14ac:dyDescent="0.3">
      <c r="A206" s="11"/>
      <c r="B206" s="8" t="s">
        <v>10</v>
      </c>
      <c r="C206" s="48">
        <f>SUM(C192:C204)</f>
        <v>156</v>
      </c>
      <c r="D206" s="8"/>
      <c r="E206" s="8" t="s">
        <v>10</v>
      </c>
      <c r="F206" s="48">
        <f>SUM(F192:F204)</f>
        <v>151</v>
      </c>
      <c r="G206" s="8"/>
      <c r="H206" s="8" t="s">
        <v>10</v>
      </c>
      <c r="I206" s="48">
        <f>SUM(I192:I204)</f>
        <v>138</v>
      </c>
      <c r="J206" s="8"/>
      <c r="K206" s="8" t="s">
        <v>10</v>
      </c>
      <c r="L206" s="48">
        <f>SUM(L192:L204)</f>
        <v>137</v>
      </c>
      <c r="M206" s="8"/>
      <c r="N206" s="8" t="s">
        <v>10</v>
      </c>
      <c r="O206" s="48">
        <f>SUM(O192:O204)</f>
        <v>114</v>
      </c>
    </row>
    <row r="207" spans="1:15" x14ac:dyDescent="0.3">
      <c r="A207" s="12"/>
      <c r="B207" s="13" t="s">
        <v>11</v>
      </c>
      <c r="C207" s="49">
        <f>IF(C192&lt;&gt;"",C206/(SUM(A186:A204)),"")</f>
        <v>22.285714285714285</v>
      </c>
      <c r="D207" s="12"/>
      <c r="E207" s="13" t="s">
        <v>11</v>
      </c>
      <c r="F207" s="49">
        <f>IF(F192&lt;&gt;"",F206/(SUM(D186:D204)),"")</f>
        <v>21.571428571428573</v>
      </c>
      <c r="G207" s="12"/>
      <c r="H207" s="13" t="s">
        <v>11</v>
      </c>
      <c r="I207" s="49">
        <f>IF(I192&lt;&gt;"",I206/(SUM(G186:G204)),"")</f>
        <v>19.714285714285715</v>
      </c>
      <c r="J207" s="12"/>
      <c r="K207" s="13" t="s">
        <v>11</v>
      </c>
      <c r="L207" s="49">
        <f>IF(L192&lt;&gt;"",L206/(SUM(J186:J204)),"")</f>
        <v>19.571428571428573</v>
      </c>
      <c r="M207" s="12"/>
      <c r="N207" s="13" t="s">
        <v>11</v>
      </c>
      <c r="O207" s="49">
        <f>IF(O192&lt;&gt;"",O206/(SUM(M186:M204)),"")</f>
        <v>16.285714285714285</v>
      </c>
    </row>
    <row r="208" spans="1:15" ht="14.5" thickBot="1" x14ac:dyDescent="0.35"/>
    <row r="209" spans="1:15" ht="14.5" thickBot="1" x14ac:dyDescent="0.35">
      <c r="B209" s="15" t="s">
        <v>39</v>
      </c>
      <c r="C209" s="51">
        <f>IF(C206&gt;0,SUM(C206:O206)/((SUM(A192:A204))+(SUM(D192:D204))+(SUM(G192:G204))+(SUM(J192:J204))+(SUM(M192:M204))),0)</f>
        <v>19.885714285714286</v>
      </c>
    </row>
    <row r="211" spans="1:15" ht="24" x14ac:dyDescent="0.6">
      <c r="B211" s="3" t="s">
        <v>40</v>
      </c>
      <c r="C211" s="46">
        <f>C$1</f>
        <v>2019</v>
      </c>
    </row>
    <row r="212" spans="1:15" x14ac:dyDescent="0.3">
      <c r="A212" s="4"/>
      <c r="B212" s="18" t="s">
        <v>233</v>
      </c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29"/>
      <c r="L212" s="6" t="s">
        <v>2</v>
      </c>
      <c r="M212" s="1"/>
      <c r="N212" s="1"/>
      <c r="O212" s="1"/>
    </row>
    <row r="213" spans="1:15" x14ac:dyDescent="0.3">
      <c r="A213" s="7">
        <f>IF(C213&gt;-1,1)</f>
        <v>1</v>
      </c>
      <c r="B213" s="8" t="s">
        <v>3</v>
      </c>
      <c r="C213" s="29">
        <v>50</v>
      </c>
      <c r="D213" s="7">
        <f>IF(F213&gt;-1,1)</f>
        <v>1</v>
      </c>
      <c r="E213" s="8" t="s">
        <v>3</v>
      </c>
      <c r="F213" s="29">
        <v>45</v>
      </c>
      <c r="G213" s="7">
        <f>IF(I213&gt;-1,1)</f>
        <v>1</v>
      </c>
      <c r="H213" s="8" t="s">
        <v>3</v>
      </c>
      <c r="I213" s="29">
        <v>40</v>
      </c>
      <c r="J213" s="7">
        <f>IF(L213&gt;-1,1)</f>
        <v>1</v>
      </c>
      <c r="K213" s="8" t="s">
        <v>3</v>
      </c>
      <c r="L213" s="29">
        <v>40</v>
      </c>
      <c r="M213" s="1"/>
      <c r="N213" s="1"/>
      <c r="O213" s="1"/>
    </row>
    <row r="214" spans="1:15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47"/>
      <c r="M214" s="1"/>
      <c r="N214" s="1"/>
      <c r="O214" s="1"/>
    </row>
    <row r="215" spans="1:15" x14ac:dyDescent="0.3">
      <c r="A215" s="7">
        <f>IF(C215&gt;-1,1)</f>
        <v>1</v>
      </c>
      <c r="B215" s="8" t="s">
        <v>4</v>
      </c>
      <c r="C215" s="29">
        <v>19</v>
      </c>
      <c r="D215" s="7">
        <f>IF(F215&gt;-1,1)</f>
        <v>1</v>
      </c>
      <c r="E215" s="8" t="s">
        <v>4</v>
      </c>
      <c r="F215" s="29">
        <v>11</v>
      </c>
      <c r="G215" s="7">
        <f>IF(I215&gt;-1,1)</f>
        <v>1</v>
      </c>
      <c r="H215" s="8" t="s">
        <v>4</v>
      </c>
      <c r="I215" s="29">
        <v>3</v>
      </c>
      <c r="J215" s="7">
        <f>IF(L215&gt;-1,1)</f>
        <v>1</v>
      </c>
      <c r="K215" s="8" t="s">
        <v>4</v>
      </c>
      <c r="L215" s="29">
        <v>10</v>
      </c>
      <c r="M215" s="1"/>
      <c r="N215" s="1"/>
      <c r="O215" s="1"/>
    </row>
    <row r="216" spans="1:15" x14ac:dyDescent="0.3">
      <c r="A216" s="7"/>
      <c r="B216" s="8"/>
      <c r="C216" s="47"/>
      <c r="D216" s="7"/>
      <c r="E216" s="8"/>
      <c r="F216" s="47"/>
      <c r="G216" s="7"/>
      <c r="H216" s="8"/>
      <c r="I216" s="29"/>
      <c r="J216" s="7"/>
      <c r="K216" s="8"/>
      <c r="L216" s="47"/>
      <c r="M216" s="1"/>
      <c r="N216" s="1"/>
      <c r="O216" s="1"/>
    </row>
    <row r="217" spans="1:15" x14ac:dyDescent="0.3">
      <c r="A217" s="7">
        <f>IF(C217&gt;-1,1)</f>
        <v>1</v>
      </c>
      <c r="B217" s="8" t="s">
        <v>5</v>
      </c>
      <c r="C217" s="45">
        <v>14</v>
      </c>
      <c r="D217" s="7">
        <f>IF(F217&gt;-1,1)</f>
        <v>1</v>
      </c>
      <c r="E217" s="8" t="s">
        <v>5</v>
      </c>
      <c r="F217" s="29">
        <v>17</v>
      </c>
      <c r="G217" s="7">
        <f>IF(I217&gt;-1,1)</f>
        <v>1</v>
      </c>
      <c r="H217" s="8" t="s">
        <v>5</v>
      </c>
      <c r="I217" s="29">
        <v>40</v>
      </c>
      <c r="J217" s="7">
        <f>IF(L217&gt;-1,1)</f>
        <v>1</v>
      </c>
      <c r="K217" s="8" t="s">
        <v>5</v>
      </c>
      <c r="L217" s="29">
        <v>11</v>
      </c>
      <c r="M217" s="1"/>
      <c r="N217" s="1"/>
      <c r="O217" s="1"/>
    </row>
    <row r="218" spans="1:15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47"/>
      <c r="M218" s="1"/>
      <c r="N218" s="1"/>
      <c r="O218" s="1"/>
    </row>
    <row r="219" spans="1:15" x14ac:dyDescent="0.3">
      <c r="A219" s="7">
        <f>IF(C219&gt;-1,1)</f>
        <v>1</v>
      </c>
      <c r="B219" s="8" t="s">
        <v>6</v>
      </c>
      <c r="C219" s="29">
        <v>30</v>
      </c>
      <c r="D219" s="7">
        <f>IF(F219&gt;-1,1)</f>
        <v>1</v>
      </c>
      <c r="E219" s="8" t="s">
        <v>6</v>
      </c>
      <c r="F219" s="29">
        <v>18</v>
      </c>
      <c r="G219" s="7">
        <f>IF(I219&gt;-1,1)</f>
        <v>1</v>
      </c>
      <c r="H219" s="8" t="s">
        <v>6</v>
      </c>
      <c r="I219" s="29">
        <v>14</v>
      </c>
      <c r="J219" s="7">
        <f>IF(L219&gt;-1,1)</f>
        <v>1</v>
      </c>
      <c r="K219" s="8" t="s">
        <v>6</v>
      </c>
      <c r="L219" s="29">
        <v>15</v>
      </c>
      <c r="M219" s="1"/>
      <c r="N219" s="1"/>
      <c r="O219" s="1"/>
    </row>
    <row r="220" spans="1:15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47"/>
      <c r="M220" s="1"/>
      <c r="N220" s="1"/>
      <c r="O220" s="1"/>
    </row>
    <row r="221" spans="1:15" x14ac:dyDescent="0.3">
      <c r="A221" s="7">
        <f>IF(C221&gt;-1,1)</f>
        <v>1</v>
      </c>
      <c r="B221" s="8" t="s">
        <v>7</v>
      </c>
      <c r="C221" s="29">
        <v>11</v>
      </c>
      <c r="D221" s="7">
        <f>IF(F221&gt;-1,1)</f>
        <v>1</v>
      </c>
      <c r="E221" s="8" t="s">
        <v>7</v>
      </c>
      <c r="F221" s="29">
        <v>13</v>
      </c>
      <c r="G221" s="7">
        <f>IF(I221&gt;-1,1)</f>
        <v>1</v>
      </c>
      <c r="H221" s="8" t="s">
        <v>7</v>
      </c>
      <c r="I221" s="29">
        <v>31</v>
      </c>
      <c r="J221" s="7">
        <f>IF(L221&gt;-1,1)</f>
        <v>1</v>
      </c>
      <c r="K221" s="8" t="s">
        <v>7</v>
      </c>
      <c r="L221" s="29">
        <v>9</v>
      </c>
      <c r="M221" s="1"/>
      <c r="N221" s="1"/>
      <c r="O221" s="1"/>
    </row>
    <row r="222" spans="1:15" x14ac:dyDescent="0.3">
      <c r="A222" s="7"/>
      <c r="B222" s="8"/>
      <c r="C222" s="47"/>
      <c r="D222" s="7"/>
      <c r="E222" s="8"/>
      <c r="F222" s="47"/>
      <c r="G222" s="7"/>
      <c r="H222" s="8"/>
      <c r="I222" s="47"/>
      <c r="J222" s="7"/>
      <c r="K222" s="8"/>
      <c r="L222" s="47"/>
      <c r="M222" s="1"/>
      <c r="N222" s="1"/>
      <c r="O222" s="1"/>
    </row>
    <row r="223" spans="1:15" x14ac:dyDescent="0.3">
      <c r="A223" s="7">
        <f>IF(C223&gt;-1,1)</f>
        <v>1</v>
      </c>
      <c r="B223" s="8" t="s">
        <v>8</v>
      </c>
      <c r="C223" s="29">
        <v>15</v>
      </c>
      <c r="D223" s="7">
        <f>IF(F223&gt;-1,1)</f>
        <v>1</v>
      </c>
      <c r="E223" s="8" t="s">
        <v>8</v>
      </c>
      <c r="F223" s="29">
        <v>22</v>
      </c>
      <c r="G223" s="7">
        <f>IF(I223&gt;-1,1)</f>
        <v>1</v>
      </c>
      <c r="H223" s="8" t="s">
        <v>8</v>
      </c>
      <c r="I223" s="29">
        <v>14</v>
      </c>
      <c r="J223" s="7">
        <f>IF(L223&gt;-1,1)</f>
        <v>1</v>
      </c>
      <c r="K223" s="8" t="s">
        <v>8</v>
      </c>
      <c r="L223" s="29">
        <v>16</v>
      </c>
      <c r="M223" s="1"/>
      <c r="N223" s="1"/>
      <c r="O223" s="1"/>
    </row>
    <row r="224" spans="1:15" x14ac:dyDescent="0.3">
      <c r="A224" s="7"/>
      <c r="B224" s="4"/>
      <c r="C224" s="29"/>
      <c r="D224" s="7"/>
      <c r="E224" s="4"/>
      <c r="F224" s="47"/>
      <c r="G224" s="7"/>
      <c r="H224" s="4"/>
      <c r="I224" s="47"/>
      <c r="J224" s="7"/>
      <c r="K224" s="4"/>
      <c r="L224" s="47"/>
      <c r="M224" s="1"/>
      <c r="N224" s="1"/>
      <c r="O224" s="1"/>
    </row>
    <row r="225" spans="1:15" x14ac:dyDescent="0.3">
      <c r="A225" s="7">
        <f>IF(C225&gt;-1,1)</f>
        <v>1</v>
      </c>
      <c r="B225" s="8" t="s">
        <v>9</v>
      </c>
      <c r="C225" s="29">
        <v>12</v>
      </c>
      <c r="D225" s="7">
        <f>IF(F225&gt;-1,1)</f>
        <v>1</v>
      </c>
      <c r="E225" s="8" t="s">
        <v>9</v>
      </c>
      <c r="F225" s="29">
        <v>12</v>
      </c>
      <c r="G225" s="7">
        <f>IF(I225&gt;-1,1)</f>
        <v>1</v>
      </c>
      <c r="H225" s="8" t="s">
        <v>9</v>
      </c>
      <c r="I225" s="29">
        <v>14</v>
      </c>
      <c r="J225" s="7">
        <f>IF(L225&gt;-1,1)</f>
        <v>1</v>
      </c>
      <c r="K225" s="8" t="s">
        <v>9</v>
      </c>
      <c r="L225" s="29">
        <v>11</v>
      </c>
      <c r="M225" s="1"/>
      <c r="N225" s="1"/>
      <c r="O225" s="1"/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  <c r="M226" s="1"/>
      <c r="N226" s="1"/>
      <c r="O226" s="1"/>
    </row>
    <row r="227" spans="1:15" x14ac:dyDescent="0.3">
      <c r="A227" s="11"/>
      <c r="B227" s="8" t="s">
        <v>10</v>
      </c>
      <c r="C227" s="48">
        <f>SUM(C213:C225)</f>
        <v>151</v>
      </c>
      <c r="D227" s="8"/>
      <c r="E227" s="8" t="s">
        <v>10</v>
      </c>
      <c r="F227" s="48">
        <f>SUM(F213:F225)</f>
        <v>138</v>
      </c>
      <c r="G227" s="8"/>
      <c r="H227" s="8" t="s">
        <v>10</v>
      </c>
      <c r="I227" s="48">
        <f>SUM(I213:I225)</f>
        <v>156</v>
      </c>
      <c r="J227" s="8"/>
      <c r="K227" s="8" t="s">
        <v>10</v>
      </c>
      <c r="L227" s="48">
        <f>SUM(L213:L225)</f>
        <v>112</v>
      </c>
      <c r="M227" s="1"/>
      <c r="N227" s="1"/>
      <c r="O227" s="1"/>
    </row>
    <row r="228" spans="1:15" x14ac:dyDescent="0.3">
      <c r="A228" s="12"/>
      <c r="B228" s="13" t="s">
        <v>11</v>
      </c>
      <c r="C228" s="49">
        <f>IF(C213&lt;&gt;"",C227/(SUM(A207:A225)),"")</f>
        <v>21.571428571428573</v>
      </c>
      <c r="D228" s="12"/>
      <c r="E228" s="13" t="s">
        <v>11</v>
      </c>
      <c r="F228" s="49">
        <f>IF(F213&lt;&gt;"",F227/(SUM(D207:D225)),"")</f>
        <v>19.714285714285715</v>
      </c>
      <c r="G228" s="12"/>
      <c r="H228" s="13" t="s">
        <v>11</v>
      </c>
      <c r="I228" s="49">
        <f>IF(I213&lt;&gt;"",I227/(SUM(G207:G225)),"")</f>
        <v>22.285714285714285</v>
      </c>
      <c r="J228" s="12"/>
      <c r="K228" s="13" t="s">
        <v>11</v>
      </c>
      <c r="L228" s="49">
        <f>IF(L213&lt;&gt;"",L227/(SUM(J207:J225)),"")</f>
        <v>16</v>
      </c>
      <c r="M228" s="1"/>
      <c r="N228" s="1"/>
      <c r="O228" s="1"/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IF(C227&gt;0,SUM(C227:L227)/((SUM(A213:A225))+(SUM(D213:D225))+(SUM(G213:G225))+(SUM(J213:J225))),0)</f>
        <v>19.892857142857142</v>
      </c>
    </row>
    <row r="232" spans="1:15" ht="24" x14ac:dyDescent="0.6">
      <c r="B232" s="3" t="s">
        <v>43</v>
      </c>
      <c r="C232" s="46">
        <f>C$1</f>
        <v>2019</v>
      </c>
    </row>
    <row r="233" spans="1:15" x14ac:dyDescent="0.3">
      <c r="A233" s="4"/>
      <c r="B233" s="18"/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29"/>
      <c r="L233" s="6" t="s">
        <v>2</v>
      </c>
      <c r="M233" s="1"/>
      <c r="N233" s="1"/>
      <c r="O233" s="1"/>
    </row>
    <row r="234" spans="1:15" x14ac:dyDescent="0.3">
      <c r="A234" s="7">
        <f>IF(C234&gt;-1,1)</f>
        <v>1</v>
      </c>
      <c r="B234" s="8" t="s">
        <v>3</v>
      </c>
      <c r="C234" s="29">
        <v>55</v>
      </c>
      <c r="D234" s="7">
        <f>IF(F234&gt;-1,1)</f>
        <v>1</v>
      </c>
      <c r="E234" s="8" t="s">
        <v>3</v>
      </c>
      <c r="F234" s="29">
        <v>42</v>
      </c>
      <c r="G234" s="7">
        <f>IF(I234&gt;-1,1)</f>
        <v>1</v>
      </c>
      <c r="H234" s="8" t="s">
        <v>3</v>
      </c>
      <c r="I234" s="29">
        <v>42</v>
      </c>
      <c r="J234" s="7">
        <f>IF(L234&gt;-1,1)</f>
        <v>1</v>
      </c>
      <c r="K234" s="8" t="s">
        <v>3</v>
      </c>
      <c r="L234" s="29">
        <v>48</v>
      </c>
      <c r="M234" s="1"/>
      <c r="N234" s="1"/>
      <c r="O234" s="1"/>
    </row>
    <row r="235" spans="1:15" x14ac:dyDescent="0.3">
      <c r="A235" s="7"/>
      <c r="B235" s="4"/>
      <c r="C235" s="47"/>
      <c r="D235" s="7"/>
      <c r="E235" s="4"/>
      <c r="F235" s="47"/>
      <c r="G235" s="7"/>
      <c r="H235" s="4"/>
      <c r="I235" s="47"/>
      <c r="J235" s="7"/>
      <c r="K235" s="4"/>
      <c r="L235" s="47"/>
      <c r="M235" s="1"/>
      <c r="N235" s="1"/>
      <c r="O235" s="1"/>
    </row>
    <row r="236" spans="1:15" x14ac:dyDescent="0.3">
      <c r="A236" s="7">
        <f>IF(C236&gt;-1,1)</f>
        <v>1</v>
      </c>
      <c r="B236" s="8" t="s">
        <v>4</v>
      </c>
      <c r="C236" s="29">
        <v>3</v>
      </c>
      <c r="D236" s="7">
        <f>IF(F236&gt;-1,1)</f>
        <v>1</v>
      </c>
      <c r="E236" s="8" t="s">
        <v>4</v>
      </c>
      <c r="F236" s="29">
        <v>46</v>
      </c>
      <c r="G236" s="7">
        <f>IF(I236&gt;-1,1)</f>
        <v>1</v>
      </c>
      <c r="H236" s="8" t="s">
        <v>4</v>
      </c>
      <c r="I236" s="29">
        <v>10</v>
      </c>
      <c r="J236" s="7">
        <f>IF(L236&gt;-1,1)</f>
        <v>1</v>
      </c>
      <c r="K236" s="8" t="s">
        <v>4</v>
      </c>
      <c r="L236" s="29">
        <v>10</v>
      </c>
      <c r="M236" s="1"/>
      <c r="N236" s="1"/>
      <c r="O236" s="1"/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1"/>
      <c r="N237" s="1"/>
      <c r="O237" s="1"/>
    </row>
    <row r="238" spans="1:15" x14ac:dyDescent="0.3">
      <c r="A238" s="7">
        <f>IF(C238&gt;-1,1)</f>
        <v>1</v>
      </c>
      <c r="B238" s="8" t="s">
        <v>5</v>
      </c>
      <c r="C238" s="29">
        <v>12</v>
      </c>
      <c r="D238" s="7">
        <f>IF(F238&gt;-1,1)</f>
        <v>1</v>
      </c>
      <c r="E238" s="8" t="s">
        <v>5</v>
      </c>
      <c r="F238" s="29">
        <v>14</v>
      </c>
      <c r="G238" s="7">
        <f>IF(I238&gt;-1,1)</f>
        <v>1</v>
      </c>
      <c r="H238" s="8" t="s">
        <v>5</v>
      </c>
      <c r="I238" s="29">
        <v>19</v>
      </c>
      <c r="J238" s="7">
        <f>IF(L238&gt;-1,1)</f>
        <v>1</v>
      </c>
      <c r="K238" s="8" t="s">
        <v>5</v>
      </c>
      <c r="L238" s="29">
        <v>10</v>
      </c>
      <c r="M238" s="1"/>
      <c r="N238" s="1"/>
      <c r="O238" s="1"/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29"/>
      <c r="M239" s="1"/>
      <c r="N239" s="1"/>
      <c r="O239" s="1"/>
    </row>
    <row r="240" spans="1:15" x14ac:dyDescent="0.3">
      <c r="A240" s="7">
        <f>IF(C240&gt;-1,1)</f>
        <v>1</v>
      </c>
      <c r="B240" s="8" t="s">
        <v>6</v>
      </c>
      <c r="C240" s="29">
        <v>23</v>
      </c>
      <c r="D240" s="7">
        <f>IF(F240&gt;-1,1)</f>
        <v>1</v>
      </c>
      <c r="E240" s="8" t="s">
        <v>6</v>
      </c>
      <c r="F240" s="29">
        <v>19</v>
      </c>
      <c r="G240" s="7">
        <f>IF(I240&gt;-1,1)</f>
        <v>1</v>
      </c>
      <c r="H240" s="8" t="s">
        <v>6</v>
      </c>
      <c r="I240" s="29">
        <v>10</v>
      </c>
      <c r="J240" s="7">
        <f>IF(L240&gt;-1,1)</f>
        <v>1</v>
      </c>
      <c r="K240" s="8" t="s">
        <v>6</v>
      </c>
      <c r="L240" s="29">
        <v>17</v>
      </c>
      <c r="M240" s="1"/>
      <c r="N240" s="1"/>
      <c r="O240" s="1"/>
    </row>
    <row r="241" spans="1:15" x14ac:dyDescent="0.3">
      <c r="A241" s="7"/>
      <c r="B241" s="8"/>
      <c r="C241" s="47"/>
      <c r="D241" s="7"/>
      <c r="E241" s="8"/>
      <c r="F241" s="47"/>
      <c r="G241" s="7"/>
      <c r="H241" s="8"/>
      <c r="I241" s="47"/>
      <c r="J241" s="7"/>
      <c r="K241" s="8"/>
      <c r="L241" s="29"/>
      <c r="M241" s="1"/>
      <c r="N241" s="1"/>
      <c r="O241" s="1"/>
    </row>
    <row r="242" spans="1:15" x14ac:dyDescent="0.3">
      <c r="A242" s="7">
        <f>IF(C242&gt;-1,1)</f>
        <v>1</v>
      </c>
      <c r="B242" s="8" t="s">
        <v>7</v>
      </c>
      <c r="C242" s="29">
        <v>12</v>
      </c>
      <c r="D242" s="7">
        <f>IF(F242&gt;-1,1)</f>
        <v>1</v>
      </c>
      <c r="E242" s="8" t="s">
        <v>7</v>
      </c>
      <c r="F242" s="29">
        <v>14</v>
      </c>
      <c r="G242" s="7">
        <f>IF(I242&gt;-1,1)</f>
        <v>1</v>
      </c>
      <c r="H242" s="8" t="s">
        <v>7</v>
      </c>
      <c r="I242" s="29">
        <v>14</v>
      </c>
      <c r="J242" s="7">
        <f>IF(L242&gt;-1,1)</f>
        <v>1</v>
      </c>
      <c r="K242" s="8" t="s">
        <v>7</v>
      </c>
      <c r="L242" s="29">
        <v>12</v>
      </c>
      <c r="M242" s="1"/>
      <c r="N242" s="1"/>
      <c r="O242" s="1"/>
    </row>
    <row r="243" spans="1:15" x14ac:dyDescent="0.3">
      <c r="A243" s="7"/>
      <c r="B243" s="8"/>
      <c r="C243" s="47"/>
      <c r="D243" s="7"/>
      <c r="E243" s="8"/>
      <c r="F243" s="29"/>
      <c r="G243" s="7"/>
      <c r="H243" s="8"/>
      <c r="I243" s="47"/>
      <c r="J243" s="7"/>
      <c r="K243" s="8"/>
      <c r="L243" s="29"/>
      <c r="M243" s="1"/>
      <c r="N243" s="1"/>
      <c r="O243" s="1"/>
    </row>
    <row r="244" spans="1:15" x14ac:dyDescent="0.3">
      <c r="A244" s="7">
        <f>IF(C244&gt;-1,1)</f>
        <v>1</v>
      </c>
      <c r="B244" s="8" t="s">
        <v>8</v>
      </c>
      <c r="C244" s="29">
        <v>22</v>
      </c>
      <c r="D244" s="7">
        <f>IF(F244&gt;-1,1)</f>
        <v>1</v>
      </c>
      <c r="E244" s="8" t="s">
        <v>8</v>
      </c>
      <c r="F244" s="29">
        <v>16</v>
      </c>
      <c r="G244" s="7">
        <f>IF(I244&gt;-1,1)</f>
        <v>1</v>
      </c>
      <c r="H244" s="8" t="s">
        <v>8</v>
      </c>
      <c r="I244" s="29">
        <v>16</v>
      </c>
      <c r="J244" s="7">
        <f>IF(L244&gt;-1,1)</f>
        <v>1</v>
      </c>
      <c r="K244" s="8" t="s">
        <v>8</v>
      </c>
      <c r="L244" s="29">
        <v>15</v>
      </c>
      <c r="M244" s="1"/>
      <c r="N244" s="1"/>
      <c r="O244" s="1"/>
    </row>
    <row r="245" spans="1:15" x14ac:dyDescent="0.3">
      <c r="A245" s="7"/>
      <c r="B245" s="4"/>
      <c r="C245" s="47"/>
      <c r="D245" s="7"/>
      <c r="E245" s="4"/>
      <c r="F245" s="29"/>
      <c r="G245" s="7"/>
      <c r="H245" s="4"/>
      <c r="I245" s="47"/>
      <c r="J245" s="7"/>
      <c r="K245" s="4"/>
      <c r="L245" s="29"/>
      <c r="M245" s="1"/>
      <c r="N245" s="1"/>
      <c r="O245" s="1"/>
    </row>
    <row r="246" spans="1:15" x14ac:dyDescent="0.3">
      <c r="A246" s="7">
        <f>IF(C246&gt;-1,1)</f>
        <v>1</v>
      </c>
      <c r="B246" s="8" t="s">
        <v>9</v>
      </c>
      <c r="C246" s="29">
        <v>12</v>
      </c>
      <c r="D246" s="7">
        <f>IF(F246&gt;-1,1)</f>
        <v>1</v>
      </c>
      <c r="E246" s="8" t="s">
        <v>9</v>
      </c>
      <c r="F246" s="29">
        <v>15</v>
      </c>
      <c r="G246" s="7">
        <f>IF(I246&gt;-1,1)</f>
        <v>1</v>
      </c>
      <c r="H246" s="8" t="s">
        <v>9</v>
      </c>
      <c r="I246" s="29">
        <v>20</v>
      </c>
      <c r="J246" s="7">
        <f>IF(L246&gt;-1,1)</f>
        <v>1</v>
      </c>
      <c r="K246" s="8" t="s">
        <v>9</v>
      </c>
      <c r="L246" s="29">
        <v>22</v>
      </c>
      <c r="M246" s="1"/>
      <c r="N246" s="1"/>
      <c r="O246" s="1"/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1"/>
      <c r="N247" s="1"/>
      <c r="O247" s="1"/>
    </row>
    <row r="248" spans="1:15" x14ac:dyDescent="0.3">
      <c r="A248" s="11"/>
      <c r="B248" s="8" t="s">
        <v>10</v>
      </c>
      <c r="C248" s="48">
        <f>SUM(C234:C246)</f>
        <v>139</v>
      </c>
      <c r="D248" s="8"/>
      <c r="E248" s="8" t="s">
        <v>10</v>
      </c>
      <c r="F248" s="48">
        <f>SUM(F234:F246)</f>
        <v>166</v>
      </c>
      <c r="G248" s="8"/>
      <c r="H248" s="8" t="s">
        <v>10</v>
      </c>
      <c r="I248" s="48">
        <f>SUM(I234:I246)</f>
        <v>131</v>
      </c>
      <c r="J248" s="8"/>
      <c r="K248" s="8" t="s">
        <v>10</v>
      </c>
      <c r="L248" s="48">
        <f>SUM(L234:L246)</f>
        <v>134</v>
      </c>
      <c r="M248" s="1"/>
      <c r="N248" s="1"/>
      <c r="O248" s="1"/>
    </row>
    <row r="249" spans="1:15" x14ac:dyDescent="0.3">
      <c r="A249" s="12"/>
      <c r="B249" s="13" t="s">
        <v>11</v>
      </c>
      <c r="C249" s="49">
        <f>IF(C234&lt;&gt;"",C248/(SUM(A234:A246)),"")</f>
        <v>19.857142857142858</v>
      </c>
      <c r="D249" s="12"/>
      <c r="E249" s="13" t="s">
        <v>11</v>
      </c>
      <c r="F249" s="49">
        <f>IF(F234&lt;&gt;"",F248/(SUM(D234:D246)),"")</f>
        <v>23.714285714285715</v>
      </c>
      <c r="G249" s="12"/>
      <c r="H249" s="13" t="s">
        <v>11</v>
      </c>
      <c r="I249" s="49">
        <f>IF(I234&lt;&gt;"",I248/(SUM(G234:G246)),"")</f>
        <v>18.714285714285715</v>
      </c>
      <c r="J249" s="12"/>
      <c r="K249" s="13" t="s">
        <v>11</v>
      </c>
      <c r="L249" s="49">
        <f>IF(L234&lt;&gt;"",L248/(SUM(J234:J246)),"")</f>
        <v>19.142857142857142</v>
      </c>
      <c r="M249" s="1"/>
      <c r="N249" s="1"/>
      <c r="O249" s="1"/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IF(C248&gt;0,SUM(C248:L248)/((SUM(A234:A246))+(SUM(D234:D246))+(SUM(G234:G246))+(SUM(J234:J246))),0)</f>
        <v>20.357142857142858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1"/>
  <sheetViews>
    <sheetView topLeftCell="A232" workbookViewId="0">
      <selection activeCell="A232" sqref="A1:XFD1048576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6" ht="24" x14ac:dyDescent="0.6">
      <c r="B1" s="3" t="s">
        <v>0</v>
      </c>
      <c r="C1" s="46">
        <v>2018</v>
      </c>
    </row>
    <row r="2" spans="1:16" s="74" customFormat="1" x14ac:dyDescent="0.3">
      <c r="A2" s="29"/>
      <c r="B2" s="5" t="s">
        <v>217</v>
      </c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29"/>
      <c r="L2" s="6" t="s">
        <v>2</v>
      </c>
      <c r="M2" s="29"/>
      <c r="N2" s="29"/>
      <c r="O2" s="6" t="s">
        <v>2</v>
      </c>
      <c r="P2" s="29"/>
    </row>
    <row r="3" spans="1:16" x14ac:dyDescent="0.3">
      <c r="A3" s="7">
        <f>IF(C3&gt;-1,1)</f>
        <v>1</v>
      </c>
      <c r="B3" s="8" t="s">
        <v>3</v>
      </c>
      <c r="C3" s="29">
        <v>40</v>
      </c>
      <c r="D3" s="7">
        <f>IF(F3&gt;-1,1)</f>
        <v>1</v>
      </c>
      <c r="E3" s="8" t="s">
        <v>3</v>
      </c>
      <c r="F3" s="29">
        <v>40</v>
      </c>
      <c r="G3" s="7">
        <f>IF(I3&gt;-1,1)</f>
        <v>1</v>
      </c>
      <c r="H3" s="8" t="s">
        <v>3</v>
      </c>
      <c r="I3" s="29">
        <v>30</v>
      </c>
      <c r="J3" s="7">
        <f>IF(L3&gt;-1,1)</f>
        <v>1</v>
      </c>
      <c r="K3" s="8" t="s">
        <v>3</v>
      </c>
      <c r="L3" s="29">
        <v>40</v>
      </c>
      <c r="M3" s="7">
        <f>IF(O3&gt;-1,1)</f>
        <v>1</v>
      </c>
      <c r="N3" s="8" t="s">
        <v>3</v>
      </c>
      <c r="O3" s="29">
        <v>33</v>
      </c>
      <c r="P3" s="7">
        <f>IF(R3&gt;-1,1)</f>
        <v>1</v>
      </c>
    </row>
    <row r="4" spans="1:16" x14ac:dyDescent="0.3">
      <c r="A4" s="7"/>
      <c r="B4" s="4"/>
      <c r="C4" s="29"/>
      <c r="D4" s="7"/>
      <c r="E4" s="4"/>
      <c r="F4" s="47"/>
      <c r="G4" s="7"/>
      <c r="H4" s="4"/>
      <c r="I4" s="29"/>
      <c r="J4" s="7"/>
      <c r="K4" s="4"/>
      <c r="L4" s="29"/>
      <c r="M4" s="7"/>
      <c r="N4" s="4"/>
      <c r="O4" s="47"/>
      <c r="P4" s="7"/>
    </row>
    <row r="5" spans="1:16" x14ac:dyDescent="0.3">
      <c r="A5" s="7">
        <f>IF(C5&gt;-1,1)</f>
        <v>1</v>
      </c>
      <c r="B5" s="8" t="s">
        <v>4</v>
      </c>
      <c r="C5" s="29">
        <v>30</v>
      </c>
      <c r="D5" s="7">
        <f>IF(F5&gt;-1,1)</f>
        <v>1</v>
      </c>
      <c r="E5" s="8" t="s">
        <v>4</v>
      </c>
      <c r="F5" s="29">
        <v>8</v>
      </c>
      <c r="G5" s="7">
        <f>IF(I5&gt;-1,1)</f>
        <v>1</v>
      </c>
      <c r="H5" s="8" t="s">
        <v>4</v>
      </c>
      <c r="I5" s="29">
        <v>15</v>
      </c>
      <c r="J5" s="7">
        <f>IF(L5&gt;-1,1)</f>
        <v>1</v>
      </c>
      <c r="K5" s="8" t="s">
        <v>4</v>
      </c>
      <c r="L5" s="29">
        <v>21</v>
      </c>
      <c r="M5" s="7">
        <f>IF(O5&gt;-1,1)</f>
        <v>1</v>
      </c>
      <c r="N5" s="8" t="s">
        <v>4</v>
      </c>
      <c r="O5" s="29">
        <v>18</v>
      </c>
      <c r="P5" s="7">
        <f>IF(R5&gt;-1,1)</f>
        <v>1</v>
      </c>
    </row>
    <row r="6" spans="1:16" x14ac:dyDescent="0.3">
      <c r="A6" s="7"/>
      <c r="B6" s="8"/>
      <c r="C6" s="47"/>
      <c r="D6" s="7"/>
      <c r="E6" s="8"/>
      <c r="F6" s="47"/>
      <c r="G6" s="7"/>
      <c r="H6" s="8"/>
      <c r="I6" s="47"/>
      <c r="J6" s="7"/>
      <c r="K6" s="8"/>
      <c r="L6" s="47"/>
      <c r="M6" s="7"/>
      <c r="N6" s="8"/>
      <c r="O6" s="47"/>
      <c r="P6" s="7"/>
    </row>
    <row r="7" spans="1:16" x14ac:dyDescent="0.3">
      <c r="A7" s="7">
        <f>IF(C7&gt;-1,1)</f>
        <v>1</v>
      </c>
      <c r="B7" s="8" t="s">
        <v>5</v>
      </c>
      <c r="C7" s="29">
        <v>13</v>
      </c>
      <c r="D7" s="7">
        <f>IF(F7&gt;-1,1)</f>
        <v>1</v>
      </c>
      <c r="E7" s="8" t="s">
        <v>5</v>
      </c>
      <c r="F7" s="29">
        <v>3</v>
      </c>
      <c r="G7" s="7">
        <f>IF(I7&gt;-1,1)</f>
        <v>1</v>
      </c>
      <c r="H7" s="8" t="s">
        <v>5</v>
      </c>
      <c r="I7" s="29">
        <v>15</v>
      </c>
      <c r="J7" s="7">
        <f>IF(L7&gt;-1,1)</f>
        <v>1</v>
      </c>
      <c r="K7" s="8" t="s">
        <v>5</v>
      </c>
      <c r="L7" s="29">
        <v>14</v>
      </c>
      <c r="M7" s="7">
        <f>IF(O7&gt;-1,1)</f>
        <v>1</v>
      </c>
      <c r="N7" s="8" t="s">
        <v>5</v>
      </c>
      <c r="O7" s="29">
        <v>14</v>
      </c>
      <c r="P7" s="7">
        <f>IF(R7&gt;-1,1)</f>
        <v>1</v>
      </c>
    </row>
    <row r="8" spans="1:16" x14ac:dyDescent="0.3">
      <c r="A8" s="7"/>
      <c r="B8" s="8"/>
      <c r="C8" s="47"/>
      <c r="D8" s="7"/>
      <c r="E8" s="8"/>
      <c r="F8" s="47"/>
      <c r="G8" s="7"/>
      <c r="H8" s="8"/>
      <c r="I8" s="47"/>
      <c r="J8" s="7"/>
      <c r="K8" s="8"/>
      <c r="L8" s="47"/>
      <c r="M8" s="7"/>
      <c r="N8" s="8"/>
      <c r="O8" s="47"/>
      <c r="P8" s="7"/>
    </row>
    <row r="9" spans="1:16" x14ac:dyDescent="0.3">
      <c r="A9" s="7">
        <f>IF(C9&gt;-1,1)</f>
        <v>1</v>
      </c>
      <c r="B9" s="8" t="s">
        <v>6</v>
      </c>
      <c r="C9" s="29">
        <v>32</v>
      </c>
      <c r="D9" s="7">
        <f>IF(F9&gt;-1,1)</f>
        <v>1</v>
      </c>
      <c r="E9" s="8" t="s">
        <v>6</v>
      </c>
      <c r="F9" s="29">
        <v>23</v>
      </c>
      <c r="G9" s="7">
        <f>IF(I9&gt;-1,1)</f>
        <v>1</v>
      </c>
      <c r="H9" s="8" t="s">
        <v>6</v>
      </c>
      <c r="I9" s="29">
        <v>17</v>
      </c>
      <c r="J9" s="7">
        <f>IF(L9&gt;-1,1)</f>
        <v>1</v>
      </c>
      <c r="K9" s="8" t="s">
        <v>6</v>
      </c>
      <c r="L9" s="29">
        <v>13</v>
      </c>
      <c r="M9" s="7">
        <f>IF(O9&gt;-1,1)</f>
        <v>1</v>
      </c>
      <c r="N9" s="8" t="s">
        <v>6</v>
      </c>
      <c r="O9" s="29">
        <v>36</v>
      </c>
      <c r="P9" s="7">
        <f>IF(R9&gt;-1,1)</f>
        <v>1</v>
      </c>
    </row>
    <row r="10" spans="1:16" x14ac:dyDescent="0.3">
      <c r="A10" s="7"/>
      <c r="B10" s="8"/>
      <c r="C10" s="47"/>
      <c r="D10" s="7"/>
      <c r="E10" s="8"/>
      <c r="F10" s="47"/>
      <c r="G10" s="7"/>
      <c r="H10" s="8"/>
      <c r="I10" s="47"/>
      <c r="J10" s="7"/>
      <c r="K10" s="8"/>
      <c r="L10" s="47"/>
      <c r="M10" s="7"/>
      <c r="N10" s="8"/>
      <c r="O10" s="47"/>
      <c r="P10" s="7"/>
    </row>
    <row r="11" spans="1:16" x14ac:dyDescent="0.3">
      <c r="A11" s="7">
        <f>IF(C11&gt;-1,1)</f>
        <v>1</v>
      </c>
      <c r="B11" s="8" t="s">
        <v>7</v>
      </c>
      <c r="C11" s="29">
        <v>0</v>
      </c>
      <c r="D11" s="7">
        <f>IF(F11&gt;-1,1)</f>
        <v>1</v>
      </c>
      <c r="E11" s="8" t="s">
        <v>7</v>
      </c>
      <c r="F11" s="29">
        <v>30</v>
      </c>
      <c r="G11" s="7">
        <f>IF(I11&gt;-1,1)</f>
        <v>1</v>
      </c>
      <c r="H11" s="8" t="s">
        <v>7</v>
      </c>
      <c r="I11" s="29">
        <v>12</v>
      </c>
      <c r="J11" s="7">
        <f>IF(L11&gt;-1,1)</f>
        <v>1</v>
      </c>
      <c r="K11" s="8" t="s">
        <v>7</v>
      </c>
      <c r="L11" s="29">
        <v>14</v>
      </c>
      <c r="M11" s="7">
        <f>IF(O11&gt;-1,1)</f>
        <v>1</v>
      </c>
      <c r="N11" s="8" t="s">
        <v>7</v>
      </c>
      <c r="O11" s="29">
        <v>20</v>
      </c>
      <c r="P11" s="7">
        <f>IF(R11&gt;-1,1)</f>
        <v>1</v>
      </c>
    </row>
    <row r="12" spans="1:16" x14ac:dyDescent="0.3">
      <c r="A12" s="7"/>
      <c r="B12" s="8"/>
      <c r="C12" s="47"/>
      <c r="D12" s="7"/>
      <c r="E12" s="8"/>
      <c r="F12" s="47"/>
      <c r="G12" s="7"/>
      <c r="H12" s="8"/>
      <c r="I12" s="47"/>
      <c r="J12" s="7"/>
      <c r="K12" s="8"/>
      <c r="L12" s="47"/>
      <c r="M12" s="7"/>
      <c r="N12" s="8"/>
      <c r="O12" s="47"/>
      <c r="P12" s="7"/>
    </row>
    <row r="13" spans="1:16" x14ac:dyDescent="0.3">
      <c r="A13" s="7">
        <f>IF(C13&gt;-1,1)</f>
        <v>1</v>
      </c>
      <c r="B13" s="8" t="s">
        <v>8</v>
      </c>
      <c r="C13" s="29">
        <v>22</v>
      </c>
      <c r="D13" s="7">
        <f>IF(F13&gt;-1,1)</f>
        <v>1</v>
      </c>
      <c r="E13" s="8" t="s">
        <v>8</v>
      </c>
      <c r="F13" s="29">
        <v>13</v>
      </c>
      <c r="G13" s="7">
        <f>IF(I13&gt;-1,1)</f>
        <v>1</v>
      </c>
      <c r="H13" s="8" t="s">
        <v>8</v>
      </c>
      <c r="I13" s="29">
        <v>16</v>
      </c>
      <c r="J13" s="7">
        <f>IF(L13&gt;-1,1)</f>
        <v>1</v>
      </c>
      <c r="K13" s="8" t="s">
        <v>8</v>
      </c>
      <c r="L13" s="29">
        <v>30</v>
      </c>
      <c r="M13" s="7">
        <f>IF(O13&gt;-1,1)</f>
        <v>1</v>
      </c>
      <c r="N13" s="8" t="s">
        <v>8</v>
      </c>
      <c r="O13" s="29">
        <v>20</v>
      </c>
      <c r="P13" s="7">
        <f>IF(R13&gt;-1,1)</f>
        <v>1</v>
      </c>
    </row>
    <row r="14" spans="1:16" x14ac:dyDescent="0.3">
      <c r="A14" s="7"/>
      <c r="B14" s="4"/>
      <c r="C14" s="29"/>
      <c r="D14" s="7"/>
      <c r="E14" s="4"/>
      <c r="F14" s="29"/>
      <c r="G14" s="7"/>
      <c r="H14" s="4"/>
      <c r="I14" s="29"/>
      <c r="J14" s="7"/>
      <c r="K14" s="4"/>
      <c r="L14" s="47"/>
      <c r="M14" s="7"/>
      <c r="N14" s="4"/>
      <c r="O14" s="47"/>
      <c r="P14" s="7"/>
    </row>
    <row r="15" spans="1:16" x14ac:dyDescent="0.3">
      <c r="A15" s="7">
        <f>IF(C15&gt;-1,1)</f>
        <v>1</v>
      </c>
      <c r="B15" s="8" t="s">
        <v>9</v>
      </c>
      <c r="C15" s="29">
        <v>20</v>
      </c>
      <c r="D15" s="7">
        <f>IF(F15&gt;-1,1)</f>
        <v>1</v>
      </c>
      <c r="E15" s="8" t="s">
        <v>9</v>
      </c>
      <c r="F15" s="29">
        <v>36</v>
      </c>
      <c r="G15" s="7">
        <f>IF(I15&gt;-1,1)</f>
        <v>1</v>
      </c>
      <c r="H15" s="8" t="s">
        <v>9</v>
      </c>
      <c r="I15" s="29">
        <v>18</v>
      </c>
      <c r="J15" s="7">
        <f>IF(L15&gt;-1,1)</f>
        <v>1</v>
      </c>
      <c r="K15" s="8" t="s">
        <v>9</v>
      </c>
      <c r="L15" s="29">
        <v>15</v>
      </c>
      <c r="M15" s="7">
        <f>IF(O15&gt;-1,1)</f>
        <v>1</v>
      </c>
      <c r="N15" s="8" t="s">
        <v>9</v>
      </c>
      <c r="O15" s="29">
        <v>12</v>
      </c>
      <c r="P15" s="7">
        <f>IF(R15&gt;-1,1)</f>
        <v>1</v>
      </c>
    </row>
    <row r="16" spans="1:16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4"/>
      <c r="L16" s="47"/>
      <c r="M16" s="7"/>
      <c r="N16" s="4"/>
      <c r="O16" s="47"/>
      <c r="P16" s="7"/>
    </row>
    <row r="17" spans="1:16" x14ac:dyDescent="0.3">
      <c r="A17" s="11"/>
      <c r="B17" s="8" t="s">
        <v>10</v>
      </c>
      <c r="C17" s="48">
        <f>SUM(C3:C15)</f>
        <v>157</v>
      </c>
      <c r="D17" s="8"/>
      <c r="E17" s="8" t="s">
        <v>10</v>
      </c>
      <c r="F17" s="48">
        <f>SUM(F3:F15)</f>
        <v>153</v>
      </c>
      <c r="G17" s="8"/>
      <c r="H17" s="8" t="s">
        <v>10</v>
      </c>
      <c r="I17" s="48">
        <f>SUM(I3:I15)</f>
        <v>123</v>
      </c>
      <c r="J17" s="8"/>
      <c r="K17" s="8" t="s">
        <v>10</v>
      </c>
      <c r="L17" s="48">
        <f>SUM(L3:L15)</f>
        <v>147</v>
      </c>
      <c r="M17" s="8"/>
      <c r="N17" s="8" t="s">
        <v>10</v>
      </c>
      <c r="O17" s="48">
        <f>SUM(O3:O15)</f>
        <v>153</v>
      </c>
      <c r="P17" s="8"/>
    </row>
    <row r="18" spans="1:16" x14ac:dyDescent="0.3">
      <c r="A18" s="12"/>
      <c r="B18" s="13" t="s">
        <v>11</v>
      </c>
      <c r="C18" s="49">
        <f>C17/(SUM(A3:A15))</f>
        <v>22.428571428571427</v>
      </c>
      <c r="D18" s="12"/>
      <c r="E18" s="13" t="s">
        <v>11</v>
      </c>
      <c r="F18" s="49">
        <f>F17/(SUM(D3:D15))</f>
        <v>21.857142857142858</v>
      </c>
      <c r="G18" s="12"/>
      <c r="H18" s="13" t="s">
        <v>11</v>
      </c>
      <c r="I18" s="49">
        <f>I17/(SUM(G3:G15))</f>
        <v>17.571428571428573</v>
      </c>
      <c r="J18" s="12"/>
      <c r="K18" s="13" t="s">
        <v>11</v>
      </c>
      <c r="L18" s="49">
        <f>L17/(SUM(J3:J15))</f>
        <v>21</v>
      </c>
      <c r="M18" s="12"/>
      <c r="N18" s="13" t="s">
        <v>11</v>
      </c>
      <c r="O18" s="49">
        <f>O17/(SUM(M3:M15))</f>
        <v>21.857142857142858</v>
      </c>
      <c r="P18" s="12"/>
    </row>
    <row r="19" spans="1:16" ht="14.5" thickBot="1" x14ac:dyDescent="0.35"/>
    <row r="20" spans="1:16" ht="14.5" thickBot="1" x14ac:dyDescent="0.35">
      <c r="B20" s="15" t="s">
        <v>12</v>
      </c>
      <c r="C20" s="51">
        <f>SUM(C17:O17)/((SUM(D3:D15))+(SUM(G3:G15))+(SUM(J3:J15)+(SUM(M3:M15))+(SUM(P3:P15))))</f>
        <v>20.942857142857143</v>
      </c>
    </row>
    <row r="22" spans="1:16" ht="24" x14ac:dyDescent="0.6">
      <c r="B22" s="3" t="s">
        <v>13</v>
      </c>
      <c r="C22" s="46">
        <f>C$1</f>
        <v>2018</v>
      </c>
    </row>
    <row r="23" spans="1:16" x14ac:dyDescent="0.3">
      <c r="A23" s="4"/>
      <c r="B23" s="5" t="s">
        <v>216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29"/>
      <c r="L23" s="6" t="s">
        <v>2</v>
      </c>
      <c r="M23" s="28"/>
    </row>
    <row r="24" spans="1:16" x14ac:dyDescent="0.3">
      <c r="A24" s="7">
        <f>IF(C24&gt;-1,1)</f>
        <v>1</v>
      </c>
      <c r="B24" s="8" t="s">
        <v>3</v>
      </c>
      <c r="C24" s="29">
        <v>48</v>
      </c>
      <c r="D24" s="7">
        <f>IF(F24&gt;-1,1)</f>
        <v>1</v>
      </c>
      <c r="E24" s="17" t="s">
        <v>3</v>
      </c>
      <c r="F24" s="29">
        <v>15</v>
      </c>
      <c r="G24" s="7">
        <f>IF(I24&gt;-1,1)</f>
        <v>1</v>
      </c>
      <c r="H24" s="17" t="s">
        <v>3</v>
      </c>
      <c r="I24" s="29">
        <v>12</v>
      </c>
      <c r="J24" s="7">
        <f>IF(L24&gt;-1,1)</f>
        <v>1</v>
      </c>
      <c r="K24" s="17" t="s">
        <v>3</v>
      </c>
      <c r="L24" s="29">
        <v>50</v>
      </c>
    </row>
    <row r="25" spans="1:16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47"/>
    </row>
    <row r="26" spans="1:16" x14ac:dyDescent="0.3">
      <c r="A26" s="7">
        <f>IF(C26&gt;-1,1)</f>
        <v>1</v>
      </c>
      <c r="B26" s="8" t="s">
        <v>4</v>
      </c>
      <c r="C26" s="29">
        <v>14</v>
      </c>
      <c r="D26" s="7">
        <f>IF(F26&gt;-1,1)</f>
        <v>1</v>
      </c>
      <c r="E26" s="17" t="s">
        <v>4</v>
      </c>
      <c r="F26" s="29">
        <v>15</v>
      </c>
      <c r="G26" s="7">
        <f>IF(I26&gt;-1,1)</f>
        <v>1</v>
      </c>
      <c r="H26" s="17" t="s">
        <v>4</v>
      </c>
      <c r="I26" s="29">
        <v>16</v>
      </c>
      <c r="J26" s="7">
        <f>IF(L26&gt;-1,1)</f>
        <v>1</v>
      </c>
      <c r="K26" s="17" t="s">
        <v>4</v>
      </c>
      <c r="L26" s="29">
        <v>11</v>
      </c>
    </row>
    <row r="27" spans="1:16" x14ac:dyDescent="0.3">
      <c r="A27" s="7"/>
      <c r="B27" s="8"/>
      <c r="C27" s="47"/>
      <c r="D27" s="7"/>
      <c r="E27" s="17"/>
      <c r="F27" s="47"/>
      <c r="G27" s="7"/>
      <c r="H27" s="17"/>
      <c r="I27" s="47"/>
      <c r="J27" s="7"/>
      <c r="K27" s="17"/>
      <c r="L27" s="29"/>
    </row>
    <row r="28" spans="1:16" x14ac:dyDescent="0.3">
      <c r="A28" s="7">
        <f>IF(C28&gt;-1,1)</f>
        <v>1</v>
      </c>
      <c r="B28" s="8" t="s">
        <v>5</v>
      </c>
      <c r="C28" s="29">
        <v>15</v>
      </c>
      <c r="D28" s="7">
        <f>IF(F28&gt;-1,1)</f>
        <v>1</v>
      </c>
      <c r="E28" s="17" t="s">
        <v>5</v>
      </c>
      <c r="F28" s="29">
        <v>48</v>
      </c>
      <c r="G28" s="7">
        <f>IF(I28&gt;-1,1)</f>
        <v>1</v>
      </c>
      <c r="H28" s="17" t="s">
        <v>5</v>
      </c>
      <c r="I28" s="29">
        <v>14</v>
      </c>
      <c r="J28" s="7">
        <f>IF(L28&gt;-1,1)</f>
        <v>1</v>
      </c>
      <c r="K28" s="17" t="s">
        <v>5</v>
      </c>
      <c r="L28" s="29">
        <v>18</v>
      </c>
    </row>
    <row r="29" spans="1:16" x14ac:dyDescent="0.3">
      <c r="A29" s="7"/>
      <c r="B29" s="8"/>
      <c r="C29" s="47"/>
      <c r="D29" s="7"/>
      <c r="E29" s="17"/>
      <c r="F29" s="47"/>
      <c r="G29" s="7"/>
      <c r="H29" s="17"/>
      <c r="I29" s="47"/>
      <c r="J29" s="7"/>
      <c r="K29" s="17"/>
      <c r="L29" s="47"/>
    </row>
    <row r="30" spans="1:16" x14ac:dyDescent="0.3">
      <c r="A30" s="7">
        <f>IF(C30&gt;-1,1)</f>
        <v>1</v>
      </c>
      <c r="B30" s="8" t="s">
        <v>6</v>
      </c>
      <c r="C30" s="29">
        <v>17</v>
      </c>
      <c r="D30" s="7">
        <f>IF(F30&gt;-1,1)</f>
        <v>1</v>
      </c>
      <c r="E30" s="17" t="s">
        <v>6</v>
      </c>
      <c r="F30" s="29">
        <v>10</v>
      </c>
      <c r="G30" s="7">
        <f>IF(I30&gt;-1,1)</f>
        <v>1</v>
      </c>
      <c r="H30" s="17" t="s">
        <v>6</v>
      </c>
      <c r="I30" s="29">
        <v>15</v>
      </c>
      <c r="J30" s="7">
        <f>IF(L30&gt;-1,1)</f>
        <v>1</v>
      </c>
      <c r="K30" s="17" t="s">
        <v>6</v>
      </c>
      <c r="L30" s="29">
        <v>17</v>
      </c>
    </row>
    <row r="31" spans="1:16" x14ac:dyDescent="0.3">
      <c r="A31" s="7"/>
      <c r="B31" s="8"/>
      <c r="C31" s="47"/>
      <c r="D31" s="7"/>
      <c r="E31" s="17"/>
      <c r="F31" s="47"/>
      <c r="G31" s="7"/>
      <c r="H31" s="17"/>
      <c r="I31" s="47"/>
      <c r="J31" s="7"/>
      <c r="K31" s="17"/>
      <c r="L31" s="47"/>
    </row>
    <row r="32" spans="1:16" x14ac:dyDescent="0.3">
      <c r="A32" s="7">
        <f>IF(C32&gt;-1,1)</f>
        <v>1</v>
      </c>
      <c r="B32" s="8" t="s">
        <v>7</v>
      </c>
      <c r="C32" s="29">
        <v>12</v>
      </c>
      <c r="D32" s="7">
        <f>IF(F32&gt;-1,1)</f>
        <v>1</v>
      </c>
      <c r="E32" s="17" t="s">
        <v>7</v>
      </c>
      <c r="F32" s="29">
        <v>12</v>
      </c>
      <c r="G32" s="7">
        <f>IF(I32&gt;-1,1)</f>
        <v>1</v>
      </c>
      <c r="H32" s="17" t="s">
        <v>7</v>
      </c>
      <c r="I32" s="29">
        <v>15</v>
      </c>
      <c r="J32" s="7">
        <f>IF(L32&gt;-1,1)</f>
        <v>1</v>
      </c>
      <c r="K32" s="17" t="s">
        <v>7</v>
      </c>
      <c r="L32" s="29">
        <v>14</v>
      </c>
    </row>
    <row r="33" spans="1:15" x14ac:dyDescent="0.3">
      <c r="A33" s="7"/>
      <c r="B33" s="8"/>
      <c r="C33" s="47"/>
      <c r="D33" s="7"/>
      <c r="E33" s="17"/>
      <c r="F33" s="47"/>
      <c r="G33" s="7"/>
      <c r="H33" s="17"/>
      <c r="I33" s="47"/>
      <c r="J33" s="7"/>
      <c r="K33" s="17"/>
      <c r="L33" s="47"/>
    </row>
    <row r="34" spans="1:15" x14ac:dyDescent="0.3">
      <c r="A34" s="7">
        <f>IF(C34&gt;-1,1)</f>
        <v>1</v>
      </c>
      <c r="B34" s="8" t="s">
        <v>8</v>
      </c>
      <c r="C34" s="29">
        <v>42</v>
      </c>
      <c r="D34" s="7">
        <f>IF(F34&gt;-1,1)</f>
        <v>1</v>
      </c>
      <c r="E34" s="17" t="s">
        <v>8</v>
      </c>
      <c r="F34" s="29">
        <v>18</v>
      </c>
      <c r="G34" s="7">
        <f>IF(I34&gt;-1,1)</f>
        <v>1</v>
      </c>
      <c r="H34" s="17" t="s">
        <v>8</v>
      </c>
      <c r="I34" s="29">
        <v>17</v>
      </c>
      <c r="J34" s="7">
        <f>IF(L34&gt;-1,1)</f>
        <v>1</v>
      </c>
      <c r="K34" s="17" t="s">
        <v>8</v>
      </c>
      <c r="L34" s="29">
        <v>19</v>
      </c>
    </row>
    <row r="35" spans="1:15" x14ac:dyDescent="0.3">
      <c r="A35" s="7"/>
      <c r="B35" s="4"/>
      <c r="C35" s="47"/>
      <c r="D35" s="7"/>
      <c r="E35" s="9"/>
      <c r="F35" s="47"/>
      <c r="G35" s="7"/>
      <c r="H35" s="9"/>
      <c r="I35" s="47"/>
      <c r="J35" s="7"/>
      <c r="K35" s="9"/>
      <c r="L35" s="29"/>
    </row>
    <row r="36" spans="1:15" x14ac:dyDescent="0.3">
      <c r="A36" s="7">
        <f>IF(C36&gt;-1,1)</f>
        <v>1</v>
      </c>
      <c r="B36" s="8" t="s">
        <v>9</v>
      </c>
      <c r="C36" s="29">
        <v>14</v>
      </c>
      <c r="D36" s="7">
        <f>IF(F36&gt;-1,1)</f>
        <v>1</v>
      </c>
      <c r="E36" s="17" t="s">
        <v>9</v>
      </c>
      <c r="F36" s="29">
        <v>40</v>
      </c>
      <c r="G36" s="7">
        <f>IF(I36&gt;-1,1)</f>
        <v>1</v>
      </c>
      <c r="H36" s="17" t="s">
        <v>9</v>
      </c>
      <c r="I36" s="29">
        <v>40</v>
      </c>
      <c r="J36" s="7">
        <f>IF(L36&gt;-1,1)</f>
        <v>1</v>
      </c>
      <c r="K36" s="17" t="s">
        <v>9</v>
      </c>
      <c r="L36" s="29">
        <v>7</v>
      </c>
    </row>
    <row r="37" spans="1:15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5" x14ac:dyDescent="0.3">
      <c r="A38" s="11"/>
      <c r="B38" s="8" t="s">
        <v>10</v>
      </c>
      <c r="C38" s="48">
        <f>SUM(C24:C36)</f>
        <v>162</v>
      </c>
      <c r="D38" s="8"/>
      <c r="E38" s="8" t="s">
        <v>10</v>
      </c>
      <c r="F38" s="48">
        <f>SUM(F24:F36)</f>
        <v>158</v>
      </c>
      <c r="G38" s="8"/>
      <c r="H38" s="8" t="s">
        <v>10</v>
      </c>
      <c r="I38" s="48">
        <f>SUM(I24:I36)</f>
        <v>129</v>
      </c>
      <c r="J38" s="8"/>
      <c r="K38" s="8" t="s">
        <v>10</v>
      </c>
      <c r="L38" s="48">
        <f>SUM(L24:L36)</f>
        <v>136</v>
      </c>
    </row>
    <row r="39" spans="1:15" x14ac:dyDescent="0.3">
      <c r="A39" s="12"/>
      <c r="B39" s="13" t="s">
        <v>11</v>
      </c>
      <c r="C39" s="49">
        <f>C38/(SUM(A24:A36))</f>
        <v>23.142857142857142</v>
      </c>
      <c r="D39" s="12"/>
      <c r="E39" s="13" t="s">
        <v>11</v>
      </c>
      <c r="F39" s="49">
        <f>F38/(SUM(D24:D36))</f>
        <v>22.571428571428573</v>
      </c>
      <c r="G39" s="12"/>
      <c r="H39" s="13" t="s">
        <v>11</v>
      </c>
      <c r="I39" s="49">
        <f>I38/(SUM(G24:G36))</f>
        <v>18.428571428571427</v>
      </c>
      <c r="J39" s="12"/>
      <c r="K39" s="13" t="s">
        <v>11</v>
      </c>
      <c r="L39" s="49">
        <f>L38/(SUM(J24:J36))</f>
        <v>19.428571428571427</v>
      </c>
    </row>
    <row r="40" spans="1:15" ht="14.5" thickBot="1" x14ac:dyDescent="0.35"/>
    <row r="41" spans="1:15" ht="14.5" thickBot="1" x14ac:dyDescent="0.35">
      <c r="B41" s="15" t="s">
        <v>15</v>
      </c>
      <c r="C41" s="51">
        <f>SUM(C38:L38)/((SUM(A24:A36))+(SUM(D24:D36))+(SUM(G24:G36))+(SUM(J24:J36)))</f>
        <v>20.892857142857142</v>
      </c>
    </row>
    <row r="43" spans="1:15" ht="24" x14ac:dyDescent="0.6">
      <c r="B43" s="3" t="s">
        <v>16</v>
      </c>
      <c r="C43" s="46">
        <f>C$1</f>
        <v>2018</v>
      </c>
    </row>
    <row r="44" spans="1:15" x14ac:dyDescent="0.3">
      <c r="A44" s="4"/>
      <c r="B44" s="18" t="s">
        <v>215</v>
      </c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29"/>
      <c r="L44" s="6" t="s">
        <v>2</v>
      </c>
      <c r="M44" s="29"/>
      <c r="N44" s="29"/>
      <c r="O44" s="6" t="s">
        <v>2</v>
      </c>
    </row>
    <row r="45" spans="1:15" x14ac:dyDescent="0.3">
      <c r="A45" s="7">
        <f>IF(C45&gt;-1,1)</f>
        <v>1</v>
      </c>
      <c r="B45" s="8" t="s">
        <v>3</v>
      </c>
      <c r="C45" s="29">
        <v>35</v>
      </c>
      <c r="D45" s="7">
        <f>IF(F45&gt;-1,1)</f>
        <v>1</v>
      </c>
      <c r="E45" s="17" t="s">
        <v>3</v>
      </c>
      <c r="F45" s="29">
        <v>46</v>
      </c>
      <c r="G45" s="7">
        <f>IF(I45&gt;-1,1)</f>
        <v>1</v>
      </c>
      <c r="H45" s="17" t="s">
        <v>3</v>
      </c>
      <c r="I45" s="29">
        <v>40</v>
      </c>
      <c r="J45" s="7">
        <f>IF(L45&gt;-1,1)</f>
        <v>1</v>
      </c>
      <c r="K45" s="61" t="s">
        <v>3</v>
      </c>
      <c r="L45" s="66">
        <v>23</v>
      </c>
      <c r="M45" s="7">
        <f>IF(O45&gt;-1,1)</f>
        <v>1</v>
      </c>
      <c r="N45" s="61" t="s">
        <v>3</v>
      </c>
      <c r="O45" s="66">
        <v>13</v>
      </c>
    </row>
    <row r="46" spans="1:15" x14ac:dyDescent="0.3">
      <c r="A46" s="7"/>
      <c r="B46" s="4"/>
      <c r="C46" s="29"/>
      <c r="D46" s="7"/>
      <c r="E46" s="9"/>
      <c r="F46" s="47"/>
      <c r="G46" s="7"/>
      <c r="H46" s="9"/>
      <c r="I46" s="47"/>
      <c r="J46" s="7"/>
      <c r="K46" s="62"/>
      <c r="L46" s="67"/>
      <c r="M46" s="7"/>
      <c r="N46" s="62"/>
      <c r="O46" s="67"/>
    </row>
    <row r="47" spans="1:15" x14ac:dyDescent="0.3">
      <c r="A47" s="7">
        <f>IF(C47&gt;-1,1)</f>
        <v>1</v>
      </c>
      <c r="B47" s="8" t="s">
        <v>4</v>
      </c>
      <c r="C47" s="29">
        <v>28</v>
      </c>
      <c r="D47" s="7">
        <f>IF(F47&gt;-1,1)</f>
        <v>1</v>
      </c>
      <c r="E47" s="17" t="s">
        <v>4</v>
      </c>
      <c r="F47" s="29">
        <v>14</v>
      </c>
      <c r="G47" s="7">
        <f>IF(I47&gt;-1,1)</f>
        <v>1</v>
      </c>
      <c r="H47" s="17" t="s">
        <v>4</v>
      </c>
      <c r="I47" s="29">
        <v>8</v>
      </c>
      <c r="J47" s="7">
        <f>IF(L47&gt;-1,1)</f>
        <v>1</v>
      </c>
      <c r="K47" s="61" t="s">
        <v>4</v>
      </c>
      <c r="L47" s="66">
        <v>10</v>
      </c>
      <c r="M47" s="7">
        <f>IF(O47&gt;-1,1)</f>
        <v>1</v>
      </c>
      <c r="N47" s="61" t="s">
        <v>4</v>
      </c>
      <c r="O47" s="66">
        <v>40</v>
      </c>
    </row>
    <row r="48" spans="1:15" x14ac:dyDescent="0.3">
      <c r="A48" s="7"/>
      <c r="B48" s="8"/>
      <c r="C48" s="47"/>
      <c r="D48" s="7"/>
      <c r="E48" s="17"/>
      <c r="F48" s="47"/>
      <c r="G48" s="7"/>
      <c r="H48" s="17"/>
      <c r="I48" s="47"/>
      <c r="J48" s="7"/>
      <c r="K48" s="61"/>
      <c r="L48" s="67"/>
      <c r="M48" s="7"/>
      <c r="N48" s="61"/>
      <c r="O48" s="67"/>
    </row>
    <row r="49" spans="1:16" x14ac:dyDescent="0.3">
      <c r="A49" s="7">
        <f>IF(C49&gt;-1,1)</f>
        <v>1</v>
      </c>
      <c r="B49" s="8" t="s">
        <v>5</v>
      </c>
      <c r="C49" s="29">
        <v>14</v>
      </c>
      <c r="D49" s="7">
        <f>IF(F49&gt;-1,1)</f>
        <v>1</v>
      </c>
      <c r="E49" s="17" t="s">
        <v>5</v>
      </c>
      <c r="F49" s="29">
        <v>17</v>
      </c>
      <c r="G49" s="7">
        <f>IF(I49&gt;-1,1)</f>
        <v>1</v>
      </c>
      <c r="H49" s="17" t="s">
        <v>5</v>
      </c>
      <c r="I49" s="29">
        <v>14</v>
      </c>
      <c r="J49" s="7">
        <f>IF(L49&gt;-1,1)</f>
        <v>1</v>
      </c>
      <c r="K49" s="61" t="s">
        <v>5</v>
      </c>
      <c r="L49" s="66">
        <v>17</v>
      </c>
      <c r="M49" s="7">
        <f>IF(O49&gt;-1,1)</f>
        <v>1</v>
      </c>
      <c r="N49" s="61" t="s">
        <v>5</v>
      </c>
      <c r="O49" s="66">
        <v>14</v>
      </c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7"/>
      <c r="N50" s="61"/>
      <c r="O50" s="67"/>
    </row>
    <row r="51" spans="1:16" x14ac:dyDescent="0.3">
      <c r="A51" s="7">
        <f>IF(C51&gt;-1,1)</f>
        <v>1</v>
      </c>
      <c r="B51" s="8" t="s">
        <v>6</v>
      </c>
      <c r="C51" s="29">
        <v>16</v>
      </c>
      <c r="D51" s="7">
        <f>IF(F51&gt;-1,1)</f>
        <v>1</v>
      </c>
      <c r="E51" s="17" t="s">
        <v>6</v>
      </c>
      <c r="F51" s="29">
        <v>17</v>
      </c>
      <c r="G51" s="7">
        <f>IF(I51&gt;-1,1)</f>
        <v>1</v>
      </c>
      <c r="H51" s="17" t="s">
        <v>6</v>
      </c>
      <c r="I51" s="29">
        <v>8</v>
      </c>
      <c r="J51" s="7">
        <f>IF(L51&gt;-1,1)</f>
        <v>1</v>
      </c>
      <c r="K51" s="61" t="s">
        <v>6</v>
      </c>
      <c r="L51" s="66">
        <v>30</v>
      </c>
      <c r="M51" s="7">
        <f>IF(O51&gt;-1,1)</f>
        <v>1</v>
      </c>
      <c r="N51" s="61" t="s">
        <v>6</v>
      </c>
      <c r="O51" s="66">
        <v>17</v>
      </c>
    </row>
    <row r="52" spans="1:16" x14ac:dyDescent="0.3">
      <c r="A52" s="7"/>
      <c r="B52" s="8"/>
      <c r="C52" s="47"/>
      <c r="D52" s="7"/>
      <c r="E52" s="17"/>
      <c r="F52" s="47"/>
      <c r="G52" s="7"/>
      <c r="H52" s="17"/>
      <c r="I52" s="47"/>
      <c r="J52" s="7"/>
      <c r="K52" s="61"/>
      <c r="L52" s="67"/>
      <c r="M52" s="7"/>
      <c r="N52" s="61"/>
      <c r="O52" s="67"/>
    </row>
    <row r="53" spans="1:16" x14ac:dyDescent="0.3">
      <c r="A53" s="7">
        <f>IF(C53&gt;-1,1)</f>
        <v>1</v>
      </c>
      <c r="B53" s="8" t="s">
        <v>7</v>
      </c>
      <c r="C53" s="29">
        <v>22</v>
      </c>
      <c r="D53" s="7">
        <f>IF(F53&gt;-1,1)</f>
        <v>1</v>
      </c>
      <c r="E53" s="17" t="s">
        <v>7</v>
      </c>
      <c r="F53" s="29">
        <v>12</v>
      </c>
      <c r="G53" s="7">
        <f>IF(I53&gt;-1,1)</f>
        <v>1</v>
      </c>
      <c r="H53" s="17" t="s">
        <v>7</v>
      </c>
      <c r="I53" s="29">
        <v>20</v>
      </c>
      <c r="J53" s="7">
        <f>IF(L53&gt;-1,1)</f>
        <v>1</v>
      </c>
      <c r="K53" s="61" t="s">
        <v>7</v>
      </c>
      <c r="L53" s="66">
        <v>12</v>
      </c>
      <c r="M53" s="7">
        <f>IF(O53&gt;-1,1)</f>
        <v>1</v>
      </c>
      <c r="N53" s="61" t="s">
        <v>7</v>
      </c>
      <c r="O53" s="66">
        <v>14</v>
      </c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7"/>
      <c r="N54" s="61"/>
      <c r="O54" s="66"/>
    </row>
    <row r="55" spans="1:16" x14ac:dyDescent="0.3">
      <c r="A55" s="7">
        <f>IF(C55&gt;-1,1)</f>
        <v>1</v>
      </c>
      <c r="B55" s="8" t="s">
        <v>8</v>
      </c>
      <c r="C55" s="29">
        <v>14</v>
      </c>
      <c r="D55" s="7">
        <f>IF(F55&gt;-1,1)</f>
        <v>1</v>
      </c>
      <c r="E55" s="17" t="s">
        <v>8</v>
      </c>
      <c r="F55" s="29">
        <v>40</v>
      </c>
      <c r="G55" s="7">
        <f>IF(I55&gt;-1,1)</f>
        <v>1</v>
      </c>
      <c r="H55" s="17" t="s">
        <v>8</v>
      </c>
      <c r="I55" s="29">
        <v>30</v>
      </c>
      <c r="J55" s="7">
        <f>IF(L55&gt;-1,1)</f>
        <v>1</v>
      </c>
      <c r="K55" s="61" t="s">
        <v>8</v>
      </c>
      <c r="L55" s="66">
        <v>16</v>
      </c>
      <c r="M55" s="7">
        <f>IF(O55&gt;-1,1)</f>
        <v>1</v>
      </c>
      <c r="N55" s="61" t="s">
        <v>8</v>
      </c>
      <c r="O55" s="66">
        <v>14</v>
      </c>
    </row>
    <row r="56" spans="1:16" x14ac:dyDescent="0.3">
      <c r="A56" s="7"/>
      <c r="B56" s="4"/>
      <c r="C56" s="29"/>
      <c r="D56" s="7"/>
      <c r="E56" s="9"/>
      <c r="F56" s="29"/>
      <c r="G56" s="7"/>
      <c r="H56" s="9"/>
      <c r="I56" s="29"/>
      <c r="J56" s="7"/>
      <c r="K56" s="62"/>
      <c r="L56" s="67"/>
      <c r="M56" s="7"/>
      <c r="N56" s="62"/>
      <c r="O56" s="67"/>
    </row>
    <row r="57" spans="1:16" x14ac:dyDescent="0.3">
      <c r="A57" s="7">
        <f>IF(C57&gt;-1,1)</f>
        <v>1</v>
      </c>
      <c r="B57" s="8" t="s">
        <v>9</v>
      </c>
      <c r="C57" s="29">
        <v>18</v>
      </c>
      <c r="D57" s="7">
        <f>IF(F57&gt;-1,1)</f>
        <v>1</v>
      </c>
      <c r="E57" s="17" t="s">
        <v>9</v>
      </c>
      <c r="F57" s="29">
        <v>16</v>
      </c>
      <c r="G57" s="7">
        <f>IF(I57&gt;-1,1)</f>
        <v>1</v>
      </c>
      <c r="H57" s="17" t="s">
        <v>9</v>
      </c>
      <c r="I57" s="29">
        <v>27</v>
      </c>
      <c r="J57" s="7">
        <f>IF(L57&gt;-1,1)</f>
        <v>1</v>
      </c>
      <c r="K57" s="61" t="s">
        <v>9</v>
      </c>
      <c r="L57" s="66">
        <v>11</v>
      </c>
      <c r="M57" s="7">
        <f>IF(O57&gt;-1,1)</f>
        <v>1</v>
      </c>
      <c r="N57" s="61" t="s">
        <v>9</v>
      </c>
      <c r="O57" s="66">
        <v>18</v>
      </c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7"/>
      <c r="N58" s="63"/>
      <c r="O58" s="67"/>
    </row>
    <row r="59" spans="1:16" x14ac:dyDescent="0.3">
      <c r="A59" s="11"/>
      <c r="B59" s="8" t="s">
        <v>10</v>
      </c>
      <c r="C59" s="48">
        <f>SUM(C45:C57)</f>
        <v>147</v>
      </c>
      <c r="D59" s="8"/>
      <c r="E59" s="8" t="s">
        <v>10</v>
      </c>
      <c r="F59" s="48">
        <f>SUM(F45:F57)</f>
        <v>162</v>
      </c>
      <c r="G59" s="8"/>
      <c r="H59" s="8" t="s">
        <v>10</v>
      </c>
      <c r="I59" s="48">
        <f>SUM(I45:I57)</f>
        <v>147</v>
      </c>
      <c r="J59" s="8"/>
      <c r="K59" s="64" t="s">
        <v>10</v>
      </c>
      <c r="L59" s="68">
        <f>SUM(L45:L57)</f>
        <v>119</v>
      </c>
      <c r="M59" s="8"/>
      <c r="N59" s="64" t="s">
        <v>10</v>
      </c>
      <c r="O59" s="72">
        <f>SUM(O45:O57)</f>
        <v>130</v>
      </c>
    </row>
    <row r="60" spans="1:16" x14ac:dyDescent="0.3">
      <c r="A60" s="12"/>
      <c r="B60" s="13" t="s">
        <v>11</v>
      </c>
      <c r="C60" s="49">
        <f>C59/(SUM(A45:A57))</f>
        <v>21</v>
      </c>
      <c r="D60" s="12"/>
      <c r="E60" s="13" t="s">
        <v>11</v>
      </c>
      <c r="F60" s="49">
        <f>F59/(SUM(D45:D57))</f>
        <v>23.142857142857142</v>
      </c>
      <c r="G60" s="12"/>
      <c r="H60" s="13" t="s">
        <v>11</v>
      </c>
      <c r="I60" s="49">
        <f>I59/(SUM(G45:G57))</f>
        <v>21</v>
      </c>
      <c r="J60" s="12"/>
      <c r="K60" s="65" t="s">
        <v>11</v>
      </c>
      <c r="L60" s="69">
        <f>L59/(SUM(J45:J57))</f>
        <v>17</v>
      </c>
      <c r="M60" s="12"/>
      <c r="N60" s="65" t="s">
        <v>11</v>
      </c>
      <c r="O60" s="69">
        <f>O59/(SUM(M45:M57))</f>
        <v>18.571428571428573</v>
      </c>
    </row>
    <row r="61" spans="1:16" ht="14.5" thickBot="1" x14ac:dyDescent="0.35"/>
    <row r="62" spans="1:16" ht="14.5" thickBot="1" x14ac:dyDescent="0.35">
      <c r="B62" s="15" t="s">
        <v>18</v>
      </c>
      <c r="C62" s="51">
        <f>SUM(C59:O59)/((SUM(A45:A57))+(SUM(D45:D57))+(SUM(G45:G57))+(SUM(J45:J57)+(SUM(M45:M57))))</f>
        <v>20.142857142857142</v>
      </c>
    </row>
    <row r="64" spans="1:16" ht="24" x14ac:dyDescent="0.6">
      <c r="B64" s="3" t="s">
        <v>19</v>
      </c>
      <c r="C64" s="46">
        <f>C$1</f>
        <v>2018</v>
      </c>
      <c r="P64" s="19"/>
    </row>
    <row r="65" spans="1:15" x14ac:dyDescent="0.3">
      <c r="A65" s="4"/>
      <c r="B65" s="18"/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29"/>
      <c r="L65" s="6" t="s">
        <v>2</v>
      </c>
      <c r="M65" s="29"/>
      <c r="N65" s="29"/>
      <c r="O65" s="6" t="s">
        <v>2</v>
      </c>
    </row>
    <row r="66" spans="1:15" x14ac:dyDescent="0.3">
      <c r="A66" s="7">
        <f>IF(C66&gt;-1,1)</f>
        <v>1</v>
      </c>
      <c r="B66" s="8" t="s">
        <v>3</v>
      </c>
      <c r="C66" s="29">
        <v>40</v>
      </c>
      <c r="D66" s="7">
        <f>IF(F66&gt;-1,1)</f>
        <v>1</v>
      </c>
      <c r="E66" s="8" t="s">
        <v>3</v>
      </c>
      <c r="F66" s="29">
        <v>48</v>
      </c>
      <c r="G66" s="7">
        <f>IF(I66&gt;-1,1)</f>
        <v>1</v>
      </c>
      <c r="H66" s="8" t="s">
        <v>3</v>
      </c>
      <c r="I66" s="29">
        <v>22</v>
      </c>
      <c r="J66" s="7">
        <f>IF(L66&gt;-1,1)</f>
        <v>1</v>
      </c>
      <c r="K66" s="8" t="s">
        <v>3</v>
      </c>
      <c r="L66" s="70">
        <v>35</v>
      </c>
      <c r="M66" s="7">
        <f>IF(O66&gt;-1,1)</f>
        <v>1</v>
      </c>
      <c r="N66" s="8" t="s">
        <v>3</v>
      </c>
      <c r="O66" s="70">
        <v>40</v>
      </c>
    </row>
    <row r="67" spans="1:15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4"/>
      <c r="L67" s="47"/>
      <c r="M67" s="7"/>
      <c r="N67" s="4"/>
      <c r="O67" s="47"/>
    </row>
    <row r="68" spans="1:15" x14ac:dyDescent="0.3">
      <c r="A68" s="7">
        <f>IF(C68&gt;-1,1)</f>
        <v>1</v>
      </c>
      <c r="B68" s="8" t="s">
        <v>4</v>
      </c>
      <c r="C68" s="29">
        <v>15</v>
      </c>
      <c r="D68" s="7">
        <f>IF(F68&gt;-1,1)</f>
        <v>1</v>
      </c>
      <c r="E68" s="8" t="s">
        <v>4</v>
      </c>
      <c r="F68" s="29">
        <v>9</v>
      </c>
      <c r="G68" s="7">
        <f>IF(I68&gt;-1,1)</f>
        <v>1</v>
      </c>
      <c r="H68" s="8" t="s">
        <v>4</v>
      </c>
      <c r="I68" s="29">
        <v>15</v>
      </c>
      <c r="J68" s="7">
        <f>IF(L68&gt;-1,1)</f>
        <v>1</v>
      </c>
      <c r="K68" s="8" t="s">
        <v>4</v>
      </c>
      <c r="L68" s="29">
        <v>18</v>
      </c>
      <c r="M68" s="7">
        <f>IF(O68&gt;-1,1)</f>
        <v>1</v>
      </c>
      <c r="N68" s="8" t="s">
        <v>4</v>
      </c>
      <c r="O68" s="29">
        <v>18</v>
      </c>
    </row>
    <row r="69" spans="1:15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8"/>
      <c r="L69" s="47"/>
      <c r="M69" s="7"/>
      <c r="N69" s="8"/>
      <c r="O69" s="47"/>
    </row>
    <row r="70" spans="1:15" x14ac:dyDescent="0.3">
      <c r="A70" s="7">
        <f>IF(C70&gt;-1,1)</f>
        <v>1</v>
      </c>
      <c r="B70" s="8" t="s">
        <v>5</v>
      </c>
      <c r="C70" s="29">
        <v>16</v>
      </c>
      <c r="D70" s="7">
        <f>IF(F70&gt;-1,1)</f>
        <v>1</v>
      </c>
      <c r="E70" s="8" t="s">
        <v>5</v>
      </c>
      <c r="F70" s="29">
        <v>48</v>
      </c>
      <c r="G70" s="7">
        <f>IF(I70&gt;-1,1)</f>
        <v>1</v>
      </c>
      <c r="H70" s="8" t="s">
        <v>5</v>
      </c>
      <c r="I70" s="29">
        <v>13</v>
      </c>
      <c r="J70" s="7">
        <f>IF(L70&gt;-1,1)</f>
        <v>1</v>
      </c>
      <c r="K70" s="8" t="s">
        <v>5</v>
      </c>
      <c r="L70" s="29">
        <v>13</v>
      </c>
      <c r="M70" s="7">
        <f>IF(O70&gt;-1,1)</f>
        <v>1</v>
      </c>
      <c r="N70" s="8" t="s">
        <v>5</v>
      </c>
      <c r="O70" s="29">
        <v>13</v>
      </c>
    </row>
    <row r="71" spans="1:15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8"/>
      <c r="L71" s="47"/>
      <c r="M71" s="7"/>
      <c r="N71" s="8"/>
      <c r="O71" s="47"/>
    </row>
    <row r="72" spans="1:15" x14ac:dyDescent="0.3">
      <c r="A72" s="7">
        <f>IF(C72&gt;-1,1)</f>
        <v>1</v>
      </c>
      <c r="B72" s="8" t="s">
        <v>6</v>
      </c>
      <c r="C72" s="29">
        <v>20</v>
      </c>
      <c r="D72" s="7">
        <f>IF(F72&gt;-1,1)</f>
        <v>1</v>
      </c>
      <c r="E72" s="8" t="s">
        <v>6</v>
      </c>
      <c r="F72" s="29">
        <v>15</v>
      </c>
      <c r="G72" s="7">
        <f>IF(I72&gt;-1,1)</f>
        <v>1</v>
      </c>
      <c r="H72" s="8" t="s">
        <v>6</v>
      </c>
      <c r="I72" s="29">
        <v>13</v>
      </c>
      <c r="J72" s="7">
        <f>IF(L72&gt;-1,1)</f>
        <v>1</v>
      </c>
      <c r="K72" s="8" t="s">
        <v>6</v>
      </c>
      <c r="L72" s="29">
        <v>23</v>
      </c>
      <c r="M72" s="7">
        <f>IF(O72&gt;-1,1)</f>
        <v>1</v>
      </c>
      <c r="N72" s="8" t="s">
        <v>6</v>
      </c>
      <c r="O72" s="29">
        <v>23</v>
      </c>
    </row>
    <row r="73" spans="1:15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8"/>
      <c r="L73" s="47"/>
      <c r="M73" s="7"/>
      <c r="N73" s="8"/>
      <c r="O73" s="47"/>
    </row>
    <row r="74" spans="1:15" x14ac:dyDescent="0.3">
      <c r="A74" s="7">
        <f>IF(C74&gt;-1,1)</f>
        <v>1</v>
      </c>
      <c r="B74" s="8" t="s">
        <v>7</v>
      </c>
      <c r="C74" s="29">
        <v>14</v>
      </c>
      <c r="D74" s="7">
        <f>IF(F74&gt;-1,1)</f>
        <v>1</v>
      </c>
      <c r="E74" s="8" t="s">
        <v>7</v>
      </c>
      <c r="F74" s="29">
        <v>16</v>
      </c>
      <c r="G74" s="7">
        <f>IF(I74&gt;-1,1)</f>
        <v>1</v>
      </c>
      <c r="H74" s="8" t="s">
        <v>7</v>
      </c>
      <c r="I74" s="29">
        <v>16</v>
      </c>
      <c r="J74" s="7">
        <f>IF(L74&gt;-1,1)</f>
        <v>1</v>
      </c>
      <c r="K74" s="8" t="s">
        <v>7</v>
      </c>
      <c r="L74" s="29">
        <v>13</v>
      </c>
      <c r="M74" s="7">
        <f>IF(O74&gt;-1,1)</f>
        <v>1</v>
      </c>
      <c r="N74" s="8" t="s">
        <v>7</v>
      </c>
      <c r="O74" s="29">
        <v>13</v>
      </c>
    </row>
    <row r="75" spans="1:15" x14ac:dyDescent="0.3">
      <c r="A75" s="7"/>
      <c r="B75" s="8"/>
      <c r="C75" s="47"/>
      <c r="D75" s="7"/>
      <c r="E75" s="8"/>
      <c r="F75" s="47"/>
      <c r="G75" s="7"/>
      <c r="H75" s="8"/>
      <c r="I75" s="47"/>
      <c r="J75" s="7"/>
      <c r="K75" s="8"/>
      <c r="L75" s="29"/>
      <c r="M75" s="7"/>
      <c r="N75" s="8"/>
      <c r="O75" s="29"/>
    </row>
    <row r="76" spans="1:15" x14ac:dyDescent="0.3">
      <c r="A76" s="7">
        <f>IF(C76&gt;-1,1)</f>
        <v>1</v>
      </c>
      <c r="B76" s="8" t="s">
        <v>8</v>
      </c>
      <c r="C76" s="29">
        <v>11</v>
      </c>
      <c r="D76" s="7">
        <f>IF(F76&gt;-1,1)</f>
        <v>1</v>
      </c>
      <c r="E76" s="8" t="s">
        <v>8</v>
      </c>
      <c r="F76" s="29">
        <v>11</v>
      </c>
      <c r="G76" s="7">
        <f>IF(I76&gt;-1,1)</f>
        <v>1</v>
      </c>
      <c r="H76" s="8" t="s">
        <v>8</v>
      </c>
      <c r="I76" s="29">
        <v>20</v>
      </c>
      <c r="J76" s="7">
        <f>IF(L76&gt;-1,1)</f>
        <v>1</v>
      </c>
      <c r="K76" s="8" t="s">
        <v>8</v>
      </c>
      <c r="L76" s="29">
        <v>12</v>
      </c>
      <c r="M76" s="7">
        <f>IF(O76&gt;-1,1)</f>
        <v>1</v>
      </c>
      <c r="N76" s="8" t="s">
        <v>8</v>
      </c>
      <c r="O76" s="29">
        <v>18</v>
      </c>
    </row>
    <row r="77" spans="1:15" x14ac:dyDescent="0.3">
      <c r="A77" s="7"/>
      <c r="B77" s="4"/>
      <c r="C77" s="47"/>
      <c r="D77" s="7"/>
      <c r="E77" s="4"/>
      <c r="F77" s="47"/>
      <c r="G77" s="7"/>
      <c r="H77" s="4"/>
      <c r="I77" s="29"/>
      <c r="J77" s="7"/>
      <c r="K77" s="4"/>
      <c r="L77" s="47"/>
      <c r="M77" s="7"/>
      <c r="N77" s="4"/>
      <c r="O77" s="47"/>
    </row>
    <row r="78" spans="1:15" x14ac:dyDescent="0.3">
      <c r="A78" s="7">
        <f>IF(C78&gt;-1,1)</f>
        <v>1</v>
      </c>
      <c r="B78" s="8" t="s">
        <v>9</v>
      </c>
      <c r="C78" s="29">
        <v>16</v>
      </c>
      <c r="D78" s="7">
        <f>IF(F78&gt;-1,1)</f>
        <v>1</v>
      </c>
      <c r="E78" s="8" t="s">
        <v>9</v>
      </c>
      <c r="F78" s="29">
        <v>35</v>
      </c>
      <c r="G78" s="7">
        <f>IF(I78&gt;-1,1)</f>
        <v>1</v>
      </c>
      <c r="H78" s="8" t="s">
        <v>9</v>
      </c>
      <c r="I78" s="29">
        <v>16</v>
      </c>
      <c r="J78" s="7">
        <f>IF(L78&gt;-1,1)</f>
        <v>1</v>
      </c>
      <c r="K78" s="8" t="s">
        <v>9</v>
      </c>
      <c r="L78" s="29">
        <v>14</v>
      </c>
      <c r="M78" s="7">
        <f>IF(O78&gt;-1,1)</f>
        <v>1</v>
      </c>
      <c r="N78" s="8" t="s">
        <v>9</v>
      </c>
      <c r="O78" s="29">
        <v>16</v>
      </c>
    </row>
    <row r="79" spans="1:15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4"/>
      <c r="L79" s="47"/>
      <c r="M79" s="7"/>
      <c r="N79" s="4"/>
      <c r="O79" s="47"/>
    </row>
    <row r="80" spans="1:15" x14ac:dyDescent="0.3">
      <c r="A80" s="11"/>
      <c r="B80" s="8" t="s">
        <v>10</v>
      </c>
      <c r="C80" s="48">
        <f>SUM(C66:C78)</f>
        <v>132</v>
      </c>
      <c r="D80" s="8"/>
      <c r="E80" s="8" t="s">
        <v>10</v>
      </c>
      <c r="F80" s="48">
        <f>SUM(F66:F78)</f>
        <v>182</v>
      </c>
      <c r="G80" s="8"/>
      <c r="H80" s="8" t="s">
        <v>10</v>
      </c>
      <c r="I80" s="48">
        <f>SUM(I66:I78)</f>
        <v>115</v>
      </c>
      <c r="J80" s="8"/>
      <c r="K80" s="8" t="s">
        <v>10</v>
      </c>
      <c r="L80" s="48">
        <f>SUM(L66:L78)</f>
        <v>128</v>
      </c>
      <c r="M80" s="8"/>
      <c r="N80" s="8" t="s">
        <v>10</v>
      </c>
      <c r="O80" s="48">
        <f>SUM(O66:O78)</f>
        <v>141</v>
      </c>
    </row>
    <row r="81" spans="1:15" x14ac:dyDescent="0.3">
      <c r="A81" s="12"/>
      <c r="B81" s="13" t="s">
        <v>11</v>
      </c>
      <c r="C81" s="49">
        <f>C80/(SUM(A66:A78))</f>
        <v>18.857142857142858</v>
      </c>
      <c r="D81" s="12"/>
      <c r="E81" s="13" t="s">
        <v>11</v>
      </c>
      <c r="F81" s="49">
        <f>F80/(SUM(D66:D78))</f>
        <v>26</v>
      </c>
      <c r="G81" s="12"/>
      <c r="H81" s="13" t="s">
        <v>11</v>
      </c>
      <c r="I81" s="49">
        <f>I80/(SUM(G66:G78))</f>
        <v>16.428571428571427</v>
      </c>
      <c r="J81" s="12"/>
      <c r="K81" s="13" t="s">
        <v>11</v>
      </c>
      <c r="L81" s="49">
        <f>L80/(SUM(J66:J78))</f>
        <v>18.285714285714285</v>
      </c>
      <c r="M81" s="12"/>
      <c r="N81" s="13" t="s">
        <v>11</v>
      </c>
      <c r="O81" s="49">
        <f>O80/(SUM(M66:M78))</f>
        <v>20.142857142857142</v>
      </c>
    </row>
    <row r="82" spans="1:15" ht="14.5" thickBot="1" x14ac:dyDescent="0.35"/>
    <row r="83" spans="1:15" ht="14.5" thickBot="1" x14ac:dyDescent="0.35">
      <c r="B83" s="15" t="s">
        <v>21</v>
      </c>
      <c r="C83" s="51">
        <f>SUM(C80:O80)/((SUM(A66:A78))+(SUM(D66:D78))+(SUM(G66:G78))+(SUM(J66:J78))++(SUM(M66:M78)))</f>
        <v>19.942857142857143</v>
      </c>
    </row>
    <row r="85" spans="1:15" ht="24" x14ac:dyDescent="0.6">
      <c r="B85" s="3" t="s">
        <v>22</v>
      </c>
      <c r="C85" s="46">
        <f>C$1</f>
        <v>2018</v>
      </c>
    </row>
    <row r="86" spans="1:15" x14ac:dyDescent="0.3">
      <c r="A86" s="4"/>
      <c r="B86" s="18" t="s">
        <v>214</v>
      </c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29"/>
      <c r="L86" s="6" t="s">
        <v>2</v>
      </c>
      <c r="M86" s="1"/>
      <c r="N86" s="1"/>
      <c r="O86" s="1"/>
    </row>
    <row r="87" spans="1:15" x14ac:dyDescent="0.3">
      <c r="A87" s="7">
        <f>IF(C87&gt;-1,1)</f>
        <v>1</v>
      </c>
      <c r="B87" s="8" t="s">
        <v>3</v>
      </c>
      <c r="C87" s="29">
        <v>40</v>
      </c>
      <c r="D87" s="7">
        <f>IF(F87&gt;-1,1)</f>
        <v>1</v>
      </c>
      <c r="E87" s="8" t="s">
        <v>3</v>
      </c>
      <c r="F87" s="29">
        <v>15</v>
      </c>
      <c r="G87" s="7">
        <f>IF(I87&gt;-1,1)</f>
        <v>1</v>
      </c>
      <c r="H87" s="8" t="s">
        <v>3</v>
      </c>
      <c r="I87" s="29">
        <v>40</v>
      </c>
      <c r="J87" s="7">
        <f>IF(L87&gt;-1,1)</f>
        <v>1</v>
      </c>
      <c r="K87" s="64" t="s">
        <v>3</v>
      </c>
      <c r="L87" s="66">
        <v>14</v>
      </c>
      <c r="M87" s="1"/>
      <c r="N87" s="1"/>
      <c r="O87" s="1"/>
    </row>
    <row r="88" spans="1:15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1"/>
      <c r="N88" s="1"/>
      <c r="O88" s="1"/>
    </row>
    <row r="89" spans="1:15" x14ac:dyDescent="0.3">
      <c r="A89" s="7">
        <f>IF(C89&gt;-1,1)</f>
        <v>1</v>
      </c>
      <c r="B89" s="8" t="s">
        <v>4</v>
      </c>
      <c r="C89" s="29">
        <v>8</v>
      </c>
      <c r="D89" s="7">
        <f>IF(F89&gt;-1,1)</f>
        <v>1</v>
      </c>
      <c r="E89" s="8" t="s">
        <v>4</v>
      </c>
      <c r="F89" s="29">
        <v>21</v>
      </c>
      <c r="G89" s="7">
        <f>IF(I89&gt;-1,1)</f>
        <v>1</v>
      </c>
      <c r="H89" s="8" t="s">
        <v>4</v>
      </c>
      <c r="I89" s="29">
        <v>6</v>
      </c>
      <c r="J89" s="7">
        <f>IF(L89&gt;-1,1)</f>
        <v>1</v>
      </c>
      <c r="K89" s="64" t="s">
        <v>4</v>
      </c>
      <c r="L89" s="66">
        <v>15</v>
      </c>
      <c r="M89" s="1"/>
      <c r="N89" s="1"/>
      <c r="O89" s="1"/>
    </row>
    <row r="90" spans="1:15" x14ac:dyDescent="0.3">
      <c r="A90" s="7"/>
      <c r="B90" s="8"/>
      <c r="C90" s="47"/>
      <c r="D90" s="7"/>
      <c r="E90" s="8"/>
      <c r="F90" s="47"/>
      <c r="G90" s="7"/>
      <c r="H90" s="8"/>
      <c r="I90" s="47"/>
      <c r="J90" s="7"/>
      <c r="K90" s="64"/>
      <c r="L90" s="67"/>
      <c r="M90" s="1"/>
      <c r="N90" s="1"/>
      <c r="O90" s="1"/>
    </row>
    <row r="91" spans="1:15" x14ac:dyDescent="0.3">
      <c r="A91" s="7">
        <f>IF(C91&gt;-1,1)</f>
        <v>1</v>
      </c>
      <c r="B91" s="8" t="s">
        <v>5</v>
      </c>
      <c r="C91" s="29">
        <v>12</v>
      </c>
      <c r="D91" s="7">
        <f>IF(F91&gt;-1,1)</f>
        <v>1</v>
      </c>
      <c r="E91" s="8" t="s">
        <v>5</v>
      </c>
      <c r="F91" s="29">
        <v>20</v>
      </c>
      <c r="G91" s="7">
        <f>IF(I91&gt;-1,1)</f>
        <v>1</v>
      </c>
      <c r="H91" s="8" t="s">
        <v>5</v>
      </c>
      <c r="I91" s="29">
        <v>14</v>
      </c>
      <c r="J91" s="7">
        <f>IF(L91&gt;-1,1)</f>
        <v>1</v>
      </c>
      <c r="K91" s="64" t="s">
        <v>5</v>
      </c>
      <c r="L91" s="66">
        <v>14</v>
      </c>
      <c r="M91" s="1"/>
      <c r="N91" s="1"/>
      <c r="O91" s="1"/>
    </row>
    <row r="92" spans="1:15" x14ac:dyDescent="0.3">
      <c r="A92" s="7"/>
      <c r="B92" s="8"/>
      <c r="C92" s="47"/>
      <c r="D92" s="7"/>
      <c r="E92" s="8"/>
      <c r="F92" s="47"/>
      <c r="G92" s="7"/>
      <c r="H92" s="8"/>
      <c r="I92" s="29"/>
      <c r="J92" s="7"/>
      <c r="K92" s="64"/>
      <c r="L92" s="67"/>
      <c r="M92" s="1"/>
      <c r="N92" s="1"/>
      <c r="O92" s="1"/>
    </row>
    <row r="93" spans="1:15" x14ac:dyDescent="0.3">
      <c r="A93" s="7">
        <f>IF(C93&gt;-1,1)</f>
        <v>1</v>
      </c>
      <c r="B93" s="8" t="s">
        <v>6</v>
      </c>
      <c r="C93" s="45">
        <v>26</v>
      </c>
      <c r="D93" s="7">
        <f>IF(F93&gt;-1,1)</f>
        <v>1</v>
      </c>
      <c r="E93" s="8" t="s">
        <v>6</v>
      </c>
      <c r="F93" s="29">
        <v>35</v>
      </c>
      <c r="G93" s="7">
        <f>IF(I93&gt;-1,1)</f>
        <v>1</v>
      </c>
      <c r="H93" s="8" t="s">
        <v>6</v>
      </c>
      <c r="I93" s="29">
        <v>9</v>
      </c>
      <c r="J93" s="7">
        <f>IF(L93&gt;-1,1)</f>
        <v>1</v>
      </c>
      <c r="K93" s="64" t="s">
        <v>6</v>
      </c>
      <c r="L93" s="66">
        <v>15</v>
      </c>
      <c r="M93" s="1"/>
      <c r="N93" s="1"/>
      <c r="O93" s="1"/>
    </row>
    <row r="94" spans="1:15" x14ac:dyDescent="0.3">
      <c r="A94" s="7"/>
      <c r="B94" s="8"/>
      <c r="C94" s="47"/>
      <c r="D94" s="7"/>
      <c r="E94" s="8"/>
      <c r="F94" s="47"/>
      <c r="G94" s="7"/>
      <c r="H94" s="8"/>
      <c r="I94" s="47"/>
      <c r="J94" s="7"/>
      <c r="K94" s="64"/>
      <c r="L94" s="67"/>
      <c r="M94" s="1"/>
      <c r="N94" s="1"/>
      <c r="O94" s="1"/>
    </row>
    <row r="95" spans="1:15" x14ac:dyDescent="0.3">
      <c r="A95" s="7">
        <f>IF(C95&gt;-1,1)</f>
        <v>1</v>
      </c>
      <c r="B95" s="8" t="s">
        <v>7</v>
      </c>
      <c r="C95" s="29">
        <v>16</v>
      </c>
      <c r="D95" s="7">
        <f>IF(F95&gt;-1,1)</f>
        <v>1</v>
      </c>
      <c r="E95" s="8" t="s">
        <v>7</v>
      </c>
      <c r="F95" s="29">
        <v>11</v>
      </c>
      <c r="G95" s="7">
        <f>IF(I95&gt;-1,1)</f>
        <v>1</v>
      </c>
      <c r="H95" s="8" t="s">
        <v>7</v>
      </c>
      <c r="I95" s="29">
        <v>44</v>
      </c>
      <c r="J95" s="7">
        <f>IF(L95&gt;-1,1)</f>
        <v>1</v>
      </c>
      <c r="K95" s="64" t="s">
        <v>7</v>
      </c>
      <c r="L95" s="66">
        <v>12</v>
      </c>
      <c r="M95" s="1"/>
      <c r="N95" s="1"/>
      <c r="O95" s="1"/>
    </row>
    <row r="96" spans="1:15" x14ac:dyDescent="0.3">
      <c r="A96" s="7"/>
      <c r="B96" s="8"/>
      <c r="C96" s="47"/>
      <c r="D96" s="7"/>
      <c r="E96" s="8"/>
      <c r="F96" s="47"/>
      <c r="G96" s="7"/>
      <c r="H96" s="8"/>
      <c r="I96" s="29"/>
      <c r="J96" s="7"/>
      <c r="K96" s="64"/>
      <c r="L96" s="67"/>
      <c r="M96" s="1"/>
      <c r="N96" s="1"/>
      <c r="O96" s="1"/>
    </row>
    <row r="97" spans="1:15" x14ac:dyDescent="0.3">
      <c r="A97" s="7">
        <f>IF(C97&gt;-1,1)</f>
        <v>1</v>
      </c>
      <c r="B97" s="8" t="s">
        <v>8</v>
      </c>
      <c r="C97" s="29">
        <v>30</v>
      </c>
      <c r="D97" s="7">
        <f>IF(F97&gt;-1,1)</f>
        <v>1</v>
      </c>
      <c r="E97" s="8" t="s">
        <v>8</v>
      </c>
      <c r="F97" s="29">
        <v>24</v>
      </c>
      <c r="G97" s="7">
        <f>IF(I97&gt;-1,1)</f>
        <v>1</v>
      </c>
      <c r="H97" s="8" t="s">
        <v>8</v>
      </c>
      <c r="I97" s="29">
        <v>30</v>
      </c>
      <c r="J97" s="7">
        <f>IF(L97&gt;-1,1)</f>
        <v>1</v>
      </c>
      <c r="K97" s="64" t="s">
        <v>8</v>
      </c>
      <c r="L97" s="66">
        <v>16</v>
      </c>
      <c r="M97" s="1"/>
      <c r="N97" s="1"/>
      <c r="O97" s="1"/>
    </row>
    <row r="98" spans="1:15" x14ac:dyDescent="0.3">
      <c r="A98" s="7"/>
      <c r="B98" s="4"/>
      <c r="C98" s="47"/>
      <c r="D98" s="7"/>
      <c r="E98" s="4"/>
      <c r="F98" s="29"/>
      <c r="G98" s="7"/>
      <c r="H98" s="4"/>
      <c r="I98" s="47"/>
      <c r="J98" s="7"/>
      <c r="K98" s="63"/>
      <c r="L98" s="67"/>
      <c r="M98" s="1"/>
      <c r="N98" s="1"/>
      <c r="O98" s="1"/>
    </row>
    <row r="99" spans="1:15" x14ac:dyDescent="0.3">
      <c r="A99" s="7">
        <f>IF(C99&gt;-1,1)</f>
        <v>1</v>
      </c>
      <c r="B99" s="8" t="s">
        <v>9</v>
      </c>
      <c r="C99" s="29">
        <v>16</v>
      </c>
      <c r="D99" s="7">
        <f>IF(F99&gt;-1,1)</f>
        <v>1</v>
      </c>
      <c r="E99" s="8" t="s">
        <v>9</v>
      </c>
      <c r="F99" s="29">
        <v>12</v>
      </c>
      <c r="G99" s="7">
        <f>IF(I99&gt;-1,1)</f>
        <v>1</v>
      </c>
      <c r="H99" s="8" t="s">
        <v>9</v>
      </c>
      <c r="I99" s="29">
        <v>23</v>
      </c>
      <c r="J99" s="7">
        <f>IF(L99&gt;-1,1)</f>
        <v>1</v>
      </c>
      <c r="K99" s="64" t="s">
        <v>9</v>
      </c>
      <c r="L99" s="66">
        <v>18</v>
      </c>
      <c r="M99" s="1"/>
      <c r="N99" s="1"/>
      <c r="O99" s="1"/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1"/>
      <c r="N100" s="1"/>
      <c r="O100" s="1"/>
    </row>
    <row r="101" spans="1:15" x14ac:dyDescent="0.3">
      <c r="A101" s="11"/>
      <c r="B101" s="8" t="s">
        <v>10</v>
      </c>
      <c r="C101" s="48">
        <f>SUM(C87:C99)</f>
        <v>148</v>
      </c>
      <c r="D101" s="8"/>
      <c r="E101" s="8" t="s">
        <v>10</v>
      </c>
      <c r="F101" s="48">
        <f>SUM(F87:F99)</f>
        <v>138</v>
      </c>
      <c r="G101" s="8"/>
      <c r="H101" s="8" t="s">
        <v>10</v>
      </c>
      <c r="I101" s="48">
        <f>SUM(I87:I99)</f>
        <v>166</v>
      </c>
      <c r="J101" s="8"/>
      <c r="K101" s="64" t="s">
        <v>10</v>
      </c>
      <c r="L101" s="68">
        <f>SUM(L87:L99)</f>
        <v>104</v>
      </c>
      <c r="M101" s="1"/>
      <c r="N101" s="1"/>
      <c r="O101" s="1"/>
    </row>
    <row r="102" spans="1:15" x14ac:dyDescent="0.3">
      <c r="A102" s="12"/>
      <c r="B102" s="13" t="s">
        <v>11</v>
      </c>
      <c r="C102" s="49">
        <f>C101/(SUM(A87:A99))</f>
        <v>21.142857142857142</v>
      </c>
      <c r="D102" s="12"/>
      <c r="E102" s="13" t="s">
        <v>11</v>
      </c>
      <c r="F102" s="49">
        <f>F101/(SUM(D87:D99))</f>
        <v>19.714285714285715</v>
      </c>
      <c r="G102" s="12"/>
      <c r="H102" s="13" t="s">
        <v>11</v>
      </c>
      <c r="I102" s="49">
        <f>I101/(SUM(G87:G99))</f>
        <v>23.714285714285715</v>
      </c>
      <c r="J102" s="12"/>
      <c r="K102" s="65" t="s">
        <v>11</v>
      </c>
      <c r="L102" s="69">
        <f>L101/(SUM(J87:J99))</f>
        <v>14.857142857142858</v>
      </c>
      <c r="M102" s="1"/>
      <c r="N102" s="1"/>
      <c r="O102" s="1"/>
    </row>
    <row r="103" spans="1:15" ht="14.5" thickBot="1" x14ac:dyDescent="0.35"/>
    <row r="104" spans="1:15" ht="14.5" thickBot="1" x14ac:dyDescent="0.35">
      <c r="B104" s="15" t="s">
        <v>24</v>
      </c>
      <c r="C104" s="51">
        <f>SUM(C101:L101)/((SUM(A87:A99))+(SUM(D87:D99))+(SUM(G87:G99))+(SUM(J87:J99)))</f>
        <v>19.857142857142858</v>
      </c>
    </row>
    <row r="106" spans="1:15" ht="24" x14ac:dyDescent="0.6">
      <c r="B106" s="3" t="s">
        <v>25</v>
      </c>
      <c r="C106" s="46">
        <f>C$1</f>
        <v>2018</v>
      </c>
    </row>
    <row r="107" spans="1:15" x14ac:dyDescent="0.3">
      <c r="A107" s="4"/>
      <c r="B107" s="18" t="s">
        <v>218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29"/>
      <c r="L107" s="6" t="s">
        <v>2</v>
      </c>
      <c r="M107" s="1"/>
      <c r="N107" s="1"/>
      <c r="O107" s="1"/>
    </row>
    <row r="108" spans="1:15" x14ac:dyDescent="0.3">
      <c r="A108" s="7">
        <f>IF(C108&gt;-1,1)</f>
        <v>1</v>
      </c>
      <c r="B108" s="8" t="s">
        <v>3</v>
      </c>
      <c r="C108" s="29">
        <v>30</v>
      </c>
      <c r="D108" s="7">
        <f>IF(F108&gt;-1,1)</f>
        <v>1</v>
      </c>
      <c r="E108" s="8" t="s">
        <v>3</v>
      </c>
      <c r="F108" s="29">
        <v>18</v>
      </c>
      <c r="G108" s="7">
        <f>IF(I108&gt;-1,1)</f>
        <v>1</v>
      </c>
      <c r="H108" s="8" t="s">
        <v>3</v>
      </c>
      <c r="I108" s="29">
        <v>50</v>
      </c>
      <c r="J108" s="7">
        <f>IF(L108&gt;-1,1)</f>
        <v>1</v>
      </c>
      <c r="K108" s="8" t="s">
        <v>3</v>
      </c>
      <c r="L108" s="29">
        <v>42</v>
      </c>
      <c r="M108" s="1"/>
      <c r="N108" s="1"/>
      <c r="O108" s="1"/>
    </row>
    <row r="109" spans="1:15" x14ac:dyDescent="0.3">
      <c r="A109" s="7"/>
      <c r="B109" s="4"/>
      <c r="C109" s="47"/>
      <c r="D109" s="7"/>
      <c r="E109" s="4"/>
      <c r="F109" s="47"/>
      <c r="G109" s="7"/>
      <c r="H109" s="4"/>
      <c r="I109" s="47"/>
      <c r="J109" s="7"/>
      <c r="K109" s="4"/>
      <c r="L109" s="47"/>
      <c r="M109" s="1"/>
      <c r="N109" s="1"/>
      <c r="O109" s="1"/>
    </row>
    <row r="110" spans="1:15" x14ac:dyDescent="0.3">
      <c r="A110" s="7">
        <f>IF(C110&gt;-1,1)</f>
        <v>1</v>
      </c>
      <c r="B110" s="8" t="s">
        <v>4</v>
      </c>
      <c r="C110" s="29">
        <v>29</v>
      </c>
      <c r="D110" s="7">
        <f>IF(F110&gt;-1,1)</f>
        <v>1</v>
      </c>
      <c r="E110" s="8" t="s">
        <v>4</v>
      </c>
      <c r="F110" s="29">
        <v>10</v>
      </c>
      <c r="G110" s="7">
        <f>IF(I110&gt;-1,1)</f>
        <v>1</v>
      </c>
      <c r="H110" s="8" t="s">
        <v>4</v>
      </c>
      <c r="I110" s="29">
        <v>11</v>
      </c>
      <c r="J110" s="7">
        <f>IF(L110&gt;-1,1)</f>
        <v>1</v>
      </c>
      <c r="K110" s="8" t="s">
        <v>4</v>
      </c>
      <c r="L110" s="29">
        <v>16</v>
      </c>
      <c r="M110" s="1"/>
      <c r="N110" s="1"/>
      <c r="O110" s="1"/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47"/>
      <c r="M111" s="1"/>
      <c r="N111" s="1"/>
      <c r="O111" s="1"/>
    </row>
    <row r="112" spans="1:15" x14ac:dyDescent="0.3">
      <c r="A112" s="7">
        <f>IF(C112&gt;-1,1)</f>
        <v>1</v>
      </c>
      <c r="B112" s="8" t="s">
        <v>5</v>
      </c>
      <c r="C112" s="29">
        <v>17</v>
      </c>
      <c r="D112" s="7">
        <f>IF(F112&gt;-1,1)</f>
        <v>1</v>
      </c>
      <c r="E112" s="8" t="s">
        <v>5</v>
      </c>
      <c r="F112" s="29">
        <v>11</v>
      </c>
      <c r="G112" s="7">
        <f>IF(I112&gt;-1,1)</f>
        <v>1</v>
      </c>
      <c r="H112" s="8" t="s">
        <v>5</v>
      </c>
      <c r="I112" s="29">
        <v>14</v>
      </c>
      <c r="J112" s="7">
        <f>IF(L112&gt;-1,1)</f>
        <v>1</v>
      </c>
      <c r="K112" s="8" t="s">
        <v>5</v>
      </c>
      <c r="L112" s="29">
        <v>12</v>
      </c>
      <c r="M112" s="1"/>
      <c r="N112" s="1"/>
      <c r="O112" s="1"/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1"/>
      <c r="N113" s="1"/>
      <c r="O113" s="1"/>
    </row>
    <row r="114" spans="1:15" x14ac:dyDescent="0.3">
      <c r="A114" s="7">
        <f>IF(C114&gt;-1,1)</f>
        <v>1</v>
      </c>
      <c r="B114" s="8" t="s">
        <v>6</v>
      </c>
      <c r="C114" s="29">
        <v>17</v>
      </c>
      <c r="D114" s="7">
        <f>IF(F114&gt;-1,1)</f>
        <v>1</v>
      </c>
      <c r="E114" s="8" t="s">
        <v>6</v>
      </c>
      <c r="F114" s="29">
        <v>18</v>
      </c>
      <c r="G114" s="7">
        <f>IF(I114&gt;-1,1)</f>
        <v>1</v>
      </c>
      <c r="H114" s="8" t="s">
        <v>6</v>
      </c>
      <c r="I114" s="29">
        <v>43</v>
      </c>
      <c r="J114" s="7">
        <f>IF(L114&gt;-1,1)</f>
        <v>1</v>
      </c>
      <c r="K114" s="8" t="s">
        <v>6</v>
      </c>
      <c r="L114" s="29">
        <v>14</v>
      </c>
      <c r="M114" s="1"/>
      <c r="N114" s="1"/>
      <c r="O114" s="1"/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1"/>
      <c r="N115" s="1"/>
      <c r="O115" s="1"/>
    </row>
    <row r="116" spans="1:15" x14ac:dyDescent="0.3">
      <c r="A116" s="7">
        <f>IF(C116&gt;-1,1)</f>
        <v>1</v>
      </c>
      <c r="B116" s="8" t="s">
        <v>7</v>
      </c>
      <c r="C116" s="29">
        <v>40</v>
      </c>
      <c r="D116" s="7">
        <f>IF(F116&gt;-1,1)</f>
        <v>1</v>
      </c>
      <c r="E116" s="8" t="s">
        <v>7</v>
      </c>
      <c r="F116" s="29">
        <v>17</v>
      </c>
      <c r="G116" s="7">
        <f>IF(I116&gt;-1,1)</f>
        <v>1</v>
      </c>
      <c r="H116" s="8" t="s">
        <v>7</v>
      </c>
      <c r="I116" s="29">
        <v>11</v>
      </c>
      <c r="J116" s="7">
        <f>IF(L116&gt;-1,1)</f>
        <v>1</v>
      </c>
      <c r="K116" s="8" t="s">
        <v>7</v>
      </c>
      <c r="L116" s="29">
        <v>12</v>
      </c>
      <c r="M116" s="1"/>
      <c r="N116" s="1"/>
      <c r="O116" s="1"/>
    </row>
    <row r="117" spans="1:15" x14ac:dyDescent="0.3">
      <c r="A117" s="7"/>
      <c r="B117" s="8"/>
      <c r="C117" s="47"/>
      <c r="D117" s="7"/>
      <c r="E117" s="8"/>
      <c r="F117" s="47"/>
      <c r="G117" s="7"/>
      <c r="H117" s="8"/>
      <c r="I117" s="47"/>
      <c r="J117" s="7"/>
      <c r="K117" s="8"/>
      <c r="L117" s="47"/>
      <c r="M117" s="1"/>
      <c r="N117" s="1"/>
      <c r="O117" s="1"/>
    </row>
    <row r="118" spans="1:15" x14ac:dyDescent="0.3">
      <c r="A118" s="7">
        <f>IF(C118&gt;-1,1)</f>
        <v>1</v>
      </c>
      <c r="B118" s="8" t="s">
        <v>8</v>
      </c>
      <c r="C118" s="29">
        <v>15</v>
      </c>
      <c r="D118" s="7">
        <f>IF(F118&gt;-1,1)</f>
        <v>1</v>
      </c>
      <c r="E118" s="8" t="s">
        <v>8</v>
      </c>
      <c r="F118" s="29">
        <v>18</v>
      </c>
      <c r="G118" s="7">
        <f>IF(I118&gt;-1,1)</f>
        <v>1</v>
      </c>
      <c r="H118" s="8" t="s">
        <v>8</v>
      </c>
      <c r="I118" s="29">
        <v>14</v>
      </c>
      <c r="J118" s="7">
        <f>IF(L118&gt;-1,1)</f>
        <v>1</v>
      </c>
      <c r="K118" s="8" t="s">
        <v>8</v>
      </c>
      <c r="L118" s="29">
        <v>13</v>
      </c>
      <c r="M118" s="1"/>
      <c r="N118" s="1"/>
      <c r="O118" s="1"/>
    </row>
    <row r="119" spans="1:15" x14ac:dyDescent="0.3">
      <c r="A119" s="7"/>
      <c r="B119" s="4"/>
      <c r="C119" s="47"/>
      <c r="D119" s="7"/>
      <c r="E119" s="4"/>
      <c r="F119" s="29"/>
      <c r="G119" s="7"/>
      <c r="H119" s="4"/>
      <c r="I119" s="47"/>
      <c r="J119" s="7"/>
      <c r="K119" s="4"/>
      <c r="L119" s="29"/>
      <c r="M119" s="1"/>
      <c r="N119" s="1"/>
      <c r="O119" s="1"/>
    </row>
    <row r="120" spans="1:15" x14ac:dyDescent="0.3">
      <c r="A120" s="7">
        <f>IF(C120&gt;-1,1)</f>
        <v>1</v>
      </c>
      <c r="B120" s="8" t="s">
        <v>9</v>
      </c>
      <c r="C120" s="29">
        <v>14</v>
      </c>
      <c r="D120" s="7">
        <f>IF(F120&gt;-1,1)</f>
        <v>1</v>
      </c>
      <c r="E120" s="8" t="s">
        <v>9</v>
      </c>
      <c r="F120" s="29">
        <v>14</v>
      </c>
      <c r="G120" s="7">
        <f>IF(I120&gt;-1,1)</f>
        <v>1</v>
      </c>
      <c r="H120" s="8" t="s">
        <v>9</v>
      </c>
      <c r="I120" s="29">
        <v>25</v>
      </c>
      <c r="J120" s="7">
        <f>IF(L120&gt;-1,1)</f>
        <v>1</v>
      </c>
      <c r="K120" s="8" t="s">
        <v>9</v>
      </c>
      <c r="L120" s="29">
        <v>14</v>
      </c>
      <c r="M120" s="1"/>
      <c r="N120" s="1"/>
      <c r="O120" s="1"/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1"/>
      <c r="N121" s="1"/>
      <c r="O121" s="1"/>
    </row>
    <row r="122" spans="1:15" x14ac:dyDescent="0.3">
      <c r="A122" s="11"/>
      <c r="B122" s="8" t="s">
        <v>10</v>
      </c>
      <c r="C122" s="48">
        <f>SUM(C108:C120)</f>
        <v>162</v>
      </c>
      <c r="D122" s="8"/>
      <c r="E122" s="8" t="s">
        <v>10</v>
      </c>
      <c r="F122" s="48">
        <f>SUM(F108:F120)</f>
        <v>106</v>
      </c>
      <c r="G122" s="8"/>
      <c r="H122" s="8" t="s">
        <v>10</v>
      </c>
      <c r="I122" s="48">
        <f>SUM(I108:I120)</f>
        <v>168</v>
      </c>
      <c r="J122" s="8"/>
      <c r="K122" s="8" t="s">
        <v>10</v>
      </c>
      <c r="L122" s="48">
        <f>SUM(L108:L120)</f>
        <v>123</v>
      </c>
      <c r="M122" s="1"/>
      <c r="N122" s="1"/>
      <c r="O122" s="1"/>
    </row>
    <row r="123" spans="1:15" x14ac:dyDescent="0.3">
      <c r="A123" s="12"/>
      <c r="B123" s="13" t="s">
        <v>11</v>
      </c>
      <c r="C123" s="49">
        <f>C122/(SUM(A108:A120))</f>
        <v>23.142857142857142</v>
      </c>
      <c r="D123" s="12"/>
      <c r="E123" s="13" t="s">
        <v>11</v>
      </c>
      <c r="F123" s="49">
        <f>F122/(SUM(D108:D120))</f>
        <v>15.142857142857142</v>
      </c>
      <c r="G123" s="12"/>
      <c r="H123" s="13" t="s">
        <v>11</v>
      </c>
      <c r="I123" s="49">
        <f>I122/(SUM(G108:G120))</f>
        <v>24</v>
      </c>
      <c r="J123" s="12"/>
      <c r="K123" s="13" t="s">
        <v>11</v>
      </c>
      <c r="L123" s="49">
        <f>L122/(SUM(J108:J120))</f>
        <v>17.571428571428573</v>
      </c>
      <c r="M123" s="1"/>
      <c r="N123" s="1"/>
      <c r="O123" s="1"/>
    </row>
    <row r="124" spans="1:15" ht="14.5" thickBot="1" x14ac:dyDescent="0.35"/>
    <row r="125" spans="1:15" ht="14.5" thickBot="1" x14ac:dyDescent="0.35">
      <c r="B125" s="15" t="s">
        <v>27</v>
      </c>
      <c r="C125" s="51">
        <f>IF(C122&gt;0,SUM(C122:L122)/((SUM(A108:A120))+(SUM(D108:D120))+(SUM(G108:G120))+(SUM(J108:J120))),0)</f>
        <v>19.964285714285715</v>
      </c>
    </row>
    <row r="127" spans="1:15" ht="24" x14ac:dyDescent="0.6">
      <c r="B127" s="3" t="s">
        <v>28</v>
      </c>
      <c r="C127" s="46">
        <f>C$1</f>
        <v>2018</v>
      </c>
    </row>
    <row r="128" spans="1:15" x14ac:dyDescent="0.3">
      <c r="A128" s="4"/>
      <c r="B128" s="18"/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29"/>
      <c r="L128" s="6" t="s">
        <v>2</v>
      </c>
      <c r="M128" s="1"/>
      <c r="N128" s="1"/>
      <c r="O128" s="1"/>
    </row>
    <row r="129" spans="1:15" x14ac:dyDescent="0.3">
      <c r="A129" s="7">
        <f>IF(C129&gt;-1,1)</f>
        <v>1</v>
      </c>
      <c r="B129" s="8" t="s">
        <v>3</v>
      </c>
      <c r="C129" s="29">
        <v>34</v>
      </c>
      <c r="D129" s="7">
        <f>IF(F129&gt;-1,1)</f>
        <v>1</v>
      </c>
      <c r="E129" s="8" t="s">
        <v>3</v>
      </c>
      <c r="F129" s="29">
        <v>38</v>
      </c>
      <c r="G129" s="7">
        <f>IF(I129&gt;-1,1)</f>
        <v>1</v>
      </c>
      <c r="H129" s="8" t="s">
        <v>3</v>
      </c>
      <c r="I129" s="29">
        <v>30</v>
      </c>
      <c r="J129" s="7">
        <f>IF(L129&gt;-1,1)</f>
        <v>1</v>
      </c>
      <c r="K129" s="8" t="s">
        <v>3</v>
      </c>
      <c r="L129" s="29">
        <v>42</v>
      </c>
      <c r="M129" s="1"/>
      <c r="N129" s="1"/>
      <c r="O129" s="1"/>
    </row>
    <row r="130" spans="1:15" x14ac:dyDescent="0.3">
      <c r="A130" s="7"/>
      <c r="B130" s="4"/>
      <c r="C130" s="47"/>
      <c r="D130" s="7"/>
      <c r="E130" s="4"/>
      <c r="F130" s="47"/>
      <c r="G130" s="7"/>
      <c r="H130" s="4"/>
      <c r="I130" s="47"/>
      <c r="J130" s="7"/>
      <c r="K130" s="4"/>
      <c r="L130" s="47"/>
      <c r="M130" s="1"/>
      <c r="N130" s="1"/>
      <c r="O130" s="1"/>
    </row>
    <row r="131" spans="1:15" x14ac:dyDescent="0.3">
      <c r="A131" s="7">
        <f>IF(C131&gt;-1,1)</f>
        <v>1</v>
      </c>
      <c r="B131" s="8" t="s">
        <v>4</v>
      </c>
      <c r="C131" s="29">
        <v>16</v>
      </c>
      <c r="D131" s="7">
        <f>IF(F131&gt;-1,1)</f>
        <v>1</v>
      </c>
      <c r="E131" s="8" t="s">
        <v>4</v>
      </c>
      <c r="F131" s="29">
        <v>28</v>
      </c>
      <c r="G131" s="7">
        <f>IF(I131&gt;-1,1)</f>
        <v>1</v>
      </c>
      <c r="H131" s="8" t="s">
        <v>4</v>
      </c>
      <c r="I131" s="29">
        <v>17</v>
      </c>
      <c r="J131" s="7">
        <f>IF(L131&gt;-1,1)</f>
        <v>1</v>
      </c>
      <c r="K131" s="8" t="s">
        <v>4</v>
      </c>
      <c r="L131" s="29">
        <v>19</v>
      </c>
      <c r="M131" s="1"/>
      <c r="N131" s="1"/>
      <c r="O131" s="1"/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8"/>
      <c r="L132" s="47"/>
      <c r="M132" s="1"/>
      <c r="N132" s="1"/>
      <c r="O132" s="1"/>
    </row>
    <row r="133" spans="1:15" x14ac:dyDescent="0.3">
      <c r="A133" s="7">
        <f>IF(C133&gt;-1,1)</f>
        <v>1</v>
      </c>
      <c r="B133" s="8" t="s">
        <v>5</v>
      </c>
      <c r="C133" s="30">
        <v>43</v>
      </c>
      <c r="D133" s="7">
        <f>IF(F133&gt;-1,1)</f>
        <v>1</v>
      </c>
      <c r="E133" s="8" t="s">
        <v>5</v>
      </c>
      <c r="F133" s="29">
        <v>13</v>
      </c>
      <c r="G133" s="7">
        <f>IF(I133&gt;-1,1)</f>
        <v>1</v>
      </c>
      <c r="H133" s="8" t="s">
        <v>5</v>
      </c>
      <c r="I133" s="29">
        <v>20</v>
      </c>
      <c r="J133" s="7">
        <f>IF(L133&gt;-1,1)</f>
        <v>1</v>
      </c>
      <c r="K133" s="8" t="s">
        <v>5</v>
      </c>
      <c r="L133" s="29">
        <v>16</v>
      </c>
      <c r="M133" s="1"/>
      <c r="N133" s="1"/>
      <c r="O133" s="1"/>
    </row>
    <row r="134" spans="1:15" x14ac:dyDescent="0.3">
      <c r="A134" s="7"/>
      <c r="B134" s="8"/>
      <c r="C134" s="47"/>
      <c r="D134" s="7"/>
      <c r="E134" s="8"/>
      <c r="F134" s="47"/>
      <c r="G134" s="7"/>
      <c r="H134" s="8"/>
      <c r="I134" s="47"/>
      <c r="J134" s="7"/>
      <c r="K134" s="8"/>
      <c r="L134" s="47"/>
      <c r="M134" s="1"/>
      <c r="N134" s="1"/>
      <c r="O134" s="1"/>
    </row>
    <row r="135" spans="1:15" x14ac:dyDescent="0.3">
      <c r="A135" s="7">
        <f>IF(C135&gt;-1,1)</f>
        <v>1</v>
      </c>
      <c r="B135" s="8" t="s">
        <v>6</v>
      </c>
      <c r="C135" s="29">
        <v>18</v>
      </c>
      <c r="D135" s="7">
        <f>IF(F135&gt;-1,1)</f>
        <v>1</v>
      </c>
      <c r="E135" s="8" t="s">
        <v>6</v>
      </c>
      <c r="F135" s="29">
        <v>4</v>
      </c>
      <c r="G135" s="7">
        <f>IF(I135&gt;-1,1)</f>
        <v>1</v>
      </c>
      <c r="H135" s="8" t="s">
        <v>6</v>
      </c>
      <c r="I135" s="29">
        <v>16</v>
      </c>
      <c r="J135" s="7">
        <f>IF(L135&gt;-1,1)</f>
        <v>1</v>
      </c>
      <c r="K135" s="8" t="s">
        <v>6</v>
      </c>
      <c r="L135" s="29">
        <v>12</v>
      </c>
      <c r="M135" s="1"/>
      <c r="N135" s="1"/>
      <c r="O135" s="1"/>
    </row>
    <row r="136" spans="1:15" x14ac:dyDescent="0.3">
      <c r="A136" s="7"/>
      <c r="B136" s="8"/>
      <c r="C136" s="47"/>
      <c r="D136" s="7"/>
      <c r="E136" s="8"/>
      <c r="F136" s="47"/>
      <c r="G136" s="7"/>
      <c r="H136" s="8"/>
      <c r="I136" s="47"/>
      <c r="J136" s="7"/>
      <c r="K136" s="8"/>
      <c r="L136" s="47"/>
      <c r="M136" s="1"/>
      <c r="N136" s="1"/>
      <c r="O136" s="1"/>
    </row>
    <row r="137" spans="1:15" x14ac:dyDescent="0.3">
      <c r="A137" s="7">
        <f>IF(C137&gt;-1,1)</f>
        <v>1</v>
      </c>
      <c r="B137" s="8" t="s">
        <v>7</v>
      </c>
      <c r="C137" s="29">
        <v>16</v>
      </c>
      <c r="D137" s="7">
        <f>IF(F137&gt;-1,1)</f>
        <v>1</v>
      </c>
      <c r="E137" s="8" t="s">
        <v>7</v>
      </c>
      <c r="F137" s="29">
        <v>48</v>
      </c>
      <c r="G137" s="7">
        <f>IF(I137&gt;-1,1)</f>
        <v>1</v>
      </c>
      <c r="H137" s="8" t="s">
        <v>7</v>
      </c>
      <c r="I137" s="29">
        <v>22</v>
      </c>
      <c r="J137" s="7">
        <f>IF(L137&gt;-1,1)</f>
        <v>1</v>
      </c>
      <c r="K137" s="8" t="s">
        <v>7</v>
      </c>
      <c r="L137" s="29">
        <v>10</v>
      </c>
      <c r="M137" s="1"/>
      <c r="N137" s="1"/>
      <c r="O137" s="1"/>
    </row>
    <row r="138" spans="1:15" x14ac:dyDescent="0.3">
      <c r="A138" s="7"/>
      <c r="B138" s="8"/>
      <c r="C138" s="47"/>
      <c r="D138" s="7"/>
      <c r="E138" s="8"/>
      <c r="F138" s="47"/>
      <c r="G138" s="7"/>
      <c r="H138" s="8"/>
      <c r="I138" s="47"/>
      <c r="J138" s="7"/>
      <c r="K138" s="8"/>
      <c r="L138" s="47"/>
      <c r="M138" s="1"/>
      <c r="N138" s="1"/>
      <c r="O138" s="1"/>
    </row>
    <row r="139" spans="1:15" x14ac:dyDescent="0.3">
      <c r="A139" s="7">
        <f>IF(C139&gt;-1,1)</f>
        <v>1</v>
      </c>
      <c r="B139" s="8" t="s">
        <v>8</v>
      </c>
      <c r="C139" s="29">
        <v>14</v>
      </c>
      <c r="D139" s="7">
        <f>IF(F139&gt;-1,1)</f>
        <v>1</v>
      </c>
      <c r="E139" s="8" t="s">
        <v>8</v>
      </c>
      <c r="F139" s="29">
        <v>16</v>
      </c>
      <c r="G139" s="7">
        <f>IF(I139&gt;-1,1)</f>
        <v>1</v>
      </c>
      <c r="H139" s="8" t="s">
        <v>8</v>
      </c>
      <c r="I139" s="29">
        <v>14</v>
      </c>
      <c r="J139" s="7">
        <f>IF(L139&gt;-1,1)</f>
        <v>1</v>
      </c>
      <c r="K139" s="8" t="s">
        <v>8</v>
      </c>
      <c r="L139" s="29">
        <v>11</v>
      </c>
      <c r="M139" s="1"/>
      <c r="N139" s="1"/>
      <c r="O139" s="1"/>
    </row>
    <row r="140" spans="1:15" x14ac:dyDescent="0.3">
      <c r="A140" s="7"/>
      <c r="B140" s="4"/>
      <c r="C140" s="47"/>
      <c r="D140" s="7"/>
      <c r="E140" s="4"/>
      <c r="F140" s="47"/>
      <c r="G140" s="7"/>
      <c r="H140" s="4"/>
      <c r="I140" s="47"/>
      <c r="J140" s="7"/>
      <c r="K140" s="4"/>
      <c r="L140" s="47"/>
      <c r="M140" s="1"/>
      <c r="N140" s="1"/>
      <c r="O140" s="1"/>
    </row>
    <row r="141" spans="1:15" x14ac:dyDescent="0.3">
      <c r="A141" s="7">
        <f>IF(C141&gt;-1,1)</f>
        <v>1</v>
      </c>
      <c r="B141" s="8" t="s">
        <v>9</v>
      </c>
      <c r="C141" s="29">
        <v>8</v>
      </c>
      <c r="D141" s="7">
        <f>IF(F141&gt;-1,1)</f>
        <v>1</v>
      </c>
      <c r="E141" s="8" t="s">
        <v>9</v>
      </c>
      <c r="F141" s="29">
        <v>12</v>
      </c>
      <c r="G141" s="7">
        <f>IF(I141&gt;-1,1)</f>
        <v>1</v>
      </c>
      <c r="H141" s="8" t="s">
        <v>9</v>
      </c>
      <c r="I141" s="29">
        <v>10</v>
      </c>
      <c r="J141" s="7">
        <f>IF(L141&gt;-1,1)</f>
        <v>1</v>
      </c>
      <c r="K141" s="8" t="s">
        <v>9</v>
      </c>
      <c r="L141" s="29">
        <v>15</v>
      </c>
      <c r="M141" s="1"/>
      <c r="N141" s="1"/>
      <c r="O141" s="1"/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4"/>
      <c r="L142" s="47"/>
      <c r="M142" s="1"/>
      <c r="N142" s="1"/>
      <c r="O142" s="1"/>
    </row>
    <row r="143" spans="1:15" x14ac:dyDescent="0.3">
      <c r="A143" s="11"/>
      <c r="B143" s="8" t="s">
        <v>10</v>
      </c>
      <c r="C143" s="48">
        <f>SUM(C129:C141)</f>
        <v>149</v>
      </c>
      <c r="D143" s="8"/>
      <c r="E143" s="8" t="s">
        <v>10</v>
      </c>
      <c r="F143" s="48">
        <f>SUM(F129:F141)</f>
        <v>159</v>
      </c>
      <c r="G143" s="8"/>
      <c r="H143" s="8" t="s">
        <v>10</v>
      </c>
      <c r="I143" s="48">
        <f>SUM(I129:I141)</f>
        <v>129</v>
      </c>
      <c r="J143" s="8"/>
      <c r="K143" s="8" t="s">
        <v>10</v>
      </c>
      <c r="L143" s="48">
        <f>SUM(L129:L141)</f>
        <v>125</v>
      </c>
      <c r="M143" s="1"/>
      <c r="N143" s="1"/>
      <c r="O143" s="1"/>
    </row>
    <row r="144" spans="1:15" x14ac:dyDescent="0.3">
      <c r="A144" s="12"/>
      <c r="B144" s="13" t="s">
        <v>11</v>
      </c>
      <c r="C144" s="49">
        <f>IF(C129&lt;&gt;"",C143/(SUM(A123:A141)),"")</f>
        <v>21.285714285714285</v>
      </c>
      <c r="D144" s="12"/>
      <c r="E144" s="13" t="s">
        <v>11</v>
      </c>
      <c r="F144" s="49">
        <f>IF(F129&lt;&gt;"",F143/(SUM(D123:D141)),"")</f>
        <v>22.714285714285715</v>
      </c>
      <c r="G144" s="12"/>
      <c r="H144" s="13" t="s">
        <v>11</v>
      </c>
      <c r="I144" s="49">
        <f>IF(I129&lt;&gt;"",I143/(SUM(G123:G141)),"")</f>
        <v>18.428571428571427</v>
      </c>
      <c r="J144" s="12"/>
      <c r="K144" s="13" t="s">
        <v>11</v>
      </c>
      <c r="L144" s="49">
        <f>IF(L129&lt;&gt;"",L143/(SUM(J123:J141)),"")</f>
        <v>17.857142857142858</v>
      </c>
      <c r="M144" s="1"/>
      <c r="N144" s="1"/>
      <c r="O144" s="1"/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IF(C143&gt;0,SUM(C143:L143)/((SUM(A129:A141))+(SUM(D129:D141))+(SUM(G129:G141))+(SUM(J129:J141))),0)</f>
        <v>20.071428571428573</v>
      </c>
    </row>
    <row r="148" spans="1:15" ht="24" x14ac:dyDescent="0.6">
      <c r="B148" s="3" t="s">
        <v>31</v>
      </c>
      <c r="C148" s="46">
        <f>C$1</f>
        <v>2018</v>
      </c>
    </row>
    <row r="149" spans="1:15" x14ac:dyDescent="0.3">
      <c r="A149" s="4"/>
      <c r="B149" s="18" t="s">
        <v>219</v>
      </c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29"/>
      <c r="L149" s="6" t="s">
        <v>2</v>
      </c>
      <c r="M149" s="29"/>
      <c r="N149" s="56"/>
      <c r="O149" s="57" t="s">
        <v>2</v>
      </c>
    </row>
    <row r="150" spans="1:15" x14ac:dyDescent="0.3">
      <c r="A150" s="7">
        <f>IF(C150&gt;-1,1)</f>
        <v>1</v>
      </c>
      <c r="B150" s="8" t="s">
        <v>3</v>
      </c>
      <c r="C150" s="29">
        <v>40</v>
      </c>
      <c r="D150" s="7">
        <f>IF(F150&gt;-1,1)</f>
        <v>1</v>
      </c>
      <c r="E150" s="17" t="s">
        <v>3</v>
      </c>
      <c r="F150" s="29">
        <v>40</v>
      </c>
      <c r="G150" s="7">
        <f>IF(I150&gt;-1,1)</f>
        <v>1</v>
      </c>
      <c r="H150" s="17" t="s">
        <v>3</v>
      </c>
      <c r="I150" s="29">
        <v>24</v>
      </c>
      <c r="J150" s="7">
        <f>IF(L150&gt;-1,1)</f>
        <v>1</v>
      </c>
      <c r="K150" s="17" t="s">
        <v>3</v>
      </c>
      <c r="L150" s="29">
        <v>40</v>
      </c>
      <c r="M150" s="7">
        <f>IF(O150&gt;-1,1)</f>
        <v>1</v>
      </c>
      <c r="N150" s="8" t="s">
        <v>3</v>
      </c>
      <c r="O150" s="29">
        <v>35</v>
      </c>
    </row>
    <row r="151" spans="1:15" x14ac:dyDescent="0.3">
      <c r="A151" s="7"/>
      <c r="B151" s="4"/>
      <c r="C151" s="47"/>
      <c r="D151" s="7"/>
      <c r="E151" s="9"/>
      <c r="F151" s="29"/>
      <c r="G151" s="7"/>
      <c r="H151" s="9"/>
      <c r="I151" s="47"/>
      <c r="J151" s="7"/>
      <c r="K151" s="9"/>
      <c r="L151" s="47"/>
      <c r="M151" s="7"/>
      <c r="N151" s="4"/>
      <c r="O151" s="47"/>
    </row>
    <row r="152" spans="1:15" x14ac:dyDescent="0.3">
      <c r="A152" s="7">
        <f>IF(C152&gt;-1,1)</f>
        <v>1</v>
      </c>
      <c r="B152" s="8" t="s">
        <v>4</v>
      </c>
      <c r="C152" s="29">
        <v>24</v>
      </c>
      <c r="D152" s="7">
        <f>IF(F152&gt;-1,1)</f>
        <v>1</v>
      </c>
      <c r="E152" s="17" t="s">
        <v>4</v>
      </c>
      <c r="F152" s="29">
        <v>20</v>
      </c>
      <c r="G152" s="7">
        <f>IF(I152&gt;-1,1)</f>
        <v>1</v>
      </c>
      <c r="H152" s="17" t="s">
        <v>4</v>
      </c>
      <c r="I152" s="29">
        <v>31</v>
      </c>
      <c r="J152" s="7">
        <f>IF(L152&gt;-1,1)</f>
        <v>1</v>
      </c>
      <c r="K152" s="17" t="s">
        <v>4</v>
      </c>
      <c r="L152" s="29">
        <v>12</v>
      </c>
      <c r="M152" s="7">
        <f>IF(O152&gt;-1,1)</f>
        <v>1</v>
      </c>
      <c r="N152" s="8" t="s">
        <v>4</v>
      </c>
      <c r="O152" s="29">
        <v>26</v>
      </c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17"/>
      <c r="L153" s="47"/>
      <c r="M153" s="7"/>
      <c r="N153" s="8"/>
      <c r="O153" s="47"/>
    </row>
    <row r="154" spans="1:15" x14ac:dyDescent="0.3">
      <c r="A154" s="7">
        <f>IF(C154&gt;-1,1)</f>
        <v>1</v>
      </c>
      <c r="B154" s="8" t="s">
        <v>5</v>
      </c>
      <c r="C154" s="29">
        <v>14</v>
      </c>
      <c r="D154" s="7">
        <f>IF(F154&gt;-1,1)</f>
        <v>1</v>
      </c>
      <c r="E154" s="17" t="s">
        <v>5</v>
      </c>
      <c r="F154" s="29">
        <v>12</v>
      </c>
      <c r="G154" s="7">
        <f>IF(I154&gt;-1,1)</f>
        <v>1</v>
      </c>
      <c r="H154" s="17" t="s">
        <v>5</v>
      </c>
      <c r="I154" s="29">
        <v>14</v>
      </c>
      <c r="J154" s="7">
        <f>IF(L154&gt;-1,1)</f>
        <v>1</v>
      </c>
      <c r="K154" s="17" t="s">
        <v>5</v>
      </c>
      <c r="L154" s="29">
        <v>14</v>
      </c>
      <c r="M154" s="7">
        <f>IF(O154&gt;-1,1)</f>
        <v>1</v>
      </c>
      <c r="N154" s="8" t="s">
        <v>5</v>
      </c>
      <c r="O154" s="29">
        <v>14</v>
      </c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47"/>
      <c r="J155" s="7"/>
      <c r="K155" s="17"/>
      <c r="L155" s="47"/>
      <c r="M155" s="7"/>
      <c r="N155" s="8"/>
      <c r="O155" s="47"/>
    </row>
    <row r="156" spans="1:15" x14ac:dyDescent="0.3">
      <c r="A156" s="7">
        <f>IF(C156&gt;-1,1)</f>
        <v>1</v>
      </c>
      <c r="B156" s="8" t="s">
        <v>6</v>
      </c>
      <c r="C156" s="29">
        <v>12</v>
      </c>
      <c r="D156" s="7">
        <f>IF(F156&gt;-1,1)</f>
        <v>1</v>
      </c>
      <c r="E156" s="17" t="s">
        <v>6</v>
      </c>
      <c r="F156" s="29">
        <v>32</v>
      </c>
      <c r="G156" s="7">
        <f>IF(I156&gt;-1,1)</f>
        <v>1</v>
      </c>
      <c r="H156" s="17" t="s">
        <v>6</v>
      </c>
      <c r="I156" s="29">
        <v>12</v>
      </c>
      <c r="J156" s="7">
        <f>IF(L156&gt;-1,1)</f>
        <v>1</v>
      </c>
      <c r="K156" s="17" t="s">
        <v>6</v>
      </c>
      <c r="L156" s="29">
        <v>40</v>
      </c>
      <c r="M156" s="7">
        <f>IF(O156&gt;-1,1)</f>
        <v>1</v>
      </c>
      <c r="N156" s="8" t="s">
        <v>6</v>
      </c>
      <c r="O156" s="29">
        <v>20</v>
      </c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47"/>
      <c r="J157" s="7"/>
      <c r="K157" s="17"/>
      <c r="L157" s="47"/>
      <c r="M157" s="7"/>
      <c r="N157" s="8"/>
      <c r="O157" s="47"/>
    </row>
    <row r="158" spans="1:15" x14ac:dyDescent="0.3">
      <c r="A158" s="7">
        <f>IF(C158&gt;-1,1)</f>
        <v>1</v>
      </c>
      <c r="B158" s="8" t="s">
        <v>7</v>
      </c>
      <c r="C158" s="29">
        <v>17</v>
      </c>
      <c r="D158" s="7">
        <f>IF(F158&gt;-1,1)</f>
        <v>1</v>
      </c>
      <c r="E158" s="17" t="s">
        <v>7</v>
      </c>
      <c r="F158" s="29">
        <v>12</v>
      </c>
      <c r="G158" s="7">
        <f>IF(I158&gt;-1,1)</f>
        <v>1</v>
      </c>
      <c r="H158" s="17" t="s">
        <v>7</v>
      </c>
      <c r="I158" s="29">
        <v>3</v>
      </c>
      <c r="J158" s="7">
        <f>IF(L158&gt;-1,1)</f>
        <v>1</v>
      </c>
      <c r="K158" s="17" t="s">
        <v>7</v>
      </c>
      <c r="L158" s="29">
        <v>23</v>
      </c>
      <c r="M158" s="7">
        <f>IF(O158&gt;-1,1)</f>
        <v>1</v>
      </c>
      <c r="N158" s="8" t="s">
        <v>7</v>
      </c>
      <c r="O158" s="29">
        <v>19</v>
      </c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17"/>
      <c r="L159" s="47"/>
      <c r="M159" s="7"/>
      <c r="N159" s="8"/>
      <c r="O159" s="47"/>
    </row>
    <row r="160" spans="1:15" x14ac:dyDescent="0.3">
      <c r="A160" s="7">
        <f>IF(C160&gt;-1,1)</f>
        <v>1</v>
      </c>
      <c r="B160" s="8" t="s">
        <v>8</v>
      </c>
      <c r="C160" s="29">
        <v>14</v>
      </c>
      <c r="D160" s="7">
        <f>IF(F160&gt;-1,1)</f>
        <v>1</v>
      </c>
      <c r="E160" s="17" t="s">
        <v>8</v>
      </c>
      <c r="F160" s="29">
        <v>18</v>
      </c>
      <c r="G160" s="7">
        <f>IF(I160&gt;-1,1)</f>
        <v>1</v>
      </c>
      <c r="H160" s="17" t="s">
        <v>8</v>
      </c>
      <c r="I160" s="29">
        <v>22</v>
      </c>
      <c r="J160" s="7">
        <f>IF(L160&gt;-1,1)</f>
        <v>1</v>
      </c>
      <c r="K160" s="17" t="s">
        <v>8</v>
      </c>
      <c r="L160" s="29">
        <v>14</v>
      </c>
      <c r="M160" s="7">
        <f>IF(O160&gt;-1,1)</f>
        <v>1</v>
      </c>
      <c r="N160" s="8" t="s">
        <v>8</v>
      </c>
      <c r="O160" s="29">
        <v>16</v>
      </c>
    </row>
    <row r="161" spans="1:15" x14ac:dyDescent="0.3">
      <c r="A161" s="7"/>
      <c r="B161" s="4"/>
      <c r="C161" s="47"/>
      <c r="D161" s="7"/>
      <c r="E161" s="9"/>
      <c r="F161" s="47"/>
      <c r="G161" s="7"/>
      <c r="H161" s="9"/>
      <c r="I161" s="47"/>
      <c r="J161" s="7"/>
      <c r="K161" s="9"/>
      <c r="L161" s="47"/>
      <c r="M161" s="7"/>
      <c r="N161" s="4"/>
      <c r="O161" s="29"/>
    </row>
    <row r="162" spans="1:15" x14ac:dyDescent="0.3">
      <c r="A162" s="7">
        <f>IF(C162&gt;-1,1)</f>
        <v>1</v>
      </c>
      <c r="B162" s="8" t="s">
        <v>9</v>
      </c>
      <c r="C162" s="29">
        <v>8</v>
      </c>
      <c r="D162" s="7">
        <f>IF(F162&gt;-1,1)</f>
        <v>1</v>
      </c>
      <c r="E162" s="17" t="s">
        <v>9</v>
      </c>
      <c r="F162" s="29">
        <v>18</v>
      </c>
      <c r="G162" s="7">
        <f>IF(I162&gt;-1,1)</f>
        <v>1</v>
      </c>
      <c r="H162" s="17" t="s">
        <v>9</v>
      </c>
      <c r="I162" s="29">
        <v>15</v>
      </c>
      <c r="J162" s="7">
        <f>IF(L162&gt;-1,1)</f>
        <v>1</v>
      </c>
      <c r="K162" s="17" t="s">
        <v>9</v>
      </c>
      <c r="L162" s="29">
        <v>15</v>
      </c>
      <c r="M162" s="7">
        <f>IF(O162&gt;-1,1)</f>
        <v>1</v>
      </c>
      <c r="N162" s="8" t="s">
        <v>9</v>
      </c>
      <c r="O162" s="29">
        <v>9</v>
      </c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4"/>
      <c r="L163" s="47"/>
      <c r="M163" s="7"/>
      <c r="N163" s="4"/>
      <c r="O163" s="47"/>
    </row>
    <row r="164" spans="1:15" x14ac:dyDescent="0.3">
      <c r="A164" s="11"/>
      <c r="B164" s="8" t="s">
        <v>10</v>
      </c>
      <c r="C164" s="48">
        <f>SUM(C150:C162)</f>
        <v>129</v>
      </c>
      <c r="D164" s="8"/>
      <c r="E164" s="8" t="s">
        <v>10</v>
      </c>
      <c r="F164" s="48">
        <f>SUM(F150:F162)</f>
        <v>152</v>
      </c>
      <c r="G164" s="8"/>
      <c r="H164" s="8" t="s">
        <v>10</v>
      </c>
      <c r="I164" s="48">
        <f>SUM(I150:I162)</f>
        <v>121</v>
      </c>
      <c r="J164" s="8"/>
      <c r="K164" s="8" t="s">
        <v>10</v>
      </c>
      <c r="L164" s="48">
        <f>SUM(L150:L163)</f>
        <v>158</v>
      </c>
      <c r="M164" s="8"/>
      <c r="N164" s="8" t="s">
        <v>10</v>
      </c>
      <c r="O164" s="8">
        <f>SUM(O150:O162)</f>
        <v>139</v>
      </c>
    </row>
    <row r="165" spans="1:15" x14ac:dyDescent="0.3">
      <c r="A165" s="12"/>
      <c r="B165" s="13" t="s">
        <v>11</v>
      </c>
      <c r="C165" s="49">
        <f>IF(C150&lt;&gt;"",C164/(SUM(A144:A162)),"")</f>
        <v>18.428571428571427</v>
      </c>
      <c r="D165" s="12"/>
      <c r="E165" s="13" t="s">
        <v>11</v>
      </c>
      <c r="F165" s="49">
        <f>IF(F150&lt;&gt;"",F164/(SUM(D144:D162)),"")</f>
        <v>21.714285714285715</v>
      </c>
      <c r="G165" s="12"/>
      <c r="H165" s="13" t="s">
        <v>11</v>
      </c>
      <c r="I165" s="49">
        <f>IF(I150&lt;&gt;"",I164/(SUM(G144:G162)),"")</f>
        <v>17.285714285714285</v>
      </c>
      <c r="J165" s="12"/>
      <c r="K165" s="13" t="s">
        <v>11</v>
      </c>
      <c r="L165" s="49">
        <f>IF(L150&lt;&gt;"",L164/(SUM(J144:J162)),"")</f>
        <v>22.571428571428573</v>
      </c>
      <c r="M165" s="12"/>
      <c r="N165" s="13" t="s">
        <v>11</v>
      </c>
      <c r="O165" s="49">
        <f>O164/(SUM(M150:M162))</f>
        <v>19.857142857142858</v>
      </c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IF(C164&gt;0,SUM(C164:O164)/((SUM(A150:A162))+(SUM(D150:D162))+(SUM(G150:G162))+(SUM(J150:J162))+(SUM(M150:M162))),0)</f>
        <v>19.971428571428572</v>
      </c>
    </row>
    <row r="169" spans="1:15" ht="24" x14ac:dyDescent="0.6">
      <c r="B169" s="3" t="s">
        <v>34</v>
      </c>
      <c r="C169" s="46">
        <f>C$1</f>
        <v>2018</v>
      </c>
    </row>
    <row r="170" spans="1:15" x14ac:dyDescent="0.3">
      <c r="A170" s="4"/>
      <c r="B170" s="18" t="s">
        <v>220</v>
      </c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29"/>
      <c r="L170" s="6" t="s">
        <v>2</v>
      </c>
      <c r="M170" s="20"/>
      <c r="N170" s="20"/>
      <c r="O170" s="53"/>
    </row>
    <row r="171" spans="1:15" x14ac:dyDescent="0.3">
      <c r="A171" s="7">
        <f>IF(C171&gt;-1,1)</f>
        <v>1</v>
      </c>
      <c r="B171" s="8" t="s">
        <v>3</v>
      </c>
      <c r="C171" s="29">
        <v>42</v>
      </c>
      <c r="D171" s="7">
        <f>IF(F171&gt;-1,1)</f>
        <v>1</v>
      </c>
      <c r="E171" s="17" t="s">
        <v>3</v>
      </c>
      <c r="F171" s="29">
        <v>18</v>
      </c>
      <c r="G171" s="7">
        <f>IF(I171&gt;-1,1)</f>
        <v>1</v>
      </c>
      <c r="H171" s="17" t="s">
        <v>3</v>
      </c>
      <c r="I171" s="29">
        <v>54</v>
      </c>
      <c r="J171" s="7">
        <f>IF(L171&gt;-1,1)</f>
        <v>1</v>
      </c>
      <c r="K171" s="17" t="s">
        <v>3</v>
      </c>
      <c r="L171" s="29">
        <v>11</v>
      </c>
      <c r="M171" s="22"/>
      <c r="N171" s="23"/>
      <c r="O171" s="54"/>
    </row>
    <row r="172" spans="1:15" x14ac:dyDescent="0.3">
      <c r="A172" s="7"/>
      <c r="B172" s="4"/>
      <c r="C172" s="47"/>
      <c r="D172" s="7"/>
      <c r="E172" s="9"/>
      <c r="F172" s="47"/>
      <c r="G172" s="7"/>
      <c r="H172" s="9"/>
      <c r="I172" s="47"/>
      <c r="J172" s="7"/>
      <c r="K172" s="9"/>
      <c r="L172" s="47"/>
      <c r="M172" s="22"/>
      <c r="N172" s="20"/>
      <c r="O172" s="54"/>
    </row>
    <row r="173" spans="1:15" x14ac:dyDescent="0.3">
      <c r="A173" s="7">
        <f>IF(C173&gt;-1,1)</f>
        <v>1</v>
      </c>
      <c r="B173" s="8" t="s">
        <v>4</v>
      </c>
      <c r="C173" s="29">
        <v>12</v>
      </c>
      <c r="D173" s="7">
        <f>IF(F173&gt;-1,1)</f>
        <v>1</v>
      </c>
      <c r="E173" s="17" t="s">
        <v>4</v>
      </c>
      <c r="F173" s="29">
        <v>19</v>
      </c>
      <c r="G173" s="7">
        <f>IF(I173&gt;-1,1)</f>
        <v>1</v>
      </c>
      <c r="H173" s="17" t="s">
        <v>4</v>
      </c>
      <c r="I173" s="29">
        <v>12</v>
      </c>
      <c r="J173" s="7">
        <f>IF(L173&gt;-1,1)</f>
        <v>1</v>
      </c>
      <c r="K173" s="17" t="s">
        <v>4</v>
      </c>
      <c r="L173" s="29">
        <v>8</v>
      </c>
      <c r="M173" s="22"/>
      <c r="N173" s="23"/>
      <c r="O173" s="54"/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22"/>
      <c r="N174" s="23"/>
      <c r="O174" s="54"/>
    </row>
    <row r="175" spans="1:15" x14ac:dyDescent="0.3">
      <c r="A175" s="7">
        <f>IF(C175&gt;-1,1)</f>
        <v>1</v>
      </c>
      <c r="B175" s="8" t="s">
        <v>5</v>
      </c>
      <c r="C175" s="29">
        <v>14</v>
      </c>
      <c r="D175" s="7">
        <f>IF(F175&gt;-1,1)</f>
        <v>1</v>
      </c>
      <c r="E175" s="17" t="s">
        <v>5</v>
      </c>
      <c r="F175" s="29">
        <v>20</v>
      </c>
      <c r="G175" s="7">
        <f>IF(I175&gt;-1,1)</f>
        <v>1</v>
      </c>
      <c r="H175" s="17" t="s">
        <v>5</v>
      </c>
      <c r="I175" s="29">
        <v>14</v>
      </c>
      <c r="J175" s="7">
        <f>IF(L175&gt;-1,1)</f>
        <v>1</v>
      </c>
      <c r="K175" s="17" t="s">
        <v>5</v>
      </c>
      <c r="L175" s="29">
        <v>25</v>
      </c>
      <c r="M175" s="22"/>
      <c r="N175" s="23"/>
      <c r="O175" s="54"/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22"/>
      <c r="N176" s="23"/>
      <c r="O176" s="54"/>
    </row>
    <row r="177" spans="1:15" x14ac:dyDescent="0.3">
      <c r="A177" s="7">
        <f>IF(C177&gt;-1,1)</f>
        <v>1</v>
      </c>
      <c r="B177" s="8" t="s">
        <v>6</v>
      </c>
      <c r="C177" s="29">
        <v>26</v>
      </c>
      <c r="D177" s="7">
        <f>IF(F177&gt;-1,1)</f>
        <v>1</v>
      </c>
      <c r="E177" s="17" t="s">
        <v>6</v>
      </c>
      <c r="F177" s="29">
        <v>24</v>
      </c>
      <c r="G177" s="7">
        <f>IF(I177&gt;-1,1)</f>
        <v>1</v>
      </c>
      <c r="H177" s="17" t="s">
        <v>6</v>
      </c>
      <c r="I177" s="29">
        <v>18</v>
      </c>
      <c r="J177" s="7">
        <f>IF(L177&gt;-1,1)</f>
        <v>1</v>
      </c>
      <c r="K177" s="17" t="s">
        <v>6</v>
      </c>
      <c r="L177" s="29">
        <v>16</v>
      </c>
      <c r="M177" s="22"/>
      <c r="N177" s="23"/>
      <c r="O177" s="54"/>
    </row>
    <row r="178" spans="1:15" x14ac:dyDescent="0.3">
      <c r="A178" s="7"/>
      <c r="B178" s="8"/>
      <c r="C178" s="47"/>
      <c r="D178" s="7"/>
      <c r="E178" s="17"/>
      <c r="F178" s="29"/>
      <c r="G178" s="7"/>
      <c r="H178" s="17"/>
      <c r="I178" s="47"/>
      <c r="J178" s="7"/>
      <c r="K178" s="17"/>
      <c r="L178" s="47"/>
      <c r="M178" s="22"/>
      <c r="N178" s="23"/>
      <c r="O178" s="54"/>
    </row>
    <row r="179" spans="1:15" x14ac:dyDescent="0.3">
      <c r="A179" s="7">
        <f>IF(C179&gt;-1,1)</f>
        <v>1</v>
      </c>
      <c r="B179" s="8" t="s">
        <v>7</v>
      </c>
      <c r="C179" s="29">
        <v>16</v>
      </c>
      <c r="D179" s="7">
        <f>IF(F179&gt;-1,1)</f>
        <v>1</v>
      </c>
      <c r="E179" s="17" t="s">
        <v>7</v>
      </c>
      <c r="F179" s="29">
        <v>14</v>
      </c>
      <c r="G179" s="7">
        <f>IF(I179&gt;-1,1)</f>
        <v>1</v>
      </c>
      <c r="H179" s="17" t="s">
        <v>7</v>
      </c>
      <c r="I179" s="29">
        <v>32</v>
      </c>
      <c r="J179" s="7">
        <f>IF(L179&gt;-1,1)</f>
        <v>1</v>
      </c>
      <c r="K179" s="17" t="s">
        <v>7</v>
      </c>
      <c r="L179" s="29">
        <v>15</v>
      </c>
      <c r="M179" s="22"/>
      <c r="N179" s="23"/>
      <c r="O179" s="54"/>
    </row>
    <row r="180" spans="1:15" x14ac:dyDescent="0.3">
      <c r="A180" s="7"/>
      <c r="B180" s="8"/>
      <c r="C180" s="47"/>
      <c r="D180" s="7"/>
      <c r="E180" s="17"/>
      <c r="F180" s="29"/>
      <c r="G180" s="7"/>
      <c r="H180" s="17"/>
      <c r="I180" s="47"/>
      <c r="J180" s="7"/>
      <c r="K180" s="17"/>
      <c r="L180" s="47"/>
      <c r="M180" s="22"/>
      <c r="N180" s="23"/>
      <c r="O180" s="54"/>
    </row>
    <row r="181" spans="1:15" x14ac:dyDescent="0.3">
      <c r="A181" s="7">
        <f>IF(C181&gt;-1,1)</f>
        <v>1</v>
      </c>
      <c r="B181" s="8" t="s">
        <v>8</v>
      </c>
      <c r="C181" s="29">
        <v>20</v>
      </c>
      <c r="D181" s="7">
        <f>IF(F181&gt;-1,1)</f>
        <v>1</v>
      </c>
      <c r="E181" s="17" t="s">
        <v>8</v>
      </c>
      <c r="F181" s="29">
        <v>18</v>
      </c>
      <c r="G181" s="7">
        <f>IF(I181&gt;-1,1)</f>
        <v>1</v>
      </c>
      <c r="H181" s="17" t="s">
        <v>8</v>
      </c>
      <c r="I181" s="29">
        <v>16</v>
      </c>
      <c r="J181" s="7">
        <f>IF(L181&gt;-1,1)</f>
        <v>1</v>
      </c>
      <c r="K181" s="17" t="s">
        <v>8</v>
      </c>
      <c r="L181" s="29">
        <v>13</v>
      </c>
      <c r="M181" s="22"/>
      <c r="N181" s="23"/>
      <c r="O181" s="54"/>
    </row>
    <row r="182" spans="1:15" x14ac:dyDescent="0.3">
      <c r="A182" s="7"/>
      <c r="B182" s="4"/>
      <c r="C182" s="47"/>
      <c r="D182" s="7"/>
      <c r="E182" s="9"/>
      <c r="F182" s="29"/>
      <c r="G182" s="7"/>
      <c r="H182" s="9"/>
      <c r="I182" s="47"/>
      <c r="J182" s="7"/>
      <c r="K182" s="9"/>
      <c r="L182" s="47"/>
      <c r="M182" s="22"/>
      <c r="N182" s="20"/>
      <c r="O182" s="54"/>
    </row>
    <row r="183" spans="1:15" x14ac:dyDescent="0.3">
      <c r="A183" s="7">
        <f>IF(C183&gt;-1,1)</f>
        <v>1</v>
      </c>
      <c r="B183" s="8" t="s">
        <v>9</v>
      </c>
      <c r="C183" s="29">
        <v>46</v>
      </c>
      <c r="D183" s="7">
        <f>IF(F183&gt;-1,1)</f>
        <v>1</v>
      </c>
      <c r="E183" s="17" t="s">
        <v>9</v>
      </c>
      <c r="F183" s="29">
        <v>16</v>
      </c>
      <c r="G183" s="7">
        <f>IF(I183&gt;-1,1)</f>
        <v>1</v>
      </c>
      <c r="H183" s="17" t="s">
        <v>9</v>
      </c>
      <c r="I183" s="29">
        <v>45</v>
      </c>
      <c r="J183" s="7">
        <f>IF(L183&gt;-1,1)</f>
        <v>1</v>
      </c>
      <c r="K183" s="17" t="s">
        <v>9</v>
      </c>
      <c r="L183" s="29">
        <v>11</v>
      </c>
      <c r="M183" s="22"/>
      <c r="N183" s="23"/>
      <c r="O183" s="54"/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22"/>
      <c r="N184" s="20"/>
      <c r="O184" s="54"/>
    </row>
    <row r="185" spans="1:15" x14ac:dyDescent="0.3">
      <c r="A185" s="11"/>
      <c r="B185" s="8" t="s">
        <v>10</v>
      </c>
      <c r="C185" s="48">
        <f>SUM(C171:C183)</f>
        <v>176</v>
      </c>
      <c r="D185" s="8"/>
      <c r="E185" s="8" t="s">
        <v>10</v>
      </c>
      <c r="F185" s="48">
        <f>SUM(F171:F183)</f>
        <v>129</v>
      </c>
      <c r="G185" s="8"/>
      <c r="H185" s="8" t="s">
        <v>10</v>
      </c>
      <c r="I185" s="48">
        <f>SUM(I171:I183)</f>
        <v>191</v>
      </c>
      <c r="J185" s="8"/>
      <c r="K185" s="8" t="s">
        <v>10</v>
      </c>
      <c r="L185" s="48">
        <f>SUM(L171:L183)</f>
        <v>99</v>
      </c>
      <c r="M185" s="23"/>
      <c r="N185" s="23"/>
      <c r="O185" s="55"/>
    </row>
    <row r="186" spans="1:15" x14ac:dyDescent="0.3">
      <c r="A186" s="12"/>
      <c r="B186" s="13" t="s">
        <v>11</v>
      </c>
      <c r="C186" s="49">
        <f>IF(C171&lt;&gt;"",C185/(SUM(A165:A183)),"")</f>
        <v>25.142857142857142</v>
      </c>
      <c r="D186" s="12"/>
      <c r="E186" s="13" t="s">
        <v>11</v>
      </c>
      <c r="F186" s="49">
        <f>IF(F171&lt;&gt;"",F185/(SUM(D165:D183)),"")</f>
        <v>18.428571428571427</v>
      </c>
      <c r="G186" s="12"/>
      <c r="H186" s="13" t="s">
        <v>11</v>
      </c>
      <c r="I186" s="49">
        <f>IF(I171&lt;&gt;"",I185/(SUM(G165:G183)),"")</f>
        <v>27.285714285714285</v>
      </c>
      <c r="J186" s="12"/>
      <c r="K186" s="13" t="s">
        <v>11</v>
      </c>
      <c r="L186" s="49">
        <f>IF(L171&lt;&gt;"",L185/(SUM(J165:J183)),"")</f>
        <v>14.142857142857142</v>
      </c>
      <c r="M186" s="25"/>
      <c r="N186" s="26"/>
      <c r="O186" s="52"/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IF(C185&gt;0,SUM(C185:L185)/((SUM(A171:A183))+(SUM(D171:D183))+(SUM(G171:G183))+(SUM(J171:J183))),0)</f>
        <v>21.25</v>
      </c>
    </row>
    <row r="190" spans="1:15" ht="24" x14ac:dyDescent="0.6">
      <c r="B190" s="3" t="s">
        <v>37</v>
      </c>
      <c r="C190" s="46">
        <f>C$1</f>
        <v>2018</v>
      </c>
    </row>
    <row r="191" spans="1:15" x14ac:dyDescent="0.3">
      <c r="A191" s="4"/>
      <c r="B191" s="18" t="s">
        <v>221</v>
      </c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29"/>
      <c r="L191" s="6" t="s">
        <v>2</v>
      </c>
      <c r="M191" s="29"/>
      <c r="N191" s="56"/>
      <c r="O191" s="57" t="s">
        <v>2</v>
      </c>
    </row>
    <row r="192" spans="1:15" x14ac:dyDescent="0.3">
      <c r="A192" s="7">
        <f>IF(C192&gt;-1,1)</f>
        <v>1</v>
      </c>
      <c r="B192" s="8" t="s">
        <v>3</v>
      </c>
      <c r="C192" s="29">
        <v>54</v>
      </c>
      <c r="D192" s="7">
        <f>IF(F192&gt;-1,1)</f>
        <v>1</v>
      </c>
      <c r="E192" s="17" t="s">
        <v>3</v>
      </c>
      <c r="F192" s="29">
        <v>35</v>
      </c>
      <c r="G192" s="7">
        <f>IF(I192&gt;-1,1)</f>
        <v>1</v>
      </c>
      <c r="H192" s="17" t="s">
        <v>3</v>
      </c>
      <c r="I192" s="29">
        <v>20</v>
      </c>
      <c r="J192" s="7">
        <f>IF(L192&gt;-1,1)</f>
        <v>1</v>
      </c>
      <c r="K192" s="17" t="s">
        <v>3</v>
      </c>
      <c r="L192" s="29">
        <v>52</v>
      </c>
      <c r="M192" s="7">
        <f>IF(O192&gt;-1,1)</f>
        <v>1</v>
      </c>
      <c r="N192" s="8" t="s">
        <v>3</v>
      </c>
      <c r="O192" s="29">
        <v>12</v>
      </c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9"/>
      <c r="L193" s="47"/>
      <c r="M193" s="7"/>
      <c r="N193" s="4"/>
      <c r="O193" s="29"/>
    </row>
    <row r="194" spans="1:15" x14ac:dyDescent="0.3">
      <c r="A194" s="7">
        <f>IF(C194&gt;-1,1)</f>
        <v>1</v>
      </c>
      <c r="B194" s="8" t="s">
        <v>4</v>
      </c>
      <c r="C194" s="29">
        <v>11</v>
      </c>
      <c r="D194" s="7">
        <f>IF(F194&gt;-1,1)</f>
        <v>1</v>
      </c>
      <c r="E194" s="17" t="s">
        <v>4</v>
      </c>
      <c r="F194" s="29">
        <v>5</v>
      </c>
      <c r="G194" s="7">
        <f>IF(I194&gt;-1,1)</f>
        <v>1</v>
      </c>
      <c r="H194" s="17" t="s">
        <v>4</v>
      </c>
      <c r="I194" s="29">
        <v>10</v>
      </c>
      <c r="J194" s="7">
        <f>IF(L194&gt;-1,1)</f>
        <v>1</v>
      </c>
      <c r="K194" s="17" t="s">
        <v>4</v>
      </c>
      <c r="L194" s="29">
        <v>18</v>
      </c>
      <c r="M194" s="7">
        <f>IF(O194&gt;-1,1)</f>
        <v>1</v>
      </c>
      <c r="N194" s="8" t="s">
        <v>4</v>
      </c>
      <c r="O194" s="29">
        <v>24</v>
      </c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17"/>
      <c r="L195" s="47"/>
      <c r="M195" s="7"/>
      <c r="N195" s="8"/>
      <c r="O195" s="47"/>
    </row>
    <row r="196" spans="1:15" x14ac:dyDescent="0.3">
      <c r="A196" s="7">
        <f>IF(C196&gt;-1,1)</f>
        <v>1</v>
      </c>
      <c r="B196" s="8" t="s">
        <v>5</v>
      </c>
      <c r="C196" s="29">
        <v>18</v>
      </c>
      <c r="D196" s="7">
        <f>IF(F196&gt;-1,1)</f>
        <v>1</v>
      </c>
      <c r="E196" s="17" t="s">
        <v>5</v>
      </c>
      <c r="F196" s="30">
        <v>42</v>
      </c>
      <c r="G196" s="7">
        <f>IF(I196&gt;-1,1)</f>
        <v>1</v>
      </c>
      <c r="H196" s="17" t="s">
        <v>5</v>
      </c>
      <c r="I196" s="29">
        <v>13</v>
      </c>
      <c r="J196" s="7">
        <f>IF(L196&gt;-1,1)</f>
        <v>1</v>
      </c>
      <c r="K196" s="17" t="s">
        <v>5</v>
      </c>
      <c r="L196" s="29">
        <v>6</v>
      </c>
      <c r="M196" s="7">
        <f>IF(O196&gt;-1,1)</f>
        <v>1</v>
      </c>
      <c r="N196" s="8" t="s">
        <v>5</v>
      </c>
      <c r="O196" s="29">
        <v>3</v>
      </c>
    </row>
    <row r="197" spans="1:15" x14ac:dyDescent="0.3">
      <c r="A197" s="7"/>
      <c r="B197" s="8"/>
      <c r="C197" s="47"/>
      <c r="D197" s="7"/>
      <c r="E197" s="17"/>
      <c r="F197" s="47"/>
      <c r="G197" s="7"/>
      <c r="H197" s="17"/>
      <c r="I197" s="47"/>
      <c r="J197" s="7"/>
      <c r="K197" s="17"/>
      <c r="L197" s="47"/>
      <c r="M197" s="7"/>
      <c r="N197" s="8"/>
      <c r="O197" s="47"/>
    </row>
    <row r="198" spans="1:15" x14ac:dyDescent="0.3">
      <c r="A198" s="7">
        <f>IF(C198&gt;-1,1)</f>
        <v>1</v>
      </c>
      <c r="B198" s="8" t="s">
        <v>6</v>
      </c>
      <c r="C198" s="29">
        <v>12</v>
      </c>
      <c r="D198" s="7">
        <f>IF(F198&gt;-1,1)</f>
        <v>1</v>
      </c>
      <c r="E198" s="17" t="s">
        <v>6</v>
      </c>
      <c r="F198" s="29">
        <v>12</v>
      </c>
      <c r="G198" s="7">
        <f>IF(I198&gt;-1,1)</f>
        <v>1</v>
      </c>
      <c r="H198" s="17" t="s">
        <v>6</v>
      </c>
      <c r="I198" s="29">
        <v>26</v>
      </c>
      <c r="J198" s="7">
        <f>IF(L198&gt;-1,1)</f>
        <v>1</v>
      </c>
      <c r="K198" s="17" t="s">
        <v>6</v>
      </c>
      <c r="L198" s="29">
        <v>18</v>
      </c>
      <c r="M198" s="7">
        <f>IF(O198&gt;-1,1)</f>
        <v>1</v>
      </c>
      <c r="N198" s="8" t="s">
        <v>6</v>
      </c>
      <c r="O198" s="29">
        <v>48</v>
      </c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17"/>
      <c r="L199" s="47"/>
      <c r="M199" s="7"/>
      <c r="N199" s="8"/>
      <c r="O199" s="47"/>
    </row>
    <row r="200" spans="1:15" x14ac:dyDescent="0.3">
      <c r="A200" s="7">
        <f>IF(C200&gt;-1,1)</f>
        <v>1</v>
      </c>
      <c r="B200" s="8" t="s">
        <v>7</v>
      </c>
      <c r="C200" s="29">
        <v>18</v>
      </c>
      <c r="D200" s="7">
        <f>IF(F200&gt;-1,1)</f>
        <v>1</v>
      </c>
      <c r="E200" s="17" t="s">
        <v>7</v>
      </c>
      <c r="F200" s="29">
        <v>15</v>
      </c>
      <c r="G200" s="7">
        <f>IF(I200&gt;-1,1)</f>
        <v>1</v>
      </c>
      <c r="H200" s="17" t="s">
        <v>7</v>
      </c>
      <c r="I200" s="29">
        <v>14</v>
      </c>
      <c r="J200" s="7">
        <f>IF(L200&gt;-1,1)</f>
        <v>1</v>
      </c>
      <c r="K200" s="17" t="s">
        <v>7</v>
      </c>
      <c r="L200" s="29">
        <v>14</v>
      </c>
      <c r="M200" s="7">
        <f>IF(O200&gt;-1,1)</f>
        <v>1</v>
      </c>
      <c r="N200" s="8" t="s">
        <v>7</v>
      </c>
      <c r="O200" s="29">
        <v>16</v>
      </c>
    </row>
    <row r="201" spans="1:15" x14ac:dyDescent="0.3">
      <c r="A201" s="7"/>
      <c r="B201" s="8"/>
      <c r="C201" s="47"/>
      <c r="D201" s="7"/>
      <c r="E201" s="17"/>
      <c r="F201" s="47"/>
      <c r="G201" s="7"/>
      <c r="H201" s="17"/>
      <c r="I201" s="47"/>
      <c r="J201" s="7"/>
      <c r="K201" s="17"/>
      <c r="L201" s="47"/>
      <c r="M201" s="7"/>
      <c r="N201" s="8"/>
      <c r="O201" s="47"/>
    </row>
    <row r="202" spans="1:15" x14ac:dyDescent="0.3">
      <c r="A202" s="7">
        <f>IF(C202&gt;-1,1)</f>
        <v>1</v>
      </c>
      <c r="B202" s="8" t="s">
        <v>8</v>
      </c>
      <c r="C202" s="29">
        <v>30</v>
      </c>
      <c r="D202" s="7">
        <f>IF(F202&gt;-1,1)</f>
        <v>1</v>
      </c>
      <c r="E202" s="17" t="s">
        <v>8</v>
      </c>
      <c r="F202" s="29">
        <v>16</v>
      </c>
      <c r="G202" s="7">
        <f>IF(I202&gt;-1,1)</f>
        <v>1</v>
      </c>
      <c r="H202" s="17" t="s">
        <v>8</v>
      </c>
      <c r="I202" s="29">
        <v>12</v>
      </c>
      <c r="J202" s="7">
        <f>IF(L202&gt;-1,1)</f>
        <v>1</v>
      </c>
      <c r="K202" s="17" t="s">
        <v>8</v>
      </c>
      <c r="L202" s="29">
        <v>10</v>
      </c>
      <c r="M202" s="7">
        <f>IF(O202&gt;-1,1)</f>
        <v>1</v>
      </c>
      <c r="N202" s="8" t="s">
        <v>8</v>
      </c>
      <c r="O202" s="29">
        <v>13</v>
      </c>
    </row>
    <row r="203" spans="1:15" x14ac:dyDescent="0.3">
      <c r="A203" s="7"/>
      <c r="B203" s="4"/>
      <c r="C203" s="47"/>
      <c r="D203" s="7"/>
      <c r="E203" s="9"/>
      <c r="F203" s="47"/>
      <c r="G203" s="7"/>
      <c r="H203" s="9"/>
      <c r="I203" s="29"/>
      <c r="J203" s="7"/>
      <c r="K203" s="9"/>
      <c r="L203" s="29"/>
      <c r="M203" s="7"/>
      <c r="N203" s="4"/>
      <c r="O203" s="47"/>
    </row>
    <row r="204" spans="1:15" x14ac:dyDescent="0.3">
      <c r="A204" s="7">
        <f>IF(C204&gt;-1,1)</f>
        <v>1</v>
      </c>
      <c r="B204" s="8" t="s">
        <v>9</v>
      </c>
      <c r="C204" s="29">
        <v>12</v>
      </c>
      <c r="D204" s="7">
        <f>IF(F204&gt;-1,1)</f>
        <v>1</v>
      </c>
      <c r="E204" s="17" t="s">
        <v>9</v>
      </c>
      <c r="F204" s="29">
        <v>43</v>
      </c>
      <c r="G204" s="7">
        <f>IF(I204&gt;-1,1)</f>
        <v>1</v>
      </c>
      <c r="H204" s="17" t="s">
        <v>9</v>
      </c>
      <c r="I204" s="29">
        <v>14</v>
      </c>
      <c r="J204" s="7">
        <f>IF(L204&gt;-1,1)</f>
        <v>1</v>
      </c>
      <c r="K204" s="17" t="s">
        <v>9</v>
      </c>
      <c r="L204" s="29">
        <v>17</v>
      </c>
      <c r="M204" s="7">
        <f>IF(O204&gt;-1,1)</f>
        <v>1</v>
      </c>
      <c r="N204" s="8" t="s">
        <v>9</v>
      </c>
      <c r="O204" s="29">
        <v>18</v>
      </c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4"/>
      <c r="L205" s="47"/>
      <c r="M205" s="7"/>
      <c r="N205" s="4"/>
      <c r="O205" s="47"/>
    </row>
    <row r="206" spans="1:15" x14ac:dyDescent="0.3">
      <c r="A206" s="11"/>
      <c r="B206" s="8" t="s">
        <v>10</v>
      </c>
      <c r="C206" s="48">
        <f>SUM(C192:C204)</f>
        <v>155</v>
      </c>
      <c r="D206" s="8"/>
      <c r="E206" s="8" t="s">
        <v>10</v>
      </c>
      <c r="F206" s="48">
        <f>SUM(F192:F204)</f>
        <v>168</v>
      </c>
      <c r="G206" s="8"/>
      <c r="H206" s="8" t="s">
        <v>10</v>
      </c>
      <c r="I206" s="48">
        <f>SUM(I192:I204)</f>
        <v>109</v>
      </c>
      <c r="J206" s="8"/>
      <c r="K206" s="8" t="s">
        <v>10</v>
      </c>
      <c r="L206" s="48">
        <f>SUM(L192:L204)</f>
        <v>135</v>
      </c>
      <c r="M206" s="8"/>
      <c r="N206" s="8" t="s">
        <v>10</v>
      </c>
      <c r="O206" s="48">
        <f>SUM(O192:O204)</f>
        <v>134</v>
      </c>
    </row>
    <row r="207" spans="1:15" x14ac:dyDescent="0.3">
      <c r="A207" s="12"/>
      <c r="B207" s="13" t="s">
        <v>11</v>
      </c>
      <c r="C207" s="49">
        <f>IF(C192&lt;&gt;"",C206/(SUM(A186:A204)),"")</f>
        <v>22.142857142857142</v>
      </c>
      <c r="D207" s="12"/>
      <c r="E207" s="13" t="s">
        <v>11</v>
      </c>
      <c r="F207" s="49">
        <f>IF(F192&lt;&gt;"",F206/(SUM(D186:D204)),"")</f>
        <v>24</v>
      </c>
      <c r="G207" s="12"/>
      <c r="H207" s="13" t="s">
        <v>11</v>
      </c>
      <c r="I207" s="49">
        <f>IF(I192&lt;&gt;"",I206/(SUM(G186:G204)),"")</f>
        <v>15.571428571428571</v>
      </c>
      <c r="J207" s="12"/>
      <c r="K207" s="13" t="s">
        <v>11</v>
      </c>
      <c r="L207" s="49">
        <f>IF(L192&lt;&gt;"",L206/(SUM(J186:J204)),"")</f>
        <v>19.285714285714285</v>
      </c>
      <c r="M207" s="12"/>
      <c r="N207" s="13" t="s">
        <v>11</v>
      </c>
      <c r="O207" s="49">
        <f>IF(O192&lt;&gt;"",O206/(SUM(M186:M204)),"")</f>
        <v>19.142857142857142</v>
      </c>
    </row>
    <row r="208" spans="1:15" ht="14.5" thickBot="1" x14ac:dyDescent="0.35"/>
    <row r="209" spans="1:15" ht="14.5" thickBot="1" x14ac:dyDescent="0.35">
      <c r="B209" s="15" t="s">
        <v>39</v>
      </c>
      <c r="C209" s="51">
        <f>IF(C206&gt;0,SUM(C206:O206)/((SUM(A192:A204))+(SUM(D192:D204))+(SUM(G192:G204))+(SUM(J192:J204))+(SUM(M192:M204))),0)</f>
        <v>20.028571428571428</v>
      </c>
    </row>
    <row r="211" spans="1:15" ht="24" x14ac:dyDescent="0.6">
      <c r="B211" s="3" t="s">
        <v>40</v>
      </c>
      <c r="C211" s="46">
        <f>C$1</f>
        <v>2018</v>
      </c>
    </row>
    <row r="212" spans="1:15" x14ac:dyDescent="0.3">
      <c r="A212" s="4"/>
      <c r="B212" s="18" t="s">
        <v>222</v>
      </c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29"/>
      <c r="L212" s="6" t="s">
        <v>2</v>
      </c>
      <c r="M212" s="1"/>
      <c r="N212" s="1"/>
      <c r="O212" s="1"/>
    </row>
    <row r="213" spans="1:15" x14ac:dyDescent="0.3">
      <c r="A213" s="7">
        <f>IF(C213&gt;-1,1)</f>
        <v>1</v>
      </c>
      <c r="B213" s="8" t="s">
        <v>3</v>
      </c>
      <c r="C213" s="29">
        <v>50</v>
      </c>
      <c r="D213" s="7">
        <f>IF(F213&gt;-1,1)</f>
        <v>1</v>
      </c>
      <c r="E213" s="8" t="s">
        <v>3</v>
      </c>
      <c r="F213" s="29">
        <v>54</v>
      </c>
      <c r="G213" s="7">
        <f>IF(I213&gt;-1,1)</f>
        <v>1</v>
      </c>
      <c r="H213" s="8" t="s">
        <v>3</v>
      </c>
      <c r="I213" s="29">
        <v>15</v>
      </c>
      <c r="J213" s="7">
        <f>IF(L213&gt;-1,1)</f>
        <v>1</v>
      </c>
      <c r="K213" s="8" t="s">
        <v>3</v>
      </c>
      <c r="L213" s="29">
        <v>40</v>
      </c>
      <c r="M213" s="1"/>
      <c r="N213" s="1"/>
      <c r="O213" s="1"/>
    </row>
    <row r="214" spans="1:15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47"/>
      <c r="M214" s="1"/>
      <c r="N214" s="1"/>
      <c r="O214" s="1"/>
    </row>
    <row r="215" spans="1:15" x14ac:dyDescent="0.3">
      <c r="A215" s="7">
        <f>IF(C215&gt;-1,1)</f>
        <v>1</v>
      </c>
      <c r="B215" s="8" t="s">
        <v>4</v>
      </c>
      <c r="C215" s="29">
        <v>16</v>
      </c>
      <c r="D215" s="7">
        <f>IF(F215&gt;-1,1)</f>
        <v>1</v>
      </c>
      <c r="E215" s="8" t="s">
        <v>4</v>
      </c>
      <c r="F215" s="29">
        <v>15</v>
      </c>
      <c r="G215" s="7">
        <f>IF(I215&gt;-1,1)</f>
        <v>1</v>
      </c>
      <c r="H215" s="8" t="s">
        <v>4</v>
      </c>
      <c r="I215" s="29">
        <v>30</v>
      </c>
      <c r="J215" s="7">
        <f>IF(L215&gt;-1,1)</f>
        <v>1</v>
      </c>
      <c r="K215" s="8" t="s">
        <v>4</v>
      </c>
      <c r="L215" s="29">
        <v>14</v>
      </c>
      <c r="M215" s="1"/>
      <c r="N215" s="1"/>
      <c r="O215" s="1"/>
    </row>
    <row r="216" spans="1:15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47"/>
      <c r="M216" s="1"/>
      <c r="N216" s="1"/>
      <c r="O216" s="1"/>
    </row>
    <row r="217" spans="1:15" x14ac:dyDescent="0.3">
      <c r="A217" s="7">
        <f>IF(C217&gt;-1,1)</f>
        <v>1</v>
      </c>
      <c r="B217" s="8" t="s">
        <v>5</v>
      </c>
      <c r="C217" s="29">
        <v>14</v>
      </c>
      <c r="D217" s="7">
        <f>IF(F217&gt;-1,1)</f>
        <v>1</v>
      </c>
      <c r="E217" s="8" t="s">
        <v>5</v>
      </c>
      <c r="F217" s="29">
        <v>14</v>
      </c>
      <c r="G217" s="7">
        <f>IF(I217&gt;-1,1)</f>
        <v>1</v>
      </c>
      <c r="H217" s="8" t="s">
        <v>5</v>
      </c>
      <c r="I217" s="29">
        <v>21</v>
      </c>
      <c r="J217" s="7">
        <f>IF(L217&gt;-1,1)</f>
        <v>1</v>
      </c>
      <c r="K217" s="8" t="s">
        <v>5</v>
      </c>
      <c r="L217" s="29">
        <v>14</v>
      </c>
      <c r="M217" s="1"/>
      <c r="N217" s="1"/>
      <c r="O217" s="1"/>
    </row>
    <row r="218" spans="1:15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47"/>
      <c r="M218" s="1"/>
      <c r="N218" s="1"/>
      <c r="O218" s="1"/>
    </row>
    <row r="219" spans="1:15" x14ac:dyDescent="0.3">
      <c r="A219" s="7">
        <f>IF(C219&gt;-1,1)</f>
        <v>1</v>
      </c>
      <c r="B219" s="8" t="s">
        <v>6</v>
      </c>
      <c r="C219" s="29">
        <v>17</v>
      </c>
      <c r="D219" s="7">
        <f>IF(F219&gt;-1,1)</f>
        <v>1</v>
      </c>
      <c r="E219" s="8" t="s">
        <v>6</v>
      </c>
      <c r="F219" s="29">
        <v>15</v>
      </c>
      <c r="G219" s="7">
        <f>IF(I219&gt;-1,1)</f>
        <v>1</v>
      </c>
      <c r="H219" s="8" t="s">
        <v>6</v>
      </c>
      <c r="I219" s="29">
        <v>18</v>
      </c>
      <c r="J219" s="7">
        <f>IF(L219&gt;-1,1)</f>
        <v>1</v>
      </c>
      <c r="K219" s="8" t="s">
        <v>6</v>
      </c>
      <c r="L219" s="29">
        <v>12</v>
      </c>
      <c r="M219" s="1"/>
      <c r="N219" s="1"/>
      <c r="O219" s="1"/>
    </row>
    <row r="220" spans="1:15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47"/>
      <c r="M220" s="1"/>
      <c r="N220" s="1"/>
      <c r="O220" s="1"/>
    </row>
    <row r="221" spans="1:15" x14ac:dyDescent="0.3">
      <c r="A221" s="7">
        <f>IF(C221&gt;-1,1)</f>
        <v>1</v>
      </c>
      <c r="B221" s="8" t="s">
        <v>7</v>
      </c>
      <c r="C221" s="29">
        <v>10</v>
      </c>
      <c r="D221" s="7">
        <f>IF(F221&gt;-1,1)</f>
        <v>1</v>
      </c>
      <c r="E221" s="8" t="s">
        <v>7</v>
      </c>
      <c r="F221" s="29">
        <v>10</v>
      </c>
      <c r="G221" s="7">
        <f>IF(I221&gt;-1,1)</f>
        <v>1</v>
      </c>
      <c r="H221" s="8" t="s">
        <v>7</v>
      </c>
      <c r="I221" s="29">
        <v>22</v>
      </c>
      <c r="J221" s="7">
        <f>IF(L221&gt;-1,1)</f>
        <v>1</v>
      </c>
      <c r="K221" s="8" t="s">
        <v>7</v>
      </c>
      <c r="L221" s="29">
        <v>12</v>
      </c>
      <c r="M221" s="1"/>
      <c r="N221" s="1"/>
      <c r="O221" s="1"/>
    </row>
    <row r="222" spans="1:15" x14ac:dyDescent="0.3">
      <c r="A222" s="7"/>
      <c r="B222" s="8"/>
      <c r="C222" s="47"/>
      <c r="D222" s="7"/>
      <c r="E222" s="8"/>
      <c r="F222" s="47"/>
      <c r="G222" s="7"/>
      <c r="H222" s="8"/>
      <c r="I222" s="47"/>
      <c r="J222" s="7"/>
      <c r="K222" s="8"/>
      <c r="L222" s="47"/>
      <c r="M222" s="1"/>
      <c r="N222" s="1"/>
      <c r="O222" s="1"/>
    </row>
    <row r="223" spans="1:15" x14ac:dyDescent="0.3">
      <c r="A223" s="7">
        <f>IF(C223&gt;-1,1)</f>
        <v>1</v>
      </c>
      <c r="B223" s="8" t="s">
        <v>8</v>
      </c>
      <c r="C223" s="29">
        <v>33</v>
      </c>
      <c r="D223" s="7">
        <f>IF(F223&gt;-1,1)</f>
        <v>1</v>
      </c>
      <c r="E223" s="8" t="s">
        <v>8</v>
      </c>
      <c r="F223" s="29">
        <v>33</v>
      </c>
      <c r="G223" s="7">
        <f>IF(I223&gt;-1,1)</f>
        <v>1</v>
      </c>
      <c r="H223" s="8" t="s">
        <v>8</v>
      </c>
      <c r="I223" s="29">
        <v>12</v>
      </c>
      <c r="J223" s="7">
        <f>IF(L223&gt;-1,1)</f>
        <v>1</v>
      </c>
      <c r="K223" s="8" t="s">
        <v>8</v>
      </c>
      <c r="L223" s="29">
        <v>23</v>
      </c>
      <c r="M223" s="1"/>
      <c r="N223" s="1"/>
      <c r="O223" s="1"/>
    </row>
    <row r="224" spans="1:15" x14ac:dyDescent="0.3">
      <c r="A224" s="7"/>
      <c r="B224" s="4"/>
      <c r="C224" s="47"/>
      <c r="D224" s="7"/>
      <c r="E224" s="4"/>
      <c r="F224" s="47"/>
      <c r="G224" s="7"/>
      <c r="H224" s="4"/>
      <c r="I224" s="47"/>
      <c r="J224" s="7"/>
      <c r="K224" s="4"/>
      <c r="L224" s="47"/>
      <c r="M224" s="1"/>
      <c r="N224" s="1"/>
      <c r="O224" s="1"/>
    </row>
    <row r="225" spans="1:15" x14ac:dyDescent="0.3">
      <c r="A225" s="7">
        <f>IF(C225&gt;-1,1)</f>
        <v>1</v>
      </c>
      <c r="B225" s="8" t="s">
        <v>9</v>
      </c>
      <c r="C225" s="29">
        <v>12</v>
      </c>
      <c r="D225" s="7">
        <f>IF(F225&gt;-1,1)</f>
        <v>1</v>
      </c>
      <c r="E225" s="8" t="s">
        <v>9</v>
      </c>
      <c r="F225" s="29">
        <v>16</v>
      </c>
      <c r="G225" s="7">
        <f>IF(I225&gt;-1,1)</f>
        <v>1</v>
      </c>
      <c r="H225" s="8" t="s">
        <v>9</v>
      </c>
      <c r="I225" s="29">
        <v>14</v>
      </c>
      <c r="J225" s="7">
        <f>IF(L225&gt;-1,1)</f>
        <v>1</v>
      </c>
      <c r="K225" s="8" t="s">
        <v>9</v>
      </c>
      <c r="L225" s="29">
        <v>8</v>
      </c>
      <c r="M225" s="1"/>
      <c r="N225" s="1"/>
      <c r="O225" s="1"/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  <c r="M226" s="1"/>
      <c r="N226" s="1"/>
      <c r="O226" s="1"/>
    </row>
    <row r="227" spans="1:15" x14ac:dyDescent="0.3">
      <c r="A227" s="11"/>
      <c r="B227" s="8" t="s">
        <v>10</v>
      </c>
      <c r="C227" s="48">
        <f>SUM(C213:C225)</f>
        <v>152</v>
      </c>
      <c r="D227" s="8"/>
      <c r="E227" s="8" t="s">
        <v>10</v>
      </c>
      <c r="F227" s="48">
        <f>SUM(F213:F225)</f>
        <v>157</v>
      </c>
      <c r="G227" s="8"/>
      <c r="H227" s="8" t="s">
        <v>10</v>
      </c>
      <c r="I227" s="48">
        <f>SUM(I213:I225)</f>
        <v>132</v>
      </c>
      <c r="J227" s="8"/>
      <c r="K227" s="8" t="s">
        <v>10</v>
      </c>
      <c r="L227" s="48">
        <f>SUM(L213:L225)</f>
        <v>123</v>
      </c>
      <c r="M227" s="1"/>
      <c r="N227" s="1"/>
      <c r="O227" s="1"/>
    </row>
    <row r="228" spans="1:15" x14ac:dyDescent="0.3">
      <c r="A228" s="12"/>
      <c r="B228" s="13" t="s">
        <v>11</v>
      </c>
      <c r="C228" s="49">
        <f>IF(C213&lt;&gt;"",C227/(SUM(A207:A225)),"")</f>
        <v>21.714285714285715</v>
      </c>
      <c r="D228" s="12"/>
      <c r="E228" s="13" t="s">
        <v>11</v>
      </c>
      <c r="F228" s="49">
        <f>IF(F213&lt;&gt;"",F227/(SUM(D207:D225)),"")</f>
        <v>22.428571428571427</v>
      </c>
      <c r="G228" s="12"/>
      <c r="H228" s="13" t="s">
        <v>11</v>
      </c>
      <c r="I228" s="49">
        <f>IF(I213&lt;&gt;"",I227/(SUM(G207:G225)),"")</f>
        <v>18.857142857142858</v>
      </c>
      <c r="J228" s="12"/>
      <c r="K228" s="13" t="s">
        <v>11</v>
      </c>
      <c r="L228" s="49">
        <f>IF(L213&lt;&gt;"",L227/(SUM(J207:J225)),"")</f>
        <v>17.571428571428573</v>
      </c>
      <c r="M228" s="1"/>
      <c r="N228" s="1"/>
      <c r="O228" s="1"/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IF(C227&gt;0,SUM(C227:L227)/((SUM(A213:A225))+(SUM(D213:D225))+(SUM(G213:G225))+(SUM(J213:J225))),0)</f>
        <v>20.142857142857142</v>
      </c>
    </row>
    <row r="232" spans="1:15" ht="24" x14ac:dyDescent="0.6">
      <c r="B232" s="3" t="s">
        <v>43</v>
      </c>
      <c r="C232" s="46">
        <f>C$1</f>
        <v>2018</v>
      </c>
    </row>
    <row r="233" spans="1:15" x14ac:dyDescent="0.3">
      <c r="A233" s="4"/>
      <c r="B233" s="18" t="s">
        <v>223</v>
      </c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29"/>
      <c r="L233" s="6" t="s">
        <v>2</v>
      </c>
      <c r="M233" s="1"/>
      <c r="N233" s="1"/>
      <c r="O233" s="1"/>
    </row>
    <row r="234" spans="1:15" x14ac:dyDescent="0.3">
      <c r="A234" s="7">
        <f>IF(C234&gt;-1,1)</f>
        <v>1</v>
      </c>
      <c r="B234" s="8" t="s">
        <v>3</v>
      </c>
      <c r="C234" s="29">
        <v>60</v>
      </c>
      <c r="D234" s="7">
        <f>IF(F234&gt;-1,1)</f>
        <v>1</v>
      </c>
      <c r="E234" s="8" t="s">
        <v>3</v>
      </c>
      <c r="F234" s="29">
        <v>17</v>
      </c>
      <c r="G234" s="7">
        <f>IF(I234&gt;-1,1)</f>
        <v>1</v>
      </c>
      <c r="H234" s="8" t="s">
        <v>3</v>
      </c>
      <c r="I234" s="29">
        <v>14</v>
      </c>
      <c r="J234" s="7">
        <f>IF(L234&gt;-1,1)</f>
        <v>1</v>
      </c>
      <c r="K234" s="8" t="s">
        <v>3</v>
      </c>
      <c r="L234" s="29">
        <v>40</v>
      </c>
      <c r="M234" s="1"/>
      <c r="N234" s="1"/>
      <c r="O234" s="1"/>
    </row>
    <row r="235" spans="1:15" x14ac:dyDescent="0.3">
      <c r="A235" s="7"/>
      <c r="B235" s="4"/>
      <c r="C235" s="47"/>
      <c r="D235" s="7"/>
      <c r="E235" s="4"/>
      <c r="F235" s="47"/>
      <c r="G235" s="7"/>
      <c r="H235" s="4"/>
      <c r="I235" s="47"/>
      <c r="J235" s="7"/>
      <c r="K235" s="4"/>
      <c r="L235" s="47"/>
      <c r="M235" s="1"/>
      <c r="N235" s="1"/>
      <c r="O235" s="1"/>
    </row>
    <row r="236" spans="1:15" x14ac:dyDescent="0.3">
      <c r="A236" s="7">
        <f>IF(C236&gt;-1,1)</f>
        <v>1</v>
      </c>
      <c r="B236" s="8" t="s">
        <v>4</v>
      </c>
      <c r="C236" s="29">
        <v>22</v>
      </c>
      <c r="D236" s="7">
        <f>IF(F236&gt;-1,1)</f>
        <v>1</v>
      </c>
      <c r="E236" s="8" t="s">
        <v>4</v>
      </c>
      <c r="F236" s="29">
        <v>40</v>
      </c>
      <c r="G236" s="7">
        <f>IF(I236&gt;-1,1)</f>
        <v>1</v>
      </c>
      <c r="H236" s="8" t="s">
        <v>4</v>
      </c>
      <c r="I236" s="29">
        <v>18</v>
      </c>
      <c r="J236" s="7">
        <f>IF(L236&gt;-1,1)</f>
        <v>1</v>
      </c>
      <c r="K236" s="8" t="s">
        <v>4</v>
      </c>
      <c r="L236" s="29">
        <v>14</v>
      </c>
      <c r="M236" s="1"/>
      <c r="N236" s="1"/>
      <c r="O236" s="1"/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1"/>
      <c r="N237" s="1"/>
      <c r="O237" s="1"/>
    </row>
    <row r="238" spans="1:15" x14ac:dyDescent="0.3">
      <c r="A238" s="7">
        <f>IF(C238&gt;-1,1)</f>
        <v>1</v>
      </c>
      <c r="B238" s="8" t="s">
        <v>5</v>
      </c>
      <c r="C238" s="29">
        <v>11</v>
      </c>
      <c r="D238" s="7">
        <f>IF(F238&gt;-1,1)</f>
        <v>1</v>
      </c>
      <c r="E238" s="8" t="s">
        <v>5</v>
      </c>
      <c r="F238" s="29">
        <v>20</v>
      </c>
      <c r="G238" s="7">
        <f>IF(I238&gt;-1,1)</f>
        <v>1</v>
      </c>
      <c r="H238" s="8" t="s">
        <v>5</v>
      </c>
      <c r="I238" s="29">
        <v>10</v>
      </c>
      <c r="J238" s="7">
        <f>IF(L238&gt;-1,1)</f>
        <v>1</v>
      </c>
      <c r="K238" s="8" t="s">
        <v>5</v>
      </c>
      <c r="L238" s="29">
        <v>14</v>
      </c>
      <c r="M238" s="1"/>
      <c r="N238" s="1"/>
      <c r="O238" s="1"/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47"/>
      <c r="M239" s="1"/>
      <c r="N239" s="1"/>
      <c r="O239" s="1"/>
    </row>
    <row r="240" spans="1:15" x14ac:dyDescent="0.3">
      <c r="A240" s="7">
        <f>IF(C240&gt;-1,1)</f>
        <v>1</v>
      </c>
      <c r="B240" s="8" t="s">
        <v>6</v>
      </c>
      <c r="C240" s="29">
        <v>20</v>
      </c>
      <c r="D240" s="7">
        <f>IF(F240&gt;-1,1)</f>
        <v>1</v>
      </c>
      <c r="E240" s="8" t="s">
        <v>6</v>
      </c>
      <c r="F240" s="29">
        <v>38</v>
      </c>
      <c r="G240" s="7">
        <f>IF(I240&gt;-1,1)</f>
        <v>1</v>
      </c>
      <c r="H240" s="8" t="s">
        <v>6</v>
      </c>
      <c r="I240" s="29">
        <v>14</v>
      </c>
      <c r="J240" s="7">
        <f>IF(L240&gt;-1,1)</f>
        <v>1</v>
      </c>
      <c r="K240" s="8" t="s">
        <v>6</v>
      </c>
      <c r="L240" s="29">
        <v>22</v>
      </c>
      <c r="M240" s="1"/>
      <c r="N240" s="1"/>
      <c r="O240" s="1"/>
    </row>
    <row r="241" spans="1:15" x14ac:dyDescent="0.3">
      <c r="A241" s="7"/>
      <c r="B241" s="8"/>
      <c r="C241" s="47"/>
      <c r="D241" s="7"/>
      <c r="E241" s="8"/>
      <c r="F241" s="47"/>
      <c r="G241" s="7"/>
      <c r="H241" s="8"/>
      <c r="I241" s="47"/>
      <c r="J241" s="7"/>
      <c r="K241" s="8"/>
      <c r="L241" s="29"/>
      <c r="M241" s="1"/>
      <c r="N241" s="1"/>
      <c r="O241" s="1"/>
    </row>
    <row r="242" spans="1:15" x14ac:dyDescent="0.3">
      <c r="A242" s="7">
        <f>IF(C242&gt;-1,1)</f>
        <v>1</v>
      </c>
      <c r="B242" s="8" t="s">
        <v>7</v>
      </c>
      <c r="C242" s="29">
        <v>21</v>
      </c>
      <c r="D242" s="7">
        <f>IF(F242&gt;-1,1)</f>
        <v>1</v>
      </c>
      <c r="E242" s="8" t="s">
        <v>7</v>
      </c>
      <c r="F242" s="29">
        <v>18</v>
      </c>
      <c r="G242" s="7">
        <f>IF(I242&gt;-1,1)</f>
        <v>1</v>
      </c>
      <c r="H242" s="8" t="s">
        <v>7</v>
      </c>
      <c r="I242" s="29">
        <v>10</v>
      </c>
      <c r="J242" s="7">
        <f>IF(L242&gt;-1,1)</f>
        <v>1</v>
      </c>
      <c r="K242" s="8" t="s">
        <v>7</v>
      </c>
      <c r="L242" s="29">
        <v>12</v>
      </c>
      <c r="M242" s="1"/>
      <c r="N242" s="1"/>
      <c r="O242" s="1"/>
    </row>
    <row r="243" spans="1:15" x14ac:dyDescent="0.3">
      <c r="A243" s="7"/>
      <c r="B243" s="8"/>
      <c r="C243" s="47"/>
      <c r="D243" s="7"/>
      <c r="E243" s="8"/>
      <c r="F243" s="47"/>
      <c r="G243" s="7"/>
      <c r="H243" s="8"/>
      <c r="I243" s="47"/>
      <c r="J243" s="7"/>
      <c r="K243" s="8"/>
      <c r="L243" s="29"/>
      <c r="M243" s="1"/>
      <c r="N243" s="1"/>
      <c r="O243" s="1"/>
    </row>
    <row r="244" spans="1:15" x14ac:dyDescent="0.3">
      <c r="A244" s="7">
        <f>IF(C244&gt;-1,1)</f>
        <v>1</v>
      </c>
      <c r="B244" s="8" t="s">
        <v>8</v>
      </c>
      <c r="C244" s="29">
        <v>13</v>
      </c>
      <c r="D244" s="7">
        <f>IF(F244&gt;-1,1)</f>
        <v>1</v>
      </c>
      <c r="E244" s="8" t="s">
        <v>8</v>
      </c>
      <c r="F244" s="29">
        <v>16</v>
      </c>
      <c r="G244" s="7">
        <f>IF(I244&gt;-1,1)</f>
        <v>1</v>
      </c>
      <c r="H244" s="8" t="s">
        <v>8</v>
      </c>
      <c r="I244" s="29">
        <v>16</v>
      </c>
      <c r="J244" s="7">
        <f>IF(L244&gt;-1,1)</f>
        <v>1</v>
      </c>
      <c r="K244" s="8" t="s">
        <v>8</v>
      </c>
      <c r="L244" s="29">
        <v>14</v>
      </c>
      <c r="M244" s="1"/>
      <c r="N244" s="1"/>
      <c r="O244" s="1"/>
    </row>
    <row r="245" spans="1:15" x14ac:dyDescent="0.3">
      <c r="A245" s="7"/>
      <c r="B245" s="4"/>
      <c r="C245" s="29"/>
      <c r="D245" s="7"/>
      <c r="E245" s="4"/>
      <c r="F245" s="29"/>
      <c r="G245" s="7"/>
      <c r="H245" s="4"/>
      <c r="I245" s="47"/>
      <c r="J245" s="7"/>
      <c r="K245" s="4"/>
      <c r="L245" s="29"/>
      <c r="M245" s="1"/>
      <c r="N245" s="1"/>
      <c r="O245" s="1"/>
    </row>
    <row r="246" spans="1:15" x14ac:dyDescent="0.3">
      <c r="A246" s="7">
        <f>IF(C246&gt;-1,1)</f>
        <v>1</v>
      </c>
      <c r="B246" s="8" t="s">
        <v>9</v>
      </c>
      <c r="C246" s="29">
        <v>28</v>
      </c>
      <c r="D246" s="7">
        <f>IF(F246&gt;-1,1)</f>
        <v>1</v>
      </c>
      <c r="E246" s="8" t="s">
        <v>9</v>
      </c>
      <c r="F246" s="29">
        <v>54</v>
      </c>
      <c r="G246" s="7">
        <f>IF(I246&gt;-1,1)</f>
        <v>1</v>
      </c>
      <c r="H246" s="8" t="s">
        <v>9</v>
      </c>
      <c r="I246" s="29">
        <v>12</v>
      </c>
      <c r="J246" s="7">
        <f>IF(L246&gt;-1,1)</f>
        <v>1</v>
      </c>
      <c r="K246" s="8" t="s">
        <v>9</v>
      </c>
      <c r="L246" s="29">
        <v>10</v>
      </c>
      <c r="M246" s="1"/>
      <c r="N246" s="1"/>
      <c r="O246" s="1"/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1"/>
      <c r="N247" s="1"/>
      <c r="O247" s="1"/>
    </row>
    <row r="248" spans="1:15" x14ac:dyDescent="0.3">
      <c r="A248" s="11"/>
      <c r="B248" s="8" t="s">
        <v>10</v>
      </c>
      <c r="C248" s="48">
        <f>SUM(C234:C246)</f>
        <v>175</v>
      </c>
      <c r="D248" s="8"/>
      <c r="E248" s="8" t="s">
        <v>10</v>
      </c>
      <c r="F248" s="48">
        <f>SUM(F234:F246)</f>
        <v>203</v>
      </c>
      <c r="G248" s="8"/>
      <c r="H248" s="8" t="s">
        <v>10</v>
      </c>
      <c r="I248" s="48">
        <f>SUM(I234:I246)</f>
        <v>94</v>
      </c>
      <c r="J248" s="8"/>
      <c r="K248" s="8" t="s">
        <v>10</v>
      </c>
      <c r="L248" s="48">
        <f>SUM(L234:L246)</f>
        <v>126</v>
      </c>
      <c r="M248" s="1"/>
      <c r="N248" s="1"/>
      <c r="O248" s="1"/>
    </row>
    <row r="249" spans="1:15" x14ac:dyDescent="0.3">
      <c r="A249" s="12"/>
      <c r="B249" s="13" t="s">
        <v>11</v>
      </c>
      <c r="C249" s="49">
        <f>IF(C234&lt;&gt;"",C248/(SUM(A234:A246)),"")</f>
        <v>25</v>
      </c>
      <c r="D249" s="12"/>
      <c r="E249" s="13" t="s">
        <v>11</v>
      </c>
      <c r="F249" s="49">
        <f>IF(F234&lt;&gt;"",F248/(SUM(D234:D246)),"")</f>
        <v>29</v>
      </c>
      <c r="G249" s="12"/>
      <c r="H249" s="13" t="s">
        <v>11</v>
      </c>
      <c r="I249" s="49">
        <f>IF(I234&lt;&gt;"",I248/(SUM(G234:G246)),"")</f>
        <v>13.428571428571429</v>
      </c>
      <c r="J249" s="12"/>
      <c r="K249" s="13" t="s">
        <v>11</v>
      </c>
      <c r="L249" s="49">
        <f>IF(L234&lt;&gt;"",L248/(SUM(J234:J246)),"")</f>
        <v>18</v>
      </c>
      <c r="M249" s="1"/>
      <c r="N249" s="1"/>
      <c r="O249" s="1"/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IF(C248&gt;0,SUM(C248:L248)/((SUM(A234:A246))+(SUM(D234:D246))+(SUM(G234:G246))+(SUM(J234:J246))),0)</f>
        <v>21.357142857142858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1"/>
  <sheetViews>
    <sheetView topLeftCell="A231" workbookViewId="0">
      <selection activeCell="F68" sqref="F68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5" ht="24" x14ac:dyDescent="0.6">
      <c r="B1" s="3" t="s">
        <v>0</v>
      </c>
      <c r="C1" s="46">
        <v>2017</v>
      </c>
    </row>
    <row r="2" spans="1:15" x14ac:dyDescent="0.3">
      <c r="A2" s="4"/>
      <c r="B2" s="5"/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29"/>
      <c r="L2" s="6" t="s">
        <v>2</v>
      </c>
      <c r="M2" s="29"/>
      <c r="N2" s="1"/>
      <c r="O2" s="1"/>
    </row>
    <row r="3" spans="1:15" x14ac:dyDescent="0.3">
      <c r="A3" s="7">
        <f>IF(C3&gt;-1,1)</f>
        <v>1</v>
      </c>
      <c r="B3" s="8" t="s">
        <v>3</v>
      </c>
      <c r="C3" s="29">
        <v>40</v>
      </c>
      <c r="D3" s="7">
        <f>IF(F3&gt;-1,1)</f>
        <v>1</v>
      </c>
      <c r="E3" s="8" t="s">
        <v>3</v>
      </c>
      <c r="F3" s="29">
        <v>42</v>
      </c>
      <c r="G3" s="7">
        <f>IF(I3&gt;-1,1)</f>
        <v>1</v>
      </c>
      <c r="H3" s="8" t="s">
        <v>3</v>
      </c>
      <c r="I3" s="29">
        <v>52</v>
      </c>
      <c r="J3" s="7">
        <f>IF(L3&gt;-1,1)</f>
        <v>1</v>
      </c>
      <c r="K3" s="8" t="s">
        <v>3</v>
      </c>
      <c r="L3" s="29">
        <v>24</v>
      </c>
      <c r="M3" s="7">
        <f>IF(O3&gt;-1,1)</f>
        <v>1</v>
      </c>
      <c r="N3" s="1"/>
      <c r="O3" s="1"/>
    </row>
    <row r="4" spans="1:15" x14ac:dyDescent="0.3">
      <c r="A4" s="7"/>
      <c r="B4" s="4"/>
      <c r="C4" s="29"/>
      <c r="D4" s="7"/>
      <c r="E4" s="4"/>
      <c r="F4" s="47"/>
      <c r="G4" s="7"/>
      <c r="H4" s="4"/>
      <c r="I4" s="47"/>
      <c r="J4" s="7"/>
      <c r="K4" s="4"/>
      <c r="L4" s="47"/>
      <c r="M4" s="7"/>
      <c r="N4" s="1"/>
      <c r="O4" s="1"/>
    </row>
    <row r="5" spans="1:15" x14ac:dyDescent="0.3">
      <c r="A5" s="7">
        <f>IF(C5&gt;-1,1)</f>
        <v>1</v>
      </c>
      <c r="B5" s="8" t="s">
        <v>4</v>
      </c>
      <c r="C5" s="29">
        <v>30</v>
      </c>
      <c r="D5" s="7">
        <f>IF(F5&gt;-1,1)</f>
        <v>1</v>
      </c>
      <c r="E5" s="8" t="s">
        <v>4</v>
      </c>
      <c r="F5" s="29">
        <v>14</v>
      </c>
      <c r="G5" s="7">
        <f>IF(I5&gt;-1,1)</f>
        <v>1</v>
      </c>
      <c r="H5" s="8" t="s">
        <v>4</v>
      </c>
      <c r="I5" s="29">
        <v>15</v>
      </c>
      <c r="J5" s="7">
        <f>IF(L5&gt;-1,1)</f>
        <v>1</v>
      </c>
      <c r="K5" s="8" t="s">
        <v>4</v>
      </c>
      <c r="L5" s="29">
        <v>11</v>
      </c>
      <c r="M5" s="7">
        <f>IF(O5&gt;-1,1)</f>
        <v>1</v>
      </c>
      <c r="N5" s="1"/>
      <c r="O5" s="1"/>
    </row>
    <row r="6" spans="1:15" x14ac:dyDescent="0.3">
      <c r="A6" s="7"/>
      <c r="B6" s="8"/>
      <c r="C6" s="47"/>
      <c r="D6" s="7"/>
      <c r="E6" s="8"/>
      <c r="F6" s="29"/>
      <c r="G6" s="7"/>
      <c r="H6" s="8"/>
      <c r="I6" s="47"/>
      <c r="J6" s="7"/>
      <c r="K6" s="8"/>
      <c r="L6" s="47"/>
      <c r="M6" s="7"/>
      <c r="N6" s="1"/>
      <c r="O6" s="1"/>
    </row>
    <row r="7" spans="1:15" x14ac:dyDescent="0.3">
      <c r="A7" s="7">
        <f>IF(C7&gt;-1,1)</f>
        <v>1</v>
      </c>
      <c r="B7" s="8" t="s">
        <v>5</v>
      </c>
      <c r="C7" s="29">
        <v>11</v>
      </c>
      <c r="D7" s="7">
        <f>IF(F7&gt;-1,1)</f>
        <v>1</v>
      </c>
      <c r="E7" s="8" t="s">
        <v>5</v>
      </c>
      <c r="F7" s="29">
        <v>12</v>
      </c>
      <c r="G7" s="7">
        <f>IF(I7&gt;-1,1)</f>
        <v>1</v>
      </c>
      <c r="H7" s="8" t="s">
        <v>5</v>
      </c>
      <c r="I7" s="29">
        <v>15</v>
      </c>
      <c r="J7" s="7">
        <f>IF(L7&gt;-1,1)</f>
        <v>1</v>
      </c>
      <c r="K7" s="8" t="s">
        <v>5</v>
      </c>
      <c r="L7" s="45">
        <v>11</v>
      </c>
      <c r="M7" s="7">
        <f>IF(O7&gt;-1,1)</f>
        <v>1</v>
      </c>
      <c r="N7" s="1"/>
      <c r="O7" s="1"/>
    </row>
    <row r="8" spans="1:15" x14ac:dyDescent="0.3">
      <c r="A8" s="7"/>
      <c r="B8" s="8"/>
      <c r="C8" s="29"/>
      <c r="D8" s="7"/>
      <c r="E8" s="8"/>
      <c r="F8" s="29"/>
      <c r="G8" s="7"/>
      <c r="H8" s="8"/>
      <c r="I8" s="47"/>
      <c r="J8" s="7"/>
      <c r="K8" s="8"/>
      <c r="L8" s="47"/>
      <c r="M8" s="7"/>
      <c r="N8" s="1"/>
      <c r="O8" s="1"/>
    </row>
    <row r="9" spans="1:15" x14ac:dyDescent="0.3">
      <c r="A9" s="7">
        <f>IF(C9&gt;-1,1)</f>
        <v>1</v>
      </c>
      <c r="B9" s="8" t="s">
        <v>6</v>
      </c>
      <c r="C9" s="29">
        <v>16</v>
      </c>
      <c r="D9" s="7">
        <f>IF(F9&gt;-1,1)</f>
        <v>1</v>
      </c>
      <c r="E9" s="8" t="s">
        <v>6</v>
      </c>
      <c r="F9" s="29">
        <v>40</v>
      </c>
      <c r="G9" s="7">
        <f>IF(I9&gt;-1,1)</f>
        <v>1</v>
      </c>
      <c r="H9" s="8" t="s">
        <v>6</v>
      </c>
      <c r="I9" s="29">
        <v>20</v>
      </c>
      <c r="J9" s="7">
        <f>IF(L9&gt;-1,1)</f>
        <v>1</v>
      </c>
      <c r="K9" s="8" t="s">
        <v>6</v>
      </c>
      <c r="L9" s="45">
        <v>24</v>
      </c>
      <c r="M9" s="7">
        <f>IF(O9&gt;-1,1)</f>
        <v>1</v>
      </c>
      <c r="N9" s="1"/>
      <c r="O9" s="1"/>
    </row>
    <row r="10" spans="1:15" x14ac:dyDescent="0.3">
      <c r="A10" s="7"/>
      <c r="B10" s="8"/>
      <c r="C10" s="47"/>
      <c r="D10" s="7"/>
      <c r="E10" s="8"/>
      <c r="F10" s="29"/>
      <c r="G10" s="7"/>
      <c r="H10" s="8"/>
      <c r="I10" s="47"/>
      <c r="J10" s="7"/>
      <c r="K10" s="8"/>
      <c r="L10" s="47"/>
      <c r="M10" s="7"/>
      <c r="N10" s="1"/>
      <c r="O10" s="1"/>
    </row>
    <row r="11" spans="1:15" x14ac:dyDescent="0.3">
      <c r="A11" s="7">
        <f>IF(C11&gt;-1,1)</f>
        <v>1</v>
      </c>
      <c r="B11" s="8" t="s">
        <v>7</v>
      </c>
      <c r="C11" s="29">
        <v>12</v>
      </c>
      <c r="D11" s="7">
        <f>IF(F11&gt;-1,1)</f>
        <v>1</v>
      </c>
      <c r="E11" s="8" t="s">
        <v>7</v>
      </c>
      <c r="F11" s="29">
        <v>14</v>
      </c>
      <c r="G11" s="7">
        <f>IF(I11&gt;-1,1)</f>
        <v>1</v>
      </c>
      <c r="H11" s="8" t="s">
        <v>7</v>
      </c>
      <c r="I11" s="29">
        <v>16</v>
      </c>
      <c r="J11" s="7">
        <f>IF(L11&gt;-1,1)</f>
        <v>1</v>
      </c>
      <c r="K11" s="8" t="s">
        <v>7</v>
      </c>
      <c r="L11" s="29">
        <v>10</v>
      </c>
      <c r="M11" s="7">
        <f>IF(O11&gt;-1,1)</f>
        <v>1</v>
      </c>
      <c r="N11" s="1"/>
      <c r="O11" s="1"/>
    </row>
    <row r="12" spans="1:15" x14ac:dyDescent="0.3">
      <c r="A12" s="7"/>
      <c r="B12" s="8"/>
      <c r="C12" s="47"/>
      <c r="D12" s="7"/>
      <c r="E12" s="8"/>
      <c r="F12" s="47"/>
      <c r="G12" s="7"/>
      <c r="H12" s="8"/>
      <c r="I12" s="29"/>
      <c r="J12" s="7"/>
      <c r="K12" s="8"/>
      <c r="L12" s="47"/>
      <c r="M12" s="7"/>
      <c r="N12" s="1"/>
      <c r="O12" s="1"/>
    </row>
    <row r="13" spans="1:15" x14ac:dyDescent="0.3">
      <c r="A13" s="7">
        <f>IF(C13&gt;-1,1)</f>
        <v>1</v>
      </c>
      <c r="B13" s="8" t="s">
        <v>8</v>
      </c>
      <c r="C13" s="29">
        <v>22</v>
      </c>
      <c r="D13" s="7">
        <f>IF(F13&gt;-1,1)</f>
        <v>1</v>
      </c>
      <c r="E13" s="8" t="s">
        <v>8</v>
      </c>
      <c r="F13" s="29">
        <v>18</v>
      </c>
      <c r="G13" s="7">
        <f>IF(I13&gt;-1,1)</f>
        <v>1</v>
      </c>
      <c r="H13" s="8" t="s">
        <v>8</v>
      </c>
      <c r="I13" s="29">
        <v>27</v>
      </c>
      <c r="J13" s="7">
        <f>IF(L13&gt;-1,1)</f>
        <v>1</v>
      </c>
      <c r="K13" s="8" t="s">
        <v>8</v>
      </c>
      <c r="L13" s="29">
        <v>16</v>
      </c>
      <c r="M13" s="7">
        <f>IF(O13&gt;-1,1)</f>
        <v>1</v>
      </c>
      <c r="N13" s="1"/>
      <c r="O13" s="1"/>
    </row>
    <row r="14" spans="1:15" x14ac:dyDescent="0.3">
      <c r="A14" s="7"/>
      <c r="B14" s="4"/>
      <c r="C14" s="47"/>
      <c r="D14" s="7"/>
      <c r="E14" s="4"/>
      <c r="F14" s="47"/>
      <c r="G14" s="7"/>
      <c r="H14" s="4"/>
      <c r="I14" s="29"/>
      <c r="J14" s="7"/>
      <c r="K14" s="4"/>
      <c r="L14" s="47"/>
      <c r="M14" s="7"/>
      <c r="N14" s="1"/>
      <c r="O14" s="1"/>
    </row>
    <row r="15" spans="1:15" x14ac:dyDescent="0.3">
      <c r="A15" s="7">
        <f>IF(C15&gt;-1,1)</f>
        <v>1</v>
      </c>
      <c r="B15" s="8" t="s">
        <v>9</v>
      </c>
      <c r="C15" s="29">
        <v>14</v>
      </c>
      <c r="D15" s="7">
        <f>IF(F15&gt;-1,1)</f>
        <v>1</v>
      </c>
      <c r="E15" s="8" t="s">
        <v>9</v>
      </c>
      <c r="F15" s="29">
        <v>18</v>
      </c>
      <c r="G15" s="7">
        <f>IF(I15&gt;-1,1)</f>
        <v>1</v>
      </c>
      <c r="H15" s="8" t="s">
        <v>9</v>
      </c>
      <c r="I15" s="29">
        <v>25</v>
      </c>
      <c r="J15" s="7">
        <f>IF(L15&gt;-1,1)</f>
        <v>1</v>
      </c>
      <c r="K15" s="8" t="s">
        <v>9</v>
      </c>
      <c r="L15" s="29">
        <v>16</v>
      </c>
      <c r="M15" s="7">
        <f>IF(O15&gt;-1,1)</f>
        <v>1</v>
      </c>
      <c r="N15" s="1"/>
      <c r="O15" s="1"/>
    </row>
    <row r="16" spans="1:15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4"/>
      <c r="L16" s="47"/>
      <c r="M16" s="7"/>
      <c r="N16" s="1"/>
      <c r="O16" s="1"/>
    </row>
    <row r="17" spans="1:15" x14ac:dyDescent="0.3">
      <c r="A17" s="11"/>
      <c r="B17" s="8" t="s">
        <v>10</v>
      </c>
      <c r="C17" s="8">
        <f>SUM(C3:C15)</f>
        <v>145</v>
      </c>
      <c r="D17" s="8"/>
      <c r="E17" s="8" t="s">
        <v>10</v>
      </c>
      <c r="F17" s="8">
        <f>SUM(F3:F15)</f>
        <v>158</v>
      </c>
      <c r="G17" s="8"/>
      <c r="H17" s="8" t="s">
        <v>10</v>
      </c>
      <c r="I17" s="8">
        <f>SUM(I3:I15)</f>
        <v>170</v>
      </c>
      <c r="J17" s="8"/>
      <c r="K17" s="8" t="s">
        <v>10</v>
      </c>
      <c r="L17" s="8">
        <f>SUM(L3:L15)</f>
        <v>112</v>
      </c>
      <c r="M17" s="8"/>
      <c r="N17" s="1"/>
      <c r="O17" s="1"/>
    </row>
    <row r="18" spans="1:15" x14ac:dyDescent="0.3">
      <c r="A18" s="12"/>
      <c r="B18" s="13" t="s">
        <v>11</v>
      </c>
      <c r="C18" s="14">
        <f>C17/(SUM(A3:A15))</f>
        <v>20.714285714285715</v>
      </c>
      <c r="D18" s="12"/>
      <c r="E18" s="13" t="s">
        <v>11</v>
      </c>
      <c r="F18" s="14">
        <f>F17/(SUM(D3:D15))</f>
        <v>22.571428571428573</v>
      </c>
      <c r="G18" s="12"/>
      <c r="H18" s="13" t="s">
        <v>11</v>
      </c>
      <c r="I18" s="14">
        <f>I17/(SUM(G3:G15))</f>
        <v>24.285714285714285</v>
      </c>
      <c r="J18" s="12"/>
      <c r="K18" s="13" t="s">
        <v>11</v>
      </c>
      <c r="L18" s="14">
        <f>L17/(SUM(J3:J15))</f>
        <v>16</v>
      </c>
      <c r="M18" s="12"/>
      <c r="N18" s="1"/>
      <c r="O18" s="1"/>
    </row>
    <row r="19" spans="1:15" ht="14.5" thickBot="1" x14ac:dyDescent="0.35"/>
    <row r="20" spans="1:15" ht="14.5" thickBot="1" x14ac:dyDescent="0.35">
      <c r="B20" s="15" t="s">
        <v>12</v>
      </c>
      <c r="C20" s="71">
        <f>SUM(C17:M17)/((SUM(D3:D15))+(SUM(G3:G15))+(SUM(J3:J15)+(SUM(M3:M15))))</f>
        <v>20.892857142857142</v>
      </c>
    </row>
    <row r="22" spans="1:15" ht="24" x14ac:dyDescent="0.6">
      <c r="B22" s="3" t="s">
        <v>13</v>
      </c>
      <c r="C22" s="46">
        <f>C$1</f>
        <v>2017</v>
      </c>
    </row>
    <row r="23" spans="1:15" x14ac:dyDescent="0.3">
      <c r="A23" s="4"/>
      <c r="B23" s="5" t="s">
        <v>202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29"/>
      <c r="L23" s="6" t="s">
        <v>2</v>
      </c>
      <c r="M23" s="28"/>
    </row>
    <row r="24" spans="1:15" x14ac:dyDescent="0.3">
      <c r="A24" s="7">
        <f>IF(C24&gt;-1,1)</f>
        <v>1</v>
      </c>
      <c r="B24" s="8" t="s">
        <v>3</v>
      </c>
      <c r="C24" s="29">
        <v>50</v>
      </c>
      <c r="D24" s="7">
        <f>IF(F24&gt;-1,1)</f>
        <v>1</v>
      </c>
      <c r="E24" s="17" t="s">
        <v>3</v>
      </c>
      <c r="F24" s="29">
        <v>46</v>
      </c>
      <c r="G24" s="7">
        <f>IF(I24&gt;-1,1)</f>
        <v>1</v>
      </c>
      <c r="H24" s="17" t="s">
        <v>3</v>
      </c>
      <c r="I24" s="29">
        <v>20</v>
      </c>
      <c r="J24" s="7">
        <f>IF(L24&gt;-1,1)</f>
        <v>1</v>
      </c>
      <c r="K24" s="17" t="s">
        <v>3</v>
      </c>
      <c r="L24" s="29">
        <v>48</v>
      </c>
    </row>
    <row r="25" spans="1:15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47"/>
    </row>
    <row r="26" spans="1:15" x14ac:dyDescent="0.3">
      <c r="A26" s="7">
        <f>IF(C26&gt;-1,1)</f>
        <v>1</v>
      </c>
      <c r="B26" s="8" t="s">
        <v>4</v>
      </c>
      <c r="C26" s="29">
        <v>12</v>
      </c>
      <c r="D26" s="7">
        <f>IF(F26&gt;-1,1)</f>
        <v>1</v>
      </c>
      <c r="E26" s="17" t="s">
        <v>4</v>
      </c>
      <c r="F26" s="29">
        <v>15</v>
      </c>
      <c r="G26" s="7">
        <f>IF(I26&gt;-1,1)</f>
        <v>1</v>
      </c>
      <c r="H26" s="17" t="s">
        <v>4</v>
      </c>
      <c r="I26" s="29">
        <v>15</v>
      </c>
      <c r="J26" s="7">
        <f>IF(L26&gt;-1,1)</f>
        <v>1</v>
      </c>
      <c r="K26" s="17" t="s">
        <v>4</v>
      </c>
      <c r="L26" s="29">
        <v>12</v>
      </c>
    </row>
    <row r="27" spans="1:15" x14ac:dyDescent="0.3">
      <c r="A27" s="7"/>
      <c r="B27" s="8"/>
      <c r="C27" s="47"/>
      <c r="D27" s="7"/>
      <c r="E27" s="17"/>
      <c r="F27" s="47"/>
      <c r="G27" s="7"/>
      <c r="H27" s="17"/>
      <c r="I27" s="47"/>
      <c r="J27" s="7"/>
      <c r="K27" s="17"/>
      <c r="L27" s="47"/>
    </row>
    <row r="28" spans="1:15" x14ac:dyDescent="0.3">
      <c r="A28" s="7">
        <f>IF(C28&gt;-1,1)</f>
        <v>1</v>
      </c>
      <c r="B28" s="8" t="s">
        <v>5</v>
      </c>
      <c r="C28" s="29">
        <v>18</v>
      </c>
      <c r="D28" s="7">
        <f>IF(F28&gt;-1,1)</f>
        <v>1</v>
      </c>
      <c r="E28" s="17" t="s">
        <v>5</v>
      </c>
      <c r="F28" s="29">
        <v>10</v>
      </c>
      <c r="G28" s="7">
        <f>IF(I28&gt;-1,1)</f>
        <v>1</v>
      </c>
      <c r="H28" s="17" t="s">
        <v>5</v>
      </c>
      <c r="I28" s="29">
        <v>11</v>
      </c>
      <c r="J28" s="7">
        <f>IF(L28&gt;-1,1)</f>
        <v>1</v>
      </c>
      <c r="K28" s="17" t="s">
        <v>5</v>
      </c>
      <c r="L28" s="29">
        <v>16</v>
      </c>
    </row>
    <row r="29" spans="1:15" x14ac:dyDescent="0.3">
      <c r="A29" s="7"/>
      <c r="B29" s="8"/>
      <c r="C29" s="47"/>
      <c r="D29" s="7"/>
      <c r="E29" s="17"/>
      <c r="F29" s="47"/>
      <c r="G29" s="7"/>
      <c r="H29" s="17"/>
      <c r="I29" s="29"/>
      <c r="J29" s="7"/>
      <c r="K29" s="17"/>
      <c r="L29" s="47"/>
    </row>
    <row r="30" spans="1:15" x14ac:dyDescent="0.3">
      <c r="A30" s="7">
        <f>IF(C30&gt;-1,1)</f>
        <v>1</v>
      </c>
      <c r="B30" s="8" t="s">
        <v>6</v>
      </c>
      <c r="C30" s="29">
        <v>14</v>
      </c>
      <c r="D30" s="7">
        <f>IF(F30&gt;-1,1)</f>
        <v>1</v>
      </c>
      <c r="E30" s="17" t="s">
        <v>6</v>
      </c>
      <c r="F30" s="29">
        <v>20</v>
      </c>
      <c r="G30" s="7">
        <f>IF(I30&gt;-1,1)</f>
        <v>1</v>
      </c>
      <c r="H30" s="17" t="s">
        <v>6</v>
      </c>
      <c r="I30" s="29">
        <v>40</v>
      </c>
      <c r="J30" s="7">
        <f>IF(L30&gt;-1,1)</f>
        <v>1</v>
      </c>
      <c r="K30" s="17" t="s">
        <v>6</v>
      </c>
      <c r="L30" s="29">
        <v>38</v>
      </c>
    </row>
    <row r="31" spans="1:15" x14ac:dyDescent="0.3">
      <c r="A31" s="7"/>
      <c r="B31" s="8"/>
      <c r="C31" s="47"/>
      <c r="D31" s="7"/>
      <c r="E31" s="17"/>
      <c r="F31" s="29"/>
      <c r="G31" s="7"/>
      <c r="H31" s="17"/>
      <c r="I31" s="47"/>
      <c r="J31" s="7"/>
      <c r="K31" s="17"/>
      <c r="L31" s="47"/>
    </row>
    <row r="32" spans="1:15" x14ac:dyDescent="0.3">
      <c r="A32" s="7">
        <f>IF(C32&gt;-1,1)</f>
        <v>1</v>
      </c>
      <c r="B32" s="8" t="s">
        <v>7</v>
      </c>
      <c r="C32" s="29">
        <v>14</v>
      </c>
      <c r="D32" s="7">
        <f>IF(F32&gt;-1,1)</f>
        <v>1</v>
      </c>
      <c r="E32" s="17" t="s">
        <v>7</v>
      </c>
      <c r="F32" s="29">
        <v>35</v>
      </c>
      <c r="G32" s="7">
        <f>IF(I32&gt;-1,1)</f>
        <v>1</v>
      </c>
      <c r="H32" s="17" t="s">
        <v>7</v>
      </c>
      <c r="I32" s="29">
        <v>15</v>
      </c>
      <c r="J32" s="7">
        <f>IF(L32&gt;-1,1)</f>
        <v>1</v>
      </c>
      <c r="K32" s="17" t="s">
        <v>7</v>
      </c>
      <c r="L32" s="29">
        <v>10</v>
      </c>
    </row>
    <row r="33" spans="1:15" x14ac:dyDescent="0.3">
      <c r="A33" s="7"/>
      <c r="B33" s="8"/>
      <c r="C33" s="47"/>
      <c r="D33" s="7"/>
      <c r="E33" s="17"/>
      <c r="F33" s="47"/>
      <c r="G33" s="7"/>
      <c r="H33" s="17"/>
      <c r="I33" s="47"/>
      <c r="J33" s="7"/>
      <c r="K33" s="17"/>
      <c r="L33" s="47"/>
    </row>
    <row r="34" spans="1:15" x14ac:dyDescent="0.3">
      <c r="A34" s="7">
        <f>IF(C34&gt;-1,1)</f>
        <v>1</v>
      </c>
      <c r="B34" s="8" t="s">
        <v>8</v>
      </c>
      <c r="C34" s="29">
        <v>16</v>
      </c>
      <c r="D34" s="7">
        <f>IF(F34&gt;-1,1)</f>
        <v>1</v>
      </c>
      <c r="E34" s="17" t="s">
        <v>8</v>
      </c>
      <c r="F34" s="29">
        <v>23</v>
      </c>
      <c r="G34" s="7">
        <f>IF(I34&gt;-1,1)</f>
        <v>1</v>
      </c>
      <c r="H34" s="17" t="s">
        <v>8</v>
      </c>
      <c r="I34" s="29">
        <v>11</v>
      </c>
      <c r="J34" s="7">
        <f>IF(L34&gt;-1,1)</f>
        <v>1</v>
      </c>
      <c r="K34" s="17" t="s">
        <v>8</v>
      </c>
      <c r="L34" s="29">
        <v>17</v>
      </c>
    </row>
    <row r="35" spans="1:15" x14ac:dyDescent="0.3">
      <c r="A35" s="7"/>
      <c r="B35" s="4"/>
      <c r="C35" s="47"/>
      <c r="D35" s="7"/>
      <c r="E35" s="9"/>
      <c r="F35" s="47"/>
      <c r="G35" s="7"/>
      <c r="H35" s="9"/>
      <c r="I35" s="47"/>
      <c r="J35" s="7"/>
      <c r="K35" s="9"/>
      <c r="L35" s="29"/>
    </row>
    <row r="36" spans="1:15" x14ac:dyDescent="0.3">
      <c r="A36" s="7">
        <f>IF(C36&gt;-1,1)</f>
        <v>1</v>
      </c>
      <c r="B36" s="8" t="s">
        <v>9</v>
      </c>
      <c r="C36" s="29">
        <v>6</v>
      </c>
      <c r="D36" s="7">
        <f>IF(F36&gt;-1,1)</f>
        <v>1</v>
      </c>
      <c r="E36" s="17" t="s">
        <v>9</v>
      </c>
      <c r="F36" s="29">
        <v>16</v>
      </c>
      <c r="G36" s="7">
        <f>IF(I36&gt;-1,1)</f>
        <v>1</v>
      </c>
      <c r="H36" s="17" t="s">
        <v>9</v>
      </c>
      <c r="I36" s="29">
        <v>12</v>
      </c>
      <c r="J36" s="7">
        <f>IF(L36&gt;-1,1)</f>
        <v>1</v>
      </c>
      <c r="K36" s="17" t="s">
        <v>9</v>
      </c>
      <c r="L36" s="29">
        <v>18</v>
      </c>
    </row>
    <row r="37" spans="1:15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5" x14ac:dyDescent="0.3">
      <c r="A38" s="11"/>
      <c r="B38" s="8" t="s">
        <v>10</v>
      </c>
      <c r="C38" s="8">
        <f>SUM(C24:C36)</f>
        <v>130</v>
      </c>
      <c r="D38" s="8"/>
      <c r="E38" s="8" t="s">
        <v>10</v>
      </c>
      <c r="F38" s="8">
        <f>SUM(F24:F36)</f>
        <v>165</v>
      </c>
      <c r="G38" s="8"/>
      <c r="H38" s="8" t="s">
        <v>10</v>
      </c>
      <c r="I38" s="8">
        <f>SUM(I24:I36)</f>
        <v>124</v>
      </c>
      <c r="J38" s="8"/>
      <c r="K38" s="8" t="s">
        <v>10</v>
      </c>
      <c r="L38" s="8">
        <f>SUM(L24:L36)</f>
        <v>159</v>
      </c>
    </row>
    <row r="39" spans="1:15" x14ac:dyDescent="0.3">
      <c r="A39" s="12"/>
      <c r="B39" s="13" t="s">
        <v>11</v>
      </c>
      <c r="C39" s="14">
        <f>C38/(SUM(A24:A36))</f>
        <v>18.571428571428573</v>
      </c>
      <c r="D39" s="12"/>
      <c r="E39" s="13" t="s">
        <v>11</v>
      </c>
      <c r="F39" s="14">
        <f>F38/(SUM(D24:D36))</f>
        <v>23.571428571428573</v>
      </c>
      <c r="G39" s="12"/>
      <c r="H39" s="13" t="s">
        <v>11</v>
      </c>
      <c r="I39" s="14">
        <f>I38/(SUM(G24:G36))</f>
        <v>17.714285714285715</v>
      </c>
      <c r="J39" s="12"/>
      <c r="K39" s="13" t="s">
        <v>11</v>
      </c>
      <c r="L39" s="14">
        <f>L38/(SUM(J24:J36))</f>
        <v>22.714285714285715</v>
      </c>
    </row>
    <row r="40" spans="1:15" ht="14.5" thickBot="1" x14ac:dyDescent="0.35"/>
    <row r="41" spans="1:15" ht="14.5" thickBot="1" x14ac:dyDescent="0.35">
      <c r="B41" s="15" t="s">
        <v>15</v>
      </c>
      <c r="C41" s="71">
        <f>SUM(C38:L38)/((SUM(A24:A36))+(SUM(D24:D36))+(SUM(G24:G36))+(SUM(J24:J36)))</f>
        <v>20.642857142857142</v>
      </c>
    </row>
    <row r="43" spans="1:15" ht="24" x14ac:dyDescent="0.6">
      <c r="B43" s="3" t="s">
        <v>16</v>
      </c>
      <c r="C43" s="46">
        <f>C$1</f>
        <v>2017</v>
      </c>
    </row>
    <row r="44" spans="1:15" x14ac:dyDescent="0.3">
      <c r="A44" s="4"/>
      <c r="B44" s="18" t="s">
        <v>203</v>
      </c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29"/>
      <c r="L44" s="6" t="s">
        <v>2</v>
      </c>
      <c r="M44" s="29"/>
      <c r="N44" s="29"/>
      <c r="O44" s="6" t="s">
        <v>2</v>
      </c>
    </row>
    <row r="45" spans="1:15" x14ac:dyDescent="0.3">
      <c r="A45" s="7">
        <f>IF(C45&gt;-1,1)</f>
        <v>1</v>
      </c>
      <c r="B45" s="8" t="s">
        <v>3</v>
      </c>
      <c r="C45" s="29">
        <v>30</v>
      </c>
      <c r="D45" s="7">
        <f>IF(F45&gt;-1,1)</f>
        <v>1</v>
      </c>
      <c r="E45" s="17" t="s">
        <v>3</v>
      </c>
      <c r="F45" s="29">
        <v>30</v>
      </c>
      <c r="G45" s="7">
        <f>IF(I45&gt;-1,1)</f>
        <v>1</v>
      </c>
      <c r="H45" s="17" t="s">
        <v>3</v>
      </c>
      <c r="I45" s="29">
        <v>40</v>
      </c>
      <c r="J45" s="7">
        <f>IF(L45&gt;-1,1)</f>
        <v>1</v>
      </c>
      <c r="K45" s="61" t="s">
        <v>3</v>
      </c>
      <c r="L45" s="66">
        <v>68</v>
      </c>
      <c r="M45" s="7">
        <f>IF(O45&gt;-1,1)</f>
        <v>1</v>
      </c>
      <c r="N45" s="61" t="s">
        <v>3</v>
      </c>
      <c r="O45" s="66">
        <v>50</v>
      </c>
    </row>
    <row r="46" spans="1:15" x14ac:dyDescent="0.3">
      <c r="A46" s="7"/>
      <c r="B46" s="4"/>
      <c r="C46" s="29"/>
      <c r="D46" s="7"/>
      <c r="E46" s="9"/>
      <c r="F46" s="29"/>
      <c r="G46" s="7"/>
      <c r="H46" s="9"/>
      <c r="I46" s="47"/>
      <c r="J46" s="7"/>
      <c r="K46" s="62"/>
      <c r="L46" s="67"/>
      <c r="M46" s="7"/>
      <c r="N46" s="62"/>
      <c r="O46" s="67"/>
    </row>
    <row r="47" spans="1:15" x14ac:dyDescent="0.3">
      <c r="A47" s="7">
        <f>IF(C47&gt;-1,1)</f>
        <v>1</v>
      </c>
      <c r="B47" s="8" t="s">
        <v>4</v>
      </c>
      <c r="C47" s="29">
        <v>11</v>
      </c>
      <c r="D47" s="7">
        <f>IF(F47&gt;-1,1)</f>
        <v>1</v>
      </c>
      <c r="E47" s="17" t="s">
        <v>4</v>
      </c>
      <c r="F47" s="29">
        <v>18</v>
      </c>
      <c r="G47" s="7">
        <f>IF(I47&gt;-1,1)</f>
        <v>1</v>
      </c>
      <c r="H47" s="17" t="s">
        <v>4</v>
      </c>
      <c r="I47" s="29">
        <v>14</v>
      </c>
      <c r="J47" s="7">
        <f>IF(L47&gt;-1,1)</f>
        <v>1</v>
      </c>
      <c r="K47" s="61" t="s">
        <v>4</v>
      </c>
      <c r="L47" s="66">
        <v>4</v>
      </c>
      <c r="M47" s="7">
        <f>IF(O47&gt;-1,1)</f>
        <v>1</v>
      </c>
      <c r="N47" s="61" t="s">
        <v>4</v>
      </c>
      <c r="O47" s="66">
        <v>4</v>
      </c>
    </row>
    <row r="48" spans="1:15" x14ac:dyDescent="0.3">
      <c r="A48" s="7"/>
      <c r="B48" s="8"/>
      <c r="C48" s="47"/>
      <c r="D48" s="7"/>
      <c r="E48" s="17"/>
      <c r="F48" s="47"/>
      <c r="G48" s="7"/>
      <c r="H48" s="17"/>
      <c r="I48" s="47"/>
      <c r="J48" s="7"/>
      <c r="K48" s="61"/>
      <c r="L48" s="67"/>
      <c r="M48" s="7"/>
      <c r="N48" s="61"/>
      <c r="O48" s="67"/>
    </row>
    <row r="49" spans="1:16" x14ac:dyDescent="0.3">
      <c r="A49" s="7">
        <f>IF(C49&gt;-1,1)</f>
        <v>1</v>
      </c>
      <c r="B49" s="8" t="s">
        <v>5</v>
      </c>
      <c r="C49" s="29">
        <v>30</v>
      </c>
      <c r="D49" s="7">
        <f>IF(F49&gt;-1,1)</f>
        <v>1</v>
      </c>
      <c r="E49" s="17" t="s">
        <v>5</v>
      </c>
      <c r="F49" s="29">
        <v>10</v>
      </c>
      <c r="G49" s="7">
        <f>IF(I49&gt;-1,1)</f>
        <v>1</v>
      </c>
      <c r="H49" s="17" t="s">
        <v>5</v>
      </c>
      <c r="I49" s="29">
        <v>8</v>
      </c>
      <c r="J49" s="7">
        <f>IF(L49&gt;-1,1)</f>
        <v>1</v>
      </c>
      <c r="K49" s="61" t="s">
        <v>5</v>
      </c>
      <c r="L49" s="66">
        <v>12</v>
      </c>
      <c r="M49" s="7">
        <f>IF(O49&gt;-1,1)</f>
        <v>1</v>
      </c>
      <c r="N49" s="61" t="s">
        <v>5</v>
      </c>
      <c r="O49" s="66">
        <v>14</v>
      </c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7"/>
      <c r="N50" s="61"/>
      <c r="O50" s="67"/>
    </row>
    <row r="51" spans="1:16" x14ac:dyDescent="0.3">
      <c r="A51" s="7">
        <f>IF(C51&gt;-1,1)</f>
        <v>1</v>
      </c>
      <c r="B51" s="8" t="s">
        <v>6</v>
      </c>
      <c r="C51" s="29">
        <v>30</v>
      </c>
      <c r="D51" s="7">
        <f>IF(F51&gt;-1,1)</f>
        <v>1</v>
      </c>
      <c r="E51" s="17" t="s">
        <v>6</v>
      </c>
      <c r="F51" s="29">
        <v>18</v>
      </c>
      <c r="G51" s="7">
        <f>IF(I51&gt;-1,1)</f>
        <v>1</v>
      </c>
      <c r="H51" s="17" t="s">
        <v>6</v>
      </c>
      <c r="I51" s="29">
        <v>15</v>
      </c>
      <c r="J51" s="7">
        <f>IF(L51&gt;-1,1)</f>
        <v>1</v>
      </c>
      <c r="K51" s="61" t="s">
        <v>6</v>
      </c>
      <c r="L51" s="66">
        <v>18</v>
      </c>
      <c r="M51" s="7">
        <f>IF(O51&gt;-1,1)</f>
        <v>1</v>
      </c>
      <c r="N51" s="61" t="s">
        <v>6</v>
      </c>
      <c r="O51" s="66">
        <v>35</v>
      </c>
    </row>
    <row r="52" spans="1:16" x14ac:dyDescent="0.3">
      <c r="A52" s="7"/>
      <c r="B52" s="8"/>
      <c r="C52" s="47"/>
      <c r="D52" s="7"/>
      <c r="E52" s="17"/>
      <c r="F52" s="47"/>
      <c r="G52" s="7"/>
      <c r="H52" s="17"/>
      <c r="I52" s="47"/>
      <c r="J52" s="7"/>
      <c r="K52" s="61"/>
      <c r="L52" s="67"/>
      <c r="M52" s="7"/>
      <c r="N52" s="61"/>
      <c r="O52" s="67"/>
    </row>
    <row r="53" spans="1:16" x14ac:dyDescent="0.3">
      <c r="A53" s="7">
        <f>IF(C53&gt;-1,1)</f>
        <v>1</v>
      </c>
      <c r="B53" s="8" t="s">
        <v>7</v>
      </c>
      <c r="C53" s="29">
        <v>14</v>
      </c>
      <c r="D53" s="7">
        <f>IF(F53&gt;-1,1)</f>
        <v>1</v>
      </c>
      <c r="E53" s="17" t="s">
        <v>7</v>
      </c>
      <c r="F53" s="29">
        <v>14</v>
      </c>
      <c r="G53" s="7">
        <f>IF(I53&gt;-1,1)</f>
        <v>1</v>
      </c>
      <c r="H53" s="17" t="s">
        <v>7</v>
      </c>
      <c r="I53" s="29">
        <v>15</v>
      </c>
      <c r="J53" s="7">
        <f>IF(L53&gt;-1,1)</f>
        <v>1</v>
      </c>
      <c r="K53" s="61" t="s">
        <v>7</v>
      </c>
      <c r="L53" s="66">
        <v>12</v>
      </c>
      <c r="M53" s="7">
        <f>IF(O53&gt;-1,1)</f>
        <v>1</v>
      </c>
      <c r="N53" s="61" t="s">
        <v>7</v>
      </c>
      <c r="O53" s="66">
        <v>15</v>
      </c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7"/>
      <c r="N54" s="61"/>
      <c r="O54" s="67"/>
    </row>
    <row r="55" spans="1:16" x14ac:dyDescent="0.3">
      <c r="A55" s="7">
        <f>IF(C55&gt;-1,1)</f>
        <v>1</v>
      </c>
      <c r="B55" s="8" t="s">
        <v>8</v>
      </c>
      <c r="C55" s="29">
        <v>14</v>
      </c>
      <c r="D55" s="7">
        <f>IF(F55&gt;-1,1)</f>
        <v>1</v>
      </c>
      <c r="E55" s="17" t="s">
        <v>8</v>
      </c>
      <c r="F55" s="29">
        <v>16</v>
      </c>
      <c r="G55" s="7">
        <f>IF(I55&gt;-1,1)</f>
        <v>1</v>
      </c>
      <c r="H55" s="17" t="s">
        <v>8</v>
      </c>
      <c r="I55" s="29">
        <v>36</v>
      </c>
      <c r="J55" s="7">
        <f>IF(L55&gt;-1,1)</f>
        <v>1</v>
      </c>
      <c r="K55" s="61" t="s">
        <v>8</v>
      </c>
      <c r="L55" s="66">
        <v>16</v>
      </c>
      <c r="M55" s="7">
        <f>IF(O55&gt;-1,1)</f>
        <v>1</v>
      </c>
      <c r="N55" s="61" t="s">
        <v>8</v>
      </c>
      <c r="O55" s="66">
        <v>14</v>
      </c>
    </row>
    <row r="56" spans="1:16" x14ac:dyDescent="0.3">
      <c r="A56" s="7"/>
      <c r="B56" s="4"/>
      <c r="C56" s="29"/>
      <c r="D56" s="7"/>
      <c r="E56" s="9"/>
      <c r="F56" s="47"/>
      <c r="G56" s="7"/>
      <c r="H56" s="9"/>
      <c r="I56" s="47"/>
      <c r="J56" s="7"/>
      <c r="K56" s="62"/>
      <c r="L56" s="67"/>
      <c r="M56" s="7"/>
      <c r="N56" s="62"/>
      <c r="O56" s="67"/>
    </row>
    <row r="57" spans="1:16" x14ac:dyDescent="0.3">
      <c r="A57" s="7">
        <f>IF(C57&gt;-1,1)</f>
        <v>1</v>
      </c>
      <c r="B57" s="8" t="s">
        <v>9</v>
      </c>
      <c r="C57" s="29">
        <v>18</v>
      </c>
      <c r="D57" s="7">
        <f>IF(F57&gt;-1,1)</f>
        <v>1</v>
      </c>
      <c r="E57" s="17" t="s">
        <v>9</v>
      </c>
      <c r="F57" s="29">
        <v>20</v>
      </c>
      <c r="G57" s="7">
        <f>IF(I57&gt;-1,1)</f>
        <v>1</v>
      </c>
      <c r="H57" s="17" t="s">
        <v>9</v>
      </c>
      <c r="I57" s="29">
        <v>9</v>
      </c>
      <c r="J57" s="7">
        <f>IF(L57&gt;-1,1)</f>
        <v>1</v>
      </c>
      <c r="K57" s="61" t="s">
        <v>9</v>
      </c>
      <c r="L57" s="66">
        <v>14</v>
      </c>
      <c r="M57" s="7">
        <f>IF(O57&gt;-1,1)</f>
        <v>1</v>
      </c>
      <c r="N57" s="61" t="s">
        <v>9</v>
      </c>
      <c r="O57" s="66">
        <v>16</v>
      </c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7"/>
      <c r="N58" s="63"/>
      <c r="O58" s="67"/>
    </row>
    <row r="59" spans="1:16" x14ac:dyDescent="0.3">
      <c r="A59" s="11"/>
      <c r="B59" s="8" t="s">
        <v>10</v>
      </c>
      <c r="C59" s="8">
        <f>SUM(C45:C57)</f>
        <v>147</v>
      </c>
      <c r="D59" s="8"/>
      <c r="E59" s="8" t="s">
        <v>10</v>
      </c>
      <c r="F59" s="8">
        <f>SUM(F45:F57)</f>
        <v>126</v>
      </c>
      <c r="G59" s="8"/>
      <c r="H59" s="8" t="s">
        <v>10</v>
      </c>
      <c r="I59" s="8">
        <f>SUM(I45:I57)</f>
        <v>137</v>
      </c>
      <c r="J59" s="8"/>
      <c r="K59" s="64" t="s">
        <v>10</v>
      </c>
      <c r="L59" s="72">
        <f>SUM(L45:L57)</f>
        <v>144</v>
      </c>
      <c r="M59" s="8"/>
      <c r="N59" s="64" t="s">
        <v>10</v>
      </c>
      <c r="O59" s="72">
        <f>SUM(O45:O57)</f>
        <v>148</v>
      </c>
    </row>
    <row r="60" spans="1:16" x14ac:dyDescent="0.3">
      <c r="A60" s="12"/>
      <c r="B60" s="13" t="s">
        <v>11</v>
      </c>
      <c r="C60" s="14">
        <f>C59/(SUM(A45:A57))</f>
        <v>21</v>
      </c>
      <c r="D60" s="12"/>
      <c r="E60" s="13" t="s">
        <v>11</v>
      </c>
      <c r="F60" s="14">
        <f>F59/(SUM(D45:D57))</f>
        <v>18</v>
      </c>
      <c r="G60" s="12"/>
      <c r="H60" s="13" t="s">
        <v>11</v>
      </c>
      <c r="I60" s="14">
        <f>I59/(SUM(G45:G57))</f>
        <v>19.571428571428573</v>
      </c>
      <c r="J60" s="12"/>
      <c r="K60" s="65" t="s">
        <v>11</v>
      </c>
      <c r="L60" s="73">
        <f>L59/(SUM(J45:J57))</f>
        <v>20.571428571428573</v>
      </c>
      <c r="M60" s="12"/>
      <c r="N60" s="65" t="s">
        <v>11</v>
      </c>
      <c r="O60" s="73">
        <f>O59/(SUM(M45:M57))</f>
        <v>21.142857142857142</v>
      </c>
    </row>
    <row r="61" spans="1:16" ht="14.5" thickBot="1" x14ac:dyDescent="0.35"/>
    <row r="62" spans="1:16" ht="14.5" thickBot="1" x14ac:dyDescent="0.35">
      <c r="B62" s="15" t="s">
        <v>18</v>
      </c>
      <c r="C62" s="71">
        <f>SUM(C59:O59)/((SUM(A45:A57))+(SUM(D45:D57))+(SUM(G45:G57))+(SUM(J45:J57)+(SUM(M45:M57))))</f>
        <v>20.057142857142857</v>
      </c>
    </row>
    <row r="64" spans="1:16" ht="24" x14ac:dyDescent="0.6">
      <c r="B64" s="3" t="s">
        <v>19</v>
      </c>
      <c r="C64" s="46">
        <f>C$1</f>
        <v>2017</v>
      </c>
      <c r="P64" s="19"/>
    </row>
    <row r="65" spans="1:15" x14ac:dyDescent="0.3">
      <c r="A65" s="4"/>
      <c r="B65" s="18" t="s">
        <v>204</v>
      </c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29"/>
      <c r="L65" s="6" t="s">
        <v>2</v>
      </c>
      <c r="M65" s="19"/>
      <c r="N65" s="1"/>
      <c r="O65" s="1"/>
    </row>
    <row r="66" spans="1:15" x14ac:dyDescent="0.3">
      <c r="A66" s="7">
        <f>IF(C66&gt;-1,1)</f>
        <v>1</v>
      </c>
      <c r="B66" s="8" t="s">
        <v>3</v>
      </c>
      <c r="C66" s="29">
        <v>40</v>
      </c>
      <c r="D66" s="7">
        <f>IF(F66&gt;-1,1)</f>
        <v>1</v>
      </c>
      <c r="E66" s="8" t="s">
        <v>3</v>
      </c>
      <c r="F66" s="29">
        <v>50</v>
      </c>
      <c r="G66" s="7">
        <f>IF(I66&gt;-1,1)</f>
        <v>1</v>
      </c>
      <c r="H66" s="8" t="s">
        <v>3</v>
      </c>
      <c r="I66" s="29">
        <v>16</v>
      </c>
      <c r="J66" s="7">
        <f>IF(L66&gt;-1,1)</f>
        <v>1</v>
      </c>
      <c r="K66" s="8" t="s">
        <v>3</v>
      </c>
      <c r="L66" s="70">
        <v>45</v>
      </c>
      <c r="M66" s="22"/>
      <c r="N66" s="1"/>
      <c r="O66" s="1"/>
    </row>
    <row r="67" spans="1:15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4"/>
      <c r="L67" s="29"/>
      <c r="M67" s="22"/>
      <c r="N67" s="1"/>
      <c r="O67" s="1"/>
    </row>
    <row r="68" spans="1:15" x14ac:dyDescent="0.3">
      <c r="A68" s="7">
        <f>IF(C68&gt;-1,1)</f>
        <v>1</v>
      </c>
      <c r="B68" s="8" t="s">
        <v>4</v>
      </c>
      <c r="C68" s="29">
        <v>19</v>
      </c>
      <c r="D68" s="7">
        <f>IF(F68&gt;-1,1)</f>
        <v>1</v>
      </c>
      <c r="E68" s="8" t="s">
        <v>4</v>
      </c>
      <c r="F68" s="29">
        <v>0</v>
      </c>
      <c r="G68" s="7">
        <f>IF(I68&gt;-1,1)</f>
        <v>1</v>
      </c>
      <c r="H68" s="8" t="s">
        <v>4</v>
      </c>
      <c r="I68" s="29">
        <v>19</v>
      </c>
      <c r="J68" s="7">
        <f>IF(L68&gt;-1,1)</f>
        <v>1</v>
      </c>
      <c r="K68" s="8" t="s">
        <v>4</v>
      </c>
      <c r="L68" s="29">
        <v>21</v>
      </c>
      <c r="M68" s="22"/>
      <c r="N68" s="1"/>
      <c r="O68" s="1"/>
    </row>
    <row r="69" spans="1:15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8"/>
      <c r="L69" s="47"/>
      <c r="M69" s="22"/>
      <c r="N69" s="1"/>
      <c r="O69" s="1"/>
    </row>
    <row r="70" spans="1:15" x14ac:dyDescent="0.3">
      <c r="A70" s="7">
        <f>IF(C70&gt;-1,1)</f>
        <v>1</v>
      </c>
      <c r="B70" s="8" t="s">
        <v>5</v>
      </c>
      <c r="C70" s="29">
        <v>12</v>
      </c>
      <c r="D70" s="7">
        <f>IF(F70&gt;-1,1)</f>
        <v>1</v>
      </c>
      <c r="E70" s="8" t="s">
        <v>5</v>
      </c>
      <c r="F70" s="29">
        <v>14</v>
      </c>
      <c r="G70" s="7">
        <f>IF(I70&gt;-1,1)</f>
        <v>1</v>
      </c>
      <c r="H70" s="8" t="s">
        <v>5</v>
      </c>
      <c r="I70" s="29">
        <v>11</v>
      </c>
      <c r="J70" s="7">
        <f>IF(L70&gt;-1,1)</f>
        <v>1</v>
      </c>
      <c r="K70" s="8" t="s">
        <v>5</v>
      </c>
      <c r="L70" s="29">
        <v>10</v>
      </c>
      <c r="M70" s="22"/>
      <c r="N70" s="1"/>
      <c r="O70" s="1"/>
    </row>
    <row r="71" spans="1:15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8"/>
      <c r="L71" s="47"/>
      <c r="M71" s="22"/>
      <c r="N71" s="1"/>
      <c r="O71" s="1"/>
    </row>
    <row r="72" spans="1:15" x14ac:dyDescent="0.3">
      <c r="A72" s="7">
        <f>IF(C72&gt;-1,1)</f>
        <v>1</v>
      </c>
      <c r="B72" s="8" t="s">
        <v>6</v>
      </c>
      <c r="C72" s="29">
        <v>20</v>
      </c>
      <c r="D72" s="7">
        <f>IF(F72&gt;-1,1)</f>
        <v>1</v>
      </c>
      <c r="E72" s="8" t="s">
        <v>6</v>
      </c>
      <c r="F72" s="29">
        <v>14</v>
      </c>
      <c r="G72" s="7">
        <f>IF(I72&gt;-1,1)</f>
        <v>1</v>
      </c>
      <c r="H72" s="8" t="s">
        <v>6</v>
      </c>
      <c r="I72" s="29">
        <v>19</v>
      </c>
      <c r="J72" s="7">
        <f>IF(L72&gt;-1,1)</f>
        <v>1</v>
      </c>
      <c r="K72" s="8" t="s">
        <v>6</v>
      </c>
      <c r="L72" s="29">
        <v>15</v>
      </c>
      <c r="M72" s="22"/>
      <c r="N72" s="1"/>
      <c r="O72" s="1"/>
    </row>
    <row r="73" spans="1:15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8"/>
      <c r="L73" s="29"/>
      <c r="M73" s="22"/>
      <c r="N73" s="1"/>
      <c r="O73" s="1"/>
    </row>
    <row r="74" spans="1:15" x14ac:dyDescent="0.3">
      <c r="A74" s="7">
        <f>IF(C74&gt;-1,1)</f>
        <v>1</v>
      </c>
      <c r="B74" s="8" t="s">
        <v>7</v>
      </c>
      <c r="C74" s="29">
        <v>14</v>
      </c>
      <c r="D74" s="7">
        <f>IF(F74&gt;-1,1)</f>
        <v>1</v>
      </c>
      <c r="E74" s="8" t="s">
        <v>7</v>
      </c>
      <c r="F74" s="29">
        <v>16</v>
      </c>
      <c r="G74" s="7">
        <f>IF(I74&gt;-1,1)</f>
        <v>1</v>
      </c>
      <c r="H74" s="8" t="s">
        <v>7</v>
      </c>
      <c r="I74" s="29">
        <v>30</v>
      </c>
      <c r="J74" s="7">
        <f>IF(L74&gt;-1,1)</f>
        <v>1</v>
      </c>
      <c r="K74" s="8" t="s">
        <v>7</v>
      </c>
      <c r="L74" s="29">
        <v>14</v>
      </c>
      <c r="M74" s="22"/>
      <c r="N74" s="1"/>
      <c r="O74" s="1"/>
    </row>
    <row r="75" spans="1:15" x14ac:dyDescent="0.3">
      <c r="A75" s="7"/>
      <c r="B75" s="8"/>
      <c r="C75" s="29"/>
      <c r="D75" s="7"/>
      <c r="E75" s="8"/>
      <c r="F75" s="47"/>
      <c r="G75" s="7"/>
      <c r="H75" s="8"/>
      <c r="I75" s="29"/>
      <c r="J75" s="7"/>
      <c r="K75" s="8"/>
      <c r="L75" s="47"/>
      <c r="M75" s="22"/>
      <c r="N75" s="1"/>
      <c r="O75" s="1"/>
    </row>
    <row r="76" spans="1:15" x14ac:dyDescent="0.3">
      <c r="A76" s="7">
        <f>IF(C76&gt;-1,1)</f>
        <v>1</v>
      </c>
      <c r="B76" s="8" t="s">
        <v>8</v>
      </c>
      <c r="C76" s="29">
        <v>17</v>
      </c>
      <c r="D76" s="7">
        <f>IF(F76&gt;-1,1)</f>
        <v>1</v>
      </c>
      <c r="E76" s="8" t="s">
        <v>8</v>
      </c>
      <c r="F76" s="29">
        <v>55</v>
      </c>
      <c r="G76" s="7">
        <f>IF(I76&gt;-1,1)</f>
        <v>1</v>
      </c>
      <c r="H76" s="8" t="s">
        <v>8</v>
      </c>
      <c r="I76" s="29">
        <v>20</v>
      </c>
      <c r="J76" s="7">
        <f>IF(L76&gt;-1,1)</f>
        <v>1</v>
      </c>
      <c r="K76" s="8" t="s">
        <v>8</v>
      </c>
      <c r="L76" s="29">
        <v>22</v>
      </c>
      <c r="M76" s="22"/>
      <c r="N76" s="1"/>
      <c r="O76" s="1"/>
    </row>
    <row r="77" spans="1:15" x14ac:dyDescent="0.3">
      <c r="A77" s="7"/>
      <c r="B77" s="4"/>
      <c r="C77" s="29"/>
      <c r="D77" s="7"/>
      <c r="E77" s="4"/>
      <c r="F77" s="29"/>
      <c r="G77" s="7"/>
      <c r="H77" s="4"/>
      <c r="I77" s="47"/>
      <c r="J77" s="7"/>
      <c r="K77" s="4"/>
      <c r="L77" s="29"/>
      <c r="M77" s="22"/>
      <c r="N77" s="1"/>
      <c r="O77" s="1"/>
    </row>
    <row r="78" spans="1:15" x14ac:dyDescent="0.3">
      <c r="A78" s="7">
        <f>IF(C78&gt;-1,1)</f>
        <v>1</v>
      </c>
      <c r="B78" s="8" t="s">
        <v>9</v>
      </c>
      <c r="C78" s="29">
        <v>16</v>
      </c>
      <c r="D78" s="7">
        <f>IF(F78&gt;-1,1)</f>
        <v>1</v>
      </c>
      <c r="E78" s="8" t="s">
        <v>9</v>
      </c>
      <c r="F78" s="29">
        <v>27</v>
      </c>
      <c r="G78" s="7">
        <f>IF(I78&gt;-1,1)</f>
        <v>1</v>
      </c>
      <c r="H78" s="8" t="s">
        <v>9</v>
      </c>
      <c r="I78" s="29">
        <v>16</v>
      </c>
      <c r="J78" s="7">
        <f>IF(L78&gt;-1,1)</f>
        <v>1</v>
      </c>
      <c r="K78" s="8" t="s">
        <v>9</v>
      </c>
      <c r="L78" s="29">
        <v>20</v>
      </c>
      <c r="M78" s="22"/>
      <c r="N78" s="1"/>
      <c r="O78" s="1"/>
    </row>
    <row r="79" spans="1:15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4"/>
      <c r="L79" s="47"/>
      <c r="M79" s="19"/>
      <c r="N79" s="1"/>
      <c r="O79" s="1"/>
    </row>
    <row r="80" spans="1:15" x14ac:dyDescent="0.3">
      <c r="A80" s="11"/>
      <c r="B80" s="8" t="s">
        <v>10</v>
      </c>
      <c r="C80" s="8">
        <f>SUM(C66:C78)</f>
        <v>138</v>
      </c>
      <c r="D80" s="8"/>
      <c r="E80" s="8" t="s">
        <v>10</v>
      </c>
      <c r="F80" s="8">
        <f>SUM(F66:F78)</f>
        <v>176</v>
      </c>
      <c r="G80" s="8"/>
      <c r="H80" s="8" t="s">
        <v>10</v>
      </c>
      <c r="I80" s="8">
        <f>SUM(I66:I78)</f>
        <v>131</v>
      </c>
      <c r="J80" s="8"/>
      <c r="K80" s="8" t="s">
        <v>10</v>
      </c>
      <c r="L80" s="8">
        <f>SUM(L66:L78)</f>
        <v>147</v>
      </c>
      <c r="M80" s="19"/>
      <c r="N80" s="1"/>
      <c r="O80" s="1"/>
    </row>
    <row r="81" spans="1:15" x14ac:dyDescent="0.3">
      <c r="A81" s="12"/>
      <c r="B81" s="13" t="s">
        <v>11</v>
      </c>
      <c r="C81" s="14">
        <f>C80/(SUM(A66:A78))</f>
        <v>19.714285714285715</v>
      </c>
      <c r="D81" s="12"/>
      <c r="E81" s="13" t="s">
        <v>11</v>
      </c>
      <c r="F81" s="14">
        <f>F80/(SUM(D66:D78))</f>
        <v>25.142857142857142</v>
      </c>
      <c r="G81" s="12"/>
      <c r="H81" s="13" t="s">
        <v>11</v>
      </c>
      <c r="I81" s="14">
        <f>I80/(SUM(G66:G78))</f>
        <v>18.714285714285715</v>
      </c>
      <c r="J81" s="12"/>
      <c r="K81" s="13" t="s">
        <v>11</v>
      </c>
      <c r="L81" s="14">
        <f>L80/(SUM(J66:J78))</f>
        <v>21</v>
      </c>
      <c r="M81" s="19"/>
      <c r="N81" s="1"/>
      <c r="O81" s="1"/>
    </row>
    <row r="82" spans="1:15" ht="14.5" thickBot="1" x14ac:dyDescent="0.35"/>
    <row r="83" spans="1:15" ht="14.5" thickBot="1" x14ac:dyDescent="0.35">
      <c r="B83" s="15" t="s">
        <v>21</v>
      </c>
      <c r="C83" s="71">
        <f>SUM(C80:L80)/((SUM(A66:A78))+(SUM(D66:D78))+(SUM(G66:G78))+(SUM(J66:J78)))</f>
        <v>21.142857142857142</v>
      </c>
    </row>
    <row r="85" spans="1:15" ht="24" x14ac:dyDescent="0.6">
      <c r="B85" s="3" t="s">
        <v>22</v>
      </c>
      <c r="C85" s="46">
        <f>C$1</f>
        <v>2017</v>
      </c>
    </row>
    <row r="86" spans="1:15" x14ac:dyDescent="0.3">
      <c r="A86" s="4"/>
      <c r="B86" s="18" t="s">
        <v>205</v>
      </c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29"/>
      <c r="L86" s="6" t="s">
        <v>2</v>
      </c>
      <c r="M86" s="29"/>
      <c r="N86" s="56"/>
      <c r="O86" s="57" t="s">
        <v>2</v>
      </c>
    </row>
    <row r="87" spans="1:15" x14ac:dyDescent="0.3">
      <c r="A87" s="7">
        <f>IF(C87&gt;-1,1)</f>
        <v>1</v>
      </c>
      <c r="B87" s="8" t="s">
        <v>3</v>
      </c>
      <c r="C87" s="29">
        <v>16</v>
      </c>
      <c r="D87" s="7">
        <f>IF(F87&gt;-1,1)</f>
        <v>1</v>
      </c>
      <c r="E87" s="8" t="s">
        <v>3</v>
      </c>
      <c r="F87" s="29">
        <v>42</v>
      </c>
      <c r="G87" s="7">
        <f>IF(I87&gt;-1,1)</f>
        <v>1</v>
      </c>
      <c r="H87" s="8" t="s">
        <v>3</v>
      </c>
      <c r="I87" s="29">
        <v>20</v>
      </c>
      <c r="J87" s="7">
        <f>IF(L87&gt;-1,1)</f>
        <v>1</v>
      </c>
      <c r="K87" s="64" t="s">
        <v>3</v>
      </c>
      <c r="L87" s="66">
        <v>18</v>
      </c>
      <c r="M87" s="7">
        <f>IF(O87&gt;-1,1)</f>
        <v>1</v>
      </c>
      <c r="N87" s="8" t="s">
        <v>3</v>
      </c>
      <c r="O87" s="29">
        <v>21</v>
      </c>
    </row>
    <row r="88" spans="1:15" x14ac:dyDescent="0.3">
      <c r="A88" s="7"/>
      <c r="B88" s="4"/>
      <c r="C88" s="47"/>
      <c r="D88" s="7"/>
      <c r="E88" s="4"/>
      <c r="F88" s="29"/>
      <c r="G88" s="7"/>
      <c r="H88" s="4"/>
      <c r="I88" s="47"/>
      <c r="J88" s="7"/>
      <c r="K88" s="63"/>
      <c r="L88" s="67"/>
      <c r="M88" s="7"/>
      <c r="N88" s="4"/>
      <c r="O88" s="29"/>
    </row>
    <row r="89" spans="1:15" x14ac:dyDescent="0.3">
      <c r="A89" s="7">
        <f>IF(C89&gt;-1,1)</f>
        <v>1</v>
      </c>
      <c r="B89" s="8" t="s">
        <v>4</v>
      </c>
      <c r="C89" s="29">
        <v>14</v>
      </c>
      <c r="D89" s="7">
        <f>IF(F89&gt;-1,1)</f>
        <v>1</v>
      </c>
      <c r="E89" s="8" t="s">
        <v>4</v>
      </c>
      <c r="F89" s="29">
        <v>20</v>
      </c>
      <c r="G89" s="7">
        <f>IF(I89&gt;-1,1)</f>
        <v>1</v>
      </c>
      <c r="H89" s="8" t="s">
        <v>4</v>
      </c>
      <c r="I89" s="29">
        <v>8</v>
      </c>
      <c r="J89" s="7">
        <f>IF(L89&gt;-1,1)</f>
        <v>1</v>
      </c>
      <c r="K89" s="64" t="s">
        <v>4</v>
      </c>
      <c r="L89" s="66">
        <v>40</v>
      </c>
      <c r="M89" s="7">
        <f>IF(O89&gt;-1,1)</f>
        <v>1</v>
      </c>
      <c r="N89" s="8" t="s">
        <v>4</v>
      </c>
      <c r="O89" s="29">
        <v>4</v>
      </c>
    </row>
    <row r="90" spans="1:15" x14ac:dyDescent="0.3">
      <c r="A90" s="7"/>
      <c r="B90" s="8"/>
      <c r="C90" s="47"/>
      <c r="D90" s="7"/>
      <c r="E90" s="8"/>
      <c r="F90" s="47"/>
      <c r="G90" s="7"/>
      <c r="H90" s="8"/>
      <c r="I90" s="47"/>
      <c r="J90" s="7"/>
      <c r="K90" s="64"/>
      <c r="L90" s="67"/>
      <c r="M90" s="7"/>
      <c r="N90" s="8"/>
      <c r="O90" s="47"/>
    </row>
    <row r="91" spans="1:15" x14ac:dyDescent="0.3">
      <c r="A91" s="7">
        <f>IF(C91&gt;-1,1)</f>
        <v>1</v>
      </c>
      <c r="B91" s="8" t="s">
        <v>5</v>
      </c>
      <c r="C91" s="29">
        <v>14</v>
      </c>
      <c r="D91" s="7">
        <f>IF(F91&gt;-1,1)</f>
        <v>1</v>
      </c>
      <c r="E91" s="8" t="s">
        <v>5</v>
      </c>
      <c r="F91" s="29">
        <v>14</v>
      </c>
      <c r="G91" s="7">
        <f>IF(I91&gt;-1,1)</f>
        <v>1</v>
      </c>
      <c r="H91" s="8" t="s">
        <v>5</v>
      </c>
      <c r="I91" s="29">
        <v>16</v>
      </c>
      <c r="J91" s="7">
        <f>IF(L91&gt;-1,1)</f>
        <v>1</v>
      </c>
      <c r="K91" s="64" t="s">
        <v>5</v>
      </c>
      <c r="L91" s="66">
        <v>14</v>
      </c>
      <c r="M91" s="7">
        <f>IF(O91&gt;-1,1)</f>
        <v>1</v>
      </c>
      <c r="N91" s="8" t="s">
        <v>5</v>
      </c>
      <c r="O91" s="29">
        <v>22</v>
      </c>
    </row>
    <row r="92" spans="1:15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7"/>
      <c r="N92" s="8"/>
      <c r="O92" s="47"/>
    </row>
    <row r="93" spans="1:15" x14ac:dyDescent="0.3">
      <c r="A93" s="7">
        <f>IF(C93&gt;-1,1)</f>
        <v>1</v>
      </c>
      <c r="B93" s="8" t="s">
        <v>6</v>
      </c>
      <c r="C93" s="29">
        <v>18</v>
      </c>
      <c r="D93" s="7">
        <f>IF(F93&gt;-1,1)</f>
        <v>1</v>
      </c>
      <c r="E93" s="8" t="s">
        <v>6</v>
      </c>
      <c r="F93" s="29">
        <v>10</v>
      </c>
      <c r="G93" s="7">
        <f>IF(I93&gt;-1,1)</f>
        <v>1</v>
      </c>
      <c r="H93" s="8" t="s">
        <v>6</v>
      </c>
      <c r="I93" s="29">
        <v>18</v>
      </c>
      <c r="J93" s="7">
        <f>IF(L93&gt;-1,1)</f>
        <v>1</v>
      </c>
      <c r="K93" s="64" t="s">
        <v>6</v>
      </c>
      <c r="L93" s="66">
        <v>18</v>
      </c>
      <c r="M93" s="7">
        <f>IF(O93&gt;-1,1)</f>
        <v>1</v>
      </c>
      <c r="N93" s="8" t="s">
        <v>6</v>
      </c>
      <c r="O93" s="29">
        <v>12</v>
      </c>
    </row>
    <row r="94" spans="1:15" x14ac:dyDescent="0.3">
      <c r="A94" s="7"/>
      <c r="B94" s="8"/>
      <c r="C94" s="29"/>
      <c r="D94" s="7"/>
      <c r="E94" s="8"/>
      <c r="F94" s="47"/>
      <c r="G94" s="7"/>
      <c r="H94" s="8"/>
      <c r="I94" s="47"/>
      <c r="J94" s="7"/>
      <c r="K94" s="64"/>
      <c r="L94" s="67"/>
      <c r="M94" s="7"/>
      <c r="N94" s="8"/>
      <c r="O94" s="47"/>
    </row>
    <row r="95" spans="1:15" x14ac:dyDescent="0.3">
      <c r="A95" s="7">
        <f>IF(C95&gt;-1,1)</f>
        <v>1</v>
      </c>
      <c r="B95" s="8" t="s">
        <v>7</v>
      </c>
      <c r="C95" s="29">
        <v>14</v>
      </c>
      <c r="D95" s="7">
        <f>IF(F95&gt;-1,1)</f>
        <v>1</v>
      </c>
      <c r="E95" s="8" t="s">
        <v>7</v>
      </c>
      <c r="F95" s="29">
        <v>28</v>
      </c>
      <c r="G95" s="7">
        <f>IF(I95&gt;-1,1)</f>
        <v>1</v>
      </c>
      <c r="H95" s="8" t="s">
        <v>7</v>
      </c>
      <c r="I95" s="29">
        <v>35</v>
      </c>
      <c r="J95" s="7">
        <f>IF(L95&gt;-1,1)</f>
        <v>1</v>
      </c>
      <c r="K95" s="64" t="s">
        <v>7</v>
      </c>
      <c r="L95" s="66">
        <v>12</v>
      </c>
      <c r="M95" s="7">
        <f>IF(O95&gt;-1,1)</f>
        <v>1</v>
      </c>
      <c r="N95" s="8" t="s">
        <v>7</v>
      </c>
      <c r="O95" s="29">
        <v>13</v>
      </c>
    </row>
    <row r="96" spans="1:15" x14ac:dyDescent="0.3">
      <c r="A96" s="7"/>
      <c r="B96" s="8"/>
      <c r="C96" s="29"/>
      <c r="D96" s="7"/>
      <c r="E96" s="8"/>
      <c r="F96" s="29"/>
      <c r="G96" s="7"/>
      <c r="H96" s="8"/>
      <c r="I96" s="47"/>
      <c r="J96" s="7"/>
      <c r="K96" s="64"/>
      <c r="L96" s="66"/>
      <c r="M96" s="7"/>
      <c r="N96" s="8"/>
      <c r="O96" s="29"/>
    </row>
    <row r="97" spans="1:15" x14ac:dyDescent="0.3">
      <c r="A97" s="7">
        <f>IF(C97&gt;-1,1)</f>
        <v>1</v>
      </c>
      <c r="B97" s="8" t="s">
        <v>8</v>
      </c>
      <c r="C97" s="29">
        <v>16</v>
      </c>
      <c r="D97" s="7">
        <f>IF(F97&gt;-1,1)</f>
        <v>1</v>
      </c>
      <c r="E97" s="8" t="s">
        <v>8</v>
      </c>
      <c r="F97" s="29">
        <v>31</v>
      </c>
      <c r="G97" s="7">
        <f>IF(I97&gt;-1,1)</f>
        <v>1</v>
      </c>
      <c r="H97" s="8" t="s">
        <v>8</v>
      </c>
      <c r="I97" s="29">
        <v>18</v>
      </c>
      <c r="J97" s="7">
        <f>IF(L97&gt;-1,1)</f>
        <v>1</v>
      </c>
      <c r="K97" s="64" t="s">
        <v>8</v>
      </c>
      <c r="L97" s="66">
        <v>40</v>
      </c>
      <c r="M97" s="7">
        <f>IF(O97&gt;-1,1)</f>
        <v>1</v>
      </c>
      <c r="N97" s="8" t="s">
        <v>8</v>
      </c>
      <c r="O97" s="29">
        <v>48</v>
      </c>
    </row>
    <row r="98" spans="1:15" x14ac:dyDescent="0.3">
      <c r="A98" s="7"/>
      <c r="B98" s="4"/>
      <c r="C98" s="47"/>
      <c r="D98" s="7"/>
      <c r="E98" s="4"/>
      <c r="F98" s="47"/>
      <c r="G98" s="7"/>
      <c r="H98" s="4"/>
      <c r="I98" s="47"/>
      <c r="J98" s="7"/>
      <c r="K98" s="63"/>
      <c r="L98" s="66"/>
      <c r="M98" s="7"/>
      <c r="N98" s="4"/>
      <c r="O98" s="29"/>
    </row>
    <row r="99" spans="1:15" x14ac:dyDescent="0.3">
      <c r="A99" s="7">
        <f>IF(C99&gt;-1,1)</f>
        <v>1</v>
      </c>
      <c r="B99" s="8" t="s">
        <v>9</v>
      </c>
      <c r="C99" s="29">
        <v>16</v>
      </c>
      <c r="D99" s="7">
        <f>IF(F99&gt;-1,1)</f>
        <v>1</v>
      </c>
      <c r="E99" s="8" t="s">
        <v>9</v>
      </c>
      <c r="F99" s="29">
        <v>20</v>
      </c>
      <c r="G99" s="7">
        <f>IF(I99&gt;-1,1)</f>
        <v>1</v>
      </c>
      <c r="H99" s="8" t="s">
        <v>9</v>
      </c>
      <c r="I99" s="29">
        <v>17</v>
      </c>
      <c r="J99" s="7">
        <f>IF(L99&gt;-1,1)</f>
        <v>1</v>
      </c>
      <c r="K99" s="64" t="s">
        <v>9</v>
      </c>
      <c r="L99" s="66">
        <v>18</v>
      </c>
      <c r="M99" s="7">
        <f>IF(O99&gt;-1,1)</f>
        <v>1</v>
      </c>
      <c r="N99" s="8" t="s">
        <v>9</v>
      </c>
      <c r="O99" s="29">
        <v>20</v>
      </c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7"/>
      <c r="N100" s="4"/>
      <c r="O100" s="47"/>
    </row>
    <row r="101" spans="1:15" x14ac:dyDescent="0.3">
      <c r="A101" s="11"/>
      <c r="B101" s="8" t="s">
        <v>10</v>
      </c>
      <c r="C101" s="8">
        <f>SUM(C87:C99)</f>
        <v>108</v>
      </c>
      <c r="D101" s="8"/>
      <c r="E101" s="8" t="s">
        <v>10</v>
      </c>
      <c r="F101" s="8">
        <f>SUM(F87:F99)</f>
        <v>165</v>
      </c>
      <c r="G101" s="8"/>
      <c r="H101" s="8" t="s">
        <v>10</v>
      </c>
      <c r="I101" s="8">
        <f>SUM(I87:I99)</f>
        <v>132</v>
      </c>
      <c r="J101" s="8"/>
      <c r="K101" s="64" t="s">
        <v>10</v>
      </c>
      <c r="L101" s="72">
        <f>SUM(L87:L99)</f>
        <v>160</v>
      </c>
      <c r="M101" s="8"/>
      <c r="N101" s="8" t="s">
        <v>10</v>
      </c>
      <c r="O101" s="8">
        <f>SUM(O87:O99)</f>
        <v>140</v>
      </c>
    </row>
    <row r="102" spans="1:15" x14ac:dyDescent="0.3">
      <c r="A102" s="12"/>
      <c r="B102" s="13" t="s">
        <v>11</v>
      </c>
      <c r="C102" s="14">
        <f>C101/(SUM(A87:A99))</f>
        <v>15.428571428571429</v>
      </c>
      <c r="D102" s="12"/>
      <c r="E102" s="13" t="s">
        <v>11</v>
      </c>
      <c r="F102" s="14">
        <f>F101/(SUM(D87:D99))</f>
        <v>23.571428571428573</v>
      </c>
      <c r="G102" s="12"/>
      <c r="H102" s="13" t="s">
        <v>11</v>
      </c>
      <c r="I102" s="14">
        <f>I101/(SUM(G87:G99))</f>
        <v>18.857142857142858</v>
      </c>
      <c r="J102" s="12"/>
      <c r="K102" s="65" t="s">
        <v>11</v>
      </c>
      <c r="L102" s="73">
        <f>L101/(SUM(J87:J99))</f>
        <v>22.857142857142858</v>
      </c>
      <c r="M102" s="12"/>
      <c r="N102" s="13" t="s">
        <v>11</v>
      </c>
      <c r="O102" s="14">
        <f>O101/(SUM(M87:M99))</f>
        <v>20</v>
      </c>
    </row>
    <row r="103" spans="1:15" ht="14.5" thickBot="1" x14ac:dyDescent="0.35"/>
    <row r="104" spans="1:15" ht="14.5" thickBot="1" x14ac:dyDescent="0.35">
      <c r="B104" s="15" t="s">
        <v>24</v>
      </c>
      <c r="C104" s="71">
        <f>SUM(C101:O101)/((SUM(A87:A99))+(SUM(D87:D99))+(SUM(G87:G99))+(SUM(J87:J99))+(SUM(M87:M99)))</f>
        <v>20.142857142857142</v>
      </c>
    </row>
    <row r="106" spans="1:15" ht="24" x14ac:dyDescent="0.6">
      <c r="B106" s="3" t="s">
        <v>25</v>
      </c>
      <c r="C106" s="46">
        <f>C$1</f>
        <v>2017</v>
      </c>
    </row>
    <row r="107" spans="1:15" x14ac:dyDescent="0.3">
      <c r="A107" s="4"/>
      <c r="B107" s="18" t="s">
        <v>206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29"/>
      <c r="L107" s="6" t="s">
        <v>2</v>
      </c>
      <c r="M107" s="1"/>
      <c r="N107" s="1"/>
      <c r="O107" s="1"/>
    </row>
    <row r="108" spans="1:15" x14ac:dyDescent="0.3">
      <c r="A108" s="7">
        <f>IF(C108&gt;-1,1)</f>
        <v>1</v>
      </c>
      <c r="B108" s="8" t="s">
        <v>3</v>
      </c>
      <c r="C108" s="29">
        <v>50</v>
      </c>
      <c r="D108" s="7">
        <f>IF(F108&gt;-1,1)</f>
        <v>1</v>
      </c>
      <c r="E108" s="8" t="s">
        <v>3</v>
      </c>
      <c r="F108" s="29">
        <v>50</v>
      </c>
      <c r="G108" s="7">
        <f>IF(I108&gt;-1,1)</f>
        <v>1</v>
      </c>
      <c r="H108" s="8" t="s">
        <v>3</v>
      </c>
      <c r="I108" s="29">
        <v>20</v>
      </c>
      <c r="J108" s="7">
        <f>IF(L108&gt;-1,1)</f>
        <v>1</v>
      </c>
      <c r="K108" s="8" t="s">
        <v>3</v>
      </c>
      <c r="L108" s="29">
        <v>19</v>
      </c>
      <c r="M108" s="1"/>
      <c r="N108" s="1"/>
      <c r="O108" s="1"/>
    </row>
    <row r="109" spans="1:15" x14ac:dyDescent="0.3">
      <c r="A109" s="7"/>
      <c r="B109" s="4"/>
      <c r="C109" s="47"/>
      <c r="D109" s="7"/>
      <c r="E109" s="4"/>
      <c r="F109" s="47"/>
      <c r="G109" s="7"/>
      <c r="H109" s="4"/>
      <c r="I109" s="47"/>
      <c r="J109" s="7"/>
      <c r="K109" s="4"/>
      <c r="L109" s="47"/>
      <c r="M109" s="1"/>
      <c r="N109" s="1"/>
      <c r="O109" s="1"/>
    </row>
    <row r="110" spans="1:15" x14ac:dyDescent="0.3">
      <c r="A110" s="7">
        <f>IF(C110&gt;-1,1)</f>
        <v>1</v>
      </c>
      <c r="B110" s="8" t="s">
        <v>4</v>
      </c>
      <c r="C110" s="29">
        <v>6</v>
      </c>
      <c r="D110" s="7">
        <f>IF(F110&gt;-1,1)</f>
        <v>1</v>
      </c>
      <c r="E110" s="8" t="s">
        <v>4</v>
      </c>
      <c r="F110" s="29">
        <v>28</v>
      </c>
      <c r="G110" s="7">
        <f>IF(I110&gt;-1,1)</f>
        <v>1</v>
      </c>
      <c r="H110" s="8" t="s">
        <v>4</v>
      </c>
      <c r="I110" s="29">
        <v>14</v>
      </c>
      <c r="J110" s="7">
        <f>IF(L110&gt;-1,1)</f>
        <v>1</v>
      </c>
      <c r="K110" s="8" t="s">
        <v>4</v>
      </c>
      <c r="L110" s="29">
        <v>12</v>
      </c>
      <c r="M110" s="1"/>
      <c r="N110" s="1"/>
      <c r="O110" s="1"/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29"/>
      <c r="J111" s="7"/>
      <c r="K111" s="8"/>
      <c r="L111" s="47"/>
      <c r="M111" s="1"/>
      <c r="N111" s="1"/>
      <c r="O111" s="1"/>
    </row>
    <row r="112" spans="1:15" x14ac:dyDescent="0.3">
      <c r="A112" s="7">
        <f>IF(C112&gt;-1,1)</f>
        <v>1</v>
      </c>
      <c r="B112" s="8" t="s">
        <v>5</v>
      </c>
      <c r="C112" s="29">
        <v>12</v>
      </c>
      <c r="D112" s="7">
        <f>IF(F112&gt;-1,1)</f>
        <v>1</v>
      </c>
      <c r="E112" s="8" t="s">
        <v>5</v>
      </c>
      <c r="F112" s="29">
        <v>14</v>
      </c>
      <c r="G112" s="7">
        <f>IF(I112&gt;-1,1)</f>
        <v>1</v>
      </c>
      <c r="H112" s="8" t="s">
        <v>5</v>
      </c>
      <c r="I112" s="29">
        <v>14</v>
      </c>
      <c r="J112" s="7">
        <f>IF(L112&gt;-1,1)</f>
        <v>1</v>
      </c>
      <c r="K112" s="8" t="s">
        <v>5</v>
      </c>
      <c r="L112" s="29">
        <v>12</v>
      </c>
      <c r="M112" s="1"/>
      <c r="N112" s="1"/>
      <c r="O112" s="1"/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1"/>
      <c r="N113" s="1"/>
      <c r="O113" s="1"/>
    </row>
    <row r="114" spans="1:15" x14ac:dyDescent="0.3">
      <c r="A114" s="7">
        <f>IF(C114&gt;-1,1)</f>
        <v>1</v>
      </c>
      <c r="B114" s="8" t="s">
        <v>6</v>
      </c>
      <c r="C114" s="29">
        <v>40</v>
      </c>
      <c r="D114" s="7">
        <f>IF(F114&gt;-1,1)</f>
        <v>1</v>
      </c>
      <c r="E114" s="8" t="s">
        <v>6</v>
      </c>
      <c r="F114" s="29">
        <v>17</v>
      </c>
      <c r="G114" s="7">
        <f>IF(I114&gt;-1,1)</f>
        <v>1</v>
      </c>
      <c r="H114" s="8" t="s">
        <v>6</v>
      </c>
      <c r="I114" s="29">
        <v>17</v>
      </c>
      <c r="J114" s="7">
        <f>IF(L114&gt;-1,1)</f>
        <v>1</v>
      </c>
      <c r="K114" s="8" t="s">
        <v>6</v>
      </c>
      <c r="L114" s="29">
        <v>14</v>
      </c>
      <c r="M114" s="1"/>
      <c r="N114" s="1"/>
      <c r="O114" s="1"/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1"/>
      <c r="N115" s="1"/>
      <c r="O115" s="1"/>
    </row>
    <row r="116" spans="1:15" x14ac:dyDescent="0.3">
      <c r="A116" s="7">
        <f>IF(C116&gt;-1,1)</f>
        <v>1</v>
      </c>
      <c r="B116" s="8" t="s">
        <v>7</v>
      </c>
      <c r="C116" s="29">
        <v>12</v>
      </c>
      <c r="D116" s="7">
        <f>IF(F116&gt;-1,1)</f>
        <v>1</v>
      </c>
      <c r="E116" s="8" t="s">
        <v>7</v>
      </c>
      <c r="F116" s="29">
        <v>30</v>
      </c>
      <c r="G116" s="7">
        <f>IF(I116&gt;-1,1)</f>
        <v>1</v>
      </c>
      <c r="H116" s="8" t="s">
        <v>7</v>
      </c>
      <c r="I116" s="29">
        <v>11</v>
      </c>
      <c r="J116" s="7">
        <f>IF(L116&gt;-1,1)</f>
        <v>1</v>
      </c>
      <c r="K116" s="8" t="s">
        <v>7</v>
      </c>
      <c r="L116" s="29">
        <v>15</v>
      </c>
      <c r="M116" s="1"/>
      <c r="N116" s="1"/>
      <c r="O116" s="1"/>
    </row>
    <row r="117" spans="1:15" x14ac:dyDescent="0.3">
      <c r="A117" s="7"/>
      <c r="B117" s="8"/>
      <c r="C117" s="29"/>
      <c r="D117" s="7"/>
      <c r="E117" s="8"/>
      <c r="F117" s="47"/>
      <c r="G117" s="7"/>
      <c r="H117" s="8"/>
      <c r="I117" s="47"/>
      <c r="J117" s="7"/>
      <c r="K117" s="8"/>
      <c r="L117" s="47"/>
      <c r="M117" s="1"/>
      <c r="N117" s="1"/>
      <c r="O117" s="1"/>
    </row>
    <row r="118" spans="1:15" x14ac:dyDescent="0.3">
      <c r="A118" s="7">
        <f>IF(C118&gt;-1,1)</f>
        <v>1</v>
      </c>
      <c r="B118" s="8" t="s">
        <v>8</v>
      </c>
      <c r="C118" s="29">
        <v>15</v>
      </c>
      <c r="D118" s="7">
        <f>IF(F118&gt;-1,1)</f>
        <v>1</v>
      </c>
      <c r="E118" s="8" t="s">
        <v>8</v>
      </c>
      <c r="F118" s="29">
        <v>23</v>
      </c>
      <c r="G118" s="7">
        <f>IF(I118&gt;-1,1)</f>
        <v>1</v>
      </c>
      <c r="H118" s="8" t="s">
        <v>8</v>
      </c>
      <c r="I118" s="29">
        <v>48</v>
      </c>
      <c r="J118" s="7">
        <f>IF(L118&gt;-1,1)</f>
        <v>1</v>
      </c>
      <c r="K118" s="8" t="s">
        <v>8</v>
      </c>
      <c r="L118" s="29">
        <v>16</v>
      </c>
      <c r="M118" s="1"/>
      <c r="N118" s="1"/>
      <c r="O118" s="1"/>
    </row>
    <row r="119" spans="1:15" x14ac:dyDescent="0.3">
      <c r="A119" s="7"/>
      <c r="B119" s="4"/>
      <c r="C119" s="29"/>
      <c r="D119" s="7"/>
      <c r="E119" s="4"/>
      <c r="F119" s="47"/>
      <c r="G119" s="7"/>
      <c r="H119" s="4"/>
      <c r="I119" s="47"/>
      <c r="J119" s="7"/>
      <c r="K119" s="4"/>
      <c r="L119" s="47"/>
      <c r="M119" s="1"/>
      <c r="N119" s="1"/>
      <c r="O119" s="1"/>
    </row>
    <row r="120" spans="1:15" x14ac:dyDescent="0.3">
      <c r="A120" s="7">
        <f>IF(C120&gt;-1,1)</f>
        <v>1</v>
      </c>
      <c r="B120" s="8" t="s">
        <v>9</v>
      </c>
      <c r="C120" s="29">
        <v>14</v>
      </c>
      <c r="D120" s="7">
        <f>IF(F120&gt;-1,1)</f>
        <v>1</v>
      </c>
      <c r="E120" s="8" t="s">
        <v>9</v>
      </c>
      <c r="F120" s="29">
        <v>18</v>
      </c>
      <c r="G120" s="7">
        <f>IF(I120&gt;-1,1)</f>
        <v>1</v>
      </c>
      <c r="H120" s="8" t="s">
        <v>9</v>
      </c>
      <c r="I120" s="29">
        <v>16</v>
      </c>
      <c r="J120" s="7">
        <f>IF(L120&gt;-1,1)</f>
        <v>1</v>
      </c>
      <c r="K120" s="8" t="s">
        <v>9</v>
      </c>
      <c r="L120" s="29">
        <v>12</v>
      </c>
      <c r="M120" s="1"/>
      <c r="N120" s="1"/>
      <c r="O120" s="1"/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1"/>
      <c r="N121" s="1"/>
      <c r="O121" s="1"/>
    </row>
    <row r="122" spans="1:15" x14ac:dyDescent="0.3">
      <c r="A122" s="11"/>
      <c r="B122" s="8" t="s">
        <v>10</v>
      </c>
      <c r="C122" s="8">
        <f>SUM(C108:C120)</f>
        <v>149</v>
      </c>
      <c r="D122" s="8"/>
      <c r="E122" s="8" t="s">
        <v>10</v>
      </c>
      <c r="F122" s="8">
        <f>SUM(F108:F120)</f>
        <v>180</v>
      </c>
      <c r="G122" s="8"/>
      <c r="H122" s="8" t="s">
        <v>10</v>
      </c>
      <c r="I122" s="8">
        <f>SUM(I108:I120)</f>
        <v>140</v>
      </c>
      <c r="J122" s="8"/>
      <c r="K122" s="8" t="s">
        <v>10</v>
      </c>
      <c r="L122" s="8">
        <f>SUM(L108:L120)</f>
        <v>100</v>
      </c>
      <c r="M122" s="1"/>
      <c r="N122" s="1"/>
      <c r="O122" s="1"/>
    </row>
    <row r="123" spans="1:15" x14ac:dyDescent="0.3">
      <c r="A123" s="12"/>
      <c r="B123" s="13" t="s">
        <v>11</v>
      </c>
      <c r="C123" s="14">
        <f>C122/(SUM(A108:A120))</f>
        <v>21.285714285714285</v>
      </c>
      <c r="D123" s="12"/>
      <c r="E123" s="13" t="s">
        <v>11</v>
      </c>
      <c r="F123" s="14">
        <f>F122/(SUM(D108:D120))</f>
        <v>25.714285714285715</v>
      </c>
      <c r="G123" s="12"/>
      <c r="H123" s="13" t="s">
        <v>11</v>
      </c>
      <c r="I123" s="14">
        <f>I122/(SUM(G108:G120))</f>
        <v>20</v>
      </c>
      <c r="J123" s="12"/>
      <c r="K123" s="13" t="s">
        <v>11</v>
      </c>
      <c r="L123" s="14">
        <f>L122/(SUM(J108:J120))</f>
        <v>14.285714285714286</v>
      </c>
      <c r="M123" s="1"/>
      <c r="N123" s="1"/>
      <c r="O123" s="1"/>
    </row>
    <row r="124" spans="1:15" ht="14.5" thickBot="1" x14ac:dyDescent="0.35"/>
    <row r="125" spans="1:15" ht="14.5" thickBot="1" x14ac:dyDescent="0.35">
      <c r="B125" s="15" t="s">
        <v>27</v>
      </c>
      <c r="C125" s="71">
        <f>IF(C122&gt;0,SUM(C122:L122)/((SUM(A108:A120))+(SUM(D108:D120))+(SUM(G108:G120))+(SUM(J108:J120))),0)</f>
        <v>20.321428571428573</v>
      </c>
    </row>
    <row r="127" spans="1:15" ht="24" x14ac:dyDescent="0.6">
      <c r="B127" s="3" t="s">
        <v>28</v>
      </c>
      <c r="C127" s="46">
        <f>C$1</f>
        <v>2017</v>
      </c>
    </row>
    <row r="128" spans="1:15" x14ac:dyDescent="0.3">
      <c r="A128" s="4"/>
      <c r="B128" s="18" t="s">
        <v>207</v>
      </c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29"/>
      <c r="L128" s="6" t="s">
        <v>2</v>
      </c>
      <c r="M128" s="1"/>
      <c r="N128" s="1"/>
      <c r="O128" s="1"/>
    </row>
    <row r="129" spans="1:15" x14ac:dyDescent="0.3">
      <c r="A129" s="7">
        <f>IF(C129&gt;-1,1)</f>
        <v>1</v>
      </c>
      <c r="B129" s="8" t="s">
        <v>3</v>
      </c>
      <c r="C129" s="29">
        <v>40</v>
      </c>
      <c r="D129" s="7">
        <f>IF(F129&gt;-1,1)</f>
        <v>1</v>
      </c>
      <c r="E129" s="8" t="s">
        <v>3</v>
      </c>
      <c r="F129" s="45">
        <v>19</v>
      </c>
      <c r="G129" s="7">
        <f>IF(I129&gt;-1,1)</f>
        <v>1</v>
      </c>
      <c r="H129" s="8" t="s">
        <v>3</v>
      </c>
      <c r="I129" s="29">
        <v>40</v>
      </c>
      <c r="J129" s="7">
        <f>IF(L129&gt;-1,1)</f>
        <v>1</v>
      </c>
      <c r="K129" s="8" t="s">
        <v>3</v>
      </c>
      <c r="L129" s="29">
        <v>11</v>
      </c>
      <c r="M129" s="1"/>
      <c r="N129" s="1"/>
      <c r="O129" s="1"/>
    </row>
    <row r="130" spans="1:15" x14ac:dyDescent="0.3">
      <c r="A130" s="7"/>
      <c r="B130" s="4"/>
      <c r="C130" s="47"/>
      <c r="D130" s="7"/>
      <c r="E130" s="4"/>
      <c r="F130" s="47"/>
      <c r="G130" s="7"/>
      <c r="H130" s="4"/>
      <c r="I130" s="47"/>
      <c r="J130" s="7"/>
      <c r="K130" s="4"/>
      <c r="L130" s="47"/>
      <c r="M130" s="1"/>
      <c r="N130" s="1"/>
      <c r="O130" s="1"/>
    </row>
    <row r="131" spans="1:15" x14ac:dyDescent="0.3">
      <c r="A131" s="7">
        <f>IF(C131&gt;-1,1)</f>
        <v>1</v>
      </c>
      <c r="B131" s="8" t="s">
        <v>4</v>
      </c>
      <c r="C131" s="29">
        <v>16</v>
      </c>
      <c r="D131" s="7">
        <f>IF(F131&gt;-1,1)</f>
        <v>1</v>
      </c>
      <c r="E131" s="8" t="s">
        <v>4</v>
      </c>
      <c r="F131" s="29">
        <v>50</v>
      </c>
      <c r="G131" s="7">
        <f>IF(I131&gt;-1,1)</f>
        <v>1</v>
      </c>
      <c r="H131" s="8" t="s">
        <v>4</v>
      </c>
      <c r="I131" s="29">
        <v>9</v>
      </c>
      <c r="J131" s="7">
        <f>IF(L131&gt;-1,1)</f>
        <v>1</v>
      </c>
      <c r="K131" s="8" t="s">
        <v>4</v>
      </c>
      <c r="L131" s="29">
        <v>16</v>
      </c>
      <c r="M131" s="1"/>
      <c r="N131" s="1"/>
      <c r="O131" s="1"/>
    </row>
    <row r="132" spans="1:15" x14ac:dyDescent="0.3">
      <c r="A132" s="7"/>
      <c r="B132" s="8"/>
      <c r="C132" s="29"/>
      <c r="D132" s="7"/>
      <c r="E132" s="8"/>
      <c r="F132" s="47"/>
      <c r="G132" s="7"/>
      <c r="H132" s="8"/>
      <c r="I132" s="47"/>
      <c r="J132" s="7"/>
      <c r="K132" s="8"/>
      <c r="L132" s="47"/>
      <c r="M132" s="1"/>
      <c r="N132" s="1"/>
      <c r="O132" s="1"/>
    </row>
    <row r="133" spans="1:15" x14ac:dyDescent="0.3">
      <c r="A133" s="7">
        <f>IF(C133&gt;-1,1)</f>
        <v>1</v>
      </c>
      <c r="B133" s="8" t="s">
        <v>5</v>
      </c>
      <c r="C133" s="30">
        <v>22</v>
      </c>
      <c r="D133" s="7">
        <f>IF(F133&gt;-1,1)</f>
        <v>1</v>
      </c>
      <c r="E133" s="8" t="s">
        <v>5</v>
      </c>
      <c r="F133" s="29">
        <v>14</v>
      </c>
      <c r="G133" s="7">
        <f>IF(I133&gt;-1,1)</f>
        <v>1</v>
      </c>
      <c r="H133" s="8" t="s">
        <v>5</v>
      </c>
      <c r="I133" s="29">
        <v>12</v>
      </c>
      <c r="J133" s="7">
        <f>IF(L133&gt;-1,1)</f>
        <v>1</v>
      </c>
      <c r="K133" s="8" t="s">
        <v>5</v>
      </c>
      <c r="L133" s="29">
        <v>12</v>
      </c>
      <c r="M133" s="1"/>
      <c r="N133" s="1"/>
      <c r="O133" s="1"/>
    </row>
    <row r="134" spans="1:15" x14ac:dyDescent="0.3">
      <c r="A134" s="7"/>
      <c r="B134" s="8"/>
      <c r="C134" s="29"/>
      <c r="D134" s="7"/>
      <c r="E134" s="8"/>
      <c r="F134" s="29"/>
      <c r="G134" s="7"/>
      <c r="H134" s="8"/>
      <c r="I134" s="47"/>
      <c r="J134" s="7"/>
      <c r="K134" s="8"/>
      <c r="L134" s="47"/>
      <c r="M134" s="1"/>
      <c r="N134" s="1"/>
      <c r="O134" s="1"/>
    </row>
    <row r="135" spans="1:15" x14ac:dyDescent="0.3">
      <c r="A135" s="7">
        <f>IF(C135&gt;-1,1)</f>
        <v>1</v>
      </c>
      <c r="B135" s="8" t="s">
        <v>6</v>
      </c>
      <c r="C135" s="29">
        <v>25</v>
      </c>
      <c r="D135" s="7">
        <f>IF(F135&gt;-1,1)</f>
        <v>1</v>
      </c>
      <c r="E135" s="8" t="s">
        <v>6</v>
      </c>
      <c r="F135" s="29">
        <v>17</v>
      </c>
      <c r="G135" s="7">
        <f>IF(I135&gt;-1,1)</f>
        <v>1</v>
      </c>
      <c r="H135" s="8" t="s">
        <v>6</v>
      </c>
      <c r="I135" s="29">
        <v>18</v>
      </c>
      <c r="J135" s="7">
        <f>IF(L135&gt;-1,1)</f>
        <v>1</v>
      </c>
      <c r="K135" s="8" t="s">
        <v>6</v>
      </c>
      <c r="L135" s="29">
        <v>22</v>
      </c>
      <c r="M135" s="1"/>
      <c r="N135" s="1"/>
      <c r="O135" s="1"/>
    </row>
    <row r="136" spans="1:15" x14ac:dyDescent="0.3">
      <c r="A136" s="7"/>
      <c r="B136" s="8"/>
      <c r="C136" s="47"/>
      <c r="D136" s="7"/>
      <c r="E136" s="8"/>
      <c r="F136" s="47"/>
      <c r="G136" s="7"/>
      <c r="H136" s="8"/>
      <c r="I136" s="47"/>
      <c r="J136" s="7"/>
      <c r="K136" s="8"/>
      <c r="L136" s="47"/>
      <c r="M136" s="1"/>
      <c r="N136" s="1"/>
      <c r="O136" s="1"/>
    </row>
    <row r="137" spans="1:15" x14ac:dyDescent="0.3">
      <c r="A137" s="7">
        <f>IF(C137&gt;-1,1)</f>
        <v>1</v>
      </c>
      <c r="B137" s="8" t="s">
        <v>7</v>
      </c>
      <c r="C137" s="29">
        <v>14</v>
      </c>
      <c r="D137" s="7">
        <f>IF(F137&gt;-1,1)</f>
        <v>1</v>
      </c>
      <c r="E137" s="8" t="s">
        <v>7</v>
      </c>
      <c r="F137" s="29">
        <v>40</v>
      </c>
      <c r="G137" s="7">
        <f>IF(I137&gt;-1,1)</f>
        <v>1</v>
      </c>
      <c r="H137" s="8" t="s">
        <v>7</v>
      </c>
      <c r="I137" s="29">
        <v>16</v>
      </c>
      <c r="J137" s="7">
        <f>IF(L137&gt;-1,1)</f>
        <v>1</v>
      </c>
      <c r="K137" s="8" t="s">
        <v>7</v>
      </c>
      <c r="L137" s="29">
        <v>11</v>
      </c>
      <c r="M137" s="1"/>
      <c r="N137" s="1"/>
      <c r="O137" s="1"/>
    </row>
    <row r="138" spans="1:15" x14ac:dyDescent="0.3">
      <c r="A138" s="7"/>
      <c r="B138" s="8"/>
      <c r="C138" s="47"/>
      <c r="D138" s="7"/>
      <c r="E138" s="8"/>
      <c r="F138" s="29"/>
      <c r="G138" s="7"/>
      <c r="H138" s="8"/>
      <c r="I138" s="47"/>
      <c r="J138" s="7"/>
      <c r="K138" s="8"/>
      <c r="L138" s="47"/>
      <c r="M138" s="1"/>
      <c r="N138" s="1"/>
      <c r="O138" s="1"/>
    </row>
    <row r="139" spans="1:15" x14ac:dyDescent="0.3">
      <c r="A139" s="7">
        <f>IF(C139&gt;-1,1)</f>
        <v>1</v>
      </c>
      <c r="B139" s="8" t="s">
        <v>8</v>
      </c>
      <c r="C139" s="29">
        <v>40</v>
      </c>
      <c r="D139" s="7">
        <f>IF(F139&gt;-1,1)</f>
        <v>1</v>
      </c>
      <c r="E139" s="8" t="s">
        <v>8</v>
      </c>
      <c r="F139" s="29">
        <v>15</v>
      </c>
      <c r="G139" s="7">
        <f>IF(I139&gt;-1,1)</f>
        <v>1</v>
      </c>
      <c r="H139" s="8" t="s">
        <v>8</v>
      </c>
      <c r="I139" s="29">
        <v>19</v>
      </c>
      <c r="J139" s="7">
        <f>IF(L139&gt;-1,1)</f>
        <v>1</v>
      </c>
      <c r="K139" s="8" t="s">
        <v>8</v>
      </c>
      <c r="L139" s="29">
        <v>12</v>
      </c>
      <c r="M139" s="1"/>
      <c r="N139" s="1"/>
      <c r="O139" s="1"/>
    </row>
    <row r="140" spans="1:15" x14ac:dyDescent="0.3">
      <c r="A140" s="7"/>
      <c r="B140" s="4"/>
      <c r="C140" s="47"/>
      <c r="D140" s="7"/>
      <c r="E140" s="4"/>
      <c r="F140" s="29"/>
      <c r="G140" s="7"/>
      <c r="H140" s="4"/>
      <c r="I140" s="47"/>
      <c r="J140" s="7"/>
      <c r="K140" s="4"/>
      <c r="L140" s="29"/>
      <c r="M140" s="1"/>
      <c r="N140" s="1"/>
      <c r="O140" s="1"/>
    </row>
    <row r="141" spans="1:15" x14ac:dyDescent="0.3">
      <c r="A141" s="7">
        <f>IF(C141&gt;-1,1)</f>
        <v>1</v>
      </c>
      <c r="B141" s="8" t="s">
        <v>9</v>
      </c>
      <c r="C141" s="29">
        <v>18</v>
      </c>
      <c r="D141" s="7">
        <f>IF(F141&gt;-1,1)</f>
        <v>1</v>
      </c>
      <c r="E141" s="8" t="s">
        <v>9</v>
      </c>
      <c r="F141" s="29">
        <v>20</v>
      </c>
      <c r="G141" s="7">
        <f>IF(I141&gt;-1,1)</f>
        <v>1</v>
      </c>
      <c r="H141" s="8" t="s">
        <v>9</v>
      </c>
      <c r="I141" s="29">
        <v>18</v>
      </c>
      <c r="J141" s="7">
        <f>IF(L141&gt;-1,1)</f>
        <v>1</v>
      </c>
      <c r="K141" s="8" t="s">
        <v>9</v>
      </c>
      <c r="L141" s="29">
        <v>15</v>
      </c>
      <c r="M141" s="1"/>
      <c r="N141" s="1"/>
      <c r="O141" s="1"/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4"/>
      <c r="L142" s="47"/>
      <c r="M142" s="1"/>
      <c r="N142" s="1"/>
      <c r="O142" s="1"/>
    </row>
    <row r="143" spans="1:15" x14ac:dyDescent="0.3">
      <c r="A143" s="11"/>
      <c r="B143" s="8" t="s">
        <v>10</v>
      </c>
      <c r="C143" s="8">
        <f>SUM(C129:C141)</f>
        <v>175</v>
      </c>
      <c r="D143" s="8"/>
      <c r="E143" s="8" t="s">
        <v>10</v>
      </c>
      <c r="F143" s="8">
        <f>SUM(F129:F141)</f>
        <v>175</v>
      </c>
      <c r="G143" s="8"/>
      <c r="H143" s="8" t="s">
        <v>10</v>
      </c>
      <c r="I143" s="8">
        <f>SUM(I129:I141)</f>
        <v>132</v>
      </c>
      <c r="J143" s="8"/>
      <c r="K143" s="8" t="s">
        <v>10</v>
      </c>
      <c r="L143" s="8">
        <f>SUM(L129:L141)</f>
        <v>99</v>
      </c>
      <c r="M143" s="1"/>
      <c r="N143" s="1"/>
      <c r="O143" s="1"/>
    </row>
    <row r="144" spans="1:15" x14ac:dyDescent="0.3">
      <c r="A144" s="12"/>
      <c r="B144" s="13" t="s">
        <v>11</v>
      </c>
      <c r="C144" s="14">
        <f>IF(C129&lt;&gt;"",C143/(SUM(A123:A141)),"")</f>
        <v>25</v>
      </c>
      <c r="D144" s="12"/>
      <c r="E144" s="13" t="s">
        <v>11</v>
      </c>
      <c r="F144" s="14">
        <f>IF(F129&lt;&gt;"",F143/(SUM(D123:D141)),"")</f>
        <v>25</v>
      </c>
      <c r="G144" s="12"/>
      <c r="H144" s="13" t="s">
        <v>11</v>
      </c>
      <c r="I144" s="14">
        <f>IF(I129&lt;&gt;"",I143/(SUM(G123:G141)),"")</f>
        <v>18.857142857142858</v>
      </c>
      <c r="J144" s="12"/>
      <c r="K144" s="13" t="s">
        <v>11</v>
      </c>
      <c r="L144" s="14">
        <f>IF(L129&lt;&gt;"",L143/(SUM(J123:J141)),"")</f>
        <v>14.142857142857142</v>
      </c>
      <c r="M144" s="1"/>
      <c r="N144" s="1"/>
      <c r="O144" s="1"/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71">
        <f>IF(C143&gt;0,SUM(C143:L143)/((SUM(A129:A141))+(SUM(D129:D141))+(SUM(G129:G141))+(SUM(J129:J141))),0)</f>
        <v>20.75</v>
      </c>
    </row>
    <row r="148" spans="1:15" ht="24" x14ac:dyDescent="0.6">
      <c r="B148" s="3" t="s">
        <v>31</v>
      </c>
      <c r="C148" s="46">
        <f>C$1</f>
        <v>2017</v>
      </c>
    </row>
    <row r="149" spans="1:15" x14ac:dyDescent="0.3">
      <c r="A149" s="4"/>
      <c r="B149" s="18" t="s">
        <v>208</v>
      </c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29"/>
      <c r="L149" s="6" t="s">
        <v>2</v>
      </c>
      <c r="M149" s="29"/>
      <c r="N149" s="56"/>
      <c r="O149" s="57" t="s">
        <v>2</v>
      </c>
    </row>
    <row r="150" spans="1:15" x14ac:dyDescent="0.3">
      <c r="A150" s="7">
        <f>IF(C150&gt;-1,1)</f>
        <v>1</v>
      </c>
      <c r="B150" s="8" t="s">
        <v>3</v>
      </c>
      <c r="C150" s="29">
        <v>50</v>
      </c>
      <c r="D150" s="7">
        <f>IF(F150&gt;-1,1)</f>
        <v>1</v>
      </c>
      <c r="E150" s="17" t="s">
        <v>3</v>
      </c>
      <c r="F150" s="29">
        <v>50</v>
      </c>
      <c r="G150" s="7">
        <f>IF(I150&gt;-1,1)</f>
        <v>1</v>
      </c>
      <c r="H150" s="17" t="s">
        <v>3</v>
      </c>
      <c r="I150" s="29">
        <v>20</v>
      </c>
      <c r="J150" s="7">
        <f>IF(L150&gt;-1,1)</f>
        <v>1</v>
      </c>
      <c r="K150" s="17" t="s">
        <v>3</v>
      </c>
      <c r="L150" s="29">
        <v>24</v>
      </c>
      <c r="M150" s="7">
        <f>IF(O150&gt;-1,1)</f>
        <v>1</v>
      </c>
      <c r="N150" s="8" t="s">
        <v>3</v>
      </c>
      <c r="O150" s="29">
        <v>18</v>
      </c>
    </row>
    <row r="151" spans="1:15" x14ac:dyDescent="0.3">
      <c r="A151" s="7"/>
      <c r="B151" s="4"/>
      <c r="C151" s="47"/>
      <c r="D151" s="7"/>
      <c r="E151" s="9"/>
      <c r="F151" s="47"/>
      <c r="G151" s="7"/>
      <c r="H151" s="9"/>
      <c r="I151" s="47"/>
      <c r="J151" s="7"/>
      <c r="K151" s="9"/>
      <c r="L151" s="47"/>
      <c r="M151" s="7"/>
      <c r="N151" s="4"/>
      <c r="O151" s="47"/>
    </row>
    <row r="152" spans="1:15" x14ac:dyDescent="0.3">
      <c r="A152" s="7">
        <f>IF(C152&gt;-1,1)</f>
        <v>1</v>
      </c>
      <c r="B152" s="8" t="s">
        <v>4</v>
      </c>
      <c r="C152" s="29">
        <v>5</v>
      </c>
      <c r="D152" s="7">
        <f>IF(F152&gt;-1,1)</f>
        <v>1</v>
      </c>
      <c r="E152" s="17" t="s">
        <v>4</v>
      </c>
      <c r="F152" s="29">
        <v>17</v>
      </c>
      <c r="G152" s="7">
        <f>IF(I152&gt;-1,1)</f>
        <v>1</v>
      </c>
      <c r="H152" s="17" t="s">
        <v>4</v>
      </c>
      <c r="I152" s="29">
        <v>50</v>
      </c>
      <c r="J152" s="7">
        <f>IF(L152&gt;-1,1)</f>
        <v>1</v>
      </c>
      <c r="K152" s="17" t="s">
        <v>4</v>
      </c>
      <c r="L152" s="29">
        <v>30</v>
      </c>
      <c r="M152" s="7">
        <f>IF(O152&gt;-1,1)</f>
        <v>1</v>
      </c>
      <c r="N152" s="8" t="s">
        <v>4</v>
      </c>
      <c r="O152" s="29">
        <v>18</v>
      </c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17"/>
      <c r="L153" s="47"/>
      <c r="M153" s="7"/>
      <c r="N153" s="8"/>
      <c r="O153" s="47"/>
    </row>
    <row r="154" spans="1:15" x14ac:dyDescent="0.3">
      <c r="A154" s="7">
        <f>IF(C154&gt;-1,1)</f>
        <v>1</v>
      </c>
      <c r="B154" s="8" t="s">
        <v>5</v>
      </c>
      <c r="C154" s="29">
        <v>24</v>
      </c>
      <c r="D154" s="7">
        <f>IF(F154&gt;-1,1)</f>
        <v>1</v>
      </c>
      <c r="E154" s="17" t="s">
        <v>5</v>
      </c>
      <c r="F154" s="29">
        <v>18</v>
      </c>
      <c r="G154" s="7">
        <f>IF(I154&gt;-1,1)</f>
        <v>1</v>
      </c>
      <c r="H154" s="17" t="s">
        <v>5</v>
      </c>
      <c r="I154" s="29">
        <v>13</v>
      </c>
      <c r="J154" s="7">
        <f>IF(L154&gt;-1,1)</f>
        <v>1</v>
      </c>
      <c r="K154" s="17" t="s">
        <v>5</v>
      </c>
      <c r="L154" s="29">
        <v>14</v>
      </c>
      <c r="M154" s="7">
        <f>IF(O154&gt;-1,1)</f>
        <v>1</v>
      </c>
      <c r="N154" s="8" t="s">
        <v>5</v>
      </c>
      <c r="O154" s="29">
        <v>10</v>
      </c>
    </row>
    <row r="155" spans="1:15" x14ac:dyDescent="0.3">
      <c r="A155" s="7"/>
      <c r="B155" s="8"/>
      <c r="C155" s="29"/>
      <c r="D155" s="7"/>
      <c r="E155" s="17"/>
      <c r="F155" s="29"/>
      <c r="G155" s="7"/>
      <c r="H155" s="17"/>
      <c r="I155" s="47"/>
      <c r="J155" s="7"/>
      <c r="K155" s="17"/>
      <c r="L155" s="29"/>
      <c r="M155" s="7"/>
      <c r="N155" s="8"/>
      <c r="O155" s="47"/>
    </row>
    <row r="156" spans="1:15" x14ac:dyDescent="0.3">
      <c r="A156" s="7">
        <f>IF(C156&gt;-1,1)</f>
        <v>1</v>
      </c>
      <c r="B156" s="8" t="s">
        <v>6</v>
      </c>
      <c r="C156" s="29">
        <v>26</v>
      </c>
      <c r="D156" s="7">
        <f>IF(F156&gt;-1,1)</f>
        <v>1</v>
      </c>
      <c r="E156" s="17" t="s">
        <v>6</v>
      </c>
      <c r="F156" s="29">
        <v>14</v>
      </c>
      <c r="G156" s="7">
        <f>IF(I156&gt;-1,1)</f>
        <v>1</v>
      </c>
      <c r="H156" s="17" t="s">
        <v>6</v>
      </c>
      <c r="I156" s="29">
        <v>28</v>
      </c>
      <c r="J156" s="7">
        <f>IF(L156&gt;-1,1)</f>
        <v>1</v>
      </c>
      <c r="K156" s="17" t="s">
        <v>6</v>
      </c>
      <c r="L156" s="29">
        <v>16</v>
      </c>
      <c r="M156" s="7">
        <f>IF(O156&gt;-1,1)</f>
        <v>1</v>
      </c>
      <c r="N156" s="8" t="s">
        <v>6</v>
      </c>
      <c r="O156" s="29">
        <v>30</v>
      </c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47"/>
      <c r="J157" s="7"/>
      <c r="K157" s="17"/>
      <c r="L157" s="47"/>
      <c r="M157" s="7"/>
      <c r="N157" s="8"/>
      <c r="O157" s="47"/>
    </row>
    <row r="158" spans="1:15" x14ac:dyDescent="0.3">
      <c r="A158" s="7">
        <f>IF(C158&gt;-1,1)</f>
        <v>1</v>
      </c>
      <c r="B158" s="8" t="s">
        <v>7</v>
      </c>
      <c r="C158" s="29">
        <v>17</v>
      </c>
      <c r="D158" s="7">
        <f>IF(F158&gt;-1,1)</f>
        <v>1</v>
      </c>
      <c r="E158" s="17" t="s">
        <v>7</v>
      </c>
      <c r="F158" s="29">
        <v>16</v>
      </c>
      <c r="G158" s="7">
        <f>IF(I158&gt;-1,1)</f>
        <v>1</v>
      </c>
      <c r="H158" s="17" t="s">
        <v>7</v>
      </c>
      <c r="I158" s="29">
        <v>12</v>
      </c>
      <c r="J158" s="7">
        <f>IF(L158&gt;-1,1)</f>
        <v>1</v>
      </c>
      <c r="K158" s="17" t="s">
        <v>7</v>
      </c>
      <c r="L158" s="29">
        <v>14</v>
      </c>
      <c r="M158" s="7">
        <f>IF(O158&gt;-1,1)</f>
        <v>1</v>
      </c>
      <c r="N158" s="8" t="s">
        <v>7</v>
      </c>
      <c r="O158" s="29">
        <v>19</v>
      </c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17"/>
      <c r="L159" s="47"/>
      <c r="M159" s="7"/>
      <c r="N159" s="8"/>
      <c r="O159" s="47"/>
    </row>
    <row r="160" spans="1:15" x14ac:dyDescent="0.3">
      <c r="A160" s="7">
        <f>IF(C160&gt;-1,1)</f>
        <v>1</v>
      </c>
      <c r="B160" s="8" t="s">
        <v>8</v>
      </c>
      <c r="C160" s="29">
        <v>16</v>
      </c>
      <c r="D160" s="7">
        <f>IF(F160&gt;-1,1)</f>
        <v>1</v>
      </c>
      <c r="E160" s="17" t="s">
        <v>8</v>
      </c>
      <c r="F160" s="29">
        <v>30</v>
      </c>
      <c r="G160" s="7">
        <f>IF(I160&gt;-1,1)</f>
        <v>1</v>
      </c>
      <c r="H160" s="17" t="s">
        <v>8</v>
      </c>
      <c r="I160" s="29">
        <v>4</v>
      </c>
      <c r="J160" s="7">
        <f>IF(L160&gt;-1,1)</f>
        <v>1</v>
      </c>
      <c r="K160" s="17" t="s">
        <v>8</v>
      </c>
      <c r="L160" s="29">
        <v>30</v>
      </c>
      <c r="M160" s="7">
        <f>IF(O160&gt;-1,1)</f>
        <v>1</v>
      </c>
      <c r="N160" s="8" t="s">
        <v>8</v>
      </c>
      <c r="O160" s="29">
        <v>18</v>
      </c>
    </row>
    <row r="161" spans="1:15" x14ac:dyDescent="0.3">
      <c r="A161" s="7"/>
      <c r="B161" s="4"/>
      <c r="C161" s="29"/>
      <c r="D161" s="7"/>
      <c r="E161" s="9"/>
      <c r="F161" s="47"/>
      <c r="G161" s="7"/>
      <c r="H161" s="9"/>
      <c r="I161" s="47"/>
      <c r="J161" s="7"/>
      <c r="K161" s="9"/>
      <c r="L161" s="29"/>
      <c r="M161" s="7"/>
      <c r="N161" s="4"/>
      <c r="O161" s="29"/>
    </row>
    <row r="162" spans="1:15" x14ac:dyDescent="0.3">
      <c r="A162" s="7">
        <f>IF(C162&gt;-1,1)</f>
        <v>1</v>
      </c>
      <c r="B162" s="8" t="s">
        <v>9</v>
      </c>
      <c r="C162" s="29">
        <v>12</v>
      </c>
      <c r="D162" s="7">
        <f>IF(F162&gt;-1,1)</f>
        <v>1</v>
      </c>
      <c r="E162" s="17" t="s">
        <v>9</v>
      </c>
      <c r="F162" s="29">
        <v>16</v>
      </c>
      <c r="G162" s="7">
        <f>IF(I162&gt;-1,1)</f>
        <v>1</v>
      </c>
      <c r="H162" s="17" t="s">
        <v>9</v>
      </c>
      <c r="I162" s="29">
        <v>13</v>
      </c>
      <c r="J162" s="7">
        <f>IF(L162&gt;-1,1)</f>
        <v>1</v>
      </c>
      <c r="K162" s="17" t="s">
        <v>9</v>
      </c>
      <c r="L162" s="29">
        <v>20</v>
      </c>
      <c r="M162" s="7">
        <f>IF(O162&gt;-1,1)</f>
        <v>1</v>
      </c>
      <c r="N162" s="8" t="s">
        <v>9</v>
      </c>
      <c r="O162" s="29">
        <v>14</v>
      </c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4"/>
      <c r="L163" s="47"/>
      <c r="M163" s="7"/>
      <c r="N163" s="4"/>
      <c r="O163" s="47"/>
    </row>
    <row r="164" spans="1:15" x14ac:dyDescent="0.3">
      <c r="A164" s="11"/>
      <c r="B164" s="8" t="s">
        <v>10</v>
      </c>
      <c r="C164" s="8">
        <f>SUM(C150:C162)</f>
        <v>150</v>
      </c>
      <c r="D164" s="8"/>
      <c r="E164" s="8" t="s">
        <v>10</v>
      </c>
      <c r="F164" s="8">
        <f>SUM(F150:F162)</f>
        <v>161</v>
      </c>
      <c r="G164" s="8"/>
      <c r="H164" s="8" t="s">
        <v>10</v>
      </c>
      <c r="I164" s="8">
        <f>SUM(I150:I162)</f>
        <v>140</v>
      </c>
      <c r="J164" s="8"/>
      <c r="K164" s="8" t="s">
        <v>10</v>
      </c>
      <c r="L164" s="8">
        <f>SUM(L150:L163)</f>
        <v>148</v>
      </c>
      <c r="M164" s="8"/>
      <c r="N164" s="8" t="s">
        <v>10</v>
      </c>
      <c r="O164" s="8">
        <f>SUM(O150:O162)</f>
        <v>127</v>
      </c>
    </row>
    <row r="165" spans="1:15" x14ac:dyDescent="0.3">
      <c r="A165" s="12"/>
      <c r="B165" s="13" t="s">
        <v>11</v>
      </c>
      <c r="C165" s="14">
        <f>IF(C150&lt;&gt;"",C164/(SUM(A144:A162)),"")</f>
        <v>21.428571428571427</v>
      </c>
      <c r="D165" s="12"/>
      <c r="E165" s="13" t="s">
        <v>11</v>
      </c>
      <c r="F165" s="14">
        <f>IF(F150&lt;&gt;"",F164/(SUM(D144:D162)),"")</f>
        <v>23</v>
      </c>
      <c r="G165" s="12"/>
      <c r="H165" s="13" t="s">
        <v>11</v>
      </c>
      <c r="I165" s="14">
        <f>IF(I150&lt;&gt;"",I164/(SUM(G144:G162)),"")</f>
        <v>20</v>
      </c>
      <c r="J165" s="12"/>
      <c r="K165" s="13" t="s">
        <v>11</v>
      </c>
      <c r="L165" s="14">
        <f>IF(L150&lt;&gt;"",L164/(SUM(J144:J162)),"")</f>
        <v>21.142857142857142</v>
      </c>
      <c r="M165" s="12"/>
      <c r="N165" s="13" t="s">
        <v>11</v>
      </c>
      <c r="O165" s="14">
        <f>O164/(SUM(M150:M162))</f>
        <v>18.142857142857142</v>
      </c>
    </row>
    <row r="166" spans="1:15" ht="14.5" thickBot="1" x14ac:dyDescent="0.35"/>
    <row r="167" spans="1:15" ht="14.5" thickBot="1" x14ac:dyDescent="0.35">
      <c r="B167" s="15" t="s">
        <v>33</v>
      </c>
      <c r="C167" s="71">
        <f>IF(C164&gt;0,SUM(C164:O164)/((SUM(A150:A162))+(SUM(D150:D162))+(SUM(G150:G162))+(SUM(J150:J162))+(SUM(M150:M162))),0)</f>
        <v>20.742857142857144</v>
      </c>
    </row>
    <row r="169" spans="1:15" ht="24" x14ac:dyDescent="0.6">
      <c r="B169" s="3" t="s">
        <v>34</v>
      </c>
      <c r="C169" s="46">
        <f>C$1</f>
        <v>2017</v>
      </c>
    </row>
    <row r="170" spans="1:15" x14ac:dyDescent="0.3">
      <c r="A170" s="4"/>
      <c r="B170" s="18" t="s">
        <v>209</v>
      </c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29"/>
      <c r="L170" s="6" t="s">
        <v>2</v>
      </c>
      <c r="M170" s="20"/>
      <c r="N170" s="20"/>
      <c r="O170" s="53"/>
    </row>
    <row r="171" spans="1:15" x14ac:dyDescent="0.3">
      <c r="A171" s="7">
        <f>IF(C171&gt;-1,1)</f>
        <v>1</v>
      </c>
      <c r="B171" s="8" t="s">
        <v>3</v>
      </c>
      <c r="C171" s="29">
        <v>42</v>
      </c>
      <c r="D171" s="7">
        <f>IF(F171&gt;-1,1)</f>
        <v>1</v>
      </c>
      <c r="E171" s="17" t="s">
        <v>3</v>
      </c>
      <c r="F171" s="29">
        <v>18</v>
      </c>
      <c r="G171" s="7">
        <f>IF(I171&gt;-1,1)</f>
        <v>1</v>
      </c>
      <c r="H171" s="17" t="s">
        <v>3</v>
      </c>
      <c r="I171" s="29">
        <v>21</v>
      </c>
      <c r="J171" s="7">
        <f>IF(L171&gt;-1,1)</f>
        <v>1</v>
      </c>
      <c r="K171" s="17" t="s">
        <v>3</v>
      </c>
      <c r="L171" s="29">
        <v>18</v>
      </c>
      <c r="M171" s="22"/>
      <c r="N171" s="23"/>
      <c r="O171" s="54"/>
    </row>
    <row r="172" spans="1:15" x14ac:dyDescent="0.3">
      <c r="A172" s="7"/>
      <c r="B172" s="4"/>
      <c r="C172" s="29"/>
      <c r="D172" s="7"/>
      <c r="E172" s="9"/>
      <c r="F172" s="47"/>
      <c r="G172" s="7"/>
      <c r="H172" s="9"/>
      <c r="I172" s="47"/>
      <c r="J172" s="7"/>
      <c r="K172" s="9"/>
      <c r="L172" s="47"/>
      <c r="M172" s="22"/>
      <c r="N172" s="20"/>
      <c r="O172" s="54"/>
    </row>
    <row r="173" spans="1:15" x14ac:dyDescent="0.3">
      <c r="A173" s="7">
        <f>IF(C173&gt;-1,1)</f>
        <v>1</v>
      </c>
      <c r="B173" s="8" t="s">
        <v>4</v>
      </c>
      <c r="C173" s="29">
        <v>19</v>
      </c>
      <c r="D173" s="7">
        <f>IF(F173&gt;-1,1)</f>
        <v>1</v>
      </c>
      <c r="E173" s="17" t="s">
        <v>4</v>
      </c>
      <c r="F173" s="29">
        <v>12</v>
      </c>
      <c r="G173" s="7">
        <f>IF(I173&gt;-1,1)</f>
        <v>1</v>
      </c>
      <c r="H173" s="17" t="s">
        <v>4</v>
      </c>
      <c r="I173" s="29">
        <v>10</v>
      </c>
      <c r="J173" s="7">
        <f>IF(L173&gt;-1,1)</f>
        <v>1</v>
      </c>
      <c r="K173" s="17" t="s">
        <v>4</v>
      </c>
      <c r="L173" s="29">
        <v>14</v>
      </c>
      <c r="M173" s="22"/>
      <c r="N173" s="23"/>
      <c r="O173" s="54"/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22"/>
      <c r="N174" s="23"/>
      <c r="O174" s="54"/>
    </row>
    <row r="175" spans="1:15" x14ac:dyDescent="0.3">
      <c r="A175" s="7">
        <f>IF(C175&gt;-1,1)</f>
        <v>1</v>
      </c>
      <c r="B175" s="8" t="s">
        <v>5</v>
      </c>
      <c r="C175" s="29">
        <v>22</v>
      </c>
      <c r="D175" s="7">
        <f>IF(F175&gt;-1,1)</f>
        <v>1</v>
      </c>
      <c r="E175" s="17" t="s">
        <v>5</v>
      </c>
      <c r="F175" s="29">
        <v>12</v>
      </c>
      <c r="G175" s="7">
        <f>IF(I175&gt;-1,1)</f>
        <v>1</v>
      </c>
      <c r="H175" s="17" t="s">
        <v>5</v>
      </c>
      <c r="I175" s="29">
        <v>16</v>
      </c>
      <c r="J175" s="7">
        <f>IF(L175&gt;-1,1)</f>
        <v>1</v>
      </c>
      <c r="K175" s="17" t="s">
        <v>5</v>
      </c>
      <c r="L175" s="29">
        <v>17</v>
      </c>
      <c r="M175" s="22"/>
      <c r="N175" s="23"/>
      <c r="O175" s="54"/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22"/>
      <c r="N176" s="23"/>
      <c r="O176" s="54"/>
    </row>
    <row r="177" spans="1:15" x14ac:dyDescent="0.3">
      <c r="A177" s="7">
        <f>IF(C177&gt;-1,1)</f>
        <v>1</v>
      </c>
      <c r="B177" s="8" t="s">
        <v>6</v>
      </c>
      <c r="C177" s="29">
        <v>16</v>
      </c>
      <c r="D177" s="7">
        <f>IF(F177&gt;-1,1)</f>
        <v>1</v>
      </c>
      <c r="E177" s="17" t="s">
        <v>6</v>
      </c>
      <c r="F177" s="29">
        <v>12</v>
      </c>
      <c r="G177" s="7">
        <f>IF(I177&gt;-1,1)</f>
        <v>1</v>
      </c>
      <c r="H177" s="17" t="s">
        <v>6</v>
      </c>
      <c r="I177" s="29">
        <v>20</v>
      </c>
      <c r="J177" s="7">
        <f>IF(L177&gt;-1,1)</f>
        <v>1</v>
      </c>
      <c r="K177" s="17" t="s">
        <v>6</v>
      </c>
      <c r="L177" s="29">
        <v>12</v>
      </c>
      <c r="M177" s="22"/>
      <c r="N177" s="23"/>
      <c r="O177" s="54"/>
    </row>
    <row r="178" spans="1:15" x14ac:dyDescent="0.3">
      <c r="A178" s="7"/>
      <c r="B178" s="8"/>
      <c r="C178" s="47"/>
      <c r="D178" s="7"/>
      <c r="E178" s="17"/>
      <c r="F178" s="47"/>
      <c r="G178" s="7"/>
      <c r="H178" s="17"/>
      <c r="I178" s="47"/>
      <c r="J178" s="7"/>
      <c r="K178" s="17"/>
      <c r="L178" s="47"/>
      <c r="M178" s="22"/>
      <c r="N178" s="23"/>
      <c r="O178" s="54"/>
    </row>
    <row r="179" spans="1:15" x14ac:dyDescent="0.3">
      <c r="A179" s="7">
        <f>IF(C179&gt;-1,1)</f>
        <v>1</v>
      </c>
      <c r="B179" s="8" t="s">
        <v>7</v>
      </c>
      <c r="C179" s="29">
        <v>42</v>
      </c>
      <c r="D179" s="7">
        <f>IF(F179&gt;-1,1)</f>
        <v>1</v>
      </c>
      <c r="E179" s="17" t="s">
        <v>7</v>
      </c>
      <c r="F179" s="29">
        <v>14</v>
      </c>
      <c r="G179" s="7">
        <f>IF(I179&gt;-1,1)</f>
        <v>1</v>
      </c>
      <c r="H179" s="17" t="s">
        <v>7</v>
      </c>
      <c r="I179" s="29">
        <v>40</v>
      </c>
      <c r="J179" s="7">
        <f>IF(L179&gt;-1,1)</f>
        <v>1</v>
      </c>
      <c r="K179" s="17" t="s">
        <v>7</v>
      </c>
      <c r="L179" s="29">
        <v>24</v>
      </c>
      <c r="M179" s="22"/>
      <c r="N179" s="23"/>
      <c r="O179" s="54"/>
    </row>
    <row r="180" spans="1:15" x14ac:dyDescent="0.3">
      <c r="A180" s="7"/>
      <c r="B180" s="8"/>
      <c r="C180" s="29"/>
      <c r="D180" s="7"/>
      <c r="E180" s="17"/>
      <c r="F180" s="47"/>
      <c r="G180" s="7"/>
      <c r="H180" s="17"/>
      <c r="I180" s="29"/>
      <c r="J180" s="7"/>
      <c r="K180" s="17"/>
      <c r="L180" s="47"/>
      <c r="M180" s="22"/>
      <c r="N180" s="23"/>
      <c r="O180" s="54"/>
    </row>
    <row r="181" spans="1:15" x14ac:dyDescent="0.3">
      <c r="A181" s="7">
        <f>IF(C181&gt;-1,1)</f>
        <v>1</v>
      </c>
      <c r="B181" s="8" t="s">
        <v>8</v>
      </c>
      <c r="C181" s="29">
        <v>12</v>
      </c>
      <c r="D181" s="7">
        <f>IF(F181&gt;-1,1)</f>
        <v>1</v>
      </c>
      <c r="E181" s="17" t="s">
        <v>8</v>
      </c>
      <c r="F181" s="29">
        <v>40</v>
      </c>
      <c r="G181" s="7">
        <f>IF(I181&gt;-1,1)</f>
        <v>1</v>
      </c>
      <c r="H181" s="17" t="s">
        <v>8</v>
      </c>
      <c r="I181" s="29">
        <v>30</v>
      </c>
      <c r="J181" s="7">
        <f>IF(L181&gt;-1,1)</f>
        <v>1</v>
      </c>
      <c r="K181" s="17" t="s">
        <v>8</v>
      </c>
      <c r="L181" s="29">
        <v>19</v>
      </c>
      <c r="M181" s="22"/>
      <c r="N181" s="23"/>
      <c r="O181" s="54"/>
    </row>
    <row r="182" spans="1:15" x14ac:dyDescent="0.3">
      <c r="A182" s="7"/>
      <c r="B182" s="4"/>
      <c r="C182" s="29"/>
      <c r="D182" s="7"/>
      <c r="E182" s="9"/>
      <c r="F182" s="47"/>
      <c r="G182" s="7"/>
      <c r="H182" s="9"/>
      <c r="I182" s="47"/>
      <c r="J182" s="7"/>
      <c r="K182" s="9"/>
      <c r="L182" s="47"/>
      <c r="M182" s="22"/>
      <c r="N182" s="20"/>
      <c r="O182" s="54"/>
    </row>
    <row r="183" spans="1:15" x14ac:dyDescent="0.3">
      <c r="A183" s="7">
        <f>IF(C183&gt;-1,1)</f>
        <v>1</v>
      </c>
      <c r="B183" s="8" t="s">
        <v>9</v>
      </c>
      <c r="C183" s="29">
        <v>15</v>
      </c>
      <c r="D183" s="7">
        <f>IF(F183&gt;-1,1)</f>
        <v>1</v>
      </c>
      <c r="E183" s="17" t="s">
        <v>9</v>
      </c>
      <c r="F183" s="29">
        <v>24</v>
      </c>
      <c r="G183" s="7">
        <f>IF(I183&gt;-1,1)</f>
        <v>1</v>
      </c>
      <c r="H183" s="17" t="s">
        <v>9</v>
      </c>
      <c r="I183" s="29">
        <v>14</v>
      </c>
      <c r="J183" s="7">
        <f>IF(L183&gt;-1,1)</f>
        <v>1</v>
      </c>
      <c r="K183" s="17" t="s">
        <v>9</v>
      </c>
      <c r="L183" s="29">
        <v>9</v>
      </c>
      <c r="M183" s="22"/>
      <c r="N183" s="23"/>
      <c r="O183" s="54"/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22"/>
      <c r="N184" s="20"/>
      <c r="O184" s="54"/>
    </row>
    <row r="185" spans="1:15" x14ac:dyDescent="0.3">
      <c r="A185" s="11"/>
      <c r="B185" s="8" t="s">
        <v>10</v>
      </c>
      <c r="C185" s="8">
        <f>SUM(C171:C183)</f>
        <v>168</v>
      </c>
      <c r="D185" s="8"/>
      <c r="E185" s="8" t="s">
        <v>10</v>
      </c>
      <c r="F185" s="8">
        <f>SUM(F171:F183)</f>
        <v>132</v>
      </c>
      <c r="G185" s="8"/>
      <c r="H185" s="8" t="s">
        <v>10</v>
      </c>
      <c r="I185" s="8">
        <f>SUM(I171:I183)</f>
        <v>151</v>
      </c>
      <c r="J185" s="8"/>
      <c r="K185" s="8" t="s">
        <v>10</v>
      </c>
      <c r="L185" s="8">
        <f>SUM(L171:L183)</f>
        <v>113</v>
      </c>
      <c r="M185" s="23"/>
      <c r="N185" s="23"/>
      <c r="O185" s="55"/>
    </row>
    <row r="186" spans="1:15" x14ac:dyDescent="0.3">
      <c r="A186" s="12"/>
      <c r="B186" s="13" t="s">
        <v>11</v>
      </c>
      <c r="C186" s="14">
        <f>IF(C171&lt;&gt;"",C185/(SUM(A165:A183)),"")</f>
        <v>24</v>
      </c>
      <c r="D186" s="12"/>
      <c r="E186" s="13" t="s">
        <v>11</v>
      </c>
      <c r="F186" s="14">
        <f>IF(F171&lt;&gt;"",F185/(SUM(D165:D183)),"")</f>
        <v>18.857142857142858</v>
      </c>
      <c r="G186" s="12"/>
      <c r="H186" s="13" t="s">
        <v>11</v>
      </c>
      <c r="I186" s="14">
        <f>IF(I171&lt;&gt;"",I185/(SUM(G165:G183)),"")</f>
        <v>21.571428571428573</v>
      </c>
      <c r="J186" s="12"/>
      <c r="K186" s="13" t="s">
        <v>11</v>
      </c>
      <c r="L186" s="14">
        <f>IF(L171&lt;&gt;"",L185/(SUM(J165:J183)),"")</f>
        <v>16.142857142857142</v>
      </c>
      <c r="M186" s="25"/>
      <c r="N186" s="26"/>
      <c r="O186" s="52"/>
    </row>
    <row r="187" spans="1:15" ht="14.5" thickBot="1" x14ac:dyDescent="0.35"/>
    <row r="188" spans="1:15" ht="14.5" thickBot="1" x14ac:dyDescent="0.35">
      <c r="B188" s="15" t="s">
        <v>36</v>
      </c>
      <c r="C188" s="71">
        <f>IF(C185&gt;0,SUM(C185:L185)/((SUM(A171:A183))+(SUM(D171:D183))+(SUM(G171:G183))+(SUM(J171:J183))),0)</f>
        <v>20.142857142857142</v>
      </c>
    </row>
    <row r="190" spans="1:15" ht="24" x14ac:dyDescent="0.6">
      <c r="B190" s="3" t="s">
        <v>37</v>
      </c>
      <c r="C190" s="46">
        <f>C$1</f>
        <v>2017</v>
      </c>
    </row>
    <row r="191" spans="1:15" x14ac:dyDescent="0.3">
      <c r="A191" s="4"/>
      <c r="B191" s="18"/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29"/>
      <c r="L191" s="6" t="s">
        <v>2</v>
      </c>
      <c r="M191" s="1"/>
      <c r="N191" s="1"/>
      <c r="O191" s="1"/>
    </row>
    <row r="192" spans="1:15" x14ac:dyDescent="0.3">
      <c r="A192" s="7">
        <f>IF(C192&gt;-1,1)</f>
        <v>1</v>
      </c>
      <c r="B192" s="8" t="s">
        <v>3</v>
      </c>
      <c r="C192" s="29">
        <v>58</v>
      </c>
      <c r="D192" s="7">
        <f>IF(F192&gt;-1,1)</f>
        <v>1</v>
      </c>
      <c r="E192" s="17" t="s">
        <v>3</v>
      </c>
      <c r="F192" s="29">
        <v>18</v>
      </c>
      <c r="G192" s="7">
        <f>IF(I192&gt;-1,1)</f>
        <v>1</v>
      </c>
      <c r="H192" s="17" t="s">
        <v>3</v>
      </c>
      <c r="I192" s="29">
        <v>50</v>
      </c>
      <c r="J192" s="7">
        <f>IF(L192&gt;-1,1)</f>
        <v>1</v>
      </c>
      <c r="K192" s="17" t="s">
        <v>3</v>
      </c>
      <c r="L192" s="29">
        <v>12</v>
      </c>
      <c r="M192" s="1"/>
      <c r="N192" s="1"/>
      <c r="O192" s="1"/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9"/>
      <c r="L193" s="47"/>
      <c r="M193" s="1"/>
      <c r="N193" s="1"/>
      <c r="O193" s="1"/>
    </row>
    <row r="194" spans="1:15" x14ac:dyDescent="0.3">
      <c r="A194" s="7">
        <f>IF(C194&gt;-1,1)</f>
        <v>1</v>
      </c>
      <c r="B194" s="8" t="s">
        <v>4</v>
      </c>
      <c r="C194" s="29">
        <v>12</v>
      </c>
      <c r="D194" s="7">
        <f>IF(F194&gt;-1,1)</f>
        <v>1</v>
      </c>
      <c r="E194" s="17" t="s">
        <v>4</v>
      </c>
      <c r="F194" s="29">
        <v>11</v>
      </c>
      <c r="G194" s="7">
        <f>IF(I194&gt;-1,1)</f>
        <v>1</v>
      </c>
      <c r="H194" s="17" t="s">
        <v>4</v>
      </c>
      <c r="I194" s="29">
        <v>9</v>
      </c>
      <c r="J194" s="7">
        <f>IF(L194&gt;-1,1)</f>
        <v>1</v>
      </c>
      <c r="K194" s="17" t="s">
        <v>4</v>
      </c>
      <c r="L194" s="29">
        <v>8</v>
      </c>
      <c r="M194" s="1"/>
      <c r="N194" s="1"/>
      <c r="O194" s="1"/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17"/>
      <c r="L195" s="47"/>
      <c r="M195" s="1"/>
      <c r="N195" s="1"/>
      <c r="O195" s="1"/>
    </row>
    <row r="196" spans="1:15" x14ac:dyDescent="0.3">
      <c r="A196" s="7">
        <f>IF(C196&gt;-1,1)</f>
        <v>1</v>
      </c>
      <c r="B196" s="8" t="s">
        <v>5</v>
      </c>
      <c r="C196" s="29">
        <v>14</v>
      </c>
      <c r="D196" s="7">
        <f>IF(F196&gt;-1,1)</f>
        <v>1</v>
      </c>
      <c r="E196" s="17" t="s">
        <v>5</v>
      </c>
      <c r="F196" s="30">
        <v>19</v>
      </c>
      <c r="G196" s="7">
        <f>IF(I196&gt;-1,1)</f>
        <v>1</v>
      </c>
      <c r="H196" s="17" t="s">
        <v>5</v>
      </c>
      <c r="I196" s="29">
        <v>13</v>
      </c>
      <c r="J196" s="7">
        <f>IF(L196&gt;-1,1)</f>
        <v>1</v>
      </c>
      <c r="K196" s="17" t="s">
        <v>5</v>
      </c>
      <c r="L196" s="29">
        <v>14</v>
      </c>
      <c r="M196" s="1"/>
      <c r="N196" s="1"/>
      <c r="O196" s="1"/>
    </row>
    <row r="197" spans="1:15" x14ac:dyDescent="0.3">
      <c r="A197" s="7"/>
      <c r="B197" s="8"/>
      <c r="C197" s="47"/>
      <c r="D197" s="7"/>
      <c r="E197" s="17"/>
      <c r="F197" s="29"/>
      <c r="G197" s="7"/>
      <c r="H197" s="17"/>
      <c r="I197" s="47"/>
      <c r="J197" s="7"/>
      <c r="K197" s="17"/>
      <c r="L197" s="47"/>
      <c r="M197" s="1"/>
      <c r="N197" s="1"/>
      <c r="O197" s="1"/>
    </row>
    <row r="198" spans="1:15" x14ac:dyDescent="0.3">
      <c r="A198" s="7">
        <f>IF(C198&gt;-1,1)</f>
        <v>1</v>
      </c>
      <c r="B198" s="8" t="s">
        <v>6</v>
      </c>
      <c r="C198" s="29">
        <v>52</v>
      </c>
      <c r="D198" s="7">
        <f>IF(F198&gt;-1,1)</f>
        <v>1</v>
      </c>
      <c r="E198" s="17" t="s">
        <v>6</v>
      </c>
      <c r="F198" s="29">
        <v>30</v>
      </c>
      <c r="G198" s="7">
        <f>IF(I198&gt;-1,1)</f>
        <v>1</v>
      </c>
      <c r="H198" s="17" t="s">
        <v>6</v>
      </c>
      <c r="I198" s="29">
        <v>63</v>
      </c>
      <c r="J198" s="7">
        <f>IF(L198&gt;-1,1)</f>
        <v>1</v>
      </c>
      <c r="K198" s="17" t="s">
        <v>6</v>
      </c>
      <c r="L198" s="29">
        <v>19</v>
      </c>
      <c r="M198" s="1"/>
      <c r="N198" s="1"/>
      <c r="O198" s="1"/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17"/>
      <c r="L199" s="47"/>
      <c r="M199" s="1"/>
      <c r="N199" s="1"/>
      <c r="O199" s="1"/>
    </row>
    <row r="200" spans="1:15" x14ac:dyDescent="0.3">
      <c r="A200" s="7">
        <f>IF(C200&gt;-1,1)</f>
        <v>1</v>
      </c>
      <c r="B200" s="8" t="s">
        <v>7</v>
      </c>
      <c r="C200" s="29">
        <v>14</v>
      </c>
      <c r="D200" s="7">
        <f>IF(F200&gt;-1,1)</f>
        <v>1</v>
      </c>
      <c r="E200" s="17" t="s">
        <v>7</v>
      </c>
      <c r="F200" s="29">
        <v>15</v>
      </c>
      <c r="G200" s="7">
        <f>IF(I200&gt;-1,1)</f>
        <v>1</v>
      </c>
      <c r="H200" s="17" t="s">
        <v>7</v>
      </c>
      <c r="I200" s="29">
        <v>10</v>
      </c>
      <c r="J200" s="7">
        <f>IF(L200&gt;-1,1)</f>
        <v>1</v>
      </c>
      <c r="K200" s="17" t="s">
        <v>7</v>
      </c>
      <c r="L200" s="29">
        <v>13</v>
      </c>
      <c r="M200" s="1"/>
      <c r="N200" s="1"/>
      <c r="O200" s="1"/>
    </row>
    <row r="201" spans="1:15" x14ac:dyDescent="0.3">
      <c r="A201" s="7"/>
      <c r="B201" s="8"/>
      <c r="C201" s="47"/>
      <c r="D201" s="7"/>
      <c r="E201" s="17"/>
      <c r="F201" s="47"/>
      <c r="G201" s="7"/>
      <c r="H201" s="17"/>
      <c r="I201" s="47"/>
      <c r="J201" s="7"/>
      <c r="K201" s="17"/>
      <c r="L201" s="47"/>
      <c r="M201" s="1"/>
      <c r="N201" s="1"/>
      <c r="O201" s="1"/>
    </row>
    <row r="202" spans="1:15" x14ac:dyDescent="0.3">
      <c r="A202" s="7">
        <f>IF(C202&gt;-1,1)</f>
        <v>1</v>
      </c>
      <c r="B202" s="8" t="s">
        <v>8</v>
      </c>
      <c r="C202" s="29">
        <v>28</v>
      </c>
      <c r="D202" s="7">
        <f>IF(F202&gt;-1,1)</f>
        <v>1</v>
      </c>
      <c r="E202" s="17" t="s">
        <v>8</v>
      </c>
      <c r="F202" s="29">
        <v>16</v>
      </c>
      <c r="G202" s="7">
        <f>IF(I202&gt;-1,1)</f>
        <v>1</v>
      </c>
      <c r="H202" s="17" t="s">
        <v>8</v>
      </c>
      <c r="I202" s="29">
        <v>12</v>
      </c>
      <c r="J202" s="7">
        <f>IF(L202&gt;-1,1)</f>
        <v>1</v>
      </c>
      <c r="K202" s="17" t="s">
        <v>8</v>
      </c>
      <c r="L202" s="29">
        <v>14</v>
      </c>
      <c r="M202" s="1"/>
      <c r="N202" s="1"/>
      <c r="O202" s="1"/>
    </row>
    <row r="203" spans="1:15" x14ac:dyDescent="0.3">
      <c r="A203" s="7"/>
      <c r="B203" s="4"/>
      <c r="C203" s="47"/>
      <c r="D203" s="7"/>
      <c r="E203" s="9"/>
      <c r="F203" s="47"/>
      <c r="G203" s="7"/>
      <c r="H203" s="9"/>
      <c r="I203" s="29"/>
      <c r="J203" s="7"/>
      <c r="K203" s="9"/>
      <c r="L203" s="47"/>
      <c r="M203" s="1"/>
      <c r="N203" s="1"/>
      <c r="O203" s="1"/>
    </row>
    <row r="204" spans="1:15" x14ac:dyDescent="0.3">
      <c r="A204" s="7">
        <f>IF(C204&gt;-1,1)</f>
        <v>1</v>
      </c>
      <c r="B204" s="8" t="s">
        <v>9</v>
      </c>
      <c r="C204" s="29">
        <v>12</v>
      </c>
      <c r="D204" s="7">
        <f>IF(F204&gt;-1,1)</f>
        <v>1</v>
      </c>
      <c r="E204" s="17" t="s">
        <v>9</v>
      </c>
      <c r="F204" s="29">
        <v>16</v>
      </c>
      <c r="G204" s="7">
        <f>IF(I204&gt;-1,1)</f>
        <v>1</v>
      </c>
      <c r="H204" s="17" t="s">
        <v>9</v>
      </c>
      <c r="I204" s="29">
        <v>14</v>
      </c>
      <c r="J204" s="7">
        <f>IF(L204&gt;-1,1)</f>
        <v>1</v>
      </c>
      <c r="K204" s="17" t="s">
        <v>9</v>
      </c>
      <c r="L204" s="29">
        <v>20</v>
      </c>
      <c r="M204" s="1"/>
      <c r="N204" s="1"/>
      <c r="O204" s="1"/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4"/>
      <c r="L205" s="47"/>
      <c r="M205" s="1"/>
      <c r="N205" s="1"/>
      <c r="O205" s="1"/>
    </row>
    <row r="206" spans="1:15" x14ac:dyDescent="0.3">
      <c r="A206" s="11"/>
      <c r="B206" s="8" t="s">
        <v>10</v>
      </c>
      <c r="C206" s="8">
        <f>SUM(C192:C204)</f>
        <v>190</v>
      </c>
      <c r="D206" s="8"/>
      <c r="E206" s="8" t="s">
        <v>10</v>
      </c>
      <c r="F206" s="8">
        <f>SUM(F192:F204)</f>
        <v>125</v>
      </c>
      <c r="G206" s="8"/>
      <c r="H206" s="8" t="s">
        <v>10</v>
      </c>
      <c r="I206" s="8">
        <f>SUM(I192:I204)</f>
        <v>171</v>
      </c>
      <c r="J206" s="8"/>
      <c r="K206" s="8" t="s">
        <v>10</v>
      </c>
      <c r="L206" s="8">
        <f>SUM(L192:L204)</f>
        <v>100</v>
      </c>
      <c r="M206" s="1"/>
      <c r="N206" s="1"/>
      <c r="O206" s="1"/>
    </row>
    <row r="207" spans="1:15" x14ac:dyDescent="0.3">
      <c r="A207" s="12"/>
      <c r="B207" s="13" t="s">
        <v>11</v>
      </c>
      <c r="C207" s="14">
        <f>IF(C192&lt;&gt;"",C206/(SUM(A186:A204)),"")</f>
        <v>27.142857142857142</v>
      </c>
      <c r="D207" s="12"/>
      <c r="E207" s="13" t="s">
        <v>11</v>
      </c>
      <c r="F207" s="14">
        <f>IF(F192&lt;&gt;"",F206/(SUM(D186:D204)),"")</f>
        <v>17.857142857142858</v>
      </c>
      <c r="G207" s="12"/>
      <c r="H207" s="13" t="s">
        <v>11</v>
      </c>
      <c r="I207" s="14">
        <f>IF(I192&lt;&gt;"",I206/(SUM(G186:G204)),"")</f>
        <v>24.428571428571427</v>
      </c>
      <c r="J207" s="12"/>
      <c r="K207" s="13" t="s">
        <v>11</v>
      </c>
      <c r="L207" s="14">
        <f>IF(L192&lt;&gt;"",L206/(SUM(J186:J204)),"")</f>
        <v>14.285714285714286</v>
      </c>
      <c r="M207" s="1"/>
      <c r="N207" s="1"/>
      <c r="O207" s="1"/>
    </row>
    <row r="208" spans="1:15" ht="14.5" thickBot="1" x14ac:dyDescent="0.35"/>
    <row r="209" spans="1:15" ht="14.5" thickBot="1" x14ac:dyDescent="0.35">
      <c r="B209" s="15" t="s">
        <v>39</v>
      </c>
      <c r="C209" s="71">
        <f>IF(C206&gt;0,SUM(C206:L206)/((SUM(A192:A204))+(SUM(D192:D204))+(SUM(G192:G204))+(SUM(J192:J204))),0)</f>
        <v>20.928571428571427</v>
      </c>
    </row>
    <row r="211" spans="1:15" ht="24" x14ac:dyDescent="0.6">
      <c r="B211" s="3" t="s">
        <v>40</v>
      </c>
      <c r="C211" s="46">
        <f>C$1</f>
        <v>2017</v>
      </c>
    </row>
    <row r="212" spans="1:15" x14ac:dyDescent="0.3">
      <c r="A212" s="4"/>
      <c r="B212" s="18" t="s">
        <v>210</v>
      </c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29"/>
      <c r="L212" s="6" t="s">
        <v>2</v>
      </c>
      <c r="M212" s="29"/>
      <c r="N212" s="56"/>
      <c r="O212" s="57" t="s">
        <v>2</v>
      </c>
    </row>
    <row r="213" spans="1:15" x14ac:dyDescent="0.3">
      <c r="A213" s="7">
        <f>IF(C213&gt;-1,1)</f>
        <v>1</v>
      </c>
      <c r="B213" s="8" t="s">
        <v>3</v>
      </c>
      <c r="C213" s="29">
        <v>37</v>
      </c>
      <c r="D213" s="7">
        <f>IF(F213&gt;-1,1)</f>
        <v>1</v>
      </c>
      <c r="E213" s="8" t="s">
        <v>3</v>
      </c>
      <c r="F213" s="29">
        <v>18</v>
      </c>
      <c r="G213" s="7">
        <f>IF(I213&gt;-1,1)</f>
        <v>1</v>
      </c>
      <c r="H213" s="8" t="s">
        <v>3</v>
      </c>
      <c r="I213" s="29">
        <v>50</v>
      </c>
      <c r="J213" s="7">
        <f>IF(L213&gt;-1,1)</f>
        <v>1</v>
      </c>
      <c r="K213" s="8" t="s">
        <v>3</v>
      </c>
      <c r="L213" s="29">
        <v>48</v>
      </c>
      <c r="M213" s="7">
        <f>IF(O213&gt;-1,1)</f>
        <v>1</v>
      </c>
      <c r="N213" s="8" t="s">
        <v>3</v>
      </c>
      <c r="O213" s="29">
        <v>25</v>
      </c>
    </row>
    <row r="214" spans="1:15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47"/>
      <c r="M214" s="7"/>
      <c r="N214" s="4"/>
      <c r="O214" s="47"/>
    </row>
    <row r="215" spans="1:15" x14ac:dyDescent="0.3">
      <c r="A215" s="7">
        <f>IF(C215&gt;-1,1)</f>
        <v>1</v>
      </c>
      <c r="B215" s="8" t="s">
        <v>4</v>
      </c>
      <c r="C215" s="29">
        <v>10</v>
      </c>
      <c r="D215" s="7">
        <f>IF(F215&gt;-1,1)</f>
        <v>1</v>
      </c>
      <c r="E215" s="8" t="s">
        <v>4</v>
      </c>
      <c r="F215" s="29">
        <v>14</v>
      </c>
      <c r="G215" s="7">
        <f>IF(I215&gt;-1,1)</f>
        <v>1</v>
      </c>
      <c r="H215" s="8" t="s">
        <v>4</v>
      </c>
      <c r="I215" s="29">
        <v>22</v>
      </c>
      <c r="J215" s="7">
        <f>IF(L215&gt;-1,1)</f>
        <v>1</v>
      </c>
      <c r="K215" s="8" t="s">
        <v>4</v>
      </c>
      <c r="L215" s="29">
        <v>6</v>
      </c>
      <c r="M215" s="7">
        <f>IF(O215&gt;-1,1)</f>
        <v>1</v>
      </c>
      <c r="N215" s="8" t="s">
        <v>4</v>
      </c>
      <c r="O215" s="29">
        <v>15</v>
      </c>
    </row>
    <row r="216" spans="1:15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47"/>
      <c r="M216" s="7"/>
      <c r="N216" s="8"/>
      <c r="O216" s="47"/>
    </row>
    <row r="217" spans="1:15" x14ac:dyDescent="0.3">
      <c r="A217" s="7">
        <f>IF(C217&gt;-1,1)</f>
        <v>1</v>
      </c>
      <c r="B217" s="8" t="s">
        <v>5</v>
      </c>
      <c r="C217" s="29">
        <v>14</v>
      </c>
      <c r="D217" s="7">
        <f>IF(F217&gt;-1,1)</f>
        <v>1</v>
      </c>
      <c r="E217" s="8" t="s">
        <v>5</v>
      </c>
      <c r="F217" s="29">
        <v>17</v>
      </c>
      <c r="G217" s="7">
        <f>IF(I217&gt;-1,1)</f>
        <v>1</v>
      </c>
      <c r="H217" s="8" t="s">
        <v>5</v>
      </c>
      <c r="I217" s="45">
        <v>16</v>
      </c>
      <c r="J217" s="7">
        <f>IF(L217&gt;-1,1)</f>
        <v>1</v>
      </c>
      <c r="K217" s="8" t="s">
        <v>5</v>
      </c>
      <c r="L217" s="29">
        <v>40</v>
      </c>
      <c r="M217" s="7">
        <f>IF(O217&gt;-1,1)</f>
        <v>1</v>
      </c>
      <c r="N217" s="8" t="s">
        <v>5</v>
      </c>
      <c r="O217" s="29">
        <v>12</v>
      </c>
    </row>
    <row r="218" spans="1:15" x14ac:dyDescent="0.3">
      <c r="A218" s="7"/>
      <c r="B218" s="8"/>
      <c r="C218" s="47"/>
      <c r="D218" s="7"/>
      <c r="E218" s="8"/>
      <c r="F218" s="47"/>
      <c r="G218" s="7"/>
      <c r="H218" s="8"/>
      <c r="I218" s="45"/>
      <c r="J218" s="7"/>
      <c r="K218" s="8"/>
      <c r="L218" s="29"/>
      <c r="M218" s="7"/>
      <c r="N218" s="8"/>
      <c r="O218" s="47"/>
    </row>
    <row r="219" spans="1:15" x14ac:dyDescent="0.3">
      <c r="A219" s="7">
        <f>IF(C219&gt;-1,1)</f>
        <v>1</v>
      </c>
      <c r="B219" s="8" t="s">
        <v>6</v>
      </c>
      <c r="C219" s="29">
        <v>24</v>
      </c>
      <c r="D219" s="7">
        <f>IF(F219&gt;-1,1)</f>
        <v>1</v>
      </c>
      <c r="E219" s="8" t="s">
        <v>6</v>
      </c>
      <c r="F219" s="29">
        <v>43</v>
      </c>
      <c r="G219" s="7">
        <f>IF(I219&gt;-1,1)</f>
        <v>1</v>
      </c>
      <c r="H219" s="8" t="s">
        <v>6</v>
      </c>
      <c r="I219" s="45">
        <v>9</v>
      </c>
      <c r="J219" s="7">
        <f>IF(L219&gt;-1,1)</f>
        <v>1</v>
      </c>
      <c r="K219" s="8" t="s">
        <v>6</v>
      </c>
      <c r="L219" s="29">
        <v>20</v>
      </c>
      <c r="M219" s="7">
        <f>IF(O219&gt;-1,1)</f>
        <v>1</v>
      </c>
      <c r="N219" s="8" t="s">
        <v>6</v>
      </c>
      <c r="O219" s="29">
        <v>12</v>
      </c>
    </row>
    <row r="220" spans="1:15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29"/>
      <c r="M220" s="7"/>
      <c r="N220" s="8"/>
      <c r="O220" s="47"/>
    </row>
    <row r="221" spans="1:15" x14ac:dyDescent="0.3">
      <c r="A221" s="7">
        <f>IF(C221&gt;-1,1)</f>
        <v>1</v>
      </c>
      <c r="B221" s="8" t="s">
        <v>7</v>
      </c>
      <c r="C221" s="29">
        <v>15</v>
      </c>
      <c r="D221" s="7">
        <f>IF(F221&gt;-1,1)</f>
        <v>1</v>
      </c>
      <c r="E221" s="8" t="s">
        <v>7</v>
      </c>
      <c r="F221" s="29">
        <v>11</v>
      </c>
      <c r="G221" s="7">
        <f>IF(I221&gt;-1,1)</f>
        <v>1</v>
      </c>
      <c r="H221" s="8" t="s">
        <v>7</v>
      </c>
      <c r="I221" s="29">
        <v>10</v>
      </c>
      <c r="J221" s="7">
        <f>IF(L221&gt;-1,1)</f>
        <v>1</v>
      </c>
      <c r="K221" s="8" t="s">
        <v>7</v>
      </c>
      <c r="L221" s="29">
        <v>18</v>
      </c>
      <c r="M221" s="7">
        <f>IF(O221&gt;-1,1)</f>
        <v>1</v>
      </c>
      <c r="N221" s="8" t="s">
        <v>7</v>
      </c>
      <c r="O221" s="45">
        <v>13</v>
      </c>
    </row>
    <row r="222" spans="1:15" x14ac:dyDescent="0.3">
      <c r="A222" s="7"/>
      <c r="B222" s="8"/>
      <c r="C222" s="47"/>
      <c r="D222" s="7"/>
      <c r="E222" s="8"/>
      <c r="F222" s="47"/>
      <c r="G222" s="7"/>
      <c r="H222" s="8"/>
      <c r="I222" s="47"/>
      <c r="J222" s="7"/>
      <c r="K222" s="8"/>
      <c r="L222" s="29"/>
      <c r="M222" s="7"/>
      <c r="N222" s="8"/>
      <c r="O222" s="47"/>
    </row>
    <row r="223" spans="1:15" x14ac:dyDescent="0.3">
      <c r="A223" s="7">
        <f>IF(C223&gt;-1,1)</f>
        <v>1</v>
      </c>
      <c r="B223" s="8" t="s">
        <v>8</v>
      </c>
      <c r="C223" s="29">
        <v>12</v>
      </c>
      <c r="D223" s="7">
        <f>IF(F223&gt;-1,1)</f>
        <v>1</v>
      </c>
      <c r="E223" s="8" t="s">
        <v>8</v>
      </c>
      <c r="F223" s="29">
        <v>14</v>
      </c>
      <c r="G223" s="7">
        <f>IF(I223&gt;-1,1)</f>
        <v>1</v>
      </c>
      <c r="H223" s="8" t="s">
        <v>8</v>
      </c>
      <c r="I223" s="29">
        <v>15</v>
      </c>
      <c r="J223" s="7">
        <f>IF(L223&gt;-1,1)</f>
        <v>1</v>
      </c>
      <c r="K223" s="8" t="s">
        <v>8</v>
      </c>
      <c r="L223" s="29">
        <v>18</v>
      </c>
      <c r="M223" s="7">
        <f>IF(O223&gt;-1,1)</f>
        <v>1</v>
      </c>
      <c r="N223" s="8" t="s">
        <v>8</v>
      </c>
      <c r="O223" s="29">
        <v>18</v>
      </c>
    </row>
    <row r="224" spans="1:15" x14ac:dyDescent="0.3">
      <c r="A224" s="7"/>
      <c r="B224" s="4"/>
      <c r="C224" s="47"/>
      <c r="D224" s="7"/>
      <c r="E224" s="4"/>
      <c r="F224" s="47"/>
      <c r="G224" s="7"/>
      <c r="H224" s="4"/>
      <c r="I224" s="47"/>
      <c r="J224" s="7"/>
      <c r="K224" s="4"/>
      <c r="L224" s="29"/>
      <c r="M224" s="7"/>
      <c r="N224" s="4"/>
      <c r="O224" s="47"/>
    </row>
    <row r="225" spans="1:15" x14ac:dyDescent="0.3">
      <c r="A225" s="7">
        <f>IF(C225&gt;-1,1)</f>
        <v>1</v>
      </c>
      <c r="B225" s="8" t="s">
        <v>9</v>
      </c>
      <c r="C225" s="29">
        <v>45</v>
      </c>
      <c r="D225" s="7">
        <f>IF(F225&gt;-1,1)</f>
        <v>1</v>
      </c>
      <c r="E225" s="8" t="s">
        <v>9</v>
      </c>
      <c r="F225" s="29">
        <v>16</v>
      </c>
      <c r="G225" s="7">
        <f>IF(I225&gt;-1,1)</f>
        <v>1</v>
      </c>
      <c r="H225" s="8" t="s">
        <v>9</v>
      </c>
      <c r="I225" s="29">
        <v>16</v>
      </c>
      <c r="J225" s="7">
        <f>IF(L225&gt;-1,1)</f>
        <v>1</v>
      </c>
      <c r="K225" s="8" t="s">
        <v>9</v>
      </c>
      <c r="L225" s="29">
        <v>16</v>
      </c>
      <c r="M225" s="7">
        <f>IF(O225&gt;-1,1)</f>
        <v>1</v>
      </c>
      <c r="N225" s="8" t="s">
        <v>9</v>
      </c>
      <c r="O225" s="45">
        <v>6</v>
      </c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  <c r="M226" s="7"/>
      <c r="N226" s="4"/>
      <c r="O226" s="47"/>
    </row>
    <row r="227" spans="1:15" x14ac:dyDescent="0.3">
      <c r="A227" s="11"/>
      <c r="B227" s="8" t="s">
        <v>10</v>
      </c>
      <c r="C227" s="8">
        <f>SUM(C213:C225)</f>
        <v>157</v>
      </c>
      <c r="D227" s="8"/>
      <c r="E227" s="8" t="s">
        <v>10</v>
      </c>
      <c r="F227" s="8">
        <f>SUM(F213:F225)</f>
        <v>133</v>
      </c>
      <c r="G227" s="8"/>
      <c r="H227" s="8" t="s">
        <v>10</v>
      </c>
      <c r="I227" s="8">
        <f>SUM(I213:I225)</f>
        <v>138</v>
      </c>
      <c r="J227" s="8"/>
      <c r="K227" s="8" t="s">
        <v>10</v>
      </c>
      <c r="L227" s="8">
        <f>SUM(L213:L225)</f>
        <v>166</v>
      </c>
      <c r="M227" s="8"/>
      <c r="N227" s="8" t="s">
        <v>10</v>
      </c>
      <c r="O227" s="8">
        <f>SUM(O213:O225)</f>
        <v>101</v>
      </c>
    </row>
    <row r="228" spans="1:15" x14ac:dyDescent="0.3">
      <c r="A228" s="12"/>
      <c r="B228" s="13" t="s">
        <v>11</v>
      </c>
      <c r="C228" s="14">
        <f>IF(C213&lt;&gt;"",C227/(SUM(A207:A225)),"")</f>
        <v>22.428571428571427</v>
      </c>
      <c r="D228" s="12"/>
      <c r="E228" s="13" t="s">
        <v>11</v>
      </c>
      <c r="F228" s="14">
        <f>IF(F213&lt;&gt;"",F227/(SUM(D207:D225)),"")</f>
        <v>19</v>
      </c>
      <c r="G228" s="12"/>
      <c r="H228" s="13" t="s">
        <v>11</v>
      </c>
      <c r="I228" s="14">
        <f>IF(I213&lt;&gt;"",I227/(SUM(G207:G225)),"")</f>
        <v>19.714285714285715</v>
      </c>
      <c r="J228" s="12"/>
      <c r="K228" s="13" t="s">
        <v>11</v>
      </c>
      <c r="L228" s="14">
        <f>IF(L213&lt;&gt;"",L227/(SUM(J207:J225)),"")</f>
        <v>23.714285714285715</v>
      </c>
      <c r="M228" s="12"/>
      <c r="N228" s="13" t="s">
        <v>11</v>
      </c>
      <c r="O228" s="14">
        <f>IF(O213&lt;&gt;"",O227/(SUM(M207:M225)),"")</f>
        <v>14.428571428571429</v>
      </c>
    </row>
    <row r="229" spans="1:15" ht="14.5" thickBot="1" x14ac:dyDescent="0.35"/>
    <row r="230" spans="1:15" ht="14.5" thickBot="1" x14ac:dyDescent="0.35">
      <c r="B230" s="15" t="s">
        <v>42</v>
      </c>
      <c r="C230" s="71">
        <f>IF(C227&gt;0,SUM(C227:O227)/((SUM(A213:A225))+(SUM(D213:D225))+(SUM(G213:G225))+(SUM(J213:J225))+(SUM(M213:M225))),0)</f>
        <v>19.857142857142858</v>
      </c>
    </row>
    <row r="232" spans="1:15" ht="24" x14ac:dyDescent="0.6">
      <c r="B232" s="3" t="s">
        <v>43</v>
      </c>
      <c r="C232" s="46">
        <f>C$1</f>
        <v>2017</v>
      </c>
    </row>
    <row r="233" spans="1:15" x14ac:dyDescent="0.3">
      <c r="A233" s="4"/>
      <c r="B233" s="18" t="s">
        <v>211</v>
      </c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29"/>
      <c r="L233" s="6" t="s">
        <v>2</v>
      </c>
      <c r="M233" s="1"/>
      <c r="N233" s="1"/>
      <c r="O233" s="1"/>
    </row>
    <row r="234" spans="1:15" x14ac:dyDescent="0.3">
      <c r="A234" s="7">
        <f>IF(C234&gt;-1,1)</f>
        <v>1</v>
      </c>
      <c r="B234" s="8" t="s">
        <v>3</v>
      </c>
      <c r="C234" s="45">
        <v>40</v>
      </c>
      <c r="D234" s="7">
        <f>IF(F234&gt;-1,1)</f>
        <v>1</v>
      </c>
      <c r="E234" s="8" t="s">
        <v>3</v>
      </c>
      <c r="F234" s="29">
        <v>24</v>
      </c>
      <c r="G234" s="7">
        <f>IF(I234&gt;-1,1)</f>
        <v>1</v>
      </c>
      <c r="H234" s="8" t="s">
        <v>3</v>
      </c>
      <c r="I234" s="29">
        <v>22</v>
      </c>
      <c r="J234" s="7">
        <f>IF(L234&gt;-1,1)</f>
        <v>1</v>
      </c>
      <c r="K234" s="8" t="s">
        <v>3</v>
      </c>
      <c r="L234" s="29">
        <v>34</v>
      </c>
      <c r="M234" s="1"/>
      <c r="N234" s="1"/>
      <c r="O234" s="1"/>
    </row>
    <row r="235" spans="1:15" x14ac:dyDescent="0.3">
      <c r="A235" s="7"/>
      <c r="B235" s="4"/>
      <c r="C235" s="47"/>
      <c r="D235" s="7"/>
      <c r="E235" s="4"/>
      <c r="F235" s="47"/>
      <c r="G235" s="7"/>
      <c r="H235" s="4"/>
      <c r="I235" s="47"/>
      <c r="J235" s="7"/>
      <c r="K235" s="4"/>
      <c r="L235" s="29"/>
      <c r="M235" s="1"/>
      <c r="N235" s="1"/>
      <c r="O235" s="1"/>
    </row>
    <row r="236" spans="1:15" x14ac:dyDescent="0.3">
      <c r="A236" s="7">
        <f>IF(C236&gt;-1,1)</f>
        <v>1</v>
      </c>
      <c r="B236" s="8" t="s">
        <v>4</v>
      </c>
      <c r="C236" s="29">
        <v>11</v>
      </c>
      <c r="D236" s="7">
        <f>IF(F236&gt;-1,1)</f>
        <v>1</v>
      </c>
      <c r="E236" s="8" t="s">
        <v>4</v>
      </c>
      <c r="F236" s="29">
        <v>18</v>
      </c>
      <c r="G236" s="7">
        <f>IF(I236&gt;-1,1)</f>
        <v>1</v>
      </c>
      <c r="H236" s="8" t="s">
        <v>4</v>
      </c>
      <c r="I236" s="29">
        <v>18</v>
      </c>
      <c r="J236" s="7">
        <f>IF(L236&gt;-1,1)</f>
        <v>1</v>
      </c>
      <c r="K236" s="8" t="s">
        <v>4</v>
      </c>
      <c r="L236" s="29">
        <v>28</v>
      </c>
      <c r="M236" s="1"/>
      <c r="N236" s="1"/>
      <c r="O236" s="1"/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1"/>
      <c r="N237" s="1"/>
      <c r="O237" s="1"/>
    </row>
    <row r="238" spans="1:15" x14ac:dyDescent="0.3">
      <c r="A238" s="7">
        <f>IF(C238&gt;-1,1)</f>
        <v>1</v>
      </c>
      <c r="B238" s="8" t="s">
        <v>5</v>
      </c>
      <c r="C238" s="29">
        <v>11</v>
      </c>
      <c r="D238" s="7">
        <f>IF(F238&gt;-1,1)</f>
        <v>1</v>
      </c>
      <c r="E238" s="8" t="s">
        <v>5</v>
      </c>
      <c r="F238" s="29">
        <v>14</v>
      </c>
      <c r="G238" s="7">
        <f>IF(I238&gt;-1,1)</f>
        <v>1</v>
      </c>
      <c r="H238" s="8" t="s">
        <v>5</v>
      </c>
      <c r="I238" s="29">
        <v>10</v>
      </c>
      <c r="J238" s="7">
        <f>IF(L238&gt;-1,1)</f>
        <v>1</v>
      </c>
      <c r="K238" s="8" t="s">
        <v>5</v>
      </c>
      <c r="L238" s="29">
        <v>14</v>
      </c>
      <c r="M238" s="1"/>
      <c r="N238" s="1"/>
      <c r="O238" s="1"/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47"/>
      <c r="M239" s="1"/>
      <c r="N239" s="1"/>
      <c r="O239" s="1"/>
    </row>
    <row r="240" spans="1:15" x14ac:dyDescent="0.3">
      <c r="A240" s="7">
        <f>IF(C240&gt;-1,1)</f>
        <v>1</v>
      </c>
      <c r="B240" s="8" t="s">
        <v>6</v>
      </c>
      <c r="C240" s="29">
        <v>35</v>
      </c>
      <c r="D240" s="7">
        <f>IF(F240&gt;-1,1)</f>
        <v>1</v>
      </c>
      <c r="E240" s="8" t="s">
        <v>6</v>
      </c>
      <c r="F240" s="29">
        <v>3</v>
      </c>
      <c r="G240" s="7">
        <f>IF(I240&gt;-1,1)</f>
        <v>1</v>
      </c>
      <c r="H240" s="8" t="s">
        <v>6</v>
      </c>
      <c r="I240" s="29">
        <v>14</v>
      </c>
      <c r="J240" s="7">
        <f>IF(L240&gt;-1,1)</f>
        <v>1</v>
      </c>
      <c r="K240" s="8" t="s">
        <v>6</v>
      </c>
      <c r="L240" s="29">
        <v>18</v>
      </c>
      <c r="M240" s="1"/>
      <c r="N240" s="1"/>
      <c r="O240" s="1"/>
    </row>
    <row r="241" spans="1:15" x14ac:dyDescent="0.3">
      <c r="A241" s="7"/>
      <c r="B241" s="8"/>
      <c r="C241" s="29"/>
      <c r="D241" s="7"/>
      <c r="E241" s="8"/>
      <c r="F241" s="47"/>
      <c r="G241" s="7"/>
      <c r="H241" s="8"/>
      <c r="I241" s="47"/>
      <c r="J241" s="7"/>
      <c r="K241" s="8"/>
      <c r="L241" s="47"/>
      <c r="M241" s="1"/>
      <c r="N241" s="1"/>
      <c r="O241" s="1"/>
    </row>
    <row r="242" spans="1:15" x14ac:dyDescent="0.3">
      <c r="A242" s="7">
        <f>IF(C242&gt;-1,1)</f>
        <v>1</v>
      </c>
      <c r="B242" s="8" t="s">
        <v>7</v>
      </c>
      <c r="C242" s="29">
        <v>23</v>
      </c>
      <c r="D242" s="7">
        <f>IF(F242&gt;-1,1)</f>
        <v>1</v>
      </c>
      <c r="E242" s="8" t="s">
        <v>7</v>
      </c>
      <c r="F242" s="29">
        <v>43</v>
      </c>
      <c r="G242" s="7">
        <f>IF(I242&gt;-1,1)</f>
        <v>1</v>
      </c>
      <c r="H242" s="8" t="s">
        <v>7</v>
      </c>
      <c r="I242" s="29">
        <v>16</v>
      </c>
      <c r="J242" s="7">
        <f>IF(L242&gt;-1,1)</f>
        <v>1</v>
      </c>
      <c r="K242" s="8" t="s">
        <v>7</v>
      </c>
      <c r="L242" s="29">
        <v>12</v>
      </c>
      <c r="M242" s="1"/>
      <c r="N242" s="1"/>
      <c r="O242" s="1"/>
    </row>
    <row r="243" spans="1:15" x14ac:dyDescent="0.3">
      <c r="A243" s="7"/>
      <c r="B243" s="8"/>
      <c r="C243" s="47"/>
      <c r="D243" s="7"/>
      <c r="E243" s="8"/>
      <c r="F243" s="47"/>
      <c r="G243" s="7"/>
      <c r="H243" s="8"/>
      <c r="I243" s="47"/>
      <c r="J243" s="7"/>
      <c r="K243" s="8"/>
      <c r="L243" s="29"/>
      <c r="M243" s="1"/>
      <c r="N243" s="1"/>
      <c r="O243" s="1"/>
    </row>
    <row r="244" spans="1:15" x14ac:dyDescent="0.3">
      <c r="A244" s="7">
        <f>IF(C244&gt;-1,1)</f>
        <v>1</v>
      </c>
      <c r="B244" s="8" t="s">
        <v>8</v>
      </c>
      <c r="C244" s="29">
        <v>20</v>
      </c>
      <c r="D244" s="7">
        <f>IF(F244&gt;-1,1)</f>
        <v>1</v>
      </c>
      <c r="E244" s="8" t="s">
        <v>8</v>
      </c>
      <c r="F244" s="29">
        <v>16</v>
      </c>
      <c r="G244" s="7">
        <f>IF(I244&gt;-1,1)</f>
        <v>1</v>
      </c>
      <c r="H244" s="8" t="s">
        <v>8</v>
      </c>
      <c r="I244" s="29">
        <v>16</v>
      </c>
      <c r="J244" s="7">
        <f>IF(L244&gt;-1,1)</f>
        <v>1</v>
      </c>
      <c r="K244" s="8" t="s">
        <v>8</v>
      </c>
      <c r="L244" s="29">
        <v>32</v>
      </c>
      <c r="M244" s="1"/>
      <c r="N244" s="1"/>
      <c r="O244" s="1"/>
    </row>
    <row r="245" spans="1:15" x14ac:dyDescent="0.3">
      <c r="A245" s="7"/>
      <c r="B245" s="4"/>
      <c r="C245" s="47"/>
      <c r="D245" s="7"/>
      <c r="E245" s="4"/>
      <c r="F245" s="29"/>
      <c r="G245" s="7"/>
      <c r="H245" s="4"/>
      <c r="I245" s="47"/>
      <c r="J245" s="7"/>
      <c r="K245" s="4"/>
      <c r="L245" s="47"/>
      <c r="M245" s="1"/>
      <c r="N245" s="1"/>
      <c r="O245" s="1"/>
    </row>
    <row r="246" spans="1:15" x14ac:dyDescent="0.3">
      <c r="A246" s="7">
        <f>IF(C246&gt;-1,1)</f>
        <v>1</v>
      </c>
      <c r="B246" s="8" t="s">
        <v>9</v>
      </c>
      <c r="C246" s="29">
        <v>14</v>
      </c>
      <c r="D246" s="7">
        <f>IF(F246&gt;-1,1)</f>
        <v>1</v>
      </c>
      <c r="E246" s="8" t="s">
        <v>9</v>
      </c>
      <c r="F246" s="29">
        <v>42</v>
      </c>
      <c r="G246" s="7">
        <f>IF(I246&gt;-1,1)</f>
        <v>1</v>
      </c>
      <c r="H246" s="8" t="s">
        <v>9</v>
      </c>
      <c r="I246" s="29">
        <v>12</v>
      </c>
      <c r="J246" s="7">
        <f>IF(L246&gt;-1,1)</f>
        <v>1</v>
      </c>
      <c r="K246" s="8" t="s">
        <v>9</v>
      </c>
      <c r="L246" s="29">
        <v>10</v>
      </c>
      <c r="M246" s="1"/>
      <c r="N246" s="1"/>
      <c r="O246" s="1"/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1"/>
      <c r="N247" s="1"/>
      <c r="O247" s="1"/>
    </row>
    <row r="248" spans="1:15" x14ac:dyDescent="0.3">
      <c r="A248" s="11"/>
      <c r="B248" s="8" t="s">
        <v>10</v>
      </c>
      <c r="C248" s="8">
        <f>SUM(C234:C246)</f>
        <v>154</v>
      </c>
      <c r="D248" s="8"/>
      <c r="E248" s="8" t="s">
        <v>10</v>
      </c>
      <c r="F248" s="8">
        <f>SUM(F234:F246)</f>
        <v>160</v>
      </c>
      <c r="G248" s="8"/>
      <c r="H248" s="8" t="s">
        <v>10</v>
      </c>
      <c r="I248" s="8">
        <f>SUM(I234:I246)</f>
        <v>108</v>
      </c>
      <c r="J248" s="8"/>
      <c r="K248" s="8" t="s">
        <v>10</v>
      </c>
      <c r="L248" s="8">
        <f>SUM(L234:L246)</f>
        <v>148</v>
      </c>
      <c r="M248" s="1"/>
      <c r="N248" s="1"/>
      <c r="O248" s="1"/>
    </row>
    <row r="249" spans="1:15" x14ac:dyDescent="0.3">
      <c r="A249" s="12"/>
      <c r="B249" s="13" t="s">
        <v>11</v>
      </c>
      <c r="C249" s="14">
        <f>IF(C234&lt;&gt;"",C248/(SUM(A234:A246)),"")</f>
        <v>22</v>
      </c>
      <c r="D249" s="12"/>
      <c r="E249" s="13" t="s">
        <v>11</v>
      </c>
      <c r="F249" s="14">
        <f>IF(F234&lt;&gt;"",F248/(SUM(D234:D246)),"")</f>
        <v>22.857142857142858</v>
      </c>
      <c r="G249" s="12"/>
      <c r="H249" s="13" t="s">
        <v>11</v>
      </c>
      <c r="I249" s="14">
        <f>IF(I234&lt;&gt;"",I248/(SUM(G234:G246)),"")</f>
        <v>15.428571428571429</v>
      </c>
      <c r="J249" s="12"/>
      <c r="K249" s="13" t="s">
        <v>11</v>
      </c>
      <c r="L249" s="14">
        <f>IF(L234&lt;&gt;"",L248/(SUM(J234:J246)),"")</f>
        <v>21.142857142857142</v>
      </c>
      <c r="M249" s="1"/>
      <c r="N249" s="1"/>
      <c r="O249" s="1"/>
    </row>
    <row r="250" spans="1:15" ht="14.5" thickBot="1" x14ac:dyDescent="0.35"/>
    <row r="251" spans="1:15" ht="14.5" thickBot="1" x14ac:dyDescent="0.35">
      <c r="B251" s="15" t="s">
        <v>45</v>
      </c>
      <c r="C251" s="71">
        <f>IF(C248&gt;0,SUM(C248:L248)/((SUM(A234:A246))+(SUM(D234:D246))+(SUM(G234:G246))+(SUM(J234:J246))),0)</f>
        <v>20.357142857142858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1"/>
  <sheetViews>
    <sheetView topLeftCell="A21" workbookViewId="0">
      <selection activeCell="C41" sqref="C41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5" ht="24" x14ac:dyDescent="0.6">
      <c r="B1" s="3" t="s">
        <v>0</v>
      </c>
      <c r="C1" s="46">
        <v>2016</v>
      </c>
    </row>
    <row r="2" spans="1:15" x14ac:dyDescent="0.3">
      <c r="A2" s="4"/>
      <c r="B2" s="5" t="s">
        <v>191</v>
      </c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29"/>
      <c r="L2" s="6" t="s">
        <v>2</v>
      </c>
      <c r="M2" s="29"/>
      <c r="N2" s="1"/>
      <c r="O2" s="1"/>
    </row>
    <row r="3" spans="1:15" x14ac:dyDescent="0.3">
      <c r="A3" s="7">
        <f>IF(C3&gt;-1,1)</f>
        <v>1</v>
      </c>
      <c r="B3" s="8" t="s">
        <v>3</v>
      </c>
      <c r="C3" s="29">
        <v>48</v>
      </c>
      <c r="D3" s="7">
        <f>IF(F3&gt;-1,1)</f>
        <v>1</v>
      </c>
      <c r="E3" s="8" t="s">
        <v>3</v>
      </c>
      <c r="F3" s="29">
        <v>20</v>
      </c>
      <c r="G3" s="7">
        <f>IF(I3&gt;-1,1)</f>
        <v>1</v>
      </c>
      <c r="H3" s="8" t="s">
        <v>3</v>
      </c>
      <c r="I3" s="29">
        <v>44</v>
      </c>
      <c r="J3" s="7">
        <f>IF(L3&gt;-1,1)</f>
        <v>1</v>
      </c>
      <c r="K3" s="8" t="s">
        <v>3</v>
      </c>
      <c r="L3" s="29">
        <v>19</v>
      </c>
      <c r="M3" s="7">
        <f>IF(O3&gt;-1,1)</f>
        <v>1</v>
      </c>
      <c r="N3" s="1"/>
      <c r="O3" s="1"/>
    </row>
    <row r="4" spans="1:15" x14ac:dyDescent="0.3">
      <c r="A4" s="7"/>
      <c r="B4" s="4"/>
      <c r="C4" s="47"/>
      <c r="D4" s="7"/>
      <c r="E4" s="4"/>
      <c r="F4" s="47"/>
      <c r="G4" s="7"/>
      <c r="H4" s="4"/>
      <c r="I4" s="47"/>
      <c r="J4" s="7"/>
      <c r="K4" s="4"/>
      <c r="L4" s="47"/>
      <c r="M4" s="7"/>
      <c r="N4" s="1"/>
      <c r="O4" s="1"/>
    </row>
    <row r="5" spans="1:15" x14ac:dyDescent="0.3">
      <c r="A5" s="7">
        <f>IF(C5&gt;-1,1)</f>
        <v>1</v>
      </c>
      <c r="B5" s="8" t="s">
        <v>4</v>
      </c>
      <c r="C5" s="29">
        <v>12</v>
      </c>
      <c r="D5" s="7">
        <f>IF(F5&gt;-1,1)</f>
        <v>1</v>
      </c>
      <c r="E5" s="8" t="s">
        <v>4</v>
      </c>
      <c r="F5" s="29">
        <v>14</v>
      </c>
      <c r="G5" s="7">
        <f>IF(I5&gt;-1,1)</f>
        <v>1</v>
      </c>
      <c r="H5" s="8" t="s">
        <v>4</v>
      </c>
      <c r="I5" s="29">
        <v>13</v>
      </c>
      <c r="J5" s="7">
        <f>IF(L5&gt;-1,1)</f>
        <v>1</v>
      </c>
      <c r="K5" s="8" t="s">
        <v>4</v>
      </c>
      <c r="L5" s="29">
        <v>15</v>
      </c>
      <c r="M5" s="7">
        <f>IF(O5&gt;-1,1)</f>
        <v>1</v>
      </c>
      <c r="N5" s="1"/>
      <c r="O5" s="1"/>
    </row>
    <row r="6" spans="1:15" x14ac:dyDescent="0.3">
      <c r="A6" s="7"/>
      <c r="B6" s="8"/>
      <c r="C6" s="47"/>
      <c r="D6" s="7"/>
      <c r="E6" s="8"/>
      <c r="F6" s="47"/>
      <c r="G6" s="7"/>
      <c r="H6" s="8"/>
      <c r="I6" s="47"/>
      <c r="J6" s="7"/>
      <c r="K6" s="8"/>
      <c r="L6" s="47"/>
      <c r="M6" s="7"/>
      <c r="N6" s="1"/>
      <c r="O6" s="1"/>
    </row>
    <row r="7" spans="1:15" x14ac:dyDescent="0.3">
      <c r="A7" s="7">
        <f>IF(C7&gt;-1,1)</f>
        <v>1</v>
      </c>
      <c r="B7" s="8" t="s">
        <v>5</v>
      </c>
      <c r="C7" s="29">
        <v>12</v>
      </c>
      <c r="D7" s="7">
        <f>IF(F7&gt;-1,1)</f>
        <v>1</v>
      </c>
      <c r="E7" s="8" t="s">
        <v>5</v>
      </c>
      <c r="F7" s="29">
        <v>12</v>
      </c>
      <c r="G7" s="7">
        <f>IF(I7&gt;-1,1)</f>
        <v>1</v>
      </c>
      <c r="H7" s="8" t="s">
        <v>5</v>
      </c>
      <c r="I7" s="29">
        <v>20</v>
      </c>
      <c r="J7" s="7">
        <f>IF(L7&gt;-1,1)</f>
        <v>1</v>
      </c>
      <c r="K7" s="8" t="s">
        <v>5</v>
      </c>
      <c r="L7" s="29">
        <v>2</v>
      </c>
      <c r="M7" s="7">
        <f>IF(O7&gt;-1,1)</f>
        <v>1</v>
      </c>
      <c r="N7" s="1"/>
      <c r="O7" s="1"/>
    </row>
    <row r="8" spans="1:15" x14ac:dyDescent="0.3">
      <c r="A8" s="7"/>
      <c r="B8" s="8"/>
      <c r="C8" s="47"/>
      <c r="D8" s="7"/>
      <c r="E8" s="8"/>
      <c r="F8" s="47"/>
      <c r="G8" s="7"/>
      <c r="H8" s="8"/>
      <c r="I8" s="47"/>
      <c r="J8" s="7"/>
      <c r="K8" s="8"/>
      <c r="L8" s="47"/>
      <c r="M8" s="7"/>
      <c r="N8" s="1"/>
      <c r="O8" s="1"/>
    </row>
    <row r="9" spans="1:15" x14ac:dyDescent="0.3">
      <c r="A9" s="7">
        <f>IF(C9&gt;-1,1)</f>
        <v>1</v>
      </c>
      <c r="B9" s="8" t="s">
        <v>6</v>
      </c>
      <c r="C9" s="29">
        <v>18</v>
      </c>
      <c r="D9" s="7">
        <f>IF(F9&gt;-1,1)</f>
        <v>1</v>
      </c>
      <c r="E9" s="8" t="s">
        <v>6</v>
      </c>
      <c r="F9" s="29">
        <v>45</v>
      </c>
      <c r="G9" s="7">
        <f>IF(I9&gt;-1,1)</f>
        <v>1</v>
      </c>
      <c r="H9" s="8" t="s">
        <v>6</v>
      </c>
      <c r="I9" s="29">
        <v>42</v>
      </c>
      <c r="J9" s="7">
        <f>IF(L9&gt;-1,1)</f>
        <v>1</v>
      </c>
      <c r="K9" s="8" t="s">
        <v>6</v>
      </c>
      <c r="L9" s="29">
        <v>13</v>
      </c>
      <c r="M9" s="7">
        <f>IF(O9&gt;-1,1)</f>
        <v>1</v>
      </c>
      <c r="N9" s="1"/>
      <c r="O9" s="1"/>
    </row>
    <row r="10" spans="1:15" x14ac:dyDescent="0.3">
      <c r="A10" s="7"/>
      <c r="B10" s="8"/>
      <c r="C10" s="47"/>
      <c r="D10" s="7"/>
      <c r="E10" s="8"/>
      <c r="F10" s="29"/>
      <c r="G10" s="7"/>
      <c r="H10" s="8"/>
      <c r="I10" s="47"/>
      <c r="J10" s="7"/>
      <c r="K10" s="8"/>
      <c r="L10" s="47"/>
      <c r="M10" s="7"/>
      <c r="N10" s="1"/>
      <c r="O10" s="1"/>
    </row>
    <row r="11" spans="1:15" x14ac:dyDescent="0.3">
      <c r="A11" s="7">
        <f>IF(C11&gt;-1,1)</f>
        <v>1</v>
      </c>
      <c r="B11" s="8" t="s">
        <v>7</v>
      </c>
      <c r="C11" s="29">
        <v>10</v>
      </c>
      <c r="D11" s="7">
        <f>IF(F11&gt;-1,1)</f>
        <v>1</v>
      </c>
      <c r="E11" s="8" t="s">
        <v>7</v>
      </c>
      <c r="F11" s="29">
        <v>22</v>
      </c>
      <c r="G11" s="7">
        <f>IF(I11&gt;-1,1)</f>
        <v>1</v>
      </c>
      <c r="H11" s="8" t="s">
        <v>7</v>
      </c>
      <c r="I11" s="29">
        <v>20</v>
      </c>
      <c r="J11" s="7">
        <f>IF(L11&gt;-1,1)</f>
        <v>1</v>
      </c>
      <c r="K11" s="8" t="s">
        <v>7</v>
      </c>
      <c r="L11" s="29">
        <v>13</v>
      </c>
      <c r="M11" s="7">
        <f>IF(O11&gt;-1,1)</f>
        <v>1</v>
      </c>
      <c r="N11" s="1"/>
      <c r="O11" s="1"/>
    </row>
    <row r="12" spans="1:15" x14ac:dyDescent="0.3">
      <c r="A12" s="7"/>
      <c r="B12" s="8"/>
      <c r="C12" s="47"/>
      <c r="D12" s="7"/>
      <c r="E12" s="8"/>
      <c r="F12" s="47"/>
      <c r="G12" s="7"/>
      <c r="H12" s="8"/>
      <c r="I12" s="47"/>
      <c r="J12" s="7"/>
      <c r="K12" s="8"/>
      <c r="L12" s="47"/>
      <c r="M12" s="7"/>
      <c r="N12" s="1"/>
      <c r="O12" s="1"/>
    </row>
    <row r="13" spans="1:15" x14ac:dyDescent="0.3">
      <c r="A13" s="7">
        <f>IF(C13&gt;-1,1)</f>
        <v>1</v>
      </c>
      <c r="B13" s="8" t="s">
        <v>8</v>
      </c>
      <c r="C13" s="29">
        <v>50</v>
      </c>
      <c r="D13" s="7">
        <f>IF(F13&gt;-1,1)</f>
        <v>1</v>
      </c>
      <c r="E13" s="8" t="s">
        <v>8</v>
      </c>
      <c r="F13" s="29">
        <v>14</v>
      </c>
      <c r="G13" s="7">
        <f>IF(I13&gt;-1,1)</f>
        <v>1</v>
      </c>
      <c r="H13" s="8" t="s">
        <v>8</v>
      </c>
      <c r="I13" s="29">
        <v>11</v>
      </c>
      <c r="J13" s="7">
        <f>IF(L13&gt;-1,1)</f>
        <v>1</v>
      </c>
      <c r="K13" s="8" t="s">
        <v>8</v>
      </c>
      <c r="L13" s="29">
        <v>10</v>
      </c>
      <c r="M13" s="7">
        <f>IF(O13&gt;-1,1)</f>
        <v>1</v>
      </c>
      <c r="N13" s="1"/>
      <c r="O13" s="1"/>
    </row>
    <row r="14" spans="1:15" x14ac:dyDescent="0.3">
      <c r="A14" s="7"/>
      <c r="B14" s="4"/>
      <c r="C14" s="47"/>
      <c r="D14" s="7"/>
      <c r="E14" s="4"/>
      <c r="F14" s="47"/>
      <c r="G14" s="7"/>
      <c r="H14" s="4"/>
      <c r="I14" s="47"/>
      <c r="J14" s="7"/>
      <c r="K14" s="4"/>
      <c r="L14" s="47"/>
      <c r="M14" s="7"/>
      <c r="N14" s="1"/>
      <c r="O14" s="1"/>
    </row>
    <row r="15" spans="1:15" x14ac:dyDescent="0.3">
      <c r="A15" s="7">
        <f>IF(C15&gt;-1,1)</f>
        <v>1</v>
      </c>
      <c r="B15" s="8" t="s">
        <v>9</v>
      </c>
      <c r="C15" s="29">
        <v>17</v>
      </c>
      <c r="D15" s="7">
        <f>IF(F15&gt;-1,1)</f>
        <v>1</v>
      </c>
      <c r="E15" s="8" t="s">
        <v>9</v>
      </c>
      <c r="F15" s="29">
        <v>16</v>
      </c>
      <c r="G15" s="7">
        <f>IF(I15&gt;-1,1)</f>
        <v>1</v>
      </c>
      <c r="H15" s="8" t="s">
        <v>9</v>
      </c>
      <c r="I15" s="29">
        <v>20</v>
      </c>
      <c r="J15" s="7">
        <f>IF(L15&gt;-1,1)</f>
        <v>1</v>
      </c>
      <c r="K15" s="8" t="s">
        <v>9</v>
      </c>
      <c r="L15" s="29">
        <v>12</v>
      </c>
      <c r="M15" s="7">
        <f>IF(O15&gt;-1,1)</f>
        <v>1</v>
      </c>
      <c r="N15" s="1"/>
      <c r="O15" s="1"/>
    </row>
    <row r="16" spans="1:15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4"/>
      <c r="L16" s="47"/>
      <c r="M16" s="7"/>
      <c r="N16" s="1"/>
      <c r="O16" s="1"/>
    </row>
    <row r="17" spans="1:15" x14ac:dyDescent="0.3">
      <c r="A17" s="11"/>
      <c r="B17" s="8" t="s">
        <v>10</v>
      </c>
      <c r="C17" s="48">
        <f>SUM(C3:C15)</f>
        <v>167</v>
      </c>
      <c r="D17" s="8"/>
      <c r="E17" s="8" t="s">
        <v>10</v>
      </c>
      <c r="F17" s="48">
        <f>SUM(F3:F15)</f>
        <v>143</v>
      </c>
      <c r="G17" s="8"/>
      <c r="H17" s="8" t="s">
        <v>10</v>
      </c>
      <c r="I17" s="48">
        <f>SUM(I3:I15)</f>
        <v>170</v>
      </c>
      <c r="J17" s="8"/>
      <c r="K17" s="8" t="s">
        <v>10</v>
      </c>
      <c r="L17" s="48">
        <f>SUM(L3:L15)</f>
        <v>84</v>
      </c>
      <c r="M17" s="8"/>
      <c r="N17" s="1"/>
      <c r="O17" s="1"/>
    </row>
    <row r="18" spans="1:15" x14ac:dyDescent="0.3">
      <c r="A18" s="12"/>
      <c r="B18" s="13" t="s">
        <v>11</v>
      </c>
      <c r="C18" s="49">
        <f>C17/(SUM(A3:A15))</f>
        <v>23.857142857142858</v>
      </c>
      <c r="D18" s="12"/>
      <c r="E18" s="13" t="s">
        <v>11</v>
      </c>
      <c r="F18" s="49">
        <f>F17/(SUM(D3:D15))</f>
        <v>20.428571428571427</v>
      </c>
      <c r="G18" s="12"/>
      <c r="H18" s="13" t="s">
        <v>11</v>
      </c>
      <c r="I18" s="49">
        <f>I17/(SUM(G3:G15))</f>
        <v>24.285714285714285</v>
      </c>
      <c r="J18" s="12"/>
      <c r="K18" s="13" t="s">
        <v>11</v>
      </c>
      <c r="L18" s="49">
        <f>L17/(SUM(J3:J15))</f>
        <v>12</v>
      </c>
      <c r="M18" s="12"/>
      <c r="N18" s="1"/>
      <c r="O18" s="1"/>
    </row>
    <row r="19" spans="1:15" ht="14.5" thickBot="1" x14ac:dyDescent="0.35"/>
    <row r="20" spans="1:15" ht="14.5" thickBot="1" x14ac:dyDescent="0.35">
      <c r="B20" s="15" t="s">
        <v>12</v>
      </c>
      <c r="C20" s="51">
        <f>SUM(C17:M17)/((SUM(D3:D15))+(SUM(G3:G15))+(SUM(J3:J15)+(SUM(M3:M15))))</f>
        <v>20.142857142857142</v>
      </c>
    </row>
    <row r="22" spans="1:15" ht="24" x14ac:dyDescent="0.6">
      <c r="B22" s="3" t="s">
        <v>13</v>
      </c>
      <c r="C22" s="46">
        <f>C$1</f>
        <v>2016</v>
      </c>
    </row>
    <row r="23" spans="1:15" x14ac:dyDescent="0.3">
      <c r="A23" s="4"/>
      <c r="B23" s="5" t="s">
        <v>192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56"/>
      <c r="L23" s="57" t="s">
        <v>2</v>
      </c>
      <c r="M23" s="28"/>
    </row>
    <row r="24" spans="1:15" x14ac:dyDescent="0.3">
      <c r="A24" s="7">
        <f>IF(C24&gt;-1,1)</f>
        <v>1</v>
      </c>
      <c r="B24" s="8" t="s">
        <v>3</v>
      </c>
      <c r="C24" s="29">
        <v>31</v>
      </c>
      <c r="D24" s="7">
        <f>IF(F24&gt;-1,1)</f>
        <v>1</v>
      </c>
      <c r="E24" s="17" t="s">
        <v>3</v>
      </c>
      <c r="F24" s="29">
        <v>58</v>
      </c>
      <c r="G24" s="7">
        <f>IF(I24&gt;-1,1)</f>
        <v>1</v>
      </c>
      <c r="H24" s="17" t="s">
        <v>3</v>
      </c>
      <c r="I24" s="29">
        <v>40</v>
      </c>
      <c r="J24" s="7">
        <f>IF(L24&gt;-1,1)</f>
        <v>1</v>
      </c>
      <c r="K24" s="17" t="s">
        <v>3</v>
      </c>
      <c r="L24" s="29">
        <v>29</v>
      </c>
    </row>
    <row r="25" spans="1:15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47"/>
    </row>
    <row r="26" spans="1:15" x14ac:dyDescent="0.3">
      <c r="A26" s="7">
        <f>IF(C26&gt;-1,1)</f>
        <v>1</v>
      </c>
      <c r="B26" s="8" t="s">
        <v>4</v>
      </c>
      <c r="C26" s="29">
        <v>15</v>
      </c>
      <c r="D26" s="7">
        <f>IF(F26&gt;-1,1)</f>
        <v>1</v>
      </c>
      <c r="E26" s="17" t="s">
        <v>4</v>
      </c>
      <c r="F26" s="29">
        <v>13</v>
      </c>
      <c r="G26" s="7">
        <f>IF(I26&gt;-1,1)</f>
        <v>1</v>
      </c>
      <c r="H26" s="17" t="s">
        <v>4</v>
      </c>
      <c r="I26" s="29">
        <v>15</v>
      </c>
      <c r="J26" s="7">
        <f>IF(L26&gt;-1,1)</f>
        <v>1</v>
      </c>
      <c r="K26" s="17" t="s">
        <v>4</v>
      </c>
      <c r="L26" s="29">
        <v>17</v>
      </c>
    </row>
    <row r="27" spans="1:15" x14ac:dyDescent="0.3">
      <c r="A27" s="7"/>
      <c r="B27" s="8"/>
      <c r="C27" s="47"/>
      <c r="D27" s="7"/>
      <c r="E27" s="17"/>
      <c r="F27" s="47"/>
      <c r="G27" s="7"/>
      <c r="H27" s="17"/>
      <c r="I27" s="47"/>
      <c r="J27" s="7"/>
      <c r="K27" s="17"/>
      <c r="L27" s="47"/>
    </row>
    <row r="28" spans="1:15" x14ac:dyDescent="0.3">
      <c r="A28" s="7">
        <f>IF(C28&gt;-1,1)</f>
        <v>1</v>
      </c>
      <c r="B28" s="8" t="s">
        <v>5</v>
      </c>
      <c r="C28" s="29">
        <v>48</v>
      </c>
      <c r="D28" s="7">
        <f>IF(F28&gt;-1,1)</f>
        <v>1</v>
      </c>
      <c r="E28" s="17" t="s">
        <v>5</v>
      </c>
      <c r="F28" s="29">
        <v>10</v>
      </c>
      <c r="G28" s="7">
        <f>IF(I28&gt;-1,1)</f>
        <v>1</v>
      </c>
      <c r="H28" s="17" t="s">
        <v>5</v>
      </c>
      <c r="I28" s="29">
        <v>15</v>
      </c>
      <c r="J28" s="7">
        <f>IF(L28&gt;-1,1)</f>
        <v>1</v>
      </c>
      <c r="K28" s="17" t="s">
        <v>5</v>
      </c>
      <c r="L28" s="29">
        <v>17</v>
      </c>
    </row>
    <row r="29" spans="1:15" x14ac:dyDescent="0.3">
      <c r="A29" s="7"/>
      <c r="B29" s="8"/>
      <c r="C29" s="47"/>
      <c r="D29" s="7"/>
      <c r="E29" s="17"/>
      <c r="F29" s="47"/>
      <c r="G29" s="7"/>
      <c r="H29" s="17"/>
      <c r="I29" s="47"/>
      <c r="J29" s="7"/>
      <c r="K29" s="17"/>
      <c r="L29" s="47"/>
    </row>
    <row r="30" spans="1:15" x14ac:dyDescent="0.3">
      <c r="A30" s="7">
        <f>IF(C30&gt;-1,1)</f>
        <v>1</v>
      </c>
      <c r="B30" s="8" t="s">
        <v>6</v>
      </c>
      <c r="C30" s="29">
        <v>14</v>
      </c>
      <c r="D30" s="7">
        <f>IF(F30&gt;-1,1)</f>
        <v>1</v>
      </c>
      <c r="E30" s="17" t="s">
        <v>6</v>
      </c>
      <c r="F30" s="29">
        <v>26</v>
      </c>
      <c r="G30" s="7">
        <f>IF(I30&gt;-1,1)</f>
        <v>1</v>
      </c>
      <c r="H30" s="17" t="s">
        <v>6</v>
      </c>
      <c r="I30" s="29">
        <v>10</v>
      </c>
      <c r="J30" s="7">
        <f>IF(L30&gt;-1,1)</f>
        <v>1</v>
      </c>
      <c r="K30" s="17" t="s">
        <v>6</v>
      </c>
      <c r="L30" s="29">
        <v>24</v>
      </c>
    </row>
    <row r="31" spans="1:15" x14ac:dyDescent="0.3">
      <c r="A31" s="7"/>
      <c r="B31" s="8"/>
      <c r="C31" s="47"/>
      <c r="D31" s="7"/>
      <c r="E31" s="17"/>
      <c r="F31" s="47"/>
      <c r="G31" s="7"/>
      <c r="H31" s="17"/>
      <c r="I31" s="47"/>
      <c r="J31" s="7"/>
      <c r="K31" s="17"/>
      <c r="L31" s="47"/>
    </row>
    <row r="32" spans="1:15" x14ac:dyDescent="0.3">
      <c r="A32" s="7">
        <f>IF(C32&gt;-1,1)</f>
        <v>1</v>
      </c>
      <c r="B32" s="8" t="s">
        <v>7</v>
      </c>
      <c r="C32" s="29">
        <v>14</v>
      </c>
      <c r="D32" s="7">
        <f>IF(F32&gt;-1,1)</f>
        <v>1</v>
      </c>
      <c r="E32" s="17" t="s">
        <v>7</v>
      </c>
      <c r="F32" s="29">
        <v>17</v>
      </c>
      <c r="G32" s="7">
        <f>IF(I32&gt;-1,1)</f>
        <v>1</v>
      </c>
      <c r="H32" s="17" t="s">
        <v>7</v>
      </c>
      <c r="I32" s="29">
        <v>12</v>
      </c>
      <c r="J32" s="7">
        <f>IF(L32&gt;-1,1)</f>
        <v>1</v>
      </c>
      <c r="K32" s="17" t="s">
        <v>7</v>
      </c>
      <c r="L32" s="29">
        <v>19</v>
      </c>
    </row>
    <row r="33" spans="1:16" x14ac:dyDescent="0.3">
      <c r="A33" s="7"/>
      <c r="B33" s="8"/>
      <c r="C33" s="47"/>
      <c r="D33" s="7"/>
      <c r="E33" s="17"/>
      <c r="F33" s="47"/>
      <c r="G33" s="7"/>
      <c r="H33" s="17"/>
      <c r="I33" s="47"/>
      <c r="J33" s="7"/>
      <c r="K33" s="17"/>
      <c r="L33" s="47"/>
    </row>
    <row r="34" spans="1:16" x14ac:dyDescent="0.3">
      <c r="A34" s="7">
        <f>IF(C34&gt;-1,1)</f>
        <v>1</v>
      </c>
      <c r="B34" s="8" t="s">
        <v>8</v>
      </c>
      <c r="C34" s="29">
        <v>19</v>
      </c>
      <c r="D34" s="7">
        <f>IF(F34&gt;-1,1)</f>
        <v>1</v>
      </c>
      <c r="E34" s="17" t="s">
        <v>8</v>
      </c>
      <c r="F34" s="29">
        <v>14</v>
      </c>
      <c r="G34" s="7">
        <f>IF(I34&gt;-1,1)</f>
        <v>1</v>
      </c>
      <c r="H34" s="17" t="s">
        <v>8</v>
      </c>
      <c r="I34" s="29">
        <v>50</v>
      </c>
      <c r="J34" s="7">
        <f>IF(L34&gt;-1,1)</f>
        <v>1</v>
      </c>
      <c r="K34" s="17" t="s">
        <v>8</v>
      </c>
      <c r="L34" s="29">
        <v>24</v>
      </c>
    </row>
    <row r="35" spans="1:16" x14ac:dyDescent="0.3">
      <c r="A35" s="7"/>
      <c r="B35" s="4"/>
      <c r="C35" s="29"/>
      <c r="D35" s="7"/>
      <c r="E35" s="9"/>
      <c r="F35" s="47"/>
      <c r="G35" s="7"/>
      <c r="H35" s="9"/>
      <c r="I35" s="29"/>
      <c r="J35" s="7"/>
      <c r="K35" s="9"/>
      <c r="L35" s="47"/>
    </row>
    <row r="36" spans="1:16" x14ac:dyDescent="0.3">
      <c r="A36" s="7">
        <f>IF(C36&gt;-1,1)</f>
        <v>1</v>
      </c>
      <c r="B36" s="8" t="s">
        <v>9</v>
      </c>
      <c r="C36" s="29">
        <v>24</v>
      </c>
      <c r="D36" s="7">
        <f>IF(F36&gt;-1,1)</f>
        <v>1</v>
      </c>
      <c r="E36" s="17" t="s">
        <v>9</v>
      </c>
      <c r="F36" s="29">
        <v>16</v>
      </c>
      <c r="G36" s="7">
        <f>IF(I36&gt;-1,1)</f>
        <v>1</v>
      </c>
      <c r="H36" s="17" t="s">
        <v>9</v>
      </c>
      <c r="I36" s="29">
        <v>24</v>
      </c>
      <c r="J36" s="7">
        <f>IF(L36&gt;-1,1)</f>
        <v>1</v>
      </c>
      <c r="K36" s="17" t="s">
        <v>9</v>
      </c>
      <c r="L36" s="29">
        <v>15</v>
      </c>
    </row>
    <row r="37" spans="1:16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6" x14ac:dyDescent="0.3">
      <c r="A38" s="11"/>
      <c r="B38" s="8" t="s">
        <v>10</v>
      </c>
      <c r="C38" s="48">
        <f>SUM(C24:C36)</f>
        <v>165</v>
      </c>
      <c r="D38" s="8"/>
      <c r="E38" s="8" t="s">
        <v>10</v>
      </c>
      <c r="F38" s="48">
        <f>SUM(F24:F36)</f>
        <v>154</v>
      </c>
      <c r="G38" s="8"/>
      <c r="H38" s="8" t="s">
        <v>10</v>
      </c>
      <c r="I38" s="48">
        <f>SUM(I24:I36)</f>
        <v>166</v>
      </c>
      <c r="J38" s="8"/>
      <c r="K38" s="8" t="s">
        <v>10</v>
      </c>
      <c r="L38" s="48">
        <f>SUM(L24:L36)</f>
        <v>145</v>
      </c>
    </row>
    <row r="39" spans="1:16" x14ac:dyDescent="0.3">
      <c r="A39" s="12"/>
      <c r="B39" s="13" t="s">
        <v>11</v>
      </c>
      <c r="C39" s="49">
        <f>C38/(SUM(A24:A36))</f>
        <v>23.571428571428573</v>
      </c>
      <c r="D39" s="12"/>
      <c r="E39" s="13" t="s">
        <v>11</v>
      </c>
      <c r="F39" s="49">
        <f>F38/(SUM(D24:D36))</f>
        <v>22</v>
      </c>
      <c r="G39" s="12"/>
      <c r="H39" s="13" t="s">
        <v>11</v>
      </c>
      <c r="I39" s="49">
        <f>I38/(SUM(G24:G36))</f>
        <v>23.714285714285715</v>
      </c>
      <c r="J39" s="12"/>
      <c r="K39" s="13" t="s">
        <v>11</v>
      </c>
      <c r="L39" s="49">
        <f>L38/(SUM(J24:J36))</f>
        <v>20.714285714285715</v>
      </c>
    </row>
    <row r="40" spans="1:16" ht="14.5" thickBot="1" x14ac:dyDescent="0.35"/>
    <row r="41" spans="1:16" ht="14.5" thickBot="1" x14ac:dyDescent="0.35">
      <c r="B41" s="15" t="s">
        <v>15</v>
      </c>
      <c r="C41" s="51">
        <f>SUM(C38:L38)/((SUM(A24:A36))+(SUM(D24:D36))+(SUM(G24:G36))+(SUM(J24:J36)))</f>
        <v>22.5</v>
      </c>
    </row>
    <row r="43" spans="1:16" ht="24" x14ac:dyDescent="0.6">
      <c r="B43" s="3" t="s">
        <v>16</v>
      </c>
      <c r="C43" s="46">
        <f>C$1</f>
        <v>2016</v>
      </c>
    </row>
    <row r="44" spans="1:16" x14ac:dyDescent="0.3">
      <c r="A44" s="4"/>
      <c r="B44" s="18" t="s">
        <v>193</v>
      </c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56"/>
      <c r="L44" s="57" t="s">
        <v>2</v>
      </c>
      <c r="M44" s="29"/>
      <c r="N44" s="56"/>
      <c r="O44" s="57" t="s">
        <v>2</v>
      </c>
      <c r="P44" s="28"/>
    </row>
    <row r="45" spans="1:16" x14ac:dyDescent="0.3">
      <c r="A45" s="7">
        <f>IF(C45&gt;-1,1)</f>
        <v>1</v>
      </c>
      <c r="B45" s="8" t="s">
        <v>3</v>
      </c>
      <c r="C45" s="29">
        <v>40</v>
      </c>
      <c r="D45" s="7">
        <f>IF(F45&gt;-1,1)</f>
        <v>1</v>
      </c>
      <c r="E45" s="17" t="s">
        <v>3</v>
      </c>
      <c r="F45" s="29">
        <v>32</v>
      </c>
      <c r="G45" s="7">
        <f>IF(I45&gt;-1,1)</f>
        <v>1</v>
      </c>
      <c r="H45" s="17" t="s">
        <v>3</v>
      </c>
      <c r="I45" s="29">
        <v>15</v>
      </c>
      <c r="J45" s="7">
        <f>IF(L45&gt;-1,1)</f>
        <v>1</v>
      </c>
      <c r="K45" s="61" t="s">
        <v>3</v>
      </c>
      <c r="L45" s="66">
        <v>20</v>
      </c>
      <c r="M45" s="7">
        <f>IF(O45&gt;-1,1)</f>
        <v>1</v>
      </c>
      <c r="N45" s="8" t="s">
        <v>3</v>
      </c>
      <c r="O45" s="70">
        <v>18</v>
      </c>
    </row>
    <row r="46" spans="1:16" x14ac:dyDescent="0.3">
      <c r="A46" s="7"/>
      <c r="B46" s="4"/>
      <c r="C46" s="47"/>
      <c r="D46" s="7"/>
      <c r="E46" s="9"/>
      <c r="F46" s="47"/>
      <c r="G46" s="7"/>
      <c r="H46" s="9"/>
      <c r="I46" s="47"/>
      <c r="J46" s="7"/>
      <c r="K46" s="62"/>
      <c r="L46" s="67"/>
      <c r="M46" s="7"/>
      <c r="N46" s="4"/>
      <c r="O46" s="47"/>
    </row>
    <row r="47" spans="1:16" x14ac:dyDescent="0.3">
      <c r="A47" s="7">
        <f>IF(C47&gt;-1,1)</f>
        <v>1</v>
      </c>
      <c r="B47" s="8" t="s">
        <v>4</v>
      </c>
      <c r="C47" s="29">
        <v>12</v>
      </c>
      <c r="D47" s="7">
        <f>IF(F47&gt;-1,1)</f>
        <v>1</v>
      </c>
      <c r="E47" s="17" t="s">
        <v>4</v>
      </c>
      <c r="F47" s="29">
        <v>7</v>
      </c>
      <c r="G47" s="7">
        <f>IF(I47&gt;-1,1)</f>
        <v>1</v>
      </c>
      <c r="H47" s="17" t="s">
        <v>4</v>
      </c>
      <c r="I47" s="29">
        <v>38</v>
      </c>
      <c r="J47" s="7">
        <f>IF(L47&gt;-1,1)</f>
        <v>1</v>
      </c>
      <c r="K47" s="61" t="s">
        <v>4</v>
      </c>
      <c r="L47" s="66">
        <v>12</v>
      </c>
      <c r="M47" s="7">
        <f>IF(O47&gt;-1,1)</f>
        <v>1</v>
      </c>
      <c r="N47" s="8" t="s">
        <v>4</v>
      </c>
      <c r="O47" s="29">
        <v>12</v>
      </c>
    </row>
    <row r="48" spans="1:16" x14ac:dyDescent="0.3">
      <c r="A48" s="7"/>
      <c r="B48" s="8"/>
      <c r="C48" s="47"/>
      <c r="D48" s="7"/>
      <c r="E48" s="17"/>
      <c r="F48" s="47"/>
      <c r="G48" s="7"/>
      <c r="H48" s="17"/>
      <c r="I48" s="47"/>
      <c r="J48" s="7"/>
      <c r="K48" s="61"/>
      <c r="L48" s="67"/>
      <c r="M48" s="7"/>
      <c r="N48" s="8"/>
      <c r="O48" s="47"/>
    </row>
    <row r="49" spans="1:16" x14ac:dyDescent="0.3">
      <c r="A49" s="7">
        <f>IF(C49&gt;-1,1)</f>
        <v>1</v>
      </c>
      <c r="B49" s="8" t="s">
        <v>5</v>
      </c>
      <c r="C49" s="29">
        <v>10</v>
      </c>
      <c r="D49" s="7">
        <f>IF(F49&gt;-1,1)</f>
        <v>1</v>
      </c>
      <c r="E49" s="17" t="s">
        <v>5</v>
      </c>
      <c r="F49" s="29">
        <v>15</v>
      </c>
      <c r="G49" s="7">
        <f>IF(I49&gt;-1,1)</f>
        <v>1</v>
      </c>
      <c r="H49" s="17" t="s">
        <v>5</v>
      </c>
      <c r="I49" s="29">
        <v>15</v>
      </c>
      <c r="J49" s="7">
        <f>IF(L49&gt;-1,1)</f>
        <v>1</v>
      </c>
      <c r="K49" s="61" t="s">
        <v>5</v>
      </c>
      <c r="L49" s="66">
        <v>50</v>
      </c>
      <c r="M49" s="7">
        <f>IF(O49&gt;-1,1)</f>
        <v>1</v>
      </c>
      <c r="N49" s="8" t="s">
        <v>5</v>
      </c>
      <c r="O49" s="29">
        <v>12</v>
      </c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7"/>
      <c r="N50" s="8"/>
      <c r="O50" s="47"/>
    </row>
    <row r="51" spans="1:16" x14ac:dyDescent="0.3">
      <c r="A51" s="7">
        <f>IF(C51&gt;-1,1)</f>
        <v>1</v>
      </c>
      <c r="B51" s="8" t="s">
        <v>6</v>
      </c>
      <c r="C51" s="29">
        <v>20</v>
      </c>
      <c r="D51" s="7">
        <f>IF(F51&gt;-1,1)</f>
        <v>1</v>
      </c>
      <c r="E51" s="17" t="s">
        <v>6</v>
      </c>
      <c r="F51" s="29">
        <v>40</v>
      </c>
      <c r="G51" s="7">
        <f>IF(I51&gt;-1,1)</f>
        <v>1</v>
      </c>
      <c r="H51" s="17" t="s">
        <v>6</v>
      </c>
      <c r="I51" s="29">
        <v>10</v>
      </c>
      <c r="J51" s="7">
        <f>IF(L51&gt;-1,1)</f>
        <v>1</v>
      </c>
      <c r="K51" s="61" t="s">
        <v>6</v>
      </c>
      <c r="L51" s="66">
        <v>16</v>
      </c>
      <c r="M51" s="7">
        <f>IF(O51&gt;-1,1)</f>
        <v>1</v>
      </c>
      <c r="N51" s="8" t="s">
        <v>6</v>
      </c>
      <c r="O51" s="29">
        <v>17</v>
      </c>
    </row>
    <row r="52" spans="1:16" x14ac:dyDescent="0.3">
      <c r="A52" s="7"/>
      <c r="B52" s="8"/>
      <c r="C52" s="47"/>
      <c r="D52" s="7"/>
      <c r="E52" s="17"/>
      <c r="F52" s="47"/>
      <c r="G52" s="7"/>
      <c r="H52" s="17"/>
      <c r="I52" s="47"/>
      <c r="J52" s="7"/>
      <c r="K52" s="61"/>
      <c r="L52" s="67"/>
      <c r="M52" s="7"/>
      <c r="N52" s="8"/>
      <c r="O52" s="47"/>
    </row>
    <row r="53" spans="1:16" x14ac:dyDescent="0.3">
      <c r="A53" s="7">
        <f>IF(C53&gt;-1,1)</f>
        <v>1</v>
      </c>
      <c r="B53" s="8" t="s">
        <v>7</v>
      </c>
      <c r="C53" s="29">
        <v>20</v>
      </c>
      <c r="D53" s="7">
        <f>IF(F53&gt;-1,1)</f>
        <v>1</v>
      </c>
      <c r="E53" s="17" t="s">
        <v>7</v>
      </c>
      <c r="F53" s="29">
        <v>18</v>
      </c>
      <c r="G53" s="7">
        <f>IF(I53&gt;-1,1)</f>
        <v>1</v>
      </c>
      <c r="H53" s="17" t="s">
        <v>7</v>
      </c>
      <c r="I53" s="29">
        <v>15</v>
      </c>
      <c r="J53" s="7">
        <f>IF(L53&gt;-1,1)</f>
        <v>1</v>
      </c>
      <c r="K53" s="61" t="s">
        <v>7</v>
      </c>
      <c r="L53" s="66">
        <v>16</v>
      </c>
      <c r="M53" s="7">
        <f>IF(O53&gt;-1,1)</f>
        <v>1</v>
      </c>
      <c r="N53" s="8" t="s">
        <v>7</v>
      </c>
      <c r="O53" s="29">
        <v>35</v>
      </c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7"/>
      <c r="N54" s="8"/>
      <c r="O54" s="47"/>
    </row>
    <row r="55" spans="1:16" x14ac:dyDescent="0.3">
      <c r="A55" s="7">
        <f>IF(C55&gt;-1,1)</f>
        <v>1</v>
      </c>
      <c r="B55" s="8" t="s">
        <v>8</v>
      </c>
      <c r="C55" s="29">
        <v>28</v>
      </c>
      <c r="D55" s="7">
        <f>IF(F55&gt;-1,1)</f>
        <v>1</v>
      </c>
      <c r="E55" s="17" t="s">
        <v>8</v>
      </c>
      <c r="F55" s="29">
        <v>25</v>
      </c>
      <c r="G55" s="7">
        <f>IF(I55&gt;-1,1)</f>
        <v>1</v>
      </c>
      <c r="H55" s="17" t="s">
        <v>8</v>
      </c>
      <c r="I55" s="29">
        <v>14</v>
      </c>
      <c r="J55" s="7">
        <f>IF(L55&gt;-1,1)</f>
        <v>1</v>
      </c>
      <c r="K55" s="61" t="s">
        <v>8</v>
      </c>
      <c r="L55" s="66">
        <v>15</v>
      </c>
      <c r="M55" s="7">
        <f>IF(O55&gt;-1,1)</f>
        <v>1</v>
      </c>
      <c r="N55" s="8" t="s">
        <v>8</v>
      </c>
      <c r="O55" s="29">
        <v>14</v>
      </c>
    </row>
    <row r="56" spans="1:16" x14ac:dyDescent="0.3">
      <c r="A56" s="7"/>
      <c r="B56" s="4"/>
      <c r="C56" s="29"/>
      <c r="D56" s="7"/>
      <c r="E56" s="9"/>
      <c r="F56" s="29"/>
      <c r="G56" s="7"/>
      <c r="H56" s="9"/>
      <c r="I56" s="47"/>
      <c r="J56" s="7"/>
      <c r="K56" s="62"/>
      <c r="L56" s="66"/>
      <c r="M56" s="7"/>
      <c r="N56" s="4"/>
      <c r="O56" s="47"/>
    </row>
    <row r="57" spans="1:16" x14ac:dyDescent="0.3">
      <c r="A57" s="7">
        <f>IF(C57&gt;-1,1)</f>
        <v>1</v>
      </c>
      <c r="B57" s="8" t="s">
        <v>9</v>
      </c>
      <c r="C57" s="29">
        <v>50</v>
      </c>
      <c r="D57" s="7">
        <f>IF(F57&gt;-1,1)</f>
        <v>1</v>
      </c>
      <c r="E57" s="17" t="s">
        <v>9</v>
      </c>
      <c r="F57" s="29">
        <v>27</v>
      </c>
      <c r="G57" s="7">
        <f>IF(I57&gt;-1,1)</f>
        <v>1</v>
      </c>
      <c r="H57" s="17" t="s">
        <v>9</v>
      </c>
      <c r="I57" s="47">
        <v>15</v>
      </c>
      <c r="J57" s="7">
        <f>IF(L57&gt;-1,1)</f>
        <v>1</v>
      </c>
      <c r="K57" s="61" t="s">
        <v>9</v>
      </c>
      <c r="L57" s="66">
        <v>18</v>
      </c>
      <c r="M57" s="7">
        <f>IF(O57&gt;-1,1)</f>
        <v>1</v>
      </c>
      <c r="N57" s="8" t="s">
        <v>9</v>
      </c>
      <c r="O57" s="29">
        <v>14</v>
      </c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7"/>
      <c r="N58" s="4"/>
      <c r="O58" s="47"/>
    </row>
    <row r="59" spans="1:16" x14ac:dyDescent="0.3">
      <c r="A59" s="11"/>
      <c r="B59" s="8" t="s">
        <v>10</v>
      </c>
      <c r="C59" s="48">
        <f>SUM(C45:C57)</f>
        <v>180</v>
      </c>
      <c r="D59" s="8"/>
      <c r="E59" s="8" t="s">
        <v>10</v>
      </c>
      <c r="F59" s="48">
        <f>SUM(F45:F57)</f>
        <v>164</v>
      </c>
      <c r="G59" s="8"/>
      <c r="H59" s="8" t="s">
        <v>10</v>
      </c>
      <c r="I59" s="48">
        <f>SUM(I45:I57)</f>
        <v>122</v>
      </c>
      <c r="J59" s="8"/>
      <c r="K59" s="64" t="s">
        <v>10</v>
      </c>
      <c r="L59" s="68">
        <f>SUM(L45:L57)</f>
        <v>147</v>
      </c>
      <c r="M59" s="8"/>
      <c r="N59" s="8" t="s">
        <v>10</v>
      </c>
      <c r="O59" s="48">
        <f>SUM(O45:O57)</f>
        <v>122</v>
      </c>
    </row>
    <row r="60" spans="1:16" x14ac:dyDescent="0.3">
      <c r="A60" s="12"/>
      <c r="B60" s="13" t="s">
        <v>11</v>
      </c>
      <c r="C60" s="49">
        <f>C59/(SUM(A45:A57))</f>
        <v>25.714285714285715</v>
      </c>
      <c r="D60" s="12"/>
      <c r="E60" s="13" t="s">
        <v>11</v>
      </c>
      <c r="F60" s="49">
        <f>F59/(SUM(D45:D57))</f>
        <v>23.428571428571427</v>
      </c>
      <c r="G60" s="12"/>
      <c r="H60" s="13" t="s">
        <v>11</v>
      </c>
      <c r="I60" s="49">
        <f>I59/(SUM(G45:G57))</f>
        <v>17.428571428571427</v>
      </c>
      <c r="J60" s="12"/>
      <c r="K60" s="65" t="s">
        <v>11</v>
      </c>
      <c r="L60" s="69">
        <f>L59/(SUM(J45:J57))</f>
        <v>21</v>
      </c>
      <c r="M60" s="12"/>
      <c r="N60" s="13" t="s">
        <v>11</v>
      </c>
      <c r="O60" s="49">
        <f>O59/(SUM(M45:M57))</f>
        <v>17.428571428571427</v>
      </c>
    </row>
    <row r="61" spans="1:16" ht="14.5" thickBot="1" x14ac:dyDescent="0.35"/>
    <row r="62" spans="1:16" ht="14.5" thickBot="1" x14ac:dyDescent="0.35">
      <c r="B62" s="15" t="s">
        <v>18</v>
      </c>
      <c r="C62" s="51">
        <f>SUM(C59:O59)/((SUM(A45:A57))+(SUM(D45:D57))+(SUM(G45:G57))+(SUM(J45:J57))+(SUM(M45:M57)))</f>
        <v>21</v>
      </c>
    </row>
    <row r="64" spans="1:16" ht="24" x14ac:dyDescent="0.6">
      <c r="B64" s="3" t="s">
        <v>19</v>
      </c>
      <c r="C64" s="46">
        <f>C$1</f>
        <v>2016</v>
      </c>
      <c r="P64" s="19"/>
    </row>
    <row r="65" spans="1:15" x14ac:dyDescent="0.3">
      <c r="A65" s="4"/>
      <c r="B65" s="18" t="s">
        <v>194</v>
      </c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56"/>
      <c r="L65" s="57" t="s">
        <v>2</v>
      </c>
      <c r="M65" s="19"/>
      <c r="N65" s="1"/>
      <c r="O65" s="1"/>
    </row>
    <row r="66" spans="1:15" x14ac:dyDescent="0.3">
      <c r="A66" s="7">
        <f>IF(C66&gt;-1,1)</f>
        <v>1</v>
      </c>
      <c r="B66" s="8" t="s">
        <v>3</v>
      </c>
      <c r="C66" s="29">
        <v>26</v>
      </c>
      <c r="D66" s="7">
        <f>IF(F66&gt;-1,1)</f>
        <v>1</v>
      </c>
      <c r="E66" s="8" t="s">
        <v>3</v>
      </c>
      <c r="F66" s="29">
        <v>8</v>
      </c>
      <c r="G66" s="7">
        <f>IF(I66&gt;-1,1)</f>
        <v>1</v>
      </c>
      <c r="H66" s="8" t="s">
        <v>3</v>
      </c>
      <c r="I66" s="29">
        <v>35</v>
      </c>
      <c r="J66" s="7">
        <f>IF(L66&gt;-1,1)</f>
        <v>1</v>
      </c>
      <c r="K66" s="8" t="s">
        <v>3</v>
      </c>
      <c r="L66" s="70">
        <v>40</v>
      </c>
      <c r="M66" s="22"/>
      <c r="N66" s="1"/>
      <c r="O66" s="1"/>
    </row>
    <row r="67" spans="1:15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4"/>
      <c r="L67" s="47"/>
      <c r="M67" s="22"/>
      <c r="N67" s="1"/>
      <c r="O67" s="1"/>
    </row>
    <row r="68" spans="1:15" x14ac:dyDescent="0.3">
      <c r="A68" s="7">
        <f>IF(C68&gt;-1,1)</f>
        <v>1</v>
      </c>
      <c r="B68" s="8" t="s">
        <v>4</v>
      </c>
      <c r="C68" s="29">
        <v>16</v>
      </c>
      <c r="D68" s="7">
        <f>IF(F68&gt;-1,1)</f>
        <v>1</v>
      </c>
      <c r="E68" s="8" t="s">
        <v>4</v>
      </c>
      <c r="F68" s="29">
        <v>14</v>
      </c>
      <c r="G68" s="7">
        <f>IF(I68&gt;-1,1)</f>
        <v>1</v>
      </c>
      <c r="H68" s="8" t="s">
        <v>4</v>
      </c>
      <c r="I68" s="29">
        <v>11</v>
      </c>
      <c r="J68" s="7">
        <f>IF(L68&gt;-1,1)</f>
        <v>1</v>
      </c>
      <c r="K68" s="8" t="s">
        <v>4</v>
      </c>
      <c r="L68" s="29">
        <v>18</v>
      </c>
      <c r="M68" s="22"/>
      <c r="N68" s="1"/>
      <c r="O68" s="1"/>
    </row>
    <row r="69" spans="1:15" x14ac:dyDescent="0.3">
      <c r="A69" s="7"/>
      <c r="B69" s="8"/>
      <c r="C69" s="47"/>
      <c r="D69" s="7"/>
      <c r="E69" s="8"/>
      <c r="F69" s="29"/>
      <c r="G69" s="7"/>
      <c r="H69" s="8"/>
      <c r="I69" s="47"/>
      <c r="J69" s="7"/>
      <c r="K69" s="8"/>
      <c r="L69" s="47"/>
      <c r="M69" s="22"/>
      <c r="N69" s="1"/>
      <c r="O69" s="1"/>
    </row>
    <row r="70" spans="1:15" x14ac:dyDescent="0.3">
      <c r="A70" s="7">
        <f>IF(C70&gt;-1,1)</f>
        <v>1</v>
      </c>
      <c r="B70" s="8" t="s">
        <v>5</v>
      </c>
      <c r="C70" s="29">
        <v>12</v>
      </c>
      <c r="D70" s="7">
        <f>IF(F70&gt;-1,1)</f>
        <v>1</v>
      </c>
      <c r="E70" s="8" t="s">
        <v>5</v>
      </c>
      <c r="F70" s="29">
        <v>14</v>
      </c>
      <c r="G70" s="7">
        <f>IF(I70&gt;-1,1)</f>
        <v>1</v>
      </c>
      <c r="H70" s="8" t="s">
        <v>5</v>
      </c>
      <c r="I70" s="29">
        <v>14</v>
      </c>
      <c r="J70" s="7">
        <f>IF(L70&gt;-1,1)</f>
        <v>1</v>
      </c>
      <c r="K70" s="8" t="s">
        <v>5</v>
      </c>
      <c r="L70" s="29">
        <v>18</v>
      </c>
      <c r="M70" s="22"/>
      <c r="N70" s="1"/>
      <c r="O70" s="1"/>
    </row>
    <row r="71" spans="1:15" x14ac:dyDescent="0.3">
      <c r="A71" s="7"/>
      <c r="B71" s="8"/>
      <c r="C71" s="47"/>
      <c r="D71" s="7"/>
      <c r="E71" s="8"/>
      <c r="F71" s="29"/>
      <c r="G71" s="7"/>
      <c r="H71" s="8"/>
      <c r="I71" s="47"/>
      <c r="J71" s="7"/>
      <c r="K71" s="8"/>
      <c r="L71" s="47"/>
      <c r="M71" s="22"/>
      <c r="N71" s="1"/>
      <c r="O71" s="1"/>
    </row>
    <row r="72" spans="1:15" x14ac:dyDescent="0.3">
      <c r="A72" s="7">
        <f>IF(C72&gt;-1,1)</f>
        <v>1</v>
      </c>
      <c r="B72" s="8" t="s">
        <v>6</v>
      </c>
      <c r="C72" s="29">
        <v>50</v>
      </c>
      <c r="D72" s="7">
        <f>IF(F72&gt;-1,1)</f>
        <v>1</v>
      </c>
      <c r="E72" s="8" t="s">
        <v>6</v>
      </c>
      <c r="F72" s="29">
        <v>50</v>
      </c>
      <c r="G72" s="7">
        <f>IF(I72&gt;-1,1)</f>
        <v>1</v>
      </c>
      <c r="H72" s="8" t="s">
        <v>6</v>
      </c>
      <c r="I72" s="29">
        <v>15</v>
      </c>
      <c r="J72" s="7">
        <f>IF(L72&gt;-1,1)</f>
        <v>1</v>
      </c>
      <c r="K72" s="8" t="s">
        <v>6</v>
      </c>
      <c r="L72" s="29">
        <v>14</v>
      </c>
      <c r="M72" s="22"/>
      <c r="N72" s="1"/>
      <c r="O72" s="1"/>
    </row>
    <row r="73" spans="1:15" x14ac:dyDescent="0.3">
      <c r="A73" s="7"/>
      <c r="B73" s="8"/>
      <c r="C73" s="47"/>
      <c r="D73" s="7"/>
      <c r="E73" s="8"/>
      <c r="F73" s="29"/>
      <c r="G73" s="7"/>
      <c r="H73" s="8"/>
      <c r="I73" s="47"/>
      <c r="J73" s="7"/>
      <c r="K73" s="8"/>
      <c r="L73" s="47"/>
      <c r="M73" s="22"/>
      <c r="N73" s="1"/>
      <c r="O73" s="1"/>
    </row>
    <row r="74" spans="1:15" x14ac:dyDescent="0.3">
      <c r="A74" s="7">
        <f>IF(C74&gt;-1,1)</f>
        <v>1</v>
      </c>
      <c r="B74" s="8" t="s">
        <v>7</v>
      </c>
      <c r="C74" s="29">
        <v>14</v>
      </c>
      <c r="D74" s="7">
        <f>IF(F74&gt;-1,1)</f>
        <v>1</v>
      </c>
      <c r="E74" s="8" t="s">
        <v>7</v>
      </c>
      <c r="F74" s="29">
        <v>20</v>
      </c>
      <c r="G74" s="7">
        <f>IF(I74&gt;-1,1)</f>
        <v>1</v>
      </c>
      <c r="H74" s="8" t="s">
        <v>7</v>
      </c>
      <c r="I74" s="29">
        <v>37</v>
      </c>
      <c r="J74" s="7">
        <f>IF(L74&gt;-1,1)</f>
        <v>1</v>
      </c>
      <c r="K74" s="8" t="s">
        <v>7</v>
      </c>
      <c r="L74" s="29">
        <v>17</v>
      </c>
      <c r="M74" s="22"/>
      <c r="N74" s="1"/>
      <c r="O74" s="1"/>
    </row>
    <row r="75" spans="1:15" x14ac:dyDescent="0.3">
      <c r="A75" s="7"/>
      <c r="B75" s="8"/>
      <c r="C75" s="29"/>
      <c r="D75" s="7"/>
      <c r="E75" s="8"/>
      <c r="F75" s="47"/>
      <c r="G75" s="7"/>
      <c r="H75" s="8"/>
      <c r="I75" s="47"/>
      <c r="J75" s="7"/>
      <c r="K75" s="8"/>
      <c r="L75" s="47"/>
      <c r="M75" s="22"/>
      <c r="N75" s="1"/>
      <c r="O75" s="1"/>
    </row>
    <row r="76" spans="1:15" x14ac:dyDescent="0.3">
      <c r="A76" s="7">
        <f>IF(C76&gt;-1,1)</f>
        <v>1</v>
      </c>
      <c r="B76" s="8" t="s">
        <v>8</v>
      </c>
      <c r="C76" s="29">
        <v>17</v>
      </c>
      <c r="D76" s="7">
        <f>IF(F76&gt;-1,1)</f>
        <v>1</v>
      </c>
      <c r="E76" s="8" t="s">
        <v>8</v>
      </c>
      <c r="F76" s="29">
        <v>15</v>
      </c>
      <c r="G76" s="7">
        <f>IF(I76&gt;-1,1)</f>
        <v>1</v>
      </c>
      <c r="H76" s="8" t="s">
        <v>8</v>
      </c>
      <c r="I76" s="29">
        <v>17</v>
      </c>
      <c r="J76" s="7">
        <f>IF(L76&gt;-1,1)</f>
        <v>1</v>
      </c>
      <c r="K76" s="8" t="s">
        <v>8</v>
      </c>
      <c r="L76" s="29">
        <v>17</v>
      </c>
      <c r="M76" s="22"/>
      <c r="N76" s="1"/>
      <c r="O76" s="1"/>
    </row>
    <row r="77" spans="1:15" x14ac:dyDescent="0.3">
      <c r="A77" s="7"/>
      <c r="B77" s="4"/>
      <c r="C77" s="29"/>
      <c r="D77" s="7"/>
      <c r="E77" s="4"/>
      <c r="F77" s="47"/>
      <c r="G77" s="7"/>
      <c r="H77" s="4"/>
      <c r="I77" s="29"/>
      <c r="J77" s="7"/>
      <c r="K77" s="4"/>
      <c r="L77" s="47"/>
      <c r="M77" s="22"/>
      <c r="N77" s="1"/>
      <c r="O77" s="1"/>
    </row>
    <row r="78" spans="1:15" x14ac:dyDescent="0.3">
      <c r="A78" s="7">
        <f>IF(C78&gt;-1,1)</f>
        <v>1</v>
      </c>
      <c r="B78" s="8" t="s">
        <v>9</v>
      </c>
      <c r="C78" s="29">
        <v>16</v>
      </c>
      <c r="D78" s="7">
        <f>IF(F78&gt;-1,1)</f>
        <v>1</v>
      </c>
      <c r="E78" s="8" t="s">
        <v>9</v>
      </c>
      <c r="F78" s="29">
        <v>19</v>
      </c>
      <c r="G78" s="7">
        <f>IF(I78&gt;-1,1)</f>
        <v>1</v>
      </c>
      <c r="H78" s="8" t="s">
        <v>9</v>
      </c>
      <c r="I78" s="29">
        <v>19</v>
      </c>
      <c r="J78" s="7">
        <f>IF(L78&gt;-1,1)</f>
        <v>1</v>
      </c>
      <c r="K78" s="8" t="s">
        <v>9</v>
      </c>
      <c r="L78" s="29">
        <v>18</v>
      </c>
      <c r="M78" s="22"/>
      <c r="N78" s="1"/>
      <c r="O78" s="1"/>
    </row>
    <row r="79" spans="1:15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4"/>
      <c r="L79" s="47"/>
      <c r="M79" s="19"/>
      <c r="N79" s="1"/>
      <c r="O79" s="1"/>
    </row>
    <row r="80" spans="1:15" x14ac:dyDescent="0.3">
      <c r="A80" s="11"/>
      <c r="B80" s="8" t="s">
        <v>10</v>
      </c>
      <c r="C80" s="48">
        <f>SUM(C66:C78)</f>
        <v>151</v>
      </c>
      <c r="D80" s="8"/>
      <c r="E80" s="8" t="s">
        <v>10</v>
      </c>
      <c r="F80" s="48">
        <f>SUM(F66:F78)</f>
        <v>140</v>
      </c>
      <c r="G80" s="8"/>
      <c r="H80" s="8" t="s">
        <v>10</v>
      </c>
      <c r="I80" s="48">
        <f>SUM(I66:I78)</f>
        <v>148</v>
      </c>
      <c r="J80" s="8"/>
      <c r="K80" s="8" t="s">
        <v>10</v>
      </c>
      <c r="L80" s="48">
        <f>SUM(L66:L78)</f>
        <v>142</v>
      </c>
      <c r="M80" s="19"/>
      <c r="N80" s="1"/>
      <c r="O80" s="1"/>
    </row>
    <row r="81" spans="1:15" x14ac:dyDescent="0.3">
      <c r="A81" s="12"/>
      <c r="B81" s="13" t="s">
        <v>11</v>
      </c>
      <c r="C81" s="49">
        <f>C80/(SUM(A66:A78))</f>
        <v>21.571428571428573</v>
      </c>
      <c r="D81" s="12"/>
      <c r="E81" s="13" t="s">
        <v>11</v>
      </c>
      <c r="F81" s="49">
        <f>F80/(SUM(D66:D78))</f>
        <v>20</v>
      </c>
      <c r="G81" s="12"/>
      <c r="H81" s="13" t="s">
        <v>11</v>
      </c>
      <c r="I81" s="49">
        <f>I80/(SUM(G66:G78))</f>
        <v>21.142857142857142</v>
      </c>
      <c r="J81" s="12"/>
      <c r="K81" s="13" t="s">
        <v>11</v>
      </c>
      <c r="L81" s="49">
        <f>L80/(SUM(J66:J78))</f>
        <v>20.285714285714285</v>
      </c>
      <c r="M81" s="19"/>
      <c r="N81" s="1"/>
      <c r="O81" s="1"/>
    </row>
    <row r="82" spans="1:15" ht="14.5" thickBot="1" x14ac:dyDescent="0.35"/>
    <row r="83" spans="1:15" ht="14.5" thickBot="1" x14ac:dyDescent="0.35">
      <c r="B83" s="15" t="s">
        <v>21</v>
      </c>
      <c r="C83" s="51">
        <f>SUM(C80:L80)/((SUM(A66:A78))+(SUM(D66:D78))+(SUM(G66:G78))+(SUM(J66:J78)))</f>
        <v>20.75</v>
      </c>
    </row>
    <row r="85" spans="1:15" ht="24" x14ac:dyDescent="0.6">
      <c r="B85" s="3" t="s">
        <v>22</v>
      </c>
      <c r="C85" s="46">
        <f>C$1</f>
        <v>2016</v>
      </c>
    </row>
    <row r="86" spans="1:15" x14ac:dyDescent="0.3">
      <c r="A86" s="4"/>
      <c r="B86" s="18"/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56"/>
      <c r="L86" s="57" t="s">
        <v>2</v>
      </c>
      <c r="M86" s="28"/>
      <c r="N86" s="28"/>
      <c r="O86" s="53"/>
    </row>
    <row r="87" spans="1:15" x14ac:dyDescent="0.3">
      <c r="A87" s="7">
        <f>IF(C87&gt;-1,1)</f>
        <v>1</v>
      </c>
      <c r="B87" s="8" t="s">
        <v>3</v>
      </c>
      <c r="C87" s="29">
        <v>25</v>
      </c>
      <c r="D87" s="7">
        <f>IF(F87&gt;-1,1)</f>
        <v>1</v>
      </c>
      <c r="E87" s="8" t="s">
        <v>3</v>
      </c>
      <c r="F87" s="29">
        <v>54</v>
      </c>
      <c r="G87" s="7">
        <f>IF(I87&gt;-1,1)</f>
        <v>1</v>
      </c>
      <c r="H87" s="8" t="s">
        <v>3</v>
      </c>
      <c r="I87" s="29">
        <v>45</v>
      </c>
      <c r="J87" s="7">
        <f>IF(L87&gt;-1,1)</f>
        <v>1</v>
      </c>
      <c r="K87" s="64" t="s">
        <v>3</v>
      </c>
      <c r="L87" s="66">
        <v>20</v>
      </c>
      <c r="M87" s="22"/>
      <c r="N87" s="23"/>
      <c r="O87" s="54"/>
    </row>
    <row r="88" spans="1:15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22"/>
      <c r="N88" s="20"/>
      <c r="O88" s="54"/>
    </row>
    <row r="89" spans="1:15" x14ac:dyDescent="0.3">
      <c r="A89" s="7">
        <f>IF(C89&gt;-1,1)</f>
        <v>1</v>
      </c>
      <c r="B89" s="8" t="s">
        <v>4</v>
      </c>
      <c r="C89" s="29">
        <v>14</v>
      </c>
      <c r="D89" s="7">
        <f>IF(F89&gt;-1,1)</f>
        <v>1</v>
      </c>
      <c r="E89" s="8" t="s">
        <v>4</v>
      </c>
      <c r="F89" s="29">
        <v>20</v>
      </c>
      <c r="G89" s="7">
        <f>IF(I89&gt;-1,1)</f>
        <v>1</v>
      </c>
      <c r="H89" s="8" t="s">
        <v>4</v>
      </c>
      <c r="I89" s="29">
        <v>12</v>
      </c>
      <c r="J89" s="7">
        <f>IF(L89&gt;-1,1)</f>
        <v>1</v>
      </c>
      <c r="K89" s="64" t="s">
        <v>4</v>
      </c>
      <c r="L89" s="66">
        <v>10</v>
      </c>
      <c r="M89" s="22"/>
      <c r="N89" s="23"/>
      <c r="O89" s="54"/>
    </row>
    <row r="90" spans="1:15" x14ac:dyDescent="0.3">
      <c r="A90" s="7"/>
      <c r="B90" s="8"/>
      <c r="C90" s="47"/>
      <c r="D90" s="7"/>
      <c r="E90" s="8"/>
      <c r="F90" s="47"/>
      <c r="G90" s="7"/>
      <c r="H90" s="8"/>
      <c r="I90" s="47"/>
      <c r="J90" s="7"/>
      <c r="K90" s="64"/>
      <c r="L90" s="67"/>
      <c r="M90" s="22"/>
      <c r="N90" s="23"/>
      <c r="O90" s="54"/>
    </row>
    <row r="91" spans="1:15" x14ac:dyDescent="0.3">
      <c r="A91" s="7">
        <f>IF(C91&gt;-1,1)</f>
        <v>1</v>
      </c>
      <c r="B91" s="8" t="s">
        <v>5</v>
      </c>
      <c r="C91" s="29">
        <v>19</v>
      </c>
      <c r="D91" s="7">
        <f>IF(F91&gt;-1,1)</f>
        <v>1</v>
      </c>
      <c r="E91" s="8" t="s">
        <v>5</v>
      </c>
      <c r="F91" s="29">
        <v>16</v>
      </c>
      <c r="G91" s="7">
        <f>IF(I91&gt;-1,1)</f>
        <v>1</v>
      </c>
      <c r="H91" s="8" t="s">
        <v>5</v>
      </c>
      <c r="I91" s="29">
        <v>12</v>
      </c>
      <c r="J91" s="7">
        <f>IF(L91&gt;-1,1)</f>
        <v>1</v>
      </c>
      <c r="K91" s="64" t="s">
        <v>5</v>
      </c>
      <c r="L91" s="66">
        <v>15</v>
      </c>
      <c r="M91" s="22"/>
      <c r="N91" s="23"/>
      <c r="O91" s="54"/>
    </row>
    <row r="92" spans="1:15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22"/>
      <c r="N92" s="23"/>
      <c r="O92" s="54"/>
    </row>
    <row r="93" spans="1:15" x14ac:dyDescent="0.3">
      <c r="A93" s="7">
        <f>IF(C93&gt;-1,1)</f>
        <v>1</v>
      </c>
      <c r="B93" s="8" t="s">
        <v>6</v>
      </c>
      <c r="C93" s="29">
        <v>52</v>
      </c>
      <c r="D93" s="7">
        <f>IF(F93&gt;-1,1)</f>
        <v>1</v>
      </c>
      <c r="E93" s="8" t="s">
        <v>6</v>
      </c>
      <c r="F93" s="29">
        <v>10</v>
      </c>
      <c r="G93" s="7">
        <f>IF(I93&gt;-1,1)</f>
        <v>1</v>
      </c>
      <c r="H93" s="8" t="s">
        <v>6</v>
      </c>
      <c r="I93" s="29">
        <v>30</v>
      </c>
      <c r="J93" s="7">
        <f>IF(L93&gt;-1,1)</f>
        <v>1</v>
      </c>
      <c r="K93" s="64" t="s">
        <v>6</v>
      </c>
      <c r="L93" s="66">
        <v>16</v>
      </c>
      <c r="M93" s="22"/>
      <c r="N93" s="23"/>
      <c r="O93" s="54"/>
    </row>
    <row r="94" spans="1:15" x14ac:dyDescent="0.3">
      <c r="A94" s="7"/>
      <c r="B94" s="8"/>
      <c r="C94" s="47"/>
      <c r="D94" s="7"/>
      <c r="E94" s="8"/>
      <c r="F94" s="47"/>
      <c r="G94" s="7"/>
      <c r="H94" s="8"/>
      <c r="I94" s="47"/>
      <c r="J94" s="7"/>
      <c r="K94" s="64"/>
      <c r="L94" s="67"/>
      <c r="M94" s="22"/>
      <c r="N94" s="23"/>
      <c r="O94" s="54"/>
    </row>
    <row r="95" spans="1:15" x14ac:dyDescent="0.3">
      <c r="A95" s="7">
        <f>IF(C95&gt;-1,1)</f>
        <v>1</v>
      </c>
      <c r="B95" s="8" t="s">
        <v>7</v>
      </c>
      <c r="C95" s="29">
        <v>14</v>
      </c>
      <c r="D95" s="7">
        <f>IF(F95&gt;-1,1)</f>
        <v>1</v>
      </c>
      <c r="E95" s="8" t="s">
        <v>7</v>
      </c>
      <c r="F95" s="29">
        <v>14</v>
      </c>
      <c r="G95" s="7">
        <f>IF(I95&gt;-1,1)</f>
        <v>1</v>
      </c>
      <c r="H95" s="8" t="s">
        <v>7</v>
      </c>
      <c r="I95" s="29">
        <v>16</v>
      </c>
      <c r="J95" s="7">
        <f>IF(L95&gt;-1,1)</f>
        <v>1</v>
      </c>
      <c r="K95" s="64" t="s">
        <v>7</v>
      </c>
      <c r="L95" s="66">
        <v>30</v>
      </c>
      <c r="M95" s="22"/>
      <c r="N95" s="23"/>
      <c r="O95" s="54"/>
    </row>
    <row r="96" spans="1:15" x14ac:dyDescent="0.3">
      <c r="A96" s="7"/>
      <c r="B96" s="8"/>
      <c r="C96" s="47"/>
      <c r="D96" s="7"/>
      <c r="E96" s="8"/>
      <c r="F96" s="47"/>
      <c r="G96" s="7"/>
      <c r="H96" s="8"/>
      <c r="I96" s="47"/>
      <c r="J96" s="7"/>
      <c r="K96" s="64"/>
      <c r="L96" s="66"/>
      <c r="M96" s="22"/>
      <c r="N96" s="23"/>
      <c r="O96" s="54"/>
    </row>
    <row r="97" spans="1:15" x14ac:dyDescent="0.3">
      <c r="A97" s="7">
        <f>IF(C97&gt;-1,1)</f>
        <v>1</v>
      </c>
      <c r="B97" s="8" t="s">
        <v>8</v>
      </c>
      <c r="C97" s="29">
        <v>16</v>
      </c>
      <c r="D97" s="7">
        <f>IF(F97&gt;-1,1)</f>
        <v>1</v>
      </c>
      <c r="E97" s="8" t="s">
        <v>8</v>
      </c>
      <c r="F97" s="29">
        <v>17</v>
      </c>
      <c r="G97" s="7">
        <f>IF(I97&gt;-1,1)</f>
        <v>1</v>
      </c>
      <c r="H97" s="8" t="s">
        <v>8</v>
      </c>
      <c r="I97" s="29">
        <v>14</v>
      </c>
      <c r="J97" s="7">
        <f>IF(L97&gt;-1,1)</f>
        <v>1</v>
      </c>
      <c r="K97" s="64" t="s">
        <v>8</v>
      </c>
      <c r="L97" s="66">
        <v>12</v>
      </c>
      <c r="M97" s="22"/>
      <c r="N97" s="23"/>
      <c r="O97" s="54"/>
    </row>
    <row r="98" spans="1:15" x14ac:dyDescent="0.3">
      <c r="A98" s="7"/>
      <c r="B98" s="4"/>
      <c r="C98" s="47"/>
      <c r="D98" s="7"/>
      <c r="E98" s="4"/>
      <c r="F98" s="47"/>
      <c r="G98" s="7"/>
      <c r="H98" s="4"/>
      <c r="I98" s="29"/>
      <c r="J98" s="7"/>
      <c r="K98" s="63"/>
      <c r="L98" s="66"/>
      <c r="M98" s="22"/>
      <c r="N98" s="20"/>
      <c r="O98" s="54"/>
    </row>
    <row r="99" spans="1:15" x14ac:dyDescent="0.3">
      <c r="A99" s="7">
        <f>IF(C99&gt;-1,1)</f>
        <v>1</v>
      </c>
      <c r="B99" s="8" t="s">
        <v>9</v>
      </c>
      <c r="C99" s="29">
        <v>19</v>
      </c>
      <c r="D99" s="7">
        <f>IF(F99&gt;-1,1)</f>
        <v>1</v>
      </c>
      <c r="E99" s="8" t="s">
        <v>9</v>
      </c>
      <c r="F99" s="29">
        <v>18</v>
      </c>
      <c r="G99" s="7">
        <f>IF(I99&gt;-1,1)</f>
        <v>1</v>
      </c>
      <c r="H99" s="8" t="s">
        <v>9</v>
      </c>
      <c r="I99" s="29">
        <v>16</v>
      </c>
      <c r="J99" s="7">
        <f>IF(L99&gt;-1,1)</f>
        <v>1</v>
      </c>
      <c r="K99" s="64" t="s">
        <v>9</v>
      </c>
      <c r="L99" s="66">
        <v>12</v>
      </c>
      <c r="M99" s="22"/>
      <c r="N99" s="23"/>
      <c r="O99" s="54"/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22"/>
      <c r="N100" s="20"/>
      <c r="O100" s="54"/>
    </row>
    <row r="101" spans="1:15" x14ac:dyDescent="0.3">
      <c r="A101" s="11"/>
      <c r="B101" s="8" t="s">
        <v>10</v>
      </c>
      <c r="C101" s="48">
        <f>SUM(C87:C99)</f>
        <v>159</v>
      </c>
      <c r="D101" s="8"/>
      <c r="E101" s="8" t="s">
        <v>10</v>
      </c>
      <c r="F101" s="48">
        <f>SUM(F87:F99)</f>
        <v>149</v>
      </c>
      <c r="G101" s="8"/>
      <c r="H101" s="8" t="s">
        <v>10</v>
      </c>
      <c r="I101" s="48">
        <f>SUM(I87:I99)</f>
        <v>145</v>
      </c>
      <c r="J101" s="8"/>
      <c r="K101" s="64" t="s">
        <v>10</v>
      </c>
      <c r="L101" s="68">
        <f>SUM(L87:L99)</f>
        <v>115</v>
      </c>
      <c r="M101" s="23"/>
      <c r="N101" s="23"/>
      <c r="O101" s="55"/>
    </row>
    <row r="102" spans="1:15" x14ac:dyDescent="0.3">
      <c r="A102" s="12"/>
      <c r="B102" s="13" t="s">
        <v>11</v>
      </c>
      <c r="C102" s="49">
        <f>C101/(SUM(A87:A99))</f>
        <v>22.714285714285715</v>
      </c>
      <c r="D102" s="12"/>
      <c r="E102" s="13" t="s">
        <v>11</v>
      </c>
      <c r="F102" s="49">
        <f>F101/(SUM(D87:D99))</f>
        <v>21.285714285714285</v>
      </c>
      <c r="G102" s="12"/>
      <c r="H102" s="13" t="s">
        <v>11</v>
      </c>
      <c r="I102" s="49">
        <f>I101/(SUM(G87:G99))</f>
        <v>20.714285714285715</v>
      </c>
      <c r="J102" s="12"/>
      <c r="K102" s="65" t="s">
        <v>11</v>
      </c>
      <c r="L102" s="69">
        <f>L101/(SUM(J87:J99))</f>
        <v>16.428571428571427</v>
      </c>
      <c r="M102" s="25"/>
      <c r="N102" s="26"/>
      <c r="O102" s="52"/>
    </row>
    <row r="103" spans="1:15" ht="14.5" thickBot="1" x14ac:dyDescent="0.35"/>
    <row r="104" spans="1:15" ht="14.5" thickBot="1" x14ac:dyDescent="0.35">
      <c r="B104" s="15" t="s">
        <v>24</v>
      </c>
      <c r="C104" s="51">
        <f>IF(C101&gt;0,SUM(C101:L101)/((SUM(A87:A99))+(SUM(D87:D99))+(SUM(G87:G99))+(SUM(J87:J99))),0)</f>
        <v>20.285714285714285</v>
      </c>
    </row>
    <row r="106" spans="1:15" ht="24" x14ac:dyDescent="0.6">
      <c r="B106" s="3" t="s">
        <v>25</v>
      </c>
      <c r="C106" s="46">
        <f>C$1</f>
        <v>2016</v>
      </c>
    </row>
    <row r="107" spans="1:15" x14ac:dyDescent="0.3">
      <c r="A107" s="4"/>
      <c r="B107" s="18" t="s">
        <v>195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56"/>
      <c r="L107" s="57" t="s">
        <v>2</v>
      </c>
      <c r="M107" s="29"/>
      <c r="N107" s="56"/>
      <c r="O107" s="57" t="s">
        <v>2</v>
      </c>
    </row>
    <row r="108" spans="1:15" x14ac:dyDescent="0.3">
      <c r="A108" s="7">
        <f>IF(C108&gt;-1,1)</f>
        <v>1</v>
      </c>
      <c r="B108" s="8" t="s">
        <v>3</v>
      </c>
      <c r="C108" s="29">
        <v>28</v>
      </c>
      <c r="D108" s="7">
        <f>IF(F108&gt;-1,1)</f>
        <v>1</v>
      </c>
      <c r="E108" s="8" t="s">
        <v>3</v>
      </c>
      <c r="F108" s="29">
        <v>40</v>
      </c>
      <c r="G108" s="7">
        <f>IF(I108&gt;-1,1)</f>
        <v>1</v>
      </c>
      <c r="H108" s="8" t="s">
        <v>3</v>
      </c>
      <c r="I108" s="29">
        <v>22</v>
      </c>
      <c r="J108" s="7">
        <f>IF(L108&gt;-1,1)</f>
        <v>1</v>
      </c>
      <c r="K108" s="8" t="s">
        <v>3</v>
      </c>
      <c r="L108" s="29">
        <v>14</v>
      </c>
      <c r="M108" s="7">
        <f>IF(O108&gt;-1,1)</f>
        <v>1</v>
      </c>
      <c r="N108" s="8" t="s">
        <v>3</v>
      </c>
      <c r="O108" s="29">
        <v>20</v>
      </c>
    </row>
    <row r="109" spans="1:15" x14ac:dyDescent="0.3">
      <c r="A109" s="7"/>
      <c r="B109" s="4"/>
      <c r="C109" s="29"/>
      <c r="D109" s="7"/>
      <c r="E109" s="4"/>
      <c r="F109" s="29"/>
      <c r="G109" s="7"/>
      <c r="H109" s="4"/>
      <c r="I109" s="47"/>
      <c r="J109" s="7"/>
      <c r="K109" s="4"/>
      <c r="L109" s="47"/>
      <c r="M109" s="7"/>
      <c r="N109" s="4"/>
      <c r="O109" s="47"/>
    </row>
    <row r="110" spans="1:15" x14ac:dyDescent="0.3">
      <c r="A110" s="7">
        <f>IF(C110&gt;-1,1)</f>
        <v>1</v>
      </c>
      <c r="B110" s="8" t="s">
        <v>4</v>
      </c>
      <c r="C110" s="29">
        <v>23</v>
      </c>
      <c r="D110" s="7">
        <f>IF(F110&gt;-1,1)</f>
        <v>1</v>
      </c>
      <c r="E110" s="8" t="s">
        <v>4</v>
      </c>
      <c r="F110" s="29">
        <v>12</v>
      </c>
      <c r="G110" s="7">
        <f>IF(I110&gt;-1,1)</f>
        <v>1</v>
      </c>
      <c r="H110" s="8" t="s">
        <v>4</v>
      </c>
      <c r="I110" s="29">
        <v>11</v>
      </c>
      <c r="J110" s="7">
        <f>IF(L110&gt;-1,1)</f>
        <v>1</v>
      </c>
      <c r="K110" s="8" t="s">
        <v>4</v>
      </c>
      <c r="L110" s="29">
        <v>14</v>
      </c>
      <c r="M110" s="7">
        <f>IF(O110&gt;-1,1)</f>
        <v>1</v>
      </c>
      <c r="N110" s="8" t="s">
        <v>4</v>
      </c>
      <c r="O110" s="29">
        <v>30</v>
      </c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29"/>
      <c r="M111" s="7"/>
      <c r="N111" s="8"/>
      <c r="O111" s="47"/>
    </row>
    <row r="112" spans="1:15" x14ac:dyDescent="0.3">
      <c r="A112" s="7">
        <f>IF(C112&gt;-1,1)</f>
        <v>1</v>
      </c>
      <c r="B112" s="8" t="s">
        <v>5</v>
      </c>
      <c r="C112" s="29">
        <v>12</v>
      </c>
      <c r="D112" s="7">
        <f>IF(F112&gt;-1,1)</f>
        <v>1</v>
      </c>
      <c r="E112" s="8" t="s">
        <v>5</v>
      </c>
      <c r="F112" s="45">
        <v>20</v>
      </c>
      <c r="G112" s="7">
        <f>IF(I112&gt;-1,1)</f>
        <v>1</v>
      </c>
      <c r="H112" s="8" t="s">
        <v>5</v>
      </c>
      <c r="I112" s="29">
        <v>11</v>
      </c>
      <c r="J112" s="7">
        <f>IF(L112&gt;-1,1)</f>
        <v>1</v>
      </c>
      <c r="K112" s="8" t="s">
        <v>5</v>
      </c>
      <c r="L112" s="29">
        <v>12</v>
      </c>
      <c r="M112" s="7">
        <f>IF(O112&gt;-1,1)</f>
        <v>1</v>
      </c>
      <c r="N112" s="8" t="s">
        <v>5</v>
      </c>
      <c r="O112" s="29">
        <v>12</v>
      </c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7"/>
      <c r="N113" s="8"/>
      <c r="O113" s="47"/>
    </row>
    <row r="114" spans="1:15" x14ac:dyDescent="0.3">
      <c r="A114" s="7">
        <f>IF(C114&gt;-1,1)</f>
        <v>1</v>
      </c>
      <c r="B114" s="8" t="s">
        <v>6</v>
      </c>
      <c r="C114" s="29">
        <v>42</v>
      </c>
      <c r="D114" s="7">
        <f>IF(F114&gt;-1,1)</f>
        <v>1</v>
      </c>
      <c r="E114" s="8" t="s">
        <v>6</v>
      </c>
      <c r="F114" s="29">
        <v>16</v>
      </c>
      <c r="G114" s="7">
        <f>IF(I114&gt;-1,1)</f>
        <v>1</v>
      </c>
      <c r="H114" s="8" t="s">
        <v>6</v>
      </c>
      <c r="I114" s="29">
        <v>36</v>
      </c>
      <c r="J114" s="7">
        <f>IF(L114&gt;-1,1)</f>
        <v>1</v>
      </c>
      <c r="K114" s="8" t="s">
        <v>6</v>
      </c>
      <c r="L114" s="29">
        <v>40</v>
      </c>
      <c r="M114" s="7">
        <f>IF(O114&gt;-1,1)</f>
        <v>1</v>
      </c>
      <c r="N114" s="8" t="s">
        <v>6</v>
      </c>
      <c r="O114" s="29">
        <v>22</v>
      </c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7"/>
      <c r="N115" s="8"/>
      <c r="O115" s="29"/>
    </row>
    <row r="116" spans="1:15" x14ac:dyDescent="0.3">
      <c r="A116" s="7">
        <f>IF(C116&gt;-1,1)</f>
        <v>1</v>
      </c>
      <c r="B116" s="8" t="s">
        <v>7</v>
      </c>
      <c r="C116" s="29">
        <v>12</v>
      </c>
      <c r="D116" s="7">
        <f>IF(F116&gt;-1,1)</f>
        <v>1</v>
      </c>
      <c r="E116" s="8" t="s">
        <v>7</v>
      </c>
      <c r="F116" s="29">
        <v>48</v>
      </c>
      <c r="G116" s="7">
        <f>IF(I116&gt;-1,1)</f>
        <v>1</v>
      </c>
      <c r="H116" s="8" t="s">
        <v>7</v>
      </c>
      <c r="I116" s="29">
        <v>11</v>
      </c>
      <c r="J116" s="7">
        <f>IF(L116&gt;-1,1)</f>
        <v>1</v>
      </c>
      <c r="K116" s="8" t="s">
        <v>7</v>
      </c>
      <c r="L116" s="29">
        <v>14</v>
      </c>
      <c r="M116" s="7">
        <f>IF(O116&gt;-1,1)</f>
        <v>1</v>
      </c>
      <c r="N116" s="8" t="s">
        <v>7</v>
      </c>
      <c r="O116" s="29">
        <v>12</v>
      </c>
    </row>
    <row r="117" spans="1:15" x14ac:dyDescent="0.3">
      <c r="A117" s="7"/>
      <c r="B117" s="8"/>
      <c r="C117" s="47"/>
      <c r="D117" s="7"/>
      <c r="E117" s="8"/>
      <c r="F117" s="47"/>
      <c r="G117" s="7"/>
      <c r="H117" s="8"/>
      <c r="I117" s="47"/>
      <c r="J117" s="7"/>
      <c r="K117" s="8"/>
      <c r="L117" s="47"/>
      <c r="M117" s="7"/>
      <c r="N117" s="8"/>
      <c r="O117" s="47"/>
    </row>
    <row r="118" spans="1:15" x14ac:dyDescent="0.3">
      <c r="A118" s="7">
        <f>IF(C118&gt;-1,1)</f>
        <v>1</v>
      </c>
      <c r="B118" s="8" t="s">
        <v>8</v>
      </c>
      <c r="C118" s="29">
        <v>16</v>
      </c>
      <c r="D118" s="7">
        <f>IF(F118&gt;-1,1)</f>
        <v>1</v>
      </c>
      <c r="E118" s="8" t="s">
        <v>8</v>
      </c>
      <c r="F118" s="29">
        <v>16</v>
      </c>
      <c r="G118" s="7">
        <f>IF(I118&gt;-1,1)</f>
        <v>1</v>
      </c>
      <c r="H118" s="8" t="s">
        <v>8</v>
      </c>
      <c r="I118" s="29">
        <v>26</v>
      </c>
      <c r="J118" s="7">
        <f>IF(L118&gt;-1,1)</f>
        <v>1</v>
      </c>
      <c r="K118" s="8" t="s">
        <v>8</v>
      </c>
      <c r="L118" s="29">
        <v>16</v>
      </c>
      <c r="M118" s="7">
        <f>IF(O118&gt;-1,1)</f>
        <v>1</v>
      </c>
      <c r="N118" s="8" t="s">
        <v>8</v>
      </c>
      <c r="O118" s="29">
        <v>20</v>
      </c>
    </row>
    <row r="119" spans="1:15" x14ac:dyDescent="0.3">
      <c r="A119" s="7"/>
      <c r="B119" s="4"/>
      <c r="C119" s="29"/>
      <c r="D119" s="7"/>
      <c r="E119" s="4"/>
      <c r="F119" s="47"/>
      <c r="G119" s="7"/>
      <c r="H119" s="4"/>
      <c r="I119" s="29"/>
      <c r="J119" s="7"/>
      <c r="K119" s="4"/>
      <c r="L119" s="29"/>
      <c r="M119" s="7"/>
      <c r="N119" s="4"/>
      <c r="O119" s="29"/>
    </row>
    <row r="120" spans="1:15" x14ac:dyDescent="0.3">
      <c r="A120" s="7">
        <f>IF(C120&gt;-1,1)</f>
        <v>1</v>
      </c>
      <c r="B120" s="8" t="s">
        <v>9</v>
      </c>
      <c r="C120" s="29">
        <v>14</v>
      </c>
      <c r="D120" s="7">
        <f>IF(F120&gt;-1,1)</f>
        <v>1</v>
      </c>
      <c r="E120" s="8" t="s">
        <v>9</v>
      </c>
      <c r="F120" s="29">
        <v>15</v>
      </c>
      <c r="G120" s="7">
        <f>IF(I120&gt;-1,1)</f>
        <v>1</v>
      </c>
      <c r="H120" s="8" t="s">
        <v>9</v>
      </c>
      <c r="I120" s="29">
        <v>18</v>
      </c>
      <c r="J120" s="7">
        <f>IF(L120&gt;-1,1)</f>
        <v>1</v>
      </c>
      <c r="K120" s="8" t="s">
        <v>9</v>
      </c>
      <c r="L120" s="29">
        <v>30</v>
      </c>
      <c r="M120" s="7">
        <f>IF(O120&gt;-1,1)</f>
        <v>1</v>
      </c>
      <c r="N120" s="8" t="s">
        <v>9</v>
      </c>
      <c r="O120" s="29">
        <v>18</v>
      </c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7"/>
      <c r="N121" s="4"/>
      <c r="O121" s="47"/>
    </row>
    <row r="122" spans="1:15" x14ac:dyDescent="0.3">
      <c r="A122" s="11"/>
      <c r="B122" s="8" t="s">
        <v>10</v>
      </c>
      <c r="C122" s="48">
        <f>SUM(C108:C120)</f>
        <v>147</v>
      </c>
      <c r="D122" s="8"/>
      <c r="E122" s="8" t="s">
        <v>10</v>
      </c>
      <c r="F122" s="48">
        <f>SUM(F108:F120)</f>
        <v>167</v>
      </c>
      <c r="G122" s="8"/>
      <c r="H122" s="8" t="s">
        <v>10</v>
      </c>
      <c r="I122" s="48">
        <f>SUM(I108:I120)</f>
        <v>135</v>
      </c>
      <c r="J122" s="8"/>
      <c r="K122" s="8" t="s">
        <v>10</v>
      </c>
      <c r="L122" s="48">
        <f>SUM(L108:L120)</f>
        <v>140</v>
      </c>
      <c r="M122" s="8"/>
      <c r="N122" s="8" t="s">
        <v>10</v>
      </c>
      <c r="O122" s="48">
        <f>SUM(O108:O120)</f>
        <v>134</v>
      </c>
    </row>
    <row r="123" spans="1:15" x14ac:dyDescent="0.3">
      <c r="A123" s="12"/>
      <c r="B123" s="13" t="s">
        <v>11</v>
      </c>
      <c r="C123" s="49">
        <f>C122/(SUM(A108:A120))</f>
        <v>21</v>
      </c>
      <c r="D123" s="12"/>
      <c r="E123" s="13" t="s">
        <v>11</v>
      </c>
      <c r="F123" s="49">
        <f>F122/(SUM(D108:D120))</f>
        <v>23.857142857142858</v>
      </c>
      <c r="G123" s="12"/>
      <c r="H123" s="13" t="s">
        <v>11</v>
      </c>
      <c r="I123" s="49">
        <f>I122/(SUM(G108:G120))</f>
        <v>19.285714285714285</v>
      </c>
      <c r="J123" s="12"/>
      <c r="K123" s="13" t="s">
        <v>11</v>
      </c>
      <c r="L123" s="49">
        <f>L122/(SUM(J108:J120))</f>
        <v>20</v>
      </c>
      <c r="M123" s="12"/>
      <c r="N123" s="13" t="s">
        <v>11</v>
      </c>
      <c r="O123" s="49">
        <f>O122/(SUM(M108:M120))</f>
        <v>19.142857142857142</v>
      </c>
    </row>
    <row r="124" spans="1:15" ht="14.5" thickBot="1" x14ac:dyDescent="0.35"/>
    <row r="125" spans="1:15" ht="14.5" thickBot="1" x14ac:dyDescent="0.35">
      <c r="B125" s="15" t="s">
        <v>27</v>
      </c>
      <c r="C125" s="51">
        <f>IF(C122&gt;0,SUM(C122:O122)/((SUM(A108:A120))+(SUM(D108:D120))+(SUM(G108:G120))+(SUM(J108:J120))+(SUM(M108:M120))),0)</f>
        <v>20.657142857142858</v>
      </c>
    </row>
    <row r="127" spans="1:15" ht="24" x14ac:dyDescent="0.6">
      <c r="B127" s="3" t="s">
        <v>28</v>
      </c>
      <c r="C127" s="46">
        <f>C$1</f>
        <v>2016</v>
      </c>
    </row>
    <row r="128" spans="1:15" x14ac:dyDescent="0.3">
      <c r="A128" s="4"/>
      <c r="B128" s="18" t="s">
        <v>196</v>
      </c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29"/>
      <c r="L128" s="6" t="s">
        <v>2</v>
      </c>
      <c r="M128" s="1"/>
      <c r="N128" s="1"/>
      <c r="O128" s="1"/>
    </row>
    <row r="129" spans="1:15" x14ac:dyDescent="0.3">
      <c r="A129" s="7">
        <f>IF(C129&gt;-1,1)</f>
        <v>1</v>
      </c>
      <c r="B129" s="8" t="s">
        <v>3</v>
      </c>
      <c r="C129" s="29">
        <v>30</v>
      </c>
      <c r="D129" s="7">
        <f>IF(F129&gt;-1,1)</f>
        <v>1</v>
      </c>
      <c r="E129" s="8" t="s">
        <v>3</v>
      </c>
      <c r="F129" s="29">
        <v>14</v>
      </c>
      <c r="G129" s="7">
        <f>IF(I129&gt;-1,1)</f>
        <v>1</v>
      </c>
      <c r="H129" s="8" t="s">
        <v>3</v>
      </c>
      <c r="I129" s="29">
        <v>40</v>
      </c>
      <c r="J129" s="7">
        <f>IF(L129&gt;-1,1)</f>
        <v>1</v>
      </c>
      <c r="K129" s="8" t="s">
        <v>3</v>
      </c>
      <c r="L129" s="29">
        <v>18</v>
      </c>
      <c r="M129" s="1"/>
      <c r="N129" s="1"/>
      <c r="O129" s="1"/>
    </row>
    <row r="130" spans="1:15" x14ac:dyDescent="0.3">
      <c r="A130" s="7"/>
      <c r="B130" s="4"/>
      <c r="C130" s="47"/>
      <c r="D130" s="7"/>
      <c r="E130" s="4"/>
      <c r="F130" s="29"/>
      <c r="G130" s="7"/>
      <c r="H130" s="4"/>
      <c r="I130" s="47"/>
      <c r="J130" s="7"/>
      <c r="K130" s="4"/>
      <c r="L130" s="47"/>
      <c r="M130" s="1"/>
      <c r="N130" s="1"/>
      <c r="O130" s="1"/>
    </row>
    <row r="131" spans="1:15" x14ac:dyDescent="0.3">
      <c r="A131" s="7">
        <f>IF(C131&gt;-1,1)</f>
        <v>1</v>
      </c>
      <c r="B131" s="8" t="s">
        <v>4</v>
      </c>
      <c r="C131" s="29">
        <v>8</v>
      </c>
      <c r="D131" s="7">
        <f>IF(F131&gt;-1,1)</f>
        <v>1</v>
      </c>
      <c r="E131" s="8" t="s">
        <v>4</v>
      </c>
      <c r="F131" s="29">
        <v>10</v>
      </c>
      <c r="G131" s="7">
        <f>IF(I131&gt;-1,1)</f>
        <v>1</v>
      </c>
      <c r="H131" s="8" t="s">
        <v>4</v>
      </c>
      <c r="I131" s="29">
        <v>10</v>
      </c>
      <c r="J131" s="7">
        <f>IF(L131&gt;-1,1)</f>
        <v>1</v>
      </c>
      <c r="K131" s="8" t="s">
        <v>4</v>
      </c>
      <c r="L131" s="29">
        <v>30</v>
      </c>
      <c r="M131" s="1"/>
      <c r="N131" s="1"/>
      <c r="O131" s="1"/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8"/>
      <c r="L132" s="29"/>
      <c r="M132" s="1"/>
      <c r="N132" s="1"/>
      <c r="O132" s="1"/>
    </row>
    <row r="133" spans="1:15" x14ac:dyDescent="0.3">
      <c r="A133" s="7">
        <f>IF(C133&gt;-1,1)</f>
        <v>1</v>
      </c>
      <c r="B133" s="8" t="s">
        <v>5</v>
      </c>
      <c r="C133" s="30">
        <v>17</v>
      </c>
      <c r="D133" s="7">
        <f>IF(F133&gt;-1,1)</f>
        <v>1</v>
      </c>
      <c r="E133" s="8" t="s">
        <v>5</v>
      </c>
      <c r="F133" s="29">
        <v>25</v>
      </c>
      <c r="G133" s="7">
        <f>IF(I133&gt;-1,1)</f>
        <v>1</v>
      </c>
      <c r="H133" s="8" t="s">
        <v>5</v>
      </c>
      <c r="I133" s="29">
        <v>12</v>
      </c>
      <c r="J133" s="7">
        <f>IF(L133&gt;-1,1)</f>
        <v>1</v>
      </c>
      <c r="K133" s="8" t="s">
        <v>5</v>
      </c>
      <c r="L133" s="29">
        <v>18</v>
      </c>
      <c r="M133" s="1"/>
      <c r="N133" s="1"/>
      <c r="O133" s="1"/>
    </row>
    <row r="134" spans="1:15" x14ac:dyDescent="0.3">
      <c r="A134" s="7"/>
      <c r="B134" s="8"/>
      <c r="C134" s="29"/>
      <c r="D134" s="7"/>
      <c r="E134" s="8"/>
      <c r="F134" s="47"/>
      <c r="G134" s="7"/>
      <c r="H134" s="8"/>
      <c r="I134" s="47"/>
      <c r="J134" s="7"/>
      <c r="K134" s="8"/>
      <c r="L134" s="47"/>
      <c r="M134" s="1"/>
      <c r="N134" s="1"/>
      <c r="O134" s="1"/>
    </row>
    <row r="135" spans="1:15" x14ac:dyDescent="0.3">
      <c r="A135" s="7">
        <f>IF(C135&gt;-1,1)</f>
        <v>1</v>
      </c>
      <c r="B135" s="8" t="s">
        <v>6</v>
      </c>
      <c r="C135" s="29">
        <v>19</v>
      </c>
      <c r="D135" s="7">
        <f>IF(F135&gt;-1,1)</f>
        <v>1</v>
      </c>
      <c r="E135" s="8" t="s">
        <v>6</v>
      </c>
      <c r="F135" s="29">
        <v>39</v>
      </c>
      <c r="G135" s="7">
        <f>IF(I135&gt;-1,1)</f>
        <v>1</v>
      </c>
      <c r="H135" s="8" t="s">
        <v>6</v>
      </c>
      <c r="I135" s="29">
        <v>16</v>
      </c>
      <c r="J135" s="7">
        <f>IF(L135&gt;-1,1)</f>
        <v>1</v>
      </c>
      <c r="K135" s="8" t="s">
        <v>6</v>
      </c>
      <c r="L135" s="29">
        <v>11</v>
      </c>
      <c r="M135" s="1"/>
      <c r="N135" s="1"/>
      <c r="O135" s="1"/>
    </row>
    <row r="136" spans="1:15" x14ac:dyDescent="0.3">
      <c r="A136" s="7"/>
      <c r="B136" s="8"/>
      <c r="C136" s="29"/>
      <c r="D136" s="7"/>
      <c r="E136" s="8"/>
      <c r="F136" s="47"/>
      <c r="G136" s="7"/>
      <c r="H136" s="8"/>
      <c r="I136" s="47"/>
      <c r="J136" s="7"/>
      <c r="K136" s="8"/>
      <c r="L136" s="47"/>
      <c r="M136" s="1"/>
      <c r="N136" s="1"/>
      <c r="O136" s="1"/>
    </row>
    <row r="137" spans="1:15" x14ac:dyDescent="0.3">
      <c r="A137" s="7">
        <f>IF(C137&gt;-1,1)</f>
        <v>1</v>
      </c>
      <c r="B137" s="8" t="s">
        <v>7</v>
      </c>
      <c r="C137" s="29">
        <v>50</v>
      </c>
      <c r="D137" s="7">
        <f>IF(F137&gt;-1,1)</f>
        <v>1</v>
      </c>
      <c r="E137" s="8" t="s">
        <v>7</v>
      </c>
      <c r="F137" s="29">
        <v>25</v>
      </c>
      <c r="G137" s="7">
        <f>IF(I137&gt;-1,1)</f>
        <v>1</v>
      </c>
      <c r="H137" s="8" t="s">
        <v>7</v>
      </c>
      <c r="I137" s="29">
        <v>33</v>
      </c>
      <c r="J137" s="7">
        <f>IF(L137&gt;-1,1)</f>
        <v>1</v>
      </c>
      <c r="K137" s="8" t="s">
        <v>7</v>
      </c>
      <c r="L137" s="29">
        <v>15</v>
      </c>
      <c r="M137" s="1"/>
      <c r="N137" s="1"/>
      <c r="O137" s="1"/>
    </row>
    <row r="138" spans="1:15" x14ac:dyDescent="0.3">
      <c r="A138" s="7"/>
      <c r="B138" s="8"/>
      <c r="C138" s="29"/>
      <c r="D138" s="7"/>
      <c r="E138" s="8"/>
      <c r="F138" s="47"/>
      <c r="G138" s="7"/>
      <c r="H138" s="8"/>
      <c r="I138" s="47"/>
      <c r="J138" s="7"/>
      <c r="K138" s="8"/>
      <c r="L138" s="47"/>
      <c r="M138" s="1"/>
      <c r="N138" s="1"/>
      <c r="O138" s="1"/>
    </row>
    <row r="139" spans="1:15" x14ac:dyDescent="0.3">
      <c r="A139" s="7">
        <f>IF(C139&gt;-1,1)</f>
        <v>1</v>
      </c>
      <c r="B139" s="8" t="s">
        <v>8</v>
      </c>
      <c r="C139" s="29">
        <v>23</v>
      </c>
      <c r="D139" s="7">
        <f>IF(F139&gt;-1,1)</f>
        <v>1</v>
      </c>
      <c r="E139" s="8" t="s">
        <v>8</v>
      </c>
      <c r="F139" s="29">
        <v>22</v>
      </c>
      <c r="G139" s="7">
        <f>IF(I139&gt;-1,1)</f>
        <v>1</v>
      </c>
      <c r="H139" s="8" t="s">
        <v>8</v>
      </c>
      <c r="I139" s="29">
        <v>18</v>
      </c>
      <c r="J139" s="7">
        <f>IF(L139&gt;-1,1)</f>
        <v>1</v>
      </c>
      <c r="K139" s="8" t="s">
        <v>8</v>
      </c>
      <c r="L139" s="29">
        <v>12</v>
      </c>
      <c r="M139" s="1"/>
      <c r="N139" s="1"/>
      <c r="O139" s="1"/>
    </row>
    <row r="140" spans="1:15" x14ac:dyDescent="0.3">
      <c r="A140" s="7"/>
      <c r="B140" s="4"/>
      <c r="C140" s="29"/>
      <c r="D140" s="7"/>
      <c r="E140" s="4"/>
      <c r="F140" s="29"/>
      <c r="G140" s="7"/>
      <c r="H140" s="4"/>
      <c r="I140" s="29"/>
      <c r="J140" s="7"/>
      <c r="K140" s="4"/>
      <c r="L140" s="47"/>
      <c r="M140" s="1"/>
      <c r="N140" s="1"/>
      <c r="O140" s="1"/>
    </row>
    <row r="141" spans="1:15" x14ac:dyDescent="0.3">
      <c r="A141" s="7">
        <f>IF(C141&gt;-1,1)</f>
        <v>1</v>
      </c>
      <c r="B141" s="8" t="s">
        <v>9</v>
      </c>
      <c r="C141" s="29">
        <v>38</v>
      </c>
      <c r="D141" s="7">
        <f>IF(F141&gt;-1,1)</f>
        <v>1</v>
      </c>
      <c r="E141" s="8" t="s">
        <v>9</v>
      </c>
      <c r="F141" s="29">
        <v>12</v>
      </c>
      <c r="G141" s="7">
        <f>IF(I141&gt;-1,1)</f>
        <v>1</v>
      </c>
      <c r="H141" s="8" t="s">
        <v>9</v>
      </c>
      <c r="I141" s="29">
        <v>12</v>
      </c>
      <c r="J141" s="7">
        <f>IF(L141&gt;-1,1)</f>
        <v>1</v>
      </c>
      <c r="K141" s="8" t="s">
        <v>9</v>
      </c>
      <c r="L141" s="29">
        <v>12</v>
      </c>
      <c r="M141" s="1"/>
      <c r="N141" s="1"/>
      <c r="O141" s="1"/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4"/>
      <c r="L142" s="47"/>
      <c r="M142" s="1"/>
      <c r="N142" s="1"/>
      <c r="O142" s="1"/>
    </row>
    <row r="143" spans="1:15" x14ac:dyDescent="0.3">
      <c r="A143" s="11"/>
      <c r="B143" s="8" t="s">
        <v>10</v>
      </c>
      <c r="C143" s="48">
        <f>SUM(C129:C141)</f>
        <v>185</v>
      </c>
      <c r="D143" s="8"/>
      <c r="E143" s="8" t="s">
        <v>10</v>
      </c>
      <c r="F143" s="48">
        <f>SUM(F129:F141)</f>
        <v>147</v>
      </c>
      <c r="G143" s="8"/>
      <c r="H143" s="8" t="s">
        <v>10</v>
      </c>
      <c r="I143" s="48">
        <f>SUM(I129:I141)</f>
        <v>141</v>
      </c>
      <c r="J143" s="8"/>
      <c r="K143" s="8" t="s">
        <v>10</v>
      </c>
      <c r="L143" s="48">
        <f>SUM(L129:L141)</f>
        <v>116</v>
      </c>
      <c r="M143" s="1"/>
      <c r="N143" s="1"/>
      <c r="O143" s="1"/>
    </row>
    <row r="144" spans="1:15" x14ac:dyDescent="0.3">
      <c r="A144" s="12"/>
      <c r="B144" s="13" t="s">
        <v>11</v>
      </c>
      <c r="C144" s="49">
        <f>IF(C129&lt;&gt;"",C143/(SUM(A123:A141)),"")</f>
        <v>26.428571428571427</v>
      </c>
      <c r="D144" s="12"/>
      <c r="E144" s="13" t="s">
        <v>11</v>
      </c>
      <c r="F144" s="49">
        <f>IF(F129&lt;&gt;"",F143/(SUM(D123:D141)),"")</f>
        <v>21</v>
      </c>
      <c r="G144" s="12"/>
      <c r="H144" s="13" t="s">
        <v>11</v>
      </c>
      <c r="I144" s="49">
        <f>IF(I129&lt;&gt;"",I143/(SUM(G123:G141)),"")</f>
        <v>20.142857142857142</v>
      </c>
      <c r="J144" s="12"/>
      <c r="K144" s="13" t="s">
        <v>11</v>
      </c>
      <c r="L144" s="49">
        <f>IF(L129&lt;&gt;"",L143/(SUM(J123:J141)),"")</f>
        <v>16.571428571428573</v>
      </c>
      <c r="M144" s="1"/>
      <c r="N144" s="1"/>
      <c r="O144" s="1"/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IF(C143&gt;0,SUM(C143:L143)/((SUM(A129:A141))+(SUM(D129:D141))+(SUM(G129:G141))+(SUM(J129:J141))),0)</f>
        <v>21.035714285714285</v>
      </c>
    </row>
    <row r="148" spans="1:15" ht="24" x14ac:dyDescent="0.6">
      <c r="B148" s="3" t="s">
        <v>31</v>
      </c>
      <c r="C148" s="46">
        <f>C$1</f>
        <v>2016</v>
      </c>
    </row>
    <row r="149" spans="1:15" x14ac:dyDescent="0.3">
      <c r="A149" s="4"/>
      <c r="B149" s="18" t="s">
        <v>197</v>
      </c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56"/>
      <c r="L149" s="57" t="s">
        <v>2</v>
      </c>
      <c r="M149" s="29"/>
      <c r="N149" s="56"/>
      <c r="O149" s="57" t="s">
        <v>2</v>
      </c>
    </row>
    <row r="150" spans="1:15" x14ac:dyDescent="0.3">
      <c r="A150" s="7">
        <f>IF(C150&gt;-1,1)</f>
        <v>1</v>
      </c>
      <c r="B150" s="8" t="s">
        <v>3</v>
      </c>
      <c r="C150" s="29">
        <v>50</v>
      </c>
      <c r="D150" s="7">
        <f>IF(F150&gt;-1,1)</f>
        <v>1</v>
      </c>
      <c r="E150" s="17" t="s">
        <v>3</v>
      </c>
      <c r="F150" s="29">
        <v>20</v>
      </c>
      <c r="G150" s="7">
        <f>IF(I150&gt;-1,1)</f>
        <v>1</v>
      </c>
      <c r="H150" s="17" t="s">
        <v>3</v>
      </c>
      <c r="I150" s="29">
        <v>50</v>
      </c>
      <c r="J150" s="7">
        <f>IF(L150&gt;-1,1)</f>
        <v>1</v>
      </c>
      <c r="K150" s="17" t="s">
        <v>3</v>
      </c>
      <c r="L150" s="29">
        <v>28</v>
      </c>
      <c r="M150" s="7">
        <f>IF(O150&gt;-1,1)</f>
        <v>1</v>
      </c>
      <c r="N150" s="8" t="s">
        <v>3</v>
      </c>
      <c r="O150" s="29">
        <v>15</v>
      </c>
    </row>
    <row r="151" spans="1:15" x14ac:dyDescent="0.3">
      <c r="A151" s="7"/>
      <c r="B151" s="4"/>
      <c r="C151" s="47"/>
      <c r="D151" s="7"/>
      <c r="E151" s="9"/>
      <c r="F151" s="47"/>
      <c r="G151" s="7"/>
      <c r="H151" s="9"/>
      <c r="I151" s="47"/>
      <c r="J151" s="7"/>
      <c r="K151" s="9"/>
      <c r="L151" s="29"/>
      <c r="M151" s="7"/>
      <c r="N151" s="4"/>
      <c r="O151" s="29"/>
    </row>
    <row r="152" spans="1:15" x14ac:dyDescent="0.3">
      <c r="A152" s="7">
        <f>IF(C152&gt;-1,1)</f>
        <v>1</v>
      </c>
      <c r="B152" s="8" t="s">
        <v>4</v>
      </c>
      <c r="C152" s="29">
        <v>10</v>
      </c>
      <c r="D152" s="7">
        <f>IF(F152&gt;-1,1)</f>
        <v>1</v>
      </c>
      <c r="E152" s="17" t="s">
        <v>4</v>
      </c>
      <c r="F152" s="29">
        <v>28</v>
      </c>
      <c r="G152" s="7">
        <f>IF(I152&gt;-1,1)</f>
        <v>1</v>
      </c>
      <c r="H152" s="17" t="s">
        <v>4</v>
      </c>
      <c r="I152" s="29">
        <v>14</v>
      </c>
      <c r="J152" s="7">
        <f>IF(L152&gt;-1,1)</f>
        <v>1</v>
      </c>
      <c r="K152" s="17" t="s">
        <v>4</v>
      </c>
      <c r="L152" s="29">
        <v>38</v>
      </c>
      <c r="M152" s="7">
        <f>IF(O152&gt;-1,1)</f>
        <v>1</v>
      </c>
      <c r="N152" s="8" t="s">
        <v>4</v>
      </c>
      <c r="O152" s="29">
        <v>14</v>
      </c>
    </row>
    <row r="153" spans="1:15" x14ac:dyDescent="0.3">
      <c r="A153" s="7"/>
      <c r="B153" s="8"/>
      <c r="C153" s="47"/>
      <c r="D153" s="7"/>
      <c r="E153" s="17"/>
      <c r="F153" s="29"/>
      <c r="G153" s="7"/>
      <c r="H153" s="17"/>
      <c r="I153" s="47"/>
      <c r="J153" s="7"/>
      <c r="K153" s="17"/>
      <c r="L153" s="29"/>
      <c r="M153" s="7"/>
      <c r="N153" s="8"/>
      <c r="O153" s="29"/>
    </row>
    <row r="154" spans="1:15" x14ac:dyDescent="0.3">
      <c r="A154" s="7">
        <f>IF(C154&gt;-1,1)</f>
        <v>1</v>
      </c>
      <c r="B154" s="8" t="s">
        <v>5</v>
      </c>
      <c r="C154" s="29">
        <v>14</v>
      </c>
      <c r="D154" s="7">
        <f>IF(F154&gt;-1,1)</f>
        <v>1</v>
      </c>
      <c r="E154" s="17" t="s">
        <v>5</v>
      </c>
      <c r="F154" s="29">
        <v>26</v>
      </c>
      <c r="G154" s="7">
        <f>IF(I154&gt;-1,1)</f>
        <v>1</v>
      </c>
      <c r="H154" s="17" t="s">
        <v>5</v>
      </c>
      <c r="I154" s="29">
        <v>12</v>
      </c>
      <c r="J154" s="7">
        <f>IF(L154&gt;-1,1)</f>
        <v>1</v>
      </c>
      <c r="K154" s="17" t="s">
        <v>5</v>
      </c>
      <c r="L154" s="29">
        <v>20</v>
      </c>
      <c r="M154" s="7">
        <f>IF(O154&gt;-1,1)</f>
        <v>1</v>
      </c>
      <c r="N154" s="8" t="s">
        <v>5</v>
      </c>
      <c r="O154" s="29">
        <v>16</v>
      </c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29"/>
      <c r="J155" s="7"/>
      <c r="K155" s="17"/>
      <c r="L155" s="47"/>
      <c r="M155" s="7"/>
      <c r="N155" s="8"/>
      <c r="O155" s="47"/>
    </row>
    <row r="156" spans="1:15" x14ac:dyDescent="0.3">
      <c r="A156" s="7">
        <f>IF(C156&gt;-1,1)</f>
        <v>1</v>
      </c>
      <c r="B156" s="8" t="s">
        <v>6</v>
      </c>
      <c r="C156" s="29">
        <v>30</v>
      </c>
      <c r="D156" s="7">
        <f>IF(F156&gt;-1,1)</f>
        <v>1</v>
      </c>
      <c r="E156" s="17" t="s">
        <v>6</v>
      </c>
      <c r="F156" s="29">
        <v>12</v>
      </c>
      <c r="G156" s="7">
        <f>IF(I156&gt;-1,1)</f>
        <v>1</v>
      </c>
      <c r="H156" s="17" t="s">
        <v>6</v>
      </c>
      <c r="I156" s="29">
        <v>30</v>
      </c>
      <c r="J156" s="7">
        <f>IF(L156&gt;-1,1)</f>
        <v>1</v>
      </c>
      <c r="K156" s="17" t="s">
        <v>6</v>
      </c>
      <c r="L156" s="29">
        <v>16</v>
      </c>
      <c r="M156" s="7">
        <f>IF(O156&gt;-1,1)</f>
        <v>1</v>
      </c>
      <c r="N156" s="8" t="s">
        <v>6</v>
      </c>
      <c r="O156" s="29">
        <v>43</v>
      </c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29"/>
      <c r="J157" s="7"/>
      <c r="K157" s="17"/>
      <c r="L157" s="47"/>
      <c r="M157" s="7"/>
      <c r="N157" s="8"/>
      <c r="O157" s="47"/>
    </row>
    <row r="158" spans="1:15" x14ac:dyDescent="0.3">
      <c r="A158" s="7">
        <f>IF(C158&gt;-1,1)</f>
        <v>1</v>
      </c>
      <c r="B158" s="8" t="s">
        <v>7</v>
      </c>
      <c r="C158" s="29">
        <v>14</v>
      </c>
      <c r="D158" s="7">
        <f>IF(F158&gt;-1,1)</f>
        <v>1</v>
      </c>
      <c r="E158" s="17" t="s">
        <v>7</v>
      </c>
      <c r="F158" s="29">
        <v>33</v>
      </c>
      <c r="G158" s="7">
        <f>IF(I158&gt;-1,1)</f>
        <v>1</v>
      </c>
      <c r="H158" s="17" t="s">
        <v>7</v>
      </c>
      <c r="I158" s="29">
        <v>11</v>
      </c>
      <c r="J158" s="7">
        <f>IF(L158&gt;-1,1)</f>
        <v>1</v>
      </c>
      <c r="K158" s="17" t="s">
        <v>7</v>
      </c>
      <c r="L158" s="29">
        <v>14</v>
      </c>
      <c r="M158" s="7">
        <f>IF(O158&gt;-1,1)</f>
        <v>1</v>
      </c>
      <c r="N158" s="8" t="s">
        <v>7</v>
      </c>
      <c r="O158" s="29">
        <v>14</v>
      </c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17"/>
      <c r="L159" s="47"/>
      <c r="M159" s="7"/>
      <c r="N159" s="8"/>
      <c r="O159" s="29"/>
    </row>
    <row r="160" spans="1:15" x14ac:dyDescent="0.3">
      <c r="A160" s="7">
        <f>IF(C160&gt;-1,1)</f>
        <v>1</v>
      </c>
      <c r="B160" s="8" t="s">
        <v>8</v>
      </c>
      <c r="C160" s="29">
        <v>30</v>
      </c>
      <c r="D160" s="7">
        <f>IF(F160&gt;-1,1)</f>
        <v>1</v>
      </c>
      <c r="E160" s="17" t="s">
        <v>8</v>
      </c>
      <c r="F160" s="29">
        <v>12</v>
      </c>
      <c r="G160" s="7">
        <f>IF(I160&gt;-1,1)</f>
        <v>1</v>
      </c>
      <c r="H160" s="17" t="s">
        <v>8</v>
      </c>
      <c r="I160" s="29">
        <v>12</v>
      </c>
      <c r="J160" s="7">
        <f>IF(L160&gt;-1,1)</f>
        <v>1</v>
      </c>
      <c r="K160" s="17" t="s">
        <v>8</v>
      </c>
      <c r="L160" s="29">
        <v>16</v>
      </c>
      <c r="M160" s="7">
        <f>IF(O160&gt;-1,1)</f>
        <v>1</v>
      </c>
      <c r="N160" s="8" t="s">
        <v>8</v>
      </c>
      <c r="O160" s="29">
        <v>14</v>
      </c>
    </row>
    <row r="161" spans="1:15" x14ac:dyDescent="0.3">
      <c r="A161" s="7"/>
      <c r="B161" s="4"/>
      <c r="C161" s="47"/>
      <c r="D161" s="7"/>
      <c r="E161" s="9"/>
      <c r="F161" s="47"/>
      <c r="G161" s="7"/>
      <c r="H161" s="9"/>
      <c r="I161" s="29"/>
      <c r="J161" s="7"/>
      <c r="K161" s="9"/>
      <c r="L161" s="29"/>
      <c r="M161" s="7"/>
      <c r="N161" s="4"/>
      <c r="O161" s="29"/>
    </row>
    <row r="162" spans="1:15" x14ac:dyDescent="0.3">
      <c r="A162" s="7">
        <f>IF(C162&gt;-1,1)</f>
        <v>1</v>
      </c>
      <c r="B162" s="8" t="s">
        <v>9</v>
      </c>
      <c r="C162" s="29">
        <v>12</v>
      </c>
      <c r="D162" s="7">
        <f>IF(F162&gt;-1,1)</f>
        <v>1</v>
      </c>
      <c r="E162" s="17" t="s">
        <v>9</v>
      </c>
      <c r="F162" s="29">
        <v>16</v>
      </c>
      <c r="G162" s="7">
        <f>IF(I162&gt;-1,1)</f>
        <v>1</v>
      </c>
      <c r="H162" s="17" t="s">
        <v>9</v>
      </c>
      <c r="I162" s="29">
        <v>11</v>
      </c>
      <c r="J162" s="7">
        <f>IF(L162&gt;-1,1)</f>
        <v>1</v>
      </c>
      <c r="K162" s="17" t="s">
        <v>9</v>
      </c>
      <c r="L162" s="29">
        <v>35</v>
      </c>
      <c r="M162" s="7">
        <f>IF(O162&gt;-1,1)</f>
        <v>1</v>
      </c>
      <c r="N162" s="8" t="s">
        <v>9</v>
      </c>
      <c r="O162" s="29">
        <v>14</v>
      </c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4"/>
      <c r="L163" s="47"/>
      <c r="M163" s="7"/>
      <c r="N163" s="4"/>
      <c r="O163" s="47"/>
    </row>
    <row r="164" spans="1:15" x14ac:dyDescent="0.3">
      <c r="A164" s="11"/>
      <c r="B164" s="8" t="s">
        <v>10</v>
      </c>
      <c r="C164" s="48">
        <f>SUM(C150:C162)</f>
        <v>160</v>
      </c>
      <c r="D164" s="8"/>
      <c r="E164" s="8" t="s">
        <v>10</v>
      </c>
      <c r="F164" s="48">
        <f>SUM(F150:F162)</f>
        <v>147</v>
      </c>
      <c r="G164" s="8"/>
      <c r="H164" s="8" t="s">
        <v>10</v>
      </c>
      <c r="I164" s="48">
        <f>SUM(I150:I162)</f>
        <v>140</v>
      </c>
      <c r="J164" s="8"/>
      <c r="K164" s="8" t="s">
        <v>10</v>
      </c>
      <c r="L164" s="48">
        <f>SUM(L150:L163)</f>
        <v>167</v>
      </c>
      <c r="M164" s="8"/>
      <c r="N164" s="8" t="s">
        <v>10</v>
      </c>
      <c r="O164" s="48">
        <f>SUM(O150:O162)</f>
        <v>130</v>
      </c>
    </row>
    <row r="165" spans="1:15" x14ac:dyDescent="0.3">
      <c r="A165" s="12"/>
      <c r="B165" s="13" t="s">
        <v>11</v>
      </c>
      <c r="C165" s="49">
        <f>IF(C150&lt;&gt;"",C164/(SUM(A144:A162)),"")</f>
        <v>22.857142857142858</v>
      </c>
      <c r="D165" s="12"/>
      <c r="E165" s="13" t="s">
        <v>11</v>
      </c>
      <c r="F165" s="49">
        <f>IF(F150&lt;&gt;"",F164/(SUM(D144:D162)),"")</f>
        <v>21</v>
      </c>
      <c r="G165" s="12"/>
      <c r="H165" s="13" t="s">
        <v>11</v>
      </c>
      <c r="I165" s="49">
        <f>IF(I150&lt;&gt;"",I164/(SUM(G144:G162)),"")</f>
        <v>20</v>
      </c>
      <c r="J165" s="12"/>
      <c r="K165" s="13" t="s">
        <v>11</v>
      </c>
      <c r="L165" s="49">
        <f>IF(L150&lt;&gt;"",L164/(SUM(J144:J162)),"")</f>
        <v>23.857142857142858</v>
      </c>
      <c r="M165" s="12"/>
      <c r="N165" s="13" t="s">
        <v>11</v>
      </c>
      <c r="O165" s="49">
        <f>O164/(SUM(M150:M162))</f>
        <v>18.571428571428573</v>
      </c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IF(C164&gt;0,SUM(C164:O164)/((SUM(A150:A162))+(SUM(D150:D162))+(SUM(G150:G162))+(SUM(J150:J162))+(SUM(M150:M162))),0)</f>
        <v>21.257142857142856</v>
      </c>
    </row>
    <row r="169" spans="1:15" ht="24" x14ac:dyDescent="0.6">
      <c r="B169" s="3" t="s">
        <v>34</v>
      </c>
      <c r="C169" s="46">
        <f>C$1</f>
        <v>2016</v>
      </c>
    </row>
    <row r="170" spans="1:15" x14ac:dyDescent="0.3">
      <c r="A170" s="4"/>
      <c r="B170" s="18" t="s">
        <v>198</v>
      </c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56"/>
      <c r="L170" s="57" t="s">
        <v>2</v>
      </c>
      <c r="M170" s="20"/>
      <c r="N170" s="20"/>
      <c r="O170" s="53"/>
    </row>
    <row r="171" spans="1:15" x14ac:dyDescent="0.3">
      <c r="A171" s="7">
        <f>IF(C171&gt;-1,1)</f>
        <v>1</v>
      </c>
      <c r="B171" s="8" t="s">
        <v>3</v>
      </c>
      <c r="C171" s="29">
        <v>26</v>
      </c>
      <c r="D171" s="7">
        <f>IF(F171&gt;-1,1)</f>
        <v>1</v>
      </c>
      <c r="E171" s="17" t="s">
        <v>3</v>
      </c>
      <c r="F171" s="29">
        <v>46</v>
      </c>
      <c r="G171" s="7">
        <f>IF(I171&gt;-1,1)</f>
        <v>1</v>
      </c>
      <c r="H171" s="17" t="s">
        <v>3</v>
      </c>
      <c r="I171" s="29">
        <v>50</v>
      </c>
      <c r="J171" s="7">
        <f>IF(L171&gt;-1,1)</f>
        <v>1</v>
      </c>
      <c r="K171" s="17" t="s">
        <v>3</v>
      </c>
      <c r="L171" s="29">
        <v>40</v>
      </c>
      <c r="M171" s="22"/>
      <c r="N171" s="23"/>
      <c r="O171" s="54"/>
    </row>
    <row r="172" spans="1:15" x14ac:dyDescent="0.3">
      <c r="A172" s="7"/>
      <c r="B172" s="4"/>
      <c r="C172" s="47"/>
      <c r="D172" s="7"/>
      <c r="E172" s="9"/>
      <c r="F172" s="47"/>
      <c r="G172" s="7"/>
      <c r="H172" s="9"/>
      <c r="I172" s="47"/>
      <c r="J172" s="7"/>
      <c r="K172" s="9"/>
      <c r="L172" s="47"/>
      <c r="M172" s="22"/>
      <c r="N172" s="20"/>
      <c r="O172" s="54"/>
    </row>
    <row r="173" spans="1:15" x14ac:dyDescent="0.3">
      <c r="A173" s="7">
        <f>IF(C173&gt;-1,1)</f>
        <v>1</v>
      </c>
      <c r="B173" s="8" t="s">
        <v>4</v>
      </c>
      <c r="C173" s="29">
        <v>16</v>
      </c>
      <c r="D173" s="7">
        <f>IF(F173&gt;-1,1)</f>
        <v>1</v>
      </c>
      <c r="E173" s="17" t="s">
        <v>4</v>
      </c>
      <c r="F173" s="29">
        <v>3</v>
      </c>
      <c r="G173" s="7">
        <f>IF(I173&gt;-1,1)</f>
        <v>1</v>
      </c>
      <c r="H173" s="17" t="s">
        <v>4</v>
      </c>
      <c r="I173" s="29">
        <v>15</v>
      </c>
      <c r="J173" s="7">
        <f>IF(L173&gt;-1,1)</f>
        <v>1</v>
      </c>
      <c r="K173" s="17" t="s">
        <v>4</v>
      </c>
      <c r="L173" s="29">
        <v>16</v>
      </c>
      <c r="M173" s="22"/>
      <c r="N173" s="23"/>
      <c r="O173" s="54"/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29"/>
      <c r="J174" s="7"/>
      <c r="K174" s="17"/>
      <c r="L174" s="29"/>
      <c r="M174" s="22"/>
      <c r="N174" s="23"/>
      <c r="O174" s="54"/>
    </row>
    <row r="175" spans="1:15" x14ac:dyDescent="0.3">
      <c r="A175" s="7">
        <f>IF(C175&gt;-1,1)</f>
        <v>1</v>
      </c>
      <c r="B175" s="8" t="s">
        <v>5</v>
      </c>
      <c r="C175" s="29">
        <v>13</v>
      </c>
      <c r="D175" s="7">
        <f>IF(F175&gt;-1,1)</f>
        <v>1</v>
      </c>
      <c r="E175" s="17" t="s">
        <v>5</v>
      </c>
      <c r="F175" s="29">
        <v>12</v>
      </c>
      <c r="G175" s="7">
        <f>IF(I175&gt;-1,1)</f>
        <v>1</v>
      </c>
      <c r="H175" s="17" t="s">
        <v>5</v>
      </c>
      <c r="I175" s="29">
        <v>16</v>
      </c>
      <c r="J175" s="7">
        <f>IF(L175&gt;-1,1)</f>
        <v>1</v>
      </c>
      <c r="K175" s="17" t="s">
        <v>5</v>
      </c>
      <c r="L175" s="29">
        <v>16</v>
      </c>
      <c r="M175" s="22"/>
      <c r="N175" s="23"/>
      <c r="O175" s="54"/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22"/>
      <c r="N176" s="23"/>
      <c r="O176" s="54"/>
    </row>
    <row r="177" spans="1:15" x14ac:dyDescent="0.3">
      <c r="A177" s="7">
        <f>IF(C177&gt;-1,1)</f>
        <v>1</v>
      </c>
      <c r="B177" s="8" t="s">
        <v>6</v>
      </c>
      <c r="C177" s="29">
        <v>18</v>
      </c>
      <c r="D177" s="7">
        <f>IF(F177&gt;-1,1)</f>
        <v>1</v>
      </c>
      <c r="E177" s="17" t="s">
        <v>6</v>
      </c>
      <c r="F177" s="29">
        <v>15</v>
      </c>
      <c r="G177" s="7">
        <f>IF(I177&gt;-1,1)</f>
        <v>1</v>
      </c>
      <c r="H177" s="17" t="s">
        <v>6</v>
      </c>
      <c r="I177" s="29">
        <v>30</v>
      </c>
      <c r="J177" s="7">
        <f>IF(L177&gt;-1,1)</f>
        <v>1</v>
      </c>
      <c r="K177" s="17" t="s">
        <v>6</v>
      </c>
      <c r="L177" s="29">
        <v>24</v>
      </c>
      <c r="M177" s="22"/>
      <c r="N177" s="23"/>
      <c r="O177" s="54"/>
    </row>
    <row r="178" spans="1:15" x14ac:dyDescent="0.3">
      <c r="A178" s="7"/>
      <c r="B178" s="8"/>
      <c r="C178" s="47"/>
      <c r="D178" s="7"/>
      <c r="E178" s="17"/>
      <c r="F178" s="47"/>
      <c r="G178" s="7"/>
      <c r="H178" s="17"/>
      <c r="I178" s="47"/>
      <c r="J178" s="7"/>
      <c r="K178" s="17"/>
      <c r="L178" s="47"/>
      <c r="M178" s="22"/>
      <c r="N178" s="23"/>
      <c r="O178" s="54"/>
    </row>
    <row r="179" spans="1:15" x14ac:dyDescent="0.3">
      <c r="A179" s="7">
        <f>IF(C179&gt;-1,1)</f>
        <v>1</v>
      </c>
      <c r="B179" s="8" t="s">
        <v>7</v>
      </c>
      <c r="C179" s="29">
        <v>14</v>
      </c>
      <c r="D179" s="7">
        <f>IF(F179&gt;-1,1)</f>
        <v>1</v>
      </c>
      <c r="E179" s="17" t="s">
        <v>7</v>
      </c>
      <c r="F179" s="29">
        <v>13</v>
      </c>
      <c r="G179" s="7">
        <f>IF(I179&gt;-1,1)</f>
        <v>1</v>
      </c>
      <c r="H179" s="17" t="s">
        <v>7</v>
      </c>
      <c r="I179" s="29">
        <v>10</v>
      </c>
      <c r="J179" s="7">
        <f>IF(L179&gt;-1,1)</f>
        <v>1</v>
      </c>
      <c r="K179" s="17" t="s">
        <v>7</v>
      </c>
      <c r="L179" s="29">
        <v>20</v>
      </c>
      <c r="M179" s="22"/>
      <c r="N179" s="23"/>
      <c r="O179" s="54"/>
    </row>
    <row r="180" spans="1:15" x14ac:dyDescent="0.3">
      <c r="A180" s="7"/>
      <c r="B180" s="8"/>
      <c r="C180" s="47"/>
      <c r="D180" s="7"/>
      <c r="E180" s="17"/>
      <c r="F180" s="47"/>
      <c r="G180" s="7"/>
      <c r="H180" s="17"/>
      <c r="I180" s="47"/>
      <c r="J180" s="7"/>
      <c r="K180" s="17"/>
      <c r="L180" s="47"/>
      <c r="M180" s="22"/>
      <c r="N180" s="23"/>
      <c r="O180" s="54"/>
    </row>
    <row r="181" spans="1:15" x14ac:dyDescent="0.3">
      <c r="A181" s="7">
        <f>IF(C181&gt;-1,1)</f>
        <v>1</v>
      </c>
      <c r="B181" s="8" t="s">
        <v>8</v>
      </c>
      <c r="C181" s="29">
        <v>35</v>
      </c>
      <c r="D181" s="7">
        <f>IF(F181&gt;-1,1)</f>
        <v>1</v>
      </c>
      <c r="E181" s="17" t="s">
        <v>8</v>
      </c>
      <c r="F181" s="29">
        <v>16</v>
      </c>
      <c r="G181" s="7">
        <f>IF(I181&gt;-1,1)</f>
        <v>1</v>
      </c>
      <c r="H181" s="17" t="s">
        <v>8</v>
      </c>
      <c r="I181" s="29">
        <v>16</v>
      </c>
      <c r="J181" s="7">
        <f>IF(L181&gt;-1,1)</f>
        <v>1</v>
      </c>
      <c r="K181" s="17" t="s">
        <v>8</v>
      </c>
      <c r="L181" s="29">
        <v>14</v>
      </c>
      <c r="M181" s="22"/>
      <c r="N181" s="23"/>
      <c r="O181" s="54"/>
    </row>
    <row r="182" spans="1:15" x14ac:dyDescent="0.3">
      <c r="A182" s="7"/>
      <c r="B182" s="4"/>
      <c r="C182" s="47"/>
      <c r="D182" s="7"/>
      <c r="E182" s="9"/>
      <c r="F182" s="47"/>
      <c r="G182" s="7"/>
      <c r="H182" s="9"/>
      <c r="I182" s="47"/>
      <c r="J182" s="7"/>
      <c r="K182" s="9"/>
      <c r="L182" s="29"/>
      <c r="M182" s="22"/>
      <c r="N182" s="20"/>
      <c r="O182" s="54"/>
    </row>
    <row r="183" spans="1:15" x14ac:dyDescent="0.3">
      <c r="A183" s="7">
        <f>IF(C183&gt;-1,1)</f>
        <v>1</v>
      </c>
      <c r="B183" s="8" t="s">
        <v>9</v>
      </c>
      <c r="C183" s="29">
        <v>16</v>
      </c>
      <c r="D183" s="7">
        <f>IF(F183&gt;-1,1)</f>
        <v>1</v>
      </c>
      <c r="E183" s="17" t="s">
        <v>9</v>
      </c>
      <c r="F183" s="29">
        <v>15</v>
      </c>
      <c r="G183" s="7">
        <f>IF(I183&gt;-1,1)</f>
        <v>1</v>
      </c>
      <c r="H183" s="17" t="s">
        <v>9</v>
      </c>
      <c r="I183" s="29">
        <v>22</v>
      </c>
      <c r="J183" s="7">
        <f>IF(L183&gt;-1,1)</f>
        <v>1</v>
      </c>
      <c r="K183" s="17" t="s">
        <v>9</v>
      </c>
      <c r="L183" s="29">
        <v>19</v>
      </c>
      <c r="M183" s="22"/>
      <c r="N183" s="23"/>
      <c r="O183" s="54"/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22"/>
      <c r="N184" s="20"/>
      <c r="O184" s="54"/>
    </row>
    <row r="185" spans="1:15" x14ac:dyDescent="0.3">
      <c r="A185" s="11"/>
      <c r="B185" s="8" t="s">
        <v>10</v>
      </c>
      <c r="C185" s="48">
        <f>SUM(C171:C183)</f>
        <v>138</v>
      </c>
      <c r="D185" s="8"/>
      <c r="E185" s="8" t="s">
        <v>10</v>
      </c>
      <c r="F185" s="48">
        <f>SUM(F171:F183)</f>
        <v>120</v>
      </c>
      <c r="G185" s="8"/>
      <c r="H185" s="8" t="s">
        <v>10</v>
      </c>
      <c r="I185" s="48">
        <f>SUM(I171:I183)</f>
        <v>159</v>
      </c>
      <c r="J185" s="8"/>
      <c r="K185" s="8" t="s">
        <v>10</v>
      </c>
      <c r="L185" s="48">
        <f>SUM(L171:L183)</f>
        <v>149</v>
      </c>
      <c r="M185" s="23"/>
      <c r="N185" s="23"/>
      <c r="O185" s="55"/>
    </row>
    <row r="186" spans="1:15" x14ac:dyDescent="0.3">
      <c r="A186" s="12"/>
      <c r="B186" s="13" t="s">
        <v>11</v>
      </c>
      <c r="C186" s="49">
        <f>IF(C171&lt;&gt;"",C185/(SUM(A165:A183)),"")</f>
        <v>19.714285714285715</v>
      </c>
      <c r="D186" s="12"/>
      <c r="E186" s="13" t="s">
        <v>11</v>
      </c>
      <c r="F186" s="49">
        <f>IF(F171&lt;&gt;"",F185/(SUM(D165:D183)),"")</f>
        <v>17.142857142857142</v>
      </c>
      <c r="G186" s="12"/>
      <c r="H186" s="13" t="s">
        <v>11</v>
      </c>
      <c r="I186" s="49">
        <f>IF(I171&lt;&gt;"",I185/(SUM(G165:G183)),"")</f>
        <v>22.714285714285715</v>
      </c>
      <c r="J186" s="12"/>
      <c r="K186" s="13" t="s">
        <v>11</v>
      </c>
      <c r="L186" s="49">
        <f>IF(L171&lt;&gt;"",L185/(SUM(J165:J183)),"")</f>
        <v>21.285714285714285</v>
      </c>
      <c r="M186" s="25"/>
      <c r="N186" s="26"/>
      <c r="O186" s="52"/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IF(C185&gt;0,SUM(C185:L185)/((SUM(A171:A183))+(SUM(D171:D183))+(SUM(G171:G183))+(SUM(J171:J183))),0)</f>
        <v>20.214285714285715</v>
      </c>
    </row>
    <row r="190" spans="1:15" ht="24" x14ac:dyDescent="0.6">
      <c r="B190" s="3" t="s">
        <v>37</v>
      </c>
      <c r="C190" s="46">
        <f>C$1</f>
        <v>2016</v>
      </c>
    </row>
    <row r="191" spans="1:15" x14ac:dyDescent="0.3">
      <c r="A191" s="4"/>
      <c r="B191" s="18" t="s">
        <v>199</v>
      </c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29"/>
      <c r="L191" s="6" t="s">
        <v>2</v>
      </c>
      <c r="M191" s="1"/>
      <c r="N191" s="1"/>
      <c r="O191" s="1"/>
    </row>
    <row r="192" spans="1:15" x14ac:dyDescent="0.3">
      <c r="A192" s="7">
        <f>IF(C192&gt;-1,1)</f>
        <v>1</v>
      </c>
      <c r="B192" s="8" t="s">
        <v>3</v>
      </c>
      <c r="C192" s="29">
        <v>50</v>
      </c>
      <c r="D192" s="7">
        <f>IF(F192&gt;-1,1)</f>
        <v>1</v>
      </c>
      <c r="E192" s="17" t="s">
        <v>3</v>
      </c>
      <c r="F192" s="29">
        <v>24</v>
      </c>
      <c r="G192" s="7">
        <f>IF(I192&gt;-1,1)</f>
        <v>1</v>
      </c>
      <c r="H192" s="17" t="s">
        <v>3</v>
      </c>
      <c r="I192" s="29">
        <v>24</v>
      </c>
      <c r="J192" s="7">
        <f>IF(L192&gt;-1,1)</f>
        <v>1</v>
      </c>
      <c r="K192" s="17" t="s">
        <v>3</v>
      </c>
      <c r="L192" s="29">
        <v>40</v>
      </c>
      <c r="M192" s="1"/>
      <c r="N192" s="1"/>
      <c r="O192" s="1"/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9"/>
      <c r="L193" s="47"/>
      <c r="M193" s="1"/>
      <c r="N193" s="1"/>
      <c r="O193" s="1"/>
    </row>
    <row r="194" spans="1:15" x14ac:dyDescent="0.3">
      <c r="A194" s="7">
        <f>IF(C194&gt;-1,1)</f>
        <v>1</v>
      </c>
      <c r="B194" s="8" t="s">
        <v>4</v>
      </c>
      <c r="C194" s="29">
        <v>7</v>
      </c>
      <c r="D194" s="7">
        <f>IF(F194&gt;-1,1)</f>
        <v>1</v>
      </c>
      <c r="E194" s="17" t="s">
        <v>4</v>
      </c>
      <c r="F194" s="29">
        <v>47</v>
      </c>
      <c r="G194" s="7">
        <f>IF(I194&gt;-1,1)</f>
        <v>1</v>
      </c>
      <c r="H194" s="17" t="s">
        <v>4</v>
      </c>
      <c r="I194" s="29">
        <v>12</v>
      </c>
      <c r="J194" s="7">
        <f>IF(L194&gt;-1,1)</f>
        <v>1</v>
      </c>
      <c r="K194" s="17" t="s">
        <v>4</v>
      </c>
      <c r="L194" s="29">
        <v>26</v>
      </c>
      <c r="M194" s="1"/>
      <c r="N194" s="1"/>
      <c r="O194" s="1"/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17"/>
      <c r="L195" s="47"/>
      <c r="M195" s="1"/>
      <c r="N195" s="1"/>
      <c r="O195" s="1"/>
    </row>
    <row r="196" spans="1:15" x14ac:dyDescent="0.3">
      <c r="A196" s="7">
        <f>IF(C196&gt;-1,1)</f>
        <v>1</v>
      </c>
      <c r="B196" s="8" t="s">
        <v>5</v>
      </c>
      <c r="C196" s="29">
        <v>13</v>
      </c>
      <c r="D196" s="7">
        <f>IF(F196&gt;-1,1)</f>
        <v>1</v>
      </c>
      <c r="E196" s="17" t="s">
        <v>5</v>
      </c>
      <c r="F196" s="30">
        <v>20</v>
      </c>
      <c r="G196" s="7">
        <f>IF(I196&gt;-1,1)</f>
        <v>1</v>
      </c>
      <c r="H196" s="17" t="s">
        <v>5</v>
      </c>
      <c r="I196" s="29">
        <v>12</v>
      </c>
      <c r="J196" s="7">
        <f>IF(L196&gt;-1,1)</f>
        <v>1</v>
      </c>
      <c r="K196" s="17" t="s">
        <v>5</v>
      </c>
      <c r="L196" s="29">
        <v>12</v>
      </c>
      <c r="M196" s="1"/>
      <c r="N196" s="1"/>
      <c r="O196" s="1"/>
    </row>
    <row r="197" spans="1:15" x14ac:dyDescent="0.3">
      <c r="A197" s="7"/>
      <c r="B197" s="8"/>
      <c r="C197" s="47"/>
      <c r="D197" s="7"/>
      <c r="E197" s="17"/>
      <c r="F197" s="47"/>
      <c r="G197" s="7"/>
      <c r="H197" s="17"/>
      <c r="I197" s="47"/>
      <c r="J197" s="7"/>
      <c r="K197" s="17"/>
      <c r="L197" s="47"/>
      <c r="M197" s="1"/>
      <c r="N197" s="1"/>
      <c r="O197" s="1"/>
    </row>
    <row r="198" spans="1:15" x14ac:dyDescent="0.3">
      <c r="A198" s="7">
        <f>IF(C198&gt;-1,1)</f>
        <v>1</v>
      </c>
      <c r="B198" s="8" t="s">
        <v>6</v>
      </c>
      <c r="C198" s="29">
        <v>18</v>
      </c>
      <c r="D198" s="7">
        <f>IF(F198&gt;-1,1)</f>
        <v>1</v>
      </c>
      <c r="E198" s="17" t="s">
        <v>6</v>
      </c>
      <c r="F198" s="29">
        <v>14</v>
      </c>
      <c r="G198" s="7">
        <f>IF(I198&gt;-1,1)</f>
        <v>1</v>
      </c>
      <c r="H198" s="17" t="s">
        <v>6</v>
      </c>
      <c r="I198" s="29">
        <v>28</v>
      </c>
      <c r="J198" s="7">
        <f>IF(L198&gt;-1,1)</f>
        <v>1</v>
      </c>
      <c r="K198" s="17" t="s">
        <v>6</v>
      </c>
      <c r="L198" s="29">
        <v>18</v>
      </c>
      <c r="M198" s="1"/>
      <c r="N198" s="1"/>
      <c r="O198" s="1"/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17"/>
      <c r="L199" s="47"/>
      <c r="M199" s="1"/>
      <c r="N199" s="1"/>
      <c r="O199" s="1"/>
    </row>
    <row r="200" spans="1:15" x14ac:dyDescent="0.3">
      <c r="A200" s="7">
        <f>IF(C200&gt;-1,1)</f>
        <v>1</v>
      </c>
      <c r="B200" s="8" t="s">
        <v>7</v>
      </c>
      <c r="C200" s="29">
        <v>18</v>
      </c>
      <c r="D200" s="7">
        <f>IF(F200&gt;-1,1)</f>
        <v>1</v>
      </c>
      <c r="E200" s="17" t="s">
        <v>7</v>
      </c>
      <c r="F200" s="29">
        <v>15</v>
      </c>
      <c r="G200" s="7">
        <f>IF(I200&gt;-1,1)</f>
        <v>1</v>
      </c>
      <c r="H200" s="17" t="s">
        <v>7</v>
      </c>
      <c r="I200" s="29">
        <v>12</v>
      </c>
      <c r="J200" s="7">
        <f>IF(L200&gt;-1,1)</f>
        <v>1</v>
      </c>
      <c r="K200" s="17" t="s">
        <v>7</v>
      </c>
      <c r="L200" s="29">
        <v>16</v>
      </c>
      <c r="M200" s="1"/>
      <c r="N200" s="1"/>
      <c r="O200" s="1"/>
    </row>
    <row r="201" spans="1:15" x14ac:dyDescent="0.3">
      <c r="A201" s="7"/>
      <c r="B201" s="8"/>
      <c r="C201" s="47"/>
      <c r="D201" s="7"/>
      <c r="E201" s="17"/>
      <c r="F201" s="47"/>
      <c r="G201" s="7"/>
      <c r="H201" s="17"/>
      <c r="I201" s="47"/>
      <c r="J201" s="7"/>
      <c r="K201" s="17"/>
      <c r="L201" s="47"/>
      <c r="M201" s="1"/>
      <c r="N201" s="1"/>
      <c r="O201" s="1"/>
    </row>
    <row r="202" spans="1:15" x14ac:dyDescent="0.3">
      <c r="A202" s="7">
        <f>IF(C202&gt;-1,1)</f>
        <v>1</v>
      </c>
      <c r="B202" s="8" t="s">
        <v>8</v>
      </c>
      <c r="C202" s="29">
        <v>30</v>
      </c>
      <c r="D202" s="7">
        <f>IF(F202&gt;-1,1)</f>
        <v>1</v>
      </c>
      <c r="E202" s="17" t="s">
        <v>8</v>
      </c>
      <c r="F202" s="29">
        <v>16</v>
      </c>
      <c r="G202" s="7">
        <f>IF(I202&gt;-1,1)</f>
        <v>1</v>
      </c>
      <c r="H202" s="17" t="s">
        <v>8</v>
      </c>
      <c r="I202" s="29">
        <v>16</v>
      </c>
      <c r="J202" s="7">
        <f>IF(L202&gt;-1,1)</f>
        <v>1</v>
      </c>
      <c r="K202" s="17" t="s">
        <v>8</v>
      </c>
      <c r="L202" s="29">
        <v>14</v>
      </c>
      <c r="M202" s="1"/>
      <c r="N202" s="1"/>
      <c r="O202" s="1"/>
    </row>
    <row r="203" spans="1:15" x14ac:dyDescent="0.3">
      <c r="A203" s="7"/>
      <c r="B203" s="4"/>
      <c r="C203" s="47"/>
      <c r="D203" s="7"/>
      <c r="E203" s="9"/>
      <c r="F203" s="47"/>
      <c r="G203" s="7"/>
      <c r="H203" s="9"/>
      <c r="I203" s="29"/>
      <c r="J203" s="7"/>
      <c r="K203" s="9"/>
      <c r="L203" s="47"/>
      <c r="M203" s="1"/>
      <c r="N203" s="1"/>
      <c r="O203" s="1"/>
    </row>
    <row r="204" spans="1:15" x14ac:dyDescent="0.3">
      <c r="A204" s="7">
        <f>IF(C204&gt;-1,1)</f>
        <v>1</v>
      </c>
      <c r="B204" s="8" t="s">
        <v>9</v>
      </c>
      <c r="C204" s="29">
        <v>22</v>
      </c>
      <c r="D204" s="7">
        <f>IF(F204&gt;-1,1)</f>
        <v>1</v>
      </c>
      <c r="E204" s="17" t="s">
        <v>9</v>
      </c>
      <c r="F204" s="29">
        <v>20</v>
      </c>
      <c r="G204" s="7">
        <f>IF(I204&gt;-1,1)</f>
        <v>1</v>
      </c>
      <c r="H204" s="17" t="s">
        <v>9</v>
      </c>
      <c r="I204" s="29">
        <v>12</v>
      </c>
      <c r="J204" s="7">
        <f>IF(L204&gt;-1,1)</f>
        <v>1</v>
      </c>
      <c r="K204" s="17" t="s">
        <v>9</v>
      </c>
      <c r="L204" s="29">
        <v>12</v>
      </c>
      <c r="M204" s="1"/>
      <c r="N204" s="1"/>
      <c r="O204" s="1"/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4"/>
      <c r="L205" s="47"/>
      <c r="M205" s="1"/>
      <c r="N205" s="1"/>
      <c r="O205" s="1"/>
    </row>
    <row r="206" spans="1:15" x14ac:dyDescent="0.3">
      <c r="A206" s="11"/>
      <c r="B206" s="8" t="s">
        <v>10</v>
      </c>
      <c r="C206" s="48">
        <f>SUM(C192:C204)</f>
        <v>158</v>
      </c>
      <c r="D206" s="8"/>
      <c r="E206" s="8" t="s">
        <v>10</v>
      </c>
      <c r="F206" s="48">
        <f>SUM(F192:F204)</f>
        <v>156</v>
      </c>
      <c r="G206" s="8"/>
      <c r="H206" s="8" t="s">
        <v>10</v>
      </c>
      <c r="I206" s="48">
        <f>SUM(I192:I204)</f>
        <v>116</v>
      </c>
      <c r="J206" s="8"/>
      <c r="K206" s="8" t="s">
        <v>10</v>
      </c>
      <c r="L206" s="48">
        <f>SUM(L192:L204)</f>
        <v>138</v>
      </c>
      <c r="M206" s="1"/>
      <c r="N206" s="1"/>
      <c r="O206" s="1"/>
    </row>
    <row r="207" spans="1:15" x14ac:dyDescent="0.3">
      <c r="A207" s="12"/>
      <c r="B207" s="13" t="s">
        <v>11</v>
      </c>
      <c r="C207" s="49">
        <f>IF(C192&lt;&gt;"",C206/(SUM(A186:A204)),"")</f>
        <v>22.571428571428573</v>
      </c>
      <c r="D207" s="12"/>
      <c r="E207" s="13" t="s">
        <v>11</v>
      </c>
      <c r="F207" s="49">
        <f>IF(F192&lt;&gt;"",F206/(SUM(D186:D204)),"")</f>
        <v>22.285714285714285</v>
      </c>
      <c r="G207" s="12"/>
      <c r="H207" s="13" t="s">
        <v>11</v>
      </c>
      <c r="I207" s="49">
        <f>IF(I192&lt;&gt;"",I206/(SUM(G186:G204)),"")</f>
        <v>16.571428571428573</v>
      </c>
      <c r="J207" s="12"/>
      <c r="K207" s="13" t="s">
        <v>11</v>
      </c>
      <c r="L207" s="49">
        <f>IF(L192&lt;&gt;"",L206/(SUM(J186:J204)),"")</f>
        <v>19.714285714285715</v>
      </c>
      <c r="M207" s="1"/>
      <c r="N207" s="1"/>
      <c r="O207" s="1"/>
    </row>
    <row r="208" spans="1:15" ht="14.5" thickBot="1" x14ac:dyDescent="0.35"/>
    <row r="209" spans="1:15" ht="14.5" thickBot="1" x14ac:dyDescent="0.35">
      <c r="B209" s="15" t="s">
        <v>39</v>
      </c>
      <c r="C209" s="51">
        <f>IF(C206&gt;0,SUM(C206:L206)/((SUM(A192:A204))+(SUM(D192:D204))+(SUM(G192:G204))+(SUM(J192:J204))),0)</f>
        <v>20.285714285714285</v>
      </c>
    </row>
    <row r="211" spans="1:15" ht="24" x14ac:dyDescent="0.6">
      <c r="B211" s="3" t="s">
        <v>40</v>
      </c>
      <c r="C211" s="46">
        <f>C$1</f>
        <v>2016</v>
      </c>
    </row>
    <row r="212" spans="1:15" x14ac:dyDescent="0.3">
      <c r="A212" s="4"/>
      <c r="B212" s="18" t="s">
        <v>200</v>
      </c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56"/>
      <c r="L212" s="57" t="s">
        <v>2</v>
      </c>
      <c r="M212" s="29"/>
      <c r="N212" s="56"/>
      <c r="O212" s="57" t="s">
        <v>2</v>
      </c>
    </row>
    <row r="213" spans="1:15" x14ac:dyDescent="0.3">
      <c r="A213" s="7">
        <f>IF(C213&gt;-1,1)</f>
        <v>1</v>
      </c>
      <c r="B213" s="8" t="s">
        <v>3</v>
      </c>
      <c r="C213" s="29">
        <v>50</v>
      </c>
      <c r="D213" s="7">
        <f>IF(F213&gt;-1,1)</f>
        <v>1</v>
      </c>
      <c r="E213" s="8" t="s">
        <v>3</v>
      </c>
      <c r="F213" s="29">
        <v>47</v>
      </c>
      <c r="G213" s="7">
        <f>IF(I213&gt;-1,1)</f>
        <v>1</v>
      </c>
      <c r="H213" s="8" t="s">
        <v>3</v>
      </c>
      <c r="I213" s="29">
        <v>40</v>
      </c>
      <c r="J213" s="7">
        <f>IF(L213&gt;-1,1)</f>
        <v>1</v>
      </c>
      <c r="K213" s="8" t="s">
        <v>3</v>
      </c>
      <c r="L213" s="29">
        <v>50</v>
      </c>
      <c r="M213" s="7">
        <f>IF(O213&gt;-1,1)</f>
        <v>1</v>
      </c>
      <c r="N213" s="8" t="s">
        <v>3</v>
      </c>
      <c r="O213" s="29">
        <v>48</v>
      </c>
    </row>
    <row r="214" spans="1:15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29"/>
      <c r="M214" s="7"/>
      <c r="N214" s="4"/>
      <c r="O214" s="47"/>
    </row>
    <row r="215" spans="1:15" x14ac:dyDescent="0.3">
      <c r="A215" s="7">
        <f>IF(C215&gt;-1,1)</f>
        <v>1</v>
      </c>
      <c r="B215" s="8" t="s">
        <v>4</v>
      </c>
      <c r="C215" s="29">
        <v>24</v>
      </c>
      <c r="D215" s="7">
        <f>IF(F215&gt;-1,1)</f>
        <v>1</v>
      </c>
      <c r="E215" s="8" t="s">
        <v>4</v>
      </c>
      <c r="F215" s="29">
        <v>14</v>
      </c>
      <c r="G215" s="7">
        <f>IF(I215&gt;-1,1)</f>
        <v>1</v>
      </c>
      <c r="H215" s="8" t="s">
        <v>4</v>
      </c>
      <c r="I215" s="29">
        <v>13</v>
      </c>
      <c r="J215" s="7">
        <f>IF(L215&gt;-1,1)</f>
        <v>1</v>
      </c>
      <c r="K215" s="8" t="s">
        <v>4</v>
      </c>
      <c r="L215" s="29">
        <v>15</v>
      </c>
      <c r="M215" s="7">
        <f>IF(O215&gt;-1,1)</f>
        <v>1</v>
      </c>
      <c r="N215" s="8" t="s">
        <v>4</v>
      </c>
      <c r="O215" s="29">
        <v>12</v>
      </c>
    </row>
    <row r="216" spans="1:15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29"/>
      <c r="M216" s="7"/>
      <c r="N216" s="8"/>
      <c r="O216" s="29"/>
    </row>
    <row r="217" spans="1:15" x14ac:dyDescent="0.3">
      <c r="A217" s="7">
        <f>IF(C217&gt;-1,1)</f>
        <v>1</v>
      </c>
      <c r="B217" s="8" t="s">
        <v>5</v>
      </c>
      <c r="C217" s="29">
        <v>14</v>
      </c>
      <c r="D217" s="7">
        <f>IF(F217&gt;-1,1)</f>
        <v>1</v>
      </c>
      <c r="E217" s="8" t="s">
        <v>5</v>
      </c>
      <c r="F217" s="29">
        <v>17</v>
      </c>
      <c r="G217" s="7">
        <f>IF(I217&gt;-1,1)</f>
        <v>1</v>
      </c>
      <c r="H217" s="8" t="s">
        <v>5</v>
      </c>
      <c r="I217" s="29">
        <v>32</v>
      </c>
      <c r="J217" s="7">
        <f>IF(L217&gt;-1,1)</f>
        <v>1</v>
      </c>
      <c r="K217" s="8" t="s">
        <v>5</v>
      </c>
      <c r="L217" s="29">
        <v>15</v>
      </c>
      <c r="M217" s="7">
        <f>IF(O217&gt;-1,1)</f>
        <v>1</v>
      </c>
      <c r="N217" s="8" t="s">
        <v>5</v>
      </c>
      <c r="O217" s="29">
        <v>12</v>
      </c>
    </row>
    <row r="218" spans="1:15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29"/>
      <c r="M218" s="7"/>
      <c r="N218" s="8"/>
      <c r="O218" s="47"/>
    </row>
    <row r="219" spans="1:15" x14ac:dyDescent="0.3">
      <c r="A219" s="7">
        <f>IF(C219&gt;-1,1)</f>
        <v>1</v>
      </c>
      <c r="B219" s="8" t="s">
        <v>6</v>
      </c>
      <c r="C219" s="29">
        <v>18</v>
      </c>
      <c r="D219" s="7">
        <f>IF(F219&gt;-1,1)</f>
        <v>1</v>
      </c>
      <c r="E219" s="8" t="s">
        <v>6</v>
      </c>
      <c r="F219" s="29">
        <v>15</v>
      </c>
      <c r="G219" s="7">
        <f>IF(I219&gt;-1,1)</f>
        <v>1</v>
      </c>
      <c r="H219" s="8" t="s">
        <v>6</v>
      </c>
      <c r="I219" s="29">
        <v>16</v>
      </c>
      <c r="J219" s="7">
        <f>IF(L219&gt;-1,1)</f>
        <v>1</v>
      </c>
      <c r="K219" s="8" t="s">
        <v>6</v>
      </c>
      <c r="L219" s="29">
        <v>15</v>
      </c>
      <c r="M219" s="7">
        <f>IF(O219&gt;-1,1)</f>
        <v>1</v>
      </c>
      <c r="N219" s="8" t="s">
        <v>6</v>
      </c>
      <c r="O219" s="29">
        <v>18</v>
      </c>
    </row>
    <row r="220" spans="1:15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29"/>
      <c r="M220" s="7"/>
      <c r="N220" s="8"/>
      <c r="O220" s="47"/>
    </row>
    <row r="221" spans="1:15" x14ac:dyDescent="0.3">
      <c r="A221" s="7">
        <f>IF(C221&gt;-1,1)</f>
        <v>1</v>
      </c>
      <c r="B221" s="8" t="s">
        <v>7</v>
      </c>
      <c r="C221" s="29">
        <v>15</v>
      </c>
      <c r="D221" s="7">
        <f>IF(F221&gt;-1,1)</f>
        <v>1</v>
      </c>
      <c r="E221" s="8" t="s">
        <v>7</v>
      </c>
      <c r="F221" s="29">
        <v>16</v>
      </c>
      <c r="G221" s="7">
        <f>IF(I221&gt;-1,1)</f>
        <v>1</v>
      </c>
      <c r="H221" s="8" t="s">
        <v>7</v>
      </c>
      <c r="I221" s="29">
        <v>15</v>
      </c>
      <c r="J221" s="7">
        <f>IF(L221&gt;-1,1)</f>
        <v>1</v>
      </c>
      <c r="K221" s="8" t="s">
        <v>7</v>
      </c>
      <c r="L221" s="29">
        <v>18</v>
      </c>
      <c r="M221" s="7">
        <f>IF(O221&gt;-1,1)</f>
        <v>1</v>
      </c>
      <c r="N221" s="8" t="s">
        <v>7</v>
      </c>
      <c r="O221" s="29">
        <v>12</v>
      </c>
    </row>
    <row r="222" spans="1:15" x14ac:dyDescent="0.3">
      <c r="A222" s="7"/>
      <c r="B222" s="8"/>
      <c r="C222" s="47"/>
      <c r="D222" s="7"/>
      <c r="E222" s="8"/>
      <c r="F222" s="29"/>
      <c r="G222" s="7"/>
      <c r="H222" s="8"/>
      <c r="I222" s="47"/>
      <c r="J222" s="7"/>
      <c r="K222" s="8"/>
      <c r="L222" s="29"/>
      <c r="M222" s="7"/>
      <c r="N222" s="8"/>
      <c r="O222" s="47"/>
    </row>
    <row r="223" spans="1:15" x14ac:dyDescent="0.3">
      <c r="A223" s="7">
        <f>IF(C223&gt;-1,1)</f>
        <v>1</v>
      </c>
      <c r="B223" s="8" t="s">
        <v>8</v>
      </c>
      <c r="C223" s="29">
        <v>16</v>
      </c>
      <c r="D223" s="7">
        <f>IF(F223&gt;-1,1)</f>
        <v>1</v>
      </c>
      <c r="E223" s="8" t="s">
        <v>8</v>
      </c>
      <c r="F223" s="29">
        <v>14</v>
      </c>
      <c r="G223" s="7">
        <f>IF(I223&gt;-1,1)</f>
        <v>1</v>
      </c>
      <c r="H223" s="8" t="s">
        <v>8</v>
      </c>
      <c r="I223" s="29">
        <v>20</v>
      </c>
      <c r="J223" s="7">
        <f>IF(L223&gt;-1,1)</f>
        <v>1</v>
      </c>
      <c r="K223" s="8" t="s">
        <v>8</v>
      </c>
      <c r="L223" s="29">
        <v>20</v>
      </c>
      <c r="M223" s="7">
        <f>IF(O223&gt;-1,1)</f>
        <v>1</v>
      </c>
      <c r="N223" s="8" t="s">
        <v>8</v>
      </c>
      <c r="O223" s="29">
        <v>11</v>
      </c>
    </row>
    <row r="224" spans="1:15" x14ac:dyDescent="0.3">
      <c r="A224" s="7"/>
      <c r="B224" s="4"/>
      <c r="C224" s="29"/>
      <c r="D224" s="7"/>
      <c r="E224" s="4"/>
      <c r="F224" s="29"/>
      <c r="G224" s="7"/>
      <c r="H224" s="4"/>
      <c r="I224" s="29"/>
      <c r="J224" s="7"/>
      <c r="K224" s="4"/>
      <c r="L224" s="29"/>
      <c r="M224" s="7"/>
      <c r="N224" s="4"/>
      <c r="O224" s="47"/>
    </row>
    <row r="225" spans="1:15" x14ac:dyDescent="0.3">
      <c r="A225" s="7">
        <f>IF(C225&gt;-1,1)</f>
        <v>1</v>
      </c>
      <c r="B225" s="8" t="s">
        <v>9</v>
      </c>
      <c r="C225" s="29">
        <v>16</v>
      </c>
      <c r="D225" s="7">
        <f>IF(F225&gt;-1,1)</f>
        <v>1</v>
      </c>
      <c r="E225" s="8" t="s">
        <v>9</v>
      </c>
      <c r="F225" s="29">
        <v>12</v>
      </c>
      <c r="G225" s="7">
        <f>IF(I225&gt;-1,1)</f>
        <v>1</v>
      </c>
      <c r="H225" s="8" t="s">
        <v>9</v>
      </c>
      <c r="I225" s="29">
        <v>15</v>
      </c>
      <c r="J225" s="7">
        <f>IF(L225&gt;-1,1)</f>
        <v>1</v>
      </c>
      <c r="K225" s="8" t="s">
        <v>9</v>
      </c>
      <c r="L225" s="29">
        <v>23</v>
      </c>
      <c r="M225" s="7">
        <f>IF(O225&gt;-1,1)</f>
        <v>1</v>
      </c>
      <c r="N225" s="8" t="s">
        <v>9</v>
      </c>
      <c r="O225" s="29">
        <v>24</v>
      </c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  <c r="M226" s="7"/>
      <c r="N226" s="4"/>
      <c r="O226" s="47"/>
    </row>
    <row r="227" spans="1:15" x14ac:dyDescent="0.3">
      <c r="A227" s="11"/>
      <c r="B227" s="8" t="s">
        <v>10</v>
      </c>
      <c r="C227" s="48">
        <f>SUM(C213:C225)</f>
        <v>153</v>
      </c>
      <c r="D227" s="8"/>
      <c r="E227" s="8" t="s">
        <v>10</v>
      </c>
      <c r="F227" s="48">
        <f>SUM(F213:F225)</f>
        <v>135</v>
      </c>
      <c r="G227" s="8"/>
      <c r="H227" s="8" t="s">
        <v>10</v>
      </c>
      <c r="I227" s="48">
        <f>SUM(I213:I225)</f>
        <v>151</v>
      </c>
      <c r="J227" s="8"/>
      <c r="K227" s="8" t="s">
        <v>10</v>
      </c>
      <c r="L227" s="48">
        <f>SUM(L213:L225)</f>
        <v>156</v>
      </c>
      <c r="M227" s="8"/>
      <c r="N227" s="8" t="s">
        <v>10</v>
      </c>
      <c r="O227" s="48">
        <f>SUM(O213:O225)</f>
        <v>137</v>
      </c>
    </row>
    <row r="228" spans="1:15" x14ac:dyDescent="0.3">
      <c r="A228" s="12"/>
      <c r="B228" s="13" t="s">
        <v>11</v>
      </c>
      <c r="C228" s="49">
        <f>IF(C213&lt;&gt;"",C227/(SUM(A207:A225)),"")</f>
        <v>21.857142857142858</v>
      </c>
      <c r="D228" s="12"/>
      <c r="E228" s="13" t="s">
        <v>11</v>
      </c>
      <c r="F228" s="49">
        <f>IF(F213&lt;&gt;"",F227/(SUM(D207:D225)),"")</f>
        <v>19.285714285714285</v>
      </c>
      <c r="G228" s="12"/>
      <c r="H228" s="13" t="s">
        <v>11</v>
      </c>
      <c r="I228" s="49">
        <f>IF(I213&lt;&gt;"",I227/(SUM(G207:G225)),"")</f>
        <v>21.571428571428573</v>
      </c>
      <c r="J228" s="12"/>
      <c r="K228" s="13" t="s">
        <v>11</v>
      </c>
      <c r="L228" s="49">
        <f>IF(L213&lt;&gt;"",L227/(SUM(J207:J225)),"")</f>
        <v>22.285714285714285</v>
      </c>
      <c r="M228" s="12"/>
      <c r="N228" s="13" t="s">
        <v>11</v>
      </c>
      <c r="O228" s="49">
        <f>IF(O213&lt;&gt;"",O227/(SUM(M207:M225)),"")</f>
        <v>19.571428571428573</v>
      </c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IF(C227&gt;0,SUM(C227:O227)/((SUM(A213:A225))+(SUM(D213:D225))+(SUM(G213:G225))+(SUM(J213:J225))+(SUM(M213:M225))),0)</f>
        <v>20.914285714285715</v>
      </c>
    </row>
    <row r="232" spans="1:15" ht="24" x14ac:dyDescent="0.6">
      <c r="B232" s="3" t="s">
        <v>43</v>
      </c>
      <c r="C232" s="46">
        <f>C$1</f>
        <v>2016</v>
      </c>
    </row>
    <row r="233" spans="1:15" x14ac:dyDescent="0.3">
      <c r="A233" s="4"/>
      <c r="B233" s="18" t="s">
        <v>201</v>
      </c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56"/>
      <c r="L233" s="57" t="s">
        <v>2</v>
      </c>
      <c r="M233" s="1"/>
      <c r="N233" s="1"/>
      <c r="O233" s="1"/>
    </row>
    <row r="234" spans="1:15" x14ac:dyDescent="0.3">
      <c r="A234" s="7">
        <f>IF(C234&gt;-1,1)</f>
        <v>1</v>
      </c>
      <c r="B234" s="8" t="s">
        <v>3</v>
      </c>
      <c r="C234" s="29">
        <v>24</v>
      </c>
      <c r="D234" s="7">
        <f>IF(F234&gt;-1,1)</f>
        <v>1</v>
      </c>
      <c r="E234" s="8" t="s">
        <v>3</v>
      </c>
      <c r="F234" s="29">
        <v>40</v>
      </c>
      <c r="G234" s="7">
        <f>IF(I234&gt;-1,1)</f>
        <v>1</v>
      </c>
      <c r="H234" s="8" t="s">
        <v>3</v>
      </c>
      <c r="I234" s="29">
        <v>52</v>
      </c>
      <c r="J234" s="7">
        <f>IF(L234&gt;-1,1)</f>
        <v>1</v>
      </c>
      <c r="K234" s="8" t="s">
        <v>3</v>
      </c>
      <c r="L234" s="29">
        <v>12</v>
      </c>
      <c r="M234" s="1"/>
      <c r="N234" s="1"/>
      <c r="O234" s="1"/>
    </row>
    <row r="235" spans="1:15" x14ac:dyDescent="0.3">
      <c r="A235" s="7"/>
      <c r="B235" s="4"/>
      <c r="C235" s="47"/>
      <c r="D235" s="7"/>
      <c r="E235" s="4"/>
      <c r="F235" s="29"/>
      <c r="G235" s="7"/>
      <c r="H235" s="4"/>
      <c r="I235" s="47"/>
      <c r="J235" s="7"/>
      <c r="K235" s="4"/>
      <c r="L235" s="47"/>
      <c r="M235" s="1"/>
      <c r="N235" s="1"/>
      <c r="O235" s="1"/>
    </row>
    <row r="236" spans="1:15" x14ac:dyDescent="0.3">
      <c r="A236" s="7">
        <f>IF(C236&gt;-1,1)</f>
        <v>1</v>
      </c>
      <c r="B236" s="8" t="s">
        <v>4</v>
      </c>
      <c r="C236" s="29">
        <v>15</v>
      </c>
      <c r="D236" s="7">
        <f>IF(F236&gt;-1,1)</f>
        <v>1</v>
      </c>
      <c r="E236" s="8" t="s">
        <v>4</v>
      </c>
      <c r="F236" s="29">
        <v>6</v>
      </c>
      <c r="G236" s="7">
        <f>IF(I236&gt;-1,1)</f>
        <v>1</v>
      </c>
      <c r="H236" s="8" t="s">
        <v>4</v>
      </c>
      <c r="I236" s="29">
        <v>17</v>
      </c>
      <c r="J236" s="7">
        <f>IF(L236&gt;-1,1)</f>
        <v>1</v>
      </c>
      <c r="K236" s="8" t="s">
        <v>4</v>
      </c>
      <c r="L236" s="29">
        <v>50</v>
      </c>
      <c r="M236" s="1"/>
      <c r="N236" s="1"/>
      <c r="O236" s="1"/>
    </row>
    <row r="237" spans="1:15" x14ac:dyDescent="0.3">
      <c r="A237" s="7"/>
      <c r="B237" s="8"/>
      <c r="C237" s="47"/>
      <c r="D237" s="7"/>
      <c r="E237" s="8"/>
      <c r="F237" s="29"/>
      <c r="G237" s="7"/>
      <c r="H237" s="8"/>
      <c r="I237" s="47"/>
      <c r="J237" s="7"/>
      <c r="K237" s="8"/>
      <c r="L237" s="47"/>
      <c r="M237" s="1"/>
      <c r="N237" s="1"/>
      <c r="O237" s="1"/>
    </row>
    <row r="238" spans="1:15" x14ac:dyDescent="0.3">
      <c r="A238" s="7">
        <f>IF(C238&gt;-1,1)</f>
        <v>1</v>
      </c>
      <c r="B238" s="8" t="s">
        <v>5</v>
      </c>
      <c r="C238" s="29">
        <v>18</v>
      </c>
      <c r="D238" s="7">
        <f>IF(F238&gt;-1,1)</f>
        <v>1</v>
      </c>
      <c r="E238" s="8" t="s">
        <v>5</v>
      </c>
      <c r="F238" s="29">
        <v>14</v>
      </c>
      <c r="G238" s="7">
        <f>IF(I238&gt;-1,1)</f>
        <v>1</v>
      </c>
      <c r="H238" s="8" t="s">
        <v>5</v>
      </c>
      <c r="I238" s="29">
        <v>18</v>
      </c>
      <c r="J238" s="7">
        <f>IF(L238&gt;-1,1)</f>
        <v>1</v>
      </c>
      <c r="K238" s="8" t="s">
        <v>5</v>
      </c>
      <c r="L238" s="29">
        <v>14</v>
      </c>
      <c r="M238" s="1"/>
      <c r="N238" s="1"/>
      <c r="O238" s="1"/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29"/>
      <c r="M239" s="1"/>
      <c r="N239" s="1"/>
      <c r="O239" s="1"/>
    </row>
    <row r="240" spans="1:15" x14ac:dyDescent="0.3">
      <c r="A240" s="7">
        <f>IF(C240&gt;-1,1)</f>
        <v>1</v>
      </c>
      <c r="B240" s="8" t="s">
        <v>6</v>
      </c>
      <c r="C240" s="29">
        <v>36</v>
      </c>
      <c r="D240" s="7">
        <f>IF(F240&gt;-1,1)</f>
        <v>1</v>
      </c>
      <c r="E240" s="8" t="s">
        <v>6</v>
      </c>
      <c r="F240" s="29">
        <v>32</v>
      </c>
      <c r="G240" s="7">
        <f>IF(I240&gt;-1,1)</f>
        <v>1</v>
      </c>
      <c r="H240" s="8" t="s">
        <v>6</v>
      </c>
      <c r="I240" s="29">
        <v>16</v>
      </c>
      <c r="J240" s="7">
        <f>IF(L240&gt;-1,1)</f>
        <v>1</v>
      </c>
      <c r="K240" s="8" t="s">
        <v>6</v>
      </c>
      <c r="L240" s="29">
        <v>14</v>
      </c>
      <c r="M240" s="1"/>
      <c r="N240" s="1"/>
      <c r="O240" s="1"/>
    </row>
    <row r="241" spans="1:15" x14ac:dyDescent="0.3">
      <c r="A241" s="7"/>
      <c r="B241" s="8"/>
      <c r="C241" s="47"/>
      <c r="D241" s="7"/>
      <c r="E241" s="8"/>
      <c r="F241" s="47"/>
      <c r="G241" s="7"/>
      <c r="H241" s="8"/>
      <c r="I241" s="29"/>
      <c r="J241" s="7"/>
      <c r="K241" s="8"/>
      <c r="L241" s="29"/>
      <c r="M241" s="1"/>
      <c r="N241" s="1"/>
      <c r="O241" s="1"/>
    </row>
    <row r="242" spans="1:15" x14ac:dyDescent="0.3">
      <c r="A242" s="7">
        <f>IF(C242&gt;-1,1)</f>
        <v>1</v>
      </c>
      <c r="B242" s="8" t="s">
        <v>7</v>
      </c>
      <c r="C242" s="29">
        <v>26</v>
      </c>
      <c r="D242" s="7">
        <f>IF(F242&gt;-1,1)</f>
        <v>1</v>
      </c>
      <c r="E242" s="8" t="s">
        <v>7</v>
      </c>
      <c r="F242" s="29">
        <v>14</v>
      </c>
      <c r="G242" s="7">
        <f>IF(I242&gt;-1,1)</f>
        <v>1</v>
      </c>
      <c r="H242" s="8" t="s">
        <v>7</v>
      </c>
      <c r="I242" s="29">
        <v>14</v>
      </c>
      <c r="J242" s="7">
        <f>IF(L242&gt;-1,1)</f>
        <v>1</v>
      </c>
      <c r="K242" s="8" t="s">
        <v>7</v>
      </c>
      <c r="L242" s="29">
        <v>18</v>
      </c>
      <c r="M242" s="1"/>
      <c r="N242" s="1"/>
      <c r="O242" s="1"/>
    </row>
    <row r="243" spans="1:15" x14ac:dyDescent="0.3">
      <c r="A243" s="7"/>
      <c r="B243" s="8"/>
      <c r="C243" s="29"/>
      <c r="D243" s="7"/>
      <c r="E243" s="8"/>
      <c r="F243" s="47"/>
      <c r="G243" s="7"/>
      <c r="H243" s="8"/>
      <c r="I243" s="29"/>
      <c r="J243" s="7"/>
      <c r="K243" s="8"/>
      <c r="L243" s="29"/>
      <c r="M243" s="1"/>
      <c r="N243" s="1"/>
      <c r="O243" s="1"/>
    </row>
    <row r="244" spans="1:15" x14ac:dyDescent="0.3">
      <c r="A244" s="7">
        <f>IF(C244&gt;-1,1)</f>
        <v>1</v>
      </c>
      <c r="B244" s="8" t="s">
        <v>8</v>
      </c>
      <c r="C244" s="29">
        <v>15</v>
      </c>
      <c r="D244" s="7">
        <f>IF(F244&gt;-1,1)</f>
        <v>1</v>
      </c>
      <c r="E244" s="8" t="s">
        <v>8</v>
      </c>
      <c r="F244" s="29">
        <v>18</v>
      </c>
      <c r="G244" s="7">
        <f>IF(I244&gt;-1,1)</f>
        <v>1</v>
      </c>
      <c r="H244" s="8" t="s">
        <v>8</v>
      </c>
      <c r="I244" s="29">
        <v>16</v>
      </c>
      <c r="J244" s="7">
        <f>IF(L244&gt;-1,1)</f>
        <v>1</v>
      </c>
      <c r="K244" s="8" t="s">
        <v>8</v>
      </c>
      <c r="L244" s="29">
        <v>12</v>
      </c>
      <c r="M244" s="1"/>
      <c r="N244" s="1"/>
      <c r="O244" s="1"/>
    </row>
    <row r="245" spans="1:15" x14ac:dyDescent="0.3">
      <c r="A245" s="7"/>
      <c r="B245" s="4"/>
      <c r="C245" s="29"/>
      <c r="D245" s="7"/>
      <c r="E245" s="4"/>
      <c r="F245" s="47"/>
      <c r="G245" s="7"/>
      <c r="H245" s="4"/>
      <c r="I245" s="29"/>
      <c r="J245" s="7"/>
      <c r="K245" s="4"/>
      <c r="L245" s="29"/>
      <c r="M245" s="1"/>
      <c r="N245" s="1"/>
      <c r="O245" s="1"/>
    </row>
    <row r="246" spans="1:15" x14ac:dyDescent="0.3">
      <c r="A246" s="7">
        <f>IF(C246&gt;-1,1)</f>
        <v>1</v>
      </c>
      <c r="B246" s="8" t="s">
        <v>9</v>
      </c>
      <c r="C246" s="29">
        <v>16</v>
      </c>
      <c r="D246" s="7">
        <f>IF(F246&gt;-1,1)</f>
        <v>1</v>
      </c>
      <c r="E246" s="8" t="s">
        <v>9</v>
      </c>
      <c r="F246" s="29">
        <v>14</v>
      </c>
      <c r="G246" s="7">
        <f>IF(I246&gt;-1,1)</f>
        <v>1</v>
      </c>
      <c r="H246" s="8" t="s">
        <v>9</v>
      </c>
      <c r="I246" s="29">
        <v>12</v>
      </c>
      <c r="J246" s="7">
        <f>IF(L246&gt;-1,1)</f>
        <v>1</v>
      </c>
      <c r="K246" s="8" t="s">
        <v>9</v>
      </c>
      <c r="L246" s="29">
        <v>18</v>
      </c>
      <c r="M246" s="1"/>
      <c r="N246" s="1"/>
      <c r="O246" s="1"/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1"/>
      <c r="N247" s="1"/>
      <c r="O247" s="1"/>
    </row>
    <row r="248" spans="1:15" x14ac:dyDescent="0.3">
      <c r="A248" s="11"/>
      <c r="B248" s="8" t="s">
        <v>10</v>
      </c>
      <c r="C248" s="48">
        <f>SUM(C234:C246)</f>
        <v>150</v>
      </c>
      <c r="D248" s="8"/>
      <c r="E248" s="8" t="s">
        <v>10</v>
      </c>
      <c r="F248" s="48">
        <f>SUM(F234:F246)</f>
        <v>138</v>
      </c>
      <c r="G248" s="8"/>
      <c r="H248" s="8" t="s">
        <v>10</v>
      </c>
      <c r="I248" s="48">
        <f>SUM(I234:I246)</f>
        <v>145</v>
      </c>
      <c r="J248" s="8"/>
      <c r="K248" s="8" t="s">
        <v>10</v>
      </c>
      <c r="L248" s="48">
        <f>SUM(L234:L246)</f>
        <v>138</v>
      </c>
      <c r="M248" s="1"/>
      <c r="N248" s="1"/>
      <c r="O248" s="1"/>
    </row>
    <row r="249" spans="1:15" x14ac:dyDescent="0.3">
      <c r="A249" s="12"/>
      <c r="B249" s="13" t="s">
        <v>11</v>
      </c>
      <c r="C249" s="49">
        <f>IF(C234&lt;&gt;"",C248/(SUM(A228:A246)),"")</f>
        <v>21.428571428571427</v>
      </c>
      <c r="D249" s="12"/>
      <c r="E249" s="13" t="s">
        <v>11</v>
      </c>
      <c r="F249" s="49">
        <f>IF(F234&lt;&gt;"",F248/(SUM(D228:D246)),"")</f>
        <v>19.714285714285715</v>
      </c>
      <c r="G249" s="12"/>
      <c r="H249" s="13" t="s">
        <v>11</v>
      </c>
      <c r="I249" s="49">
        <f>IF(I234&lt;&gt;"",I248/(SUM(G228:G246)),"")</f>
        <v>20.714285714285715</v>
      </c>
      <c r="J249" s="12"/>
      <c r="K249" s="13" t="s">
        <v>11</v>
      </c>
      <c r="L249" s="49">
        <f>IF(L234&lt;&gt;"",L248/(SUM(J228:J246)),"")</f>
        <v>19.714285714285715</v>
      </c>
      <c r="M249" s="1"/>
      <c r="N249" s="1"/>
      <c r="O249" s="1"/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IF(C248&gt;0,SUM(C248:L248)/((SUM(A234:A246))+(SUM(D234:D246))+(SUM(G234:G246))+(SUM(J234:J246))),0)</f>
        <v>20.392857142857142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</vt:i4>
      </vt:variant>
    </vt:vector>
  </HeadingPairs>
  <TitlesOfParts>
    <vt:vector size="32" baseType="lpstr">
      <vt:lpstr>2022</vt:lpstr>
      <vt:lpstr>2022 Avg.</vt:lpstr>
      <vt:lpstr>2021</vt:lpstr>
      <vt:lpstr>Throat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2006-2008</vt:lpstr>
      <vt:lpstr>06-08 Avg.</vt:lpstr>
      <vt:lpstr>2009 Avg.</vt:lpstr>
      <vt:lpstr>2010 Avg.</vt:lpstr>
      <vt:lpstr>2011 Avg.</vt:lpstr>
      <vt:lpstr>2012 Avg.</vt:lpstr>
      <vt:lpstr>2013 Avg.</vt:lpstr>
      <vt:lpstr>2014 Avg.</vt:lpstr>
      <vt:lpstr>2015 Avg.</vt:lpstr>
      <vt:lpstr>2016 Avg.</vt:lpstr>
      <vt:lpstr>2017 Avg.</vt:lpstr>
      <vt:lpstr>2018 Avg.</vt:lpstr>
      <vt:lpstr>2019 Avg.</vt:lpstr>
      <vt:lpstr>2020 Avg.</vt:lpstr>
      <vt:lpstr>2021 Avg.</vt:lpstr>
      <vt:lpstr>'2006-2008'!Print_Area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Spencer, Chad</dc:creator>
  <cp:lastModifiedBy>Chad Spencer</cp:lastModifiedBy>
  <dcterms:created xsi:type="dcterms:W3CDTF">2013-12-02T13:41:01Z</dcterms:created>
  <dcterms:modified xsi:type="dcterms:W3CDTF">2022-03-20T15:35:05Z</dcterms:modified>
</cp:coreProperties>
</file>