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B20" i="1"/>
  <c r="B15" i="1"/>
  <c r="B8" i="1"/>
  <c r="B5" i="1"/>
  <c r="B14" i="1" s="1"/>
  <c r="B9" i="1"/>
  <c r="B4" i="1"/>
  <c r="B12" i="1" s="1"/>
  <c r="B6" i="1" l="1"/>
  <c r="B17" i="1" s="1"/>
  <c r="B18" i="1" s="1"/>
  <c r="B24" i="1" s="1"/>
</calcChain>
</file>

<file path=xl/sharedStrings.xml><?xml version="1.0" encoding="utf-8"?>
<sst xmlns="http://schemas.openxmlformats.org/spreadsheetml/2006/main" count="33" uniqueCount="33">
  <si>
    <t>http://www.saginawpipe.com/steel_i_beams.htm</t>
  </si>
  <si>
    <t>Nominal Size in Inches </t>
  </si>
  <si>
    <t>Weight Per Ft. </t>
  </si>
  <si>
    <t>Section Depth inches </t>
  </si>
  <si>
    <t>Flange Width Inches </t>
  </si>
  <si>
    <t>B</t>
  </si>
  <si>
    <t>A</t>
  </si>
  <si>
    <t>6x4</t>
  </si>
  <si>
    <t>Web Thickness Inches</t>
  </si>
  <si>
    <t>Ave. Flange Thickness Inches</t>
  </si>
  <si>
    <t>C</t>
  </si>
  <si>
    <t>D</t>
  </si>
  <si>
    <t>http://tubeservice.com/</t>
  </si>
  <si>
    <t xml:space="preserve">Wall </t>
  </si>
  <si>
    <t>THEOR I.D.</t>
  </si>
  <si>
    <t>WT. PER FT</t>
  </si>
  <si>
    <t>DOM</t>
  </si>
  <si>
    <t>TYPE</t>
  </si>
  <si>
    <t>Load Applied (lb)</t>
  </si>
  <si>
    <t>Round Tube Weight (lb)</t>
  </si>
  <si>
    <t>Beam Weight (lb)</t>
  </si>
  <si>
    <t>Distance (ft)</t>
  </si>
  <si>
    <t>Round Tube Distance (ft)</t>
  </si>
  <si>
    <t>Total Weight (lb)</t>
  </si>
  <si>
    <t>Moment - Load Applied (lb-ft)</t>
  </si>
  <si>
    <t>Moment - Front Beam Weight (lb-ft)</t>
  </si>
  <si>
    <t>Moment - Tube and Rear Beam Weight (lb-ft)</t>
  </si>
  <si>
    <t>?</t>
  </si>
  <si>
    <t>Moment - Total (lb-ft)</t>
  </si>
  <si>
    <t>Load at end (lb)</t>
  </si>
  <si>
    <t>Modulous of Elastisity (psi)</t>
  </si>
  <si>
    <t>Second Moment of Intertia I_x (ft^4)</t>
  </si>
  <si>
    <t>Beam 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</si>
</sst>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ubeservice.com/" TargetMode="External"/><Relationship Id="rId1" Type="http://schemas.openxmlformats.org/officeDocument/2006/relationships/hyperlink" Target="http://www.saginawpipe.com/steel_i_beam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topLeftCell="A10" workbookViewId="0">
      <selection activeCell="D30" sqref="D30"/>
    </sheetView>
  </sheetViews>
  <sheetFormatPr defaultRowHeight="15" x14ac:dyDescent="0.25"/>
  <cols>
    <col min="1" max="1" width="46.28515625" customWidth="1"/>
    <col min="2" max="2" width="22.85546875" customWidth="1"/>
    <col min="4" max="4" width="25.85546875" customWidth="1"/>
    <col min="6" max="6" width="11.85546875" customWidth="1"/>
    <col min="7" max="7" width="12.140625" customWidth="1"/>
  </cols>
  <sheetData>
    <row r="2" spans="1:10" x14ac:dyDescent="0.25">
      <c r="E2" s="1" t="s">
        <v>0</v>
      </c>
    </row>
    <row r="3" spans="1:10" x14ac:dyDescent="0.25">
      <c r="G3" t="s">
        <v>6</v>
      </c>
      <c r="H3" t="s">
        <v>5</v>
      </c>
      <c r="I3" t="s">
        <v>10</v>
      </c>
      <c r="J3" t="s">
        <v>11</v>
      </c>
    </row>
    <row r="4" spans="1:10" x14ac:dyDescent="0.25">
      <c r="A4" t="s">
        <v>20</v>
      </c>
      <c r="B4">
        <f>9</f>
        <v>9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9</v>
      </c>
      <c r="J4" s="2" t="s">
        <v>8</v>
      </c>
    </row>
    <row r="5" spans="1:10" x14ac:dyDescent="0.25">
      <c r="A5" t="s">
        <v>21</v>
      </c>
      <c r="B5">
        <f>48/12</f>
        <v>4</v>
      </c>
      <c r="E5" t="s">
        <v>7</v>
      </c>
      <c r="F5">
        <v>9</v>
      </c>
      <c r="G5">
        <v>5.9</v>
      </c>
      <c r="H5">
        <v>3.9039999999999999</v>
      </c>
      <c r="I5">
        <v>0.215</v>
      </c>
      <c r="J5">
        <v>0.17</v>
      </c>
    </row>
    <row r="6" spans="1:10" x14ac:dyDescent="0.25">
      <c r="A6" t="s">
        <v>25</v>
      </c>
      <c r="B6">
        <f>B4*B5/2</f>
        <v>18</v>
      </c>
      <c r="D6" t="s">
        <v>30</v>
      </c>
      <c r="E6">
        <f>30000000</f>
        <v>30000000</v>
      </c>
    </row>
    <row r="8" spans="1:10" x14ac:dyDescent="0.25">
      <c r="A8" t="s">
        <v>19</v>
      </c>
      <c r="B8">
        <f>0.236</f>
        <v>0.23599999999999999</v>
      </c>
      <c r="E8" s="1" t="s">
        <v>12</v>
      </c>
    </row>
    <row r="9" spans="1:10" x14ac:dyDescent="0.25">
      <c r="A9" t="s">
        <v>22</v>
      </c>
      <c r="B9">
        <f>63/12</f>
        <v>5.25</v>
      </c>
    </row>
    <row r="10" spans="1:10" x14ac:dyDescent="0.25">
      <c r="A10" t="s">
        <v>26</v>
      </c>
      <c r="B10" t="s">
        <v>27</v>
      </c>
      <c r="E10" t="s">
        <v>13</v>
      </c>
      <c r="F10" t="s">
        <v>14</v>
      </c>
      <c r="G10" t="s">
        <v>15</v>
      </c>
      <c r="H10" t="s">
        <v>17</v>
      </c>
    </row>
    <row r="11" spans="1:10" x14ac:dyDescent="0.25">
      <c r="E11">
        <v>4.9000000000000002E-2</v>
      </c>
      <c r="F11">
        <v>0.40200000000000002</v>
      </c>
      <c r="G11">
        <v>0.23599999999999999</v>
      </c>
      <c r="H11" t="s">
        <v>16</v>
      </c>
    </row>
    <row r="12" spans="1:10" x14ac:dyDescent="0.25">
      <c r="A12" t="s">
        <v>23</v>
      </c>
      <c r="B12">
        <f>2*B4*B5+B8*B9</f>
        <v>73.239000000000004</v>
      </c>
    </row>
    <row r="14" spans="1:10" x14ac:dyDescent="0.25">
      <c r="A14" t="s">
        <v>18</v>
      </c>
      <c r="B14">
        <f>1500/B5</f>
        <v>375</v>
      </c>
    </row>
    <row r="15" spans="1:10" x14ac:dyDescent="0.25">
      <c r="A15" t="s">
        <v>24</v>
      </c>
      <c r="B15">
        <f>1500</f>
        <v>1500</v>
      </c>
    </row>
    <row r="17" spans="1:2" x14ac:dyDescent="0.25">
      <c r="A17" t="s">
        <v>28</v>
      </c>
      <c r="B17">
        <f>B15+B6</f>
        <v>1518</v>
      </c>
    </row>
    <row r="18" spans="1:2" x14ac:dyDescent="0.25">
      <c r="A18" t="s">
        <v>29</v>
      </c>
      <c r="B18">
        <f>B17/B5</f>
        <v>379.5</v>
      </c>
    </row>
    <row r="20" spans="1:2" x14ac:dyDescent="0.25">
      <c r="A20" t="s">
        <v>31</v>
      </c>
      <c r="B20">
        <f>(H5*G5*G5*G5-(2*(H5-J5)/2)*(G5-2*I5)*(G5-2*I5))/12</f>
        <v>57.506247950000009</v>
      </c>
    </row>
    <row r="24" spans="1:2" x14ac:dyDescent="0.25">
      <c r="A24" t="s">
        <v>32</v>
      </c>
      <c r="B24">
        <f>B18*B5*B5*B5/(3*E6*B20)</f>
        <v>4.6928234111414779E-6</v>
      </c>
    </row>
  </sheetData>
  <hyperlinks>
    <hyperlink ref="E2" r:id="rId1"/>
    <hyperlink ref="E8" r:id="rId2"/>
  </hyperlinks>
  <pageMargins left="0.7" right="0.7" top="0.75" bottom="0.75" header="0.3" footer="0.3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viking</dc:creator>
  <cp:lastModifiedBy>viking</cp:lastModifiedBy>
  <cp:lastPrinted>2011-05-18T22:54:37Z</cp:lastPrinted>
  <dcterms:created xsi:type="dcterms:W3CDTF">2011-05-18T20:55:48Z</dcterms:created>
  <dcterms:modified xsi:type="dcterms:W3CDTF">2012-05-04T22:38:54Z</dcterms:modified>
</cp:coreProperties>
</file>