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rels" ContentType="application/vnd.openxmlformats-package.relationships+xml"/>
  <Default Extension="jpeg" ContentType="image/jpeg"/>
  <Default Extension="xml" ContentType="application/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queryTables/queryTable6.xml" ContentType="application/vnd.openxmlformats-officedocument.spreadsheetml.queryTable+xml"/>
  <Override PartName="/xl/worksheets/sheet6.xml" ContentType="application/vnd.openxmlformats-officedocument.spreadsheetml.worksheet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xl/queryTables/queryTable10.xml" ContentType="application/vnd.openxmlformats-officedocument.spreadsheetml.queryTable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Override PartName="/xl/queryTables/queryTable2.xml" ContentType="application/vnd.openxmlformats-officedocument.spreadsheetml.queryTable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queryTables/queryTable9.xml" ContentType="application/vnd.openxmlformats-officedocument.spreadsheetml.queryTable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7.xml" ContentType="application/vnd.openxmlformats-officedocument.spreadsheetml.queryTable+xml"/>
  <Override PartName="/xl/theme/theme1.xml" ContentType="application/vnd.openxmlformats-officedocument.theme+xml"/>
  <Override PartName="/xl/pivotTables/pivotTable1.xml" ContentType="application/vnd.openxmlformats-officedocument.spreadsheetml.pivotTable+xml"/>
  <Default Extension="vml" ContentType="application/vnd.openxmlformats-officedocument.vmlDrawing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queryTables/queryTable5.xml" ContentType="application/vnd.openxmlformats-officedocument.spreadsheetml.queryTable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5440" windowHeight="13560" tabRatio="500" activeTab="6"/>
  </bookViews>
  <sheets>
    <sheet name="Final" sheetId="7" r:id="rId1"/>
    <sheet name="Bronx" sheetId="2" r:id="rId2"/>
    <sheet name="Brooklyn" sheetId="3" r:id="rId3"/>
    <sheet name="Manhattan" sheetId="4" r:id="rId4"/>
    <sheet name="Queens" sheetId="5" r:id="rId5"/>
    <sheet name="ASO" sheetId="6" r:id="rId6"/>
    <sheet name="Sheet2" sheetId="9" r:id="rId7"/>
    <sheet name="Sheet1" sheetId="8" r:id="rId8"/>
  </sheets>
  <definedNames>
    <definedName name="_xlnm._FilterDatabase" localSheetId="7" hidden="1">Sheet1!$A$1:$H$53</definedName>
    <definedName name="as" localSheetId="5">ASO!$A$3:$F$6</definedName>
    <definedName name="as" localSheetId="7">Sheet1!$A$3:$H$6</definedName>
    <definedName name="as_1" localSheetId="7">Sheet1!$A$2:$H$5</definedName>
    <definedName name="bb" localSheetId="2">Brooklyn!$A$3:$F$16</definedName>
    <definedName name="bx" localSheetId="1">Bronx!$A$15:$E$15</definedName>
    <definedName name="bx_1" localSheetId="1">Bronx!$A$3:$F$16</definedName>
    <definedName name="mm" localSheetId="3">Manhattan!$A$3:$F$13</definedName>
    <definedName name="mm" localSheetId="7">Sheet1!$A$21:$H$31</definedName>
    <definedName name="qp" localSheetId="4">Queens!$A$3:$F$14</definedName>
    <definedName name="qp" localSheetId="7">Sheet1!$A$8:$H$19</definedName>
  </definedNames>
  <calcPr calcId="130407" concurrentCalc="0"/>
  <pivotCaches>
    <pivotCache cacheId="18" r:id="rId9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5" i="2"/>
  <c r="E15"/>
  <c r="D15"/>
  <c r="F18" i="3"/>
  <c r="E18"/>
  <c r="D18"/>
  <c r="C3" i="7"/>
  <c r="C4"/>
  <c r="B8"/>
  <c r="C5"/>
  <c r="C6"/>
  <c r="C8"/>
  <c r="F16" i="4"/>
  <c r="E16"/>
  <c r="D16"/>
  <c r="F18" i="5"/>
  <c r="E18"/>
  <c r="D18"/>
  <c r="F17"/>
  <c r="E17"/>
  <c r="D17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jen:Desktop:papers soon to be submitted:derby:final_skaters:2012:bx.txt" delimited="0">
      <textFields count="10">
        <textField/>
        <textField position="11"/>
        <textField type="skip" position="20"/>
        <textField position="48"/>
        <textField type="skip" position="51"/>
        <textField position="84"/>
        <textField type="skip" position="97"/>
        <textField position="125"/>
        <textField type="skip" position="138"/>
        <textField position="153"/>
      </textFields>
    </textPr>
  </connection>
  <connection id="2" name="Connection2" type="6" refreshedVersion="0">
    <textPr fileType="mac" sourceFile="Macintosh HD:Users:jen:Desktop:papers soon to be submitted:derby:final_skaters:2012:bx.txt" delimited="0">
      <textFields count="10">
        <textField/>
        <textField type="skip" position="5"/>
        <textField type="skip" position="21"/>
        <textField position="48"/>
        <textField type="skip" position="51"/>
        <textField position="86"/>
        <textField type="skip" position="98"/>
        <textField position="125"/>
        <textField type="skip" position="138"/>
        <textField position="153"/>
      </textFields>
    </textPr>
  </connection>
  <connection id="3" name="Connection3" type="6" refreshedVersion="0">
    <textPr fileType="mac" sourceFile="Macintosh HD:Users:jen:Desktop:papers soon to be submitted:derby:final_skaters:2012:bb.txt" delimited="0">
      <textFields count="10">
        <textField/>
        <textField position="5"/>
        <textField type="skip" position="21"/>
        <textField position="47"/>
        <textField type="skip" position="51"/>
        <textField position="84"/>
        <textField type="skip" position="98"/>
        <textField position="125"/>
        <textField type="skip" position="138"/>
        <textField position="153"/>
      </textFields>
    </textPr>
  </connection>
  <connection id="4" name="Connection4" type="6" refreshedVersion="0">
    <textPr fileType="mac" sourceFile="Macintosh HD:Users:jen:Desktop:papers soon to be submitted:derby:final_skaters:2012:mm.txt" delimited="0">
      <textFields count="10">
        <textField/>
        <textField position="7"/>
        <textField type="skip" position="20"/>
        <textField position="48"/>
        <textField type="skip" position="51"/>
        <textField position="84"/>
        <textField type="skip" position="97"/>
        <textField position="125"/>
        <textField type="skip" position="138"/>
        <textField position="153"/>
      </textFields>
    </textPr>
  </connection>
  <connection id="5" name="Connection5" type="6" refreshedVersion="0">
    <textPr fileType="mac" sourceFile="Macintosh HD:Users:jen:Desktop:papers soon to be submitted:derby:final_skaters:2012:qp.txt" delimited="0">
      <textFields count="10">
        <textField/>
        <textField position="4"/>
        <textField type="skip" position="21"/>
        <textField position="48"/>
        <textField type="skip" position="51"/>
        <textField position="84"/>
        <textField type="skip" position="97"/>
        <textField position="125"/>
        <textField type="skip" position="138"/>
        <textField position="153"/>
      </textFields>
    </textPr>
  </connection>
  <connection id="6" name="Connection6" type="6" refreshedVersion="0">
    <textPr fileType="mac" sourceFile="Macintosh HD:Users:jen:Desktop:papers soon to be submitted:derby:final_skaters:2012:as.txt" delimited="0">
      <textFields count="10">
        <textField/>
        <textField position="7"/>
        <textField type="skip" position="21"/>
        <textField position="48"/>
        <textField type="skip" position="51"/>
        <textField position="83"/>
        <textField type="skip" position="97"/>
        <textField position="124"/>
        <textField type="skip" position="138"/>
        <textField position="153"/>
      </textFields>
    </textPr>
  </connection>
</connections>
</file>

<file path=xl/sharedStrings.xml><?xml version="1.0" encoding="utf-8"?>
<sst xmlns="http://schemas.openxmlformats.org/spreadsheetml/2006/main" count="332" uniqueCount="157">
  <si>
    <t>Count of (Median)</t>
  </si>
  <si>
    <t>Travel team</t>
  </si>
  <si>
    <t>Travel team</t>
    <phoneticPr fontId="5" type="noConversion"/>
  </si>
  <si>
    <t>Home team</t>
  </si>
  <si>
    <t>Home team</t>
    <phoneticPr fontId="5" type="noConversion"/>
  </si>
  <si>
    <t>none</t>
    <phoneticPr fontId="5" type="noConversion"/>
  </si>
  <si>
    <t>bronx</t>
    <phoneticPr fontId="5" type="noConversion"/>
  </si>
  <si>
    <t>queens</t>
    <phoneticPr fontId="5" type="noConversion"/>
  </si>
  <si>
    <t>manhattan</t>
    <phoneticPr fontId="5" type="noConversion"/>
  </si>
  <si>
    <t>brooklyn</t>
    <phoneticPr fontId="5" type="noConversion"/>
  </si>
  <si>
    <t>Traitors</t>
  </si>
  <si>
    <t>Traitors</t>
    <phoneticPr fontId="5" type="noConversion"/>
  </si>
  <si>
    <t>Traitors</t>
    <phoneticPr fontId="5" type="noConversion"/>
  </si>
  <si>
    <t>AS</t>
  </si>
  <si>
    <t>AS</t>
    <phoneticPr fontId="5" type="noConversion"/>
  </si>
  <si>
    <t>NUT</t>
    <phoneticPr fontId="5" type="noConversion"/>
  </si>
  <si>
    <t>NUT</t>
    <phoneticPr fontId="5" type="noConversion"/>
  </si>
  <si>
    <t>Choppy</t>
    <phoneticPr fontId="5" type="noConversion"/>
  </si>
  <si>
    <t>AS</t>
    <phoneticPr fontId="5" type="noConversion"/>
  </si>
  <si>
    <t>Pippi</t>
    <phoneticPr fontId="5" type="noConversion"/>
  </si>
  <si>
    <t>AS</t>
    <phoneticPr fontId="5" type="noConversion"/>
  </si>
  <si>
    <t>AS</t>
    <phoneticPr fontId="5" type="noConversion"/>
  </si>
  <si>
    <t>AS</t>
    <phoneticPr fontId="5" type="noConversion"/>
  </si>
  <si>
    <t>Traitors</t>
    <phoneticPr fontId="5" type="noConversion"/>
  </si>
  <si>
    <t>Ache</t>
    <phoneticPr fontId="5" type="noConversion"/>
  </si>
  <si>
    <t>Mayday</t>
    <phoneticPr fontId="5" type="noConversion"/>
  </si>
  <si>
    <t>Traitors</t>
    <phoneticPr fontId="5" type="noConversion"/>
  </si>
  <si>
    <t>Ames</t>
    <phoneticPr fontId="5" type="noConversion"/>
  </si>
  <si>
    <t>Phil</t>
    <phoneticPr fontId="5" type="noConversion"/>
  </si>
  <si>
    <t>Animal</t>
    <phoneticPr fontId="5" type="noConversion"/>
  </si>
  <si>
    <t>Schnitt</t>
    <phoneticPr fontId="5" type="noConversion"/>
  </si>
  <si>
    <t>Nikki</t>
    <phoneticPr fontId="5" type="noConversion"/>
  </si>
  <si>
    <t>Fizzy</t>
    <phoneticPr fontId="5" type="noConversion"/>
  </si>
  <si>
    <t>Lace</t>
    <phoneticPr fontId="5" type="noConversion"/>
  </si>
  <si>
    <t>Evil</t>
    <phoneticPr fontId="5" type="noConversion"/>
  </si>
  <si>
    <t>Anne</t>
    <phoneticPr fontId="5" type="noConversion"/>
  </si>
  <si>
    <t>Beez</t>
    <phoneticPr fontId="5" type="noConversion"/>
  </si>
  <si>
    <t>Sweets</t>
    <phoneticPr fontId="5" type="noConversion"/>
  </si>
  <si>
    <t>Speed</t>
    <phoneticPr fontId="5" type="noConversion"/>
  </si>
  <si>
    <t>Rush</t>
    <phoneticPr fontId="5" type="noConversion"/>
  </si>
  <si>
    <t>Snap</t>
    <phoneticPr fontId="5" type="noConversion"/>
  </si>
  <si>
    <t>Arse</t>
    <phoneticPr fontId="5" type="noConversion"/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</si>
  <si>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</si>
  <si>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</si>
  <si>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</si>
  <si>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</si>
  <si>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</si>
  <si>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</si>
  <si>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</si>
  <si>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</si>
  <si>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</si>
  <si>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95-100</t>
  </si>
  <si>
    <t>Traitors</t>
    <phoneticPr fontId="5" type="noConversion"/>
  </si>
  <si>
    <t>(Show All)</t>
  </si>
  <si>
    <t>(Median)</t>
  </si>
  <si>
    <t>Grand Total</t>
  </si>
  <si>
    <t>BX8</t>
  </si>
  <si>
    <t>BX9</t>
  </si>
  <si>
    <t>BX#</t>
    <phoneticPr fontId="5" type="noConversion"/>
  </si>
  <si>
    <t>QP#</t>
    <phoneticPr fontId="5" type="noConversion"/>
  </si>
  <si>
    <t>N of skaters</t>
    <phoneticPr fontId="5" type="noConversion"/>
  </si>
  <si>
    <t>Average</t>
    <phoneticPr fontId="5" type="noConversion"/>
  </si>
  <si>
    <t>Manhattan</t>
    <phoneticPr fontId="5" type="noConversion"/>
  </si>
  <si>
    <t>Gotham</t>
    <phoneticPr fontId="5" type="noConversion"/>
  </si>
  <si>
    <t>AS#</t>
    <phoneticPr fontId="5" type="noConversion"/>
  </si>
  <si>
    <t>Bronx</t>
    <phoneticPr fontId="5" type="noConversion"/>
  </si>
  <si>
    <t>Brooklyn</t>
    <phoneticPr fontId="5" type="noConversion"/>
  </si>
  <si>
    <t>Queens</t>
    <phoneticPr fontId="5" type="noConversion"/>
  </si>
  <si>
    <t>Team</t>
    <phoneticPr fontId="5" type="noConversion"/>
  </si>
  <si>
    <t xml:space="preserve"> 7.79524146346 Votes discarded</t>
  </si>
  <si>
    <t xml:space="preserve"> 7.81008120451 Votes discarded</t>
  </si>
  <si>
    <t xml:space="preserve"> 8.9207033001 Votes discarded</t>
  </si>
  <si>
    <t xml:space="preserve"> 9.03560209743 Votes discarded</t>
  </si>
  <si>
    <t xml:space="preserve"> 6.73775692802 Votes discarded</t>
  </si>
  <si>
    <t xml:space="preserve"> 7.00732699244 Votes discarded</t>
  </si>
  <si>
    <t xml:space="preserve"> 7.83984425194 Votes discarded</t>
  </si>
  <si>
    <t xml:space="preserve"> 5.07703809218 Votes discarded</t>
  </si>
  <si>
    <t xml:space="preserve"> 4.71950041959 Votes discarded</t>
  </si>
  <si>
    <t xml:space="preserve"> 8.95764889266 Votes discarded</t>
  </si>
  <si>
    <t xml:space="preserve"> 7.76903435035 Votes discarded</t>
  </si>
  <si>
    <t xml:space="preserve"> 7.06660046311 Votes discarded</t>
  </si>
  <si>
    <t xml:space="preserve"> 8.14086507753 Votes discarded</t>
  </si>
  <si>
    <t xml:space="preserve"> 7.3447080842 Votes discarded</t>
  </si>
  <si>
    <t xml:space="preserve"> 9.20297434757 Votes discarded</t>
  </si>
  <si>
    <t xml:space="preserve"> 9.03370880297 Votes discarded</t>
  </si>
  <si>
    <t xml:space="preserve"> 8.62356013916 Votes discarded</t>
  </si>
  <si>
    <t xml:space="preserve"> 10.4221424204 Votes discarded</t>
  </si>
  <si>
    <t xml:space="preserve"> 8.93529371001 Votes discarded</t>
  </si>
  <si>
    <t xml:space="preserve"> 7.79405981636 Votes discarded</t>
  </si>
  <si>
    <t xml:space="preserve"> 10.3235805702 Votes discarded</t>
  </si>
  <si>
    <t xml:space="preserve"> 8.0092052303 Votes discarded</t>
  </si>
  <si>
    <t xml:space="preserve"> 9.11837358536 Votes discarded</t>
  </si>
  <si>
    <t xml:space="preserve"> 9.08497892707 Votes discarded</t>
  </si>
  <si>
    <t xml:space="preserve"> 12.3086405252 Votes discarded</t>
  </si>
  <si>
    <t xml:space="preserve"> 9.50013850315 Votes discarded</t>
  </si>
  <si>
    <t xml:space="preserve"> 7.19264975696 Votes discarded</t>
  </si>
  <si>
    <t>mm6</t>
  </si>
  <si>
    <t>mm7</t>
  </si>
  <si>
    <t>mm8</t>
  </si>
  <si>
    <t>mm9</t>
  </si>
  <si>
    <t>mm10</t>
  </si>
  <si>
    <t>mm11</t>
  </si>
  <si>
    <t>mm12</t>
  </si>
  <si>
    <t>Team Averages</t>
    <phoneticPr fontId="5" type="noConversion"/>
  </si>
  <si>
    <t>qp1</t>
  </si>
  <si>
    <t>qp2</t>
  </si>
  <si>
    <t>qp3</t>
  </si>
  <si>
    <t>qp4</t>
  </si>
  <si>
    <t>qp5</t>
  </si>
  <si>
    <t>qp6</t>
  </si>
  <si>
    <t>qp7</t>
  </si>
  <si>
    <t>qp8</t>
  </si>
  <si>
    <t>qp9</t>
  </si>
  <si>
    <t>qp10</t>
  </si>
  <si>
    <t>qp11</t>
  </si>
  <si>
    <t>qp12</t>
  </si>
  <si>
    <t>qp13</t>
  </si>
  <si>
    <t>team averages (no Nut)</t>
    <phoneticPr fontId="5" type="noConversion"/>
  </si>
  <si>
    <t xml:space="preserve">bk1 </t>
  </si>
  <si>
    <t xml:space="preserve">bk2 </t>
  </si>
  <si>
    <t xml:space="preserve">bk3 </t>
  </si>
  <si>
    <t xml:space="preserve">bk4 </t>
  </si>
  <si>
    <t xml:space="preserve">bk5 </t>
  </si>
  <si>
    <t xml:space="preserve">bk6 </t>
  </si>
  <si>
    <t xml:space="preserve">bk7 </t>
  </si>
  <si>
    <t xml:space="preserve">bk8 </t>
  </si>
  <si>
    <t xml:space="preserve">bk9 </t>
  </si>
  <si>
    <t xml:space="preserve">bk10 </t>
  </si>
  <si>
    <t xml:space="preserve">bk11 </t>
  </si>
  <si>
    <t xml:space="preserve">bk12 </t>
  </si>
  <si>
    <t>mm1</t>
  </si>
  <si>
    <t>mm2</t>
  </si>
  <si>
    <t>mm3</t>
  </si>
  <si>
    <t>mm4</t>
  </si>
  <si>
    <t>mm5</t>
  </si>
  <si>
    <t>aso2</t>
  </si>
  <si>
    <t>aso3</t>
  </si>
  <si>
    <t>aso4</t>
  </si>
  <si>
    <t>aso5</t>
  </si>
  <si>
    <t>aso6</t>
  </si>
  <si>
    <t>BB#</t>
    <phoneticPr fontId="5" type="noConversion"/>
  </si>
  <si>
    <t>team averages</t>
    <phoneticPr fontId="5" type="noConversion"/>
  </si>
  <si>
    <t>MM#</t>
    <phoneticPr fontId="5" type="noConversion"/>
  </si>
  <si>
    <t>team averages</t>
    <phoneticPr fontId="5" type="noConversion"/>
  </si>
  <si>
    <t>aso1</t>
  </si>
  <si>
    <t>Std. dev.</t>
    <phoneticPr fontId="5" type="noConversion"/>
  </si>
  <si>
    <t>Votes tossed</t>
    <phoneticPr fontId="5" type="noConversion"/>
  </si>
  <si>
    <t>Avg. rem. votes</t>
    <phoneticPr fontId="5" type="noConversion"/>
  </si>
  <si>
    <t>Avg. all votes</t>
    <phoneticPr fontId="5" type="noConversion"/>
  </si>
  <si>
    <t>(Median)</t>
    <phoneticPr fontId="5" type="noConversion"/>
  </si>
  <si>
    <t>BX1</t>
  </si>
  <si>
    <t>BX2</t>
  </si>
  <si>
    <t>BX3</t>
  </si>
  <si>
    <t>BX4</t>
  </si>
  <si>
    <t>BX5</t>
  </si>
  <si>
    <t>BX6</t>
  </si>
  <si>
    <t>BX7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</si>
</sst>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0" borderId="0" xfId="0" applyFont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NumberFormat="1" applyBorder="1"/>
    <xf numFmtId="0" fontId="0" fillId="0" borderId="5" xfId="0" pivotButton="1" applyBorder="1"/>
    <xf numFmtId="0" fontId="0" fillId="0" borderId="4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8" xfId="0" applyBorder="1"/>
    <xf numFmtId="0" fontId="0" fillId="0" borderId="9" xfId="0" applyBorder="1"/>
    <xf numFmtId="0" fontId="0" fillId="0" borderId="3" xfId="0" applyNumberFormat="1" applyBorder="1"/>
    <xf numFmtId="0" fontId="0" fillId="0" borderId="8" xfId="0" applyNumberFormat="1" applyBorder="1"/>
    <xf numFmtId="0" fontId="0" fillId="0" borderId="1" xfId="0" applyNumberFormat="1" applyBorder="1"/>
    <xf numFmtId="0" fontId="0" fillId="0" borderId="0" xfId="0" applyNumberFormat="1"/>
    <xf numFmtId="0" fontId="0" fillId="0" borderId="6" xfId="0" applyNumberFormat="1" applyBorder="1"/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yatt" refreshedDate="40227.866365740738" refreshedVersion="3" recordCount="52">
  <cacheSource type="worksheet">
    <worksheetSource ref="A1:H53" sheet="Sheet1"/>
  </cacheSource>
  <cacheFields count="8">
    <cacheField name="AS#" numFmtId="0">
      <sharedItems/>
    </cacheField>
    <cacheField name="Home team" numFmtId="0">
      <sharedItems count="6">
        <s v="none"/>
        <s v="queens"/>
        <s v="brooklyn"/>
        <s v="manhattan"/>
        <s v="bronx"/>
        <s v="NUT"/>
      </sharedItems>
    </cacheField>
    <cacheField name="Travel team" numFmtId="0">
      <sharedItems count="23">
        <s v="AS"/>
        <s v="Schnitt"/>
        <s v="Beez"/>
        <s v="NUT"/>
        <s v="Traitors"/>
        <s v="Mayday"/>
        <s v="Anne"/>
        <s v="Ames"/>
        <s v="Lace"/>
        <s v="Nikki"/>
        <s v="Sweets"/>
        <s v="Ache"/>
        <s v="Snap"/>
        <s v="Phil"/>
        <s v="Choppy"/>
        <s v="Pippi"/>
        <s v="Animal"/>
        <s v="Rush"/>
        <s v="Arse"/>
        <s v="Evil"/>
        <s v="Speed"/>
        <s v="Fizzy"/>
        <s v="Brody" u="1"/>
      </sharedItems>
    </cacheField>
    <cacheField name="Std. dev." numFmtId="0">
      <sharedItems containsMixedTypes="1" containsNumber="1" minValue="6.4121595015799997" maxValue="10.777535115099999"/>
    </cacheField>
    <cacheField name="Votes tossed" numFmtId="0">
      <sharedItems containsSemiMixedTypes="0" containsString="0" containsNumber="1" containsInteger="1" minValue="4" maxValue="10" count="7">
        <n v="8"/>
        <n v="6"/>
        <n v="7"/>
        <n v="9"/>
        <n v="5"/>
        <n v="4"/>
        <n v="10"/>
      </sharedItems>
    </cacheField>
    <cacheField name="Avg. rem. votes" numFmtId="0">
      <sharedItems containsSemiMixedTypes="0" containsString="0" containsNumber="1" minValue="27.6" maxValue="95.583333333300004"/>
    </cacheField>
    <cacheField name="Avg. all votes" numFmtId="0">
      <sharedItems containsSemiMixedTypes="0" containsString="0" containsNumber="1" minValue="27.55" maxValue="94.8"/>
    </cacheField>
    <cacheField name="(Median)" numFmtId="0">
      <sharedItems containsSemiMixedTypes="0" containsString="0" containsNumber="1" minValue="30" maxValue="96.5" count="43">
        <n v="96.5"/>
        <n v="88.5"/>
        <n v="82.5"/>
        <n v="83.5"/>
        <n v="80.5"/>
        <n v="78"/>
        <n v="80"/>
        <n v="78.5"/>
        <n v="76.5"/>
        <n v="77.5"/>
        <n v="76"/>
        <n v="73.5"/>
        <n v="72.5"/>
        <n v="70"/>
        <n v="70.5"/>
        <n v="66.5"/>
        <n v="65.5"/>
        <n v="64.5"/>
        <n v="65"/>
        <n v="62"/>
        <n v="59"/>
        <n v="58.5"/>
        <n v="59.5"/>
        <n v="57.5"/>
        <n v="56.5"/>
        <n v="52"/>
        <n v="56"/>
        <n v="53.5"/>
        <n v="51"/>
        <n v="50"/>
        <n v="49.5"/>
        <n v="48"/>
        <n v="47.5"/>
        <n v="46.5"/>
        <n v="43.5"/>
        <n v="42"/>
        <n v="39.5"/>
        <n v="40.5"/>
        <n v="38.5"/>
        <n v="36"/>
        <n v="33.5"/>
        <n v="30.5"/>
        <n v="30"/>
      </sharedItems>
      <fieldGroup base="7">
        <rangePr autoEnd="0" startNum="30" endNum="100" groupInterval="5"/>
        <groupItems count="16">
          <s v="&lt;30"/>
          <s v="30-35"/>
          <s v="35-40"/>
          <s v="40-45"/>
          <s v="45-50"/>
          <s v="50-55"/>
          <s v="55-60"/>
          <s v="60-65"/>
          <s v="65-70"/>
          <s v="70-75"/>
          <s v="75-80"/>
          <s v="80-85"/>
          <s v="85-90"/>
          <s v="90-95"/>
          <s v="95-100"/>
          <s v="&gt;10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aso1"/>
    <x v="0"/>
    <x v="0"/>
    <s v=" 4.71950041959 Votes discarded"/>
    <x v="0"/>
    <n v="95.583333333300004"/>
    <n v="94.8"/>
    <x v="0"/>
  </r>
  <r>
    <s v="qp13"/>
    <x v="1"/>
    <x v="0"/>
    <n v="7.2640064340299997"/>
    <x v="1"/>
    <n v="89.214285714300004"/>
    <n v="88.65"/>
    <x v="1"/>
  </r>
  <r>
    <s v="aso3"/>
    <x v="0"/>
    <x v="0"/>
    <s v=" 7.76903435035 Votes discarded"/>
    <x v="1"/>
    <n v="83.5"/>
    <n v="81.400000000000006"/>
    <x v="2"/>
  </r>
  <r>
    <s v="bk11 "/>
    <x v="2"/>
    <x v="0"/>
    <s v=" 7.83984425194 Votes discarded"/>
    <x v="2"/>
    <n v="82"/>
    <n v="80.099999999999994"/>
    <x v="3"/>
  </r>
  <r>
    <s v="aso4"/>
    <x v="0"/>
    <x v="0"/>
    <s v=" 7.06660046311 Votes discarded"/>
    <x v="3"/>
    <n v="80.181818181799997"/>
    <n v="79.400000000000006"/>
    <x v="4"/>
  </r>
  <r>
    <s v="mm4"/>
    <x v="3"/>
    <x v="0"/>
    <n v="7.6185369503000002"/>
    <x v="4"/>
    <n v="79.8"/>
    <n v="78.599999999999994"/>
    <x v="5"/>
  </r>
  <r>
    <s v="qp2"/>
    <x v="1"/>
    <x v="0"/>
    <n v="8.9759913687899999"/>
    <x v="0"/>
    <n v="79.5"/>
    <n v="77.400000000000006"/>
    <x v="6"/>
  </r>
  <r>
    <s v="aso6"/>
    <x v="0"/>
    <x v="0"/>
    <s v=" 7.3447080842 Votes discarded"/>
    <x v="2"/>
    <n v="78.538461538500002"/>
    <n v="76.45"/>
    <x v="7"/>
  </r>
  <r>
    <s v="aso2"/>
    <x v="0"/>
    <x v="0"/>
    <s v=" 8.95764889266 Votes discarded"/>
    <x v="4"/>
    <n v="77.066666666700002"/>
    <n v="76.150000000000006"/>
    <x v="8"/>
  </r>
  <r>
    <s v="qp9"/>
    <x v="1"/>
    <x v="0"/>
    <n v="8.1084750983799996"/>
    <x v="1"/>
    <n v="76.714285714300004"/>
    <n v="75.8"/>
    <x v="9"/>
  </r>
  <r>
    <s v="mm9"/>
    <x v="3"/>
    <x v="0"/>
    <n v="7.7758059321699999"/>
    <x v="4"/>
    <n v="76.2"/>
    <n v="75.599999999999994"/>
    <x v="10"/>
  </r>
  <r>
    <s v="bk4 "/>
    <x v="2"/>
    <x v="1"/>
    <s v=" 7.19264975696 Votes discarded"/>
    <x v="0"/>
    <n v="74.25"/>
    <n v="72.55"/>
    <x v="11"/>
  </r>
  <r>
    <s v="qp4"/>
    <x v="1"/>
    <x v="0"/>
    <n v="7.2204023798100003"/>
    <x v="5"/>
    <n v="74.1875"/>
    <n v="73.150000000000006"/>
    <x v="11"/>
  </r>
  <r>
    <s v="qp5"/>
    <x v="1"/>
    <x v="0"/>
    <n v="8.9260116631400006"/>
    <x v="4"/>
    <n v="73.866666666699999"/>
    <n v="76.099999999999994"/>
    <x v="10"/>
  </r>
  <r>
    <s v="bk7 "/>
    <x v="2"/>
    <x v="2"/>
    <s v=" 8.9207033001 Votes discarded"/>
    <x v="0"/>
    <n v="72.75"/>
    <n v="73"/>
    <x v="12"/>
  </r>
  <r>
    <s v="BX8"/>
    <x v="4"/>
    <x v="0"/>
    <s v=" 8.0092052303 Votes discarded"/>
    <x v="0"/>
    <n v="71.25"/>
    <n v="70.400000000000006"/>
    <x v="13"/>
  </r>
  <r>
    <s v="qp1"/>
    <x v="5"/>
    <x v="3"/>
    <n v="8.7013308117099992"/>
    <x v="2"/>
    <n v="70.076923076900002"/>
    <n v="71.150000000000006"/>
    <x v="14"/>
  </r>
  <r>
    <s v="mm3"/>
    <x v="3"/>
    <x v="4"/>
    <n v="9.3070431734000003"/>
    <x v="1"/>
    <n v="67.714285714300004"/>
    <n v="67.099999999999994"/>
    <x v="15"/>
  </r>
  <r>
    <s v="bk12 "/>
    <x v="2"/>
    <x v="4"/>
    <s v=" 5.07703809218 Votes discarded"/>
    <x v="1"/>
    <n v="66.142857142899999"/>
    <n v="65.25"/>
    <x v="16"/>
  </r>
  <r>
    <s v="BX3"/>
    <x v="4"/>
    <x v="0"/>
    <s v=" 8.62356013916 Votes discarded"/>
    <x v="1"/>
    <n v="64.428571428599994"/>
    <n v="66.55"/>
    <x v="17"/>
  </r>
  <r>
    <s v="mm11"/>
    <x v="3"/>
    <x v="0"/>
    <n v="6.4121595015799997"/>
    <x v="2"/>
    <n v="63.923076923099998"/>
    <n v="64.2"/>
    <x v="18"/>
  </r>
  <r>
    <s v="qp8"/>
    <x v="1"/>
    <x v="4"/>
    <n v="8.8880463782000003"/>
    <x v="1"/>
    <n v="62.428571428600002"/>
    <n v="61.55"/>
    <x v="17"/>
  </r>
  <r>
    <s v="mm6"/>
    <x v="3"/>
    <x v="5"/>
    <n v="7.3627797954199998"/>
    <x v="4"/>
    <n v="60.4"/>
    <n v="61"/>
    <x v="19"/>
  </r>
  <r>
    <s v="aso5"/>
    <x v="4"/>
    <x v="0"/>
    <s v=" 8.14086507753 Votes discarded"/>
    <x v="0"/>
    <n v="60.083333333299997"/>
    <n v="58.8"/>
    <x v="20"/>
  </r>
  <r>
    <s v="BX1"/>
    <x v="4"/>
    <x v="4"/>
    <s v=" 9.20297434757 Votes discarded"/>
    <x v="4"/>
    <n v="59.733333333300003"/>
    <n v="59.2"/>
    <x v="21"/>
  </r>
  <r>
    <s v="bk5 "/>
    <x v="2"/>
    <x v="6"/>
    <s v=" 7.79524146346 Votes discarded"/>
    <x v="0"/>
    <n v="59.5"/>
    <n v="58.65"/>
    <x v="22"/>
  </r>
  <r>
    <s v="bk3 "/>
    <x v="2"/>
    <x v="4"/>
    <s v=" 9.50013850315 Votes discarded"/>
    <x v="1"/>
    <n v="58.857142857100001"/>
    <n v="58.6"/>
    <x v="23"/>
  </r>
  <r>
    <s v="qp3"/>
    <x v="1"/>
    <x v="4"/>
    <n v="7.2349662640599997"/>
    <x v="5"/>
    <n v="58.5"/>
    <n v="60.15"/>
    <x v="22"/>
  </r>
  <r>
    <s v="mm5"/>
    <x v="3"/>
    <x v="4"/>
    <n v="8.4072337274100004"/>
    <x v="4"/>
    <n v="54.933333333299998"/>
    <n v="55.95"/>
    <x v="24"/>
  </r>
  <r>
    <s v="mm7"/>
    <x v="3"/>
    <x v="7"/>
    <n v="10.777535115099999"/>
    <x v="2"/>
    <n v="54.615384615400004"/>
    <n v="54.45"/>
    <x v="25"/>
  </r>
  <r>
    <s v="mm12"/>
    <x v="3"/>
    <x v="4"/>
    <n v="8.0424858686499991"/>
    <x v="0"/>
    <n v="54.25"/>
    <n v="55.95"/>
    <x v="26"/>
  </r>
  <r>
    <s v="qp6"/>
    <x v="1"/>
    <x v="4"/>
    <n v="7.2504083369599996"/>
    <x v="1"/>
    <n v="52.642857142899999"/>
    <n v="51.6"/>
    <x v="27"/>
  </r>
  <r>
    <s v="bk9 "/>
    <x v="2"/>
    <x v="8"/>
    <s v=" 6.73775692802 Votes discarded"/>
    <x v="6"/>
    <n v="51.1"/>
    <n v="50.85"/>
    <x v="28"/>
  </r>
  <r>
    <s v="qp12"/>
    <x v="1"/>
    <x v="4"/>
    <n v="7.9264713062299998"/>
    <x v="5"/>
    <n v="50.0625"/>
    <n v="48.75"/>
    <x v="29"/>
  </r>
  <r>
    <s v="bk10 "/>
    <x v="2"/>
    <x v="9"/>
    <s v=" 7.00732699244 Votes discarded"/>
    <x v="2"/>
    <n v="50"/>
    <n v="50.95"/>
    <x v="29"/>
  </r>
  <r>
    <s v="BX9"/>
    <x v="4"/>
    <x v="4"/>
    <s v=" 9.11837358536 Votes discarded"/>
    <x v="5"/>
    <n v="50"/>
    <n v="50.25"/>
    <x v="30"/>
  </r>
  <r>
    <s v="mm1"/>
    <x v="3"/>
    <x v="4"/>
    <n v="10.089598604500001"/>
    <x v="1"/>
    <n v="49.928571428600002"/>
    <n v="49.7"/>
    <x v="30"/>
  </r>
  <r>
    <s v="mm8"/>
    <x v="3"/>
    <x v="4"/>
    <n v="6.8472045775100003"/>
    <x v="1"/>
    <n v="49.571428571399998"/>
    <n v="49.4"/>
    <x v="28"/>
  </r>
  <r>
    <s v="qp7"/>
    <x v="1"/>
    <x v="4"/>
    <n v="7.2699815391099998"/>
    <x v="2"/>
    <n v="49.384615384600004"/>
    <n v="48.7"/>
    <x v="30"/>
  </r>
  <r>
    <s v="BX5"/>
    <x v="4"/>
    <x v="10"/>
    <s v=" 8.93529371001 Votes discarded"/>
    <x v="2"/>
    <n v="49.2307692308"/>
    <n v="50.45"/>
    <x v="30"/>
  </r>
  <r>
    <s v="mm10"/>
    <x v="3"/>
    <x v="11"/>
    <n v="9.2702126245999992"/>
    <x v="4"/>
    <n v="47.8"/>
    <n v="47.6"/>
    <x v="31"/>
  </r>
  <r>
    <s v="mm2"/>
    <x v="3"/>
    <x v="4"/>
    <n v="8.4629222276699991"/>
    <x v="1"/>
    <n v="47.428571428600002"/>
    <n v="47.6"/>
    <x v="32"/>
  </r>
  <r>
    <s v="BX2"/>
    <x v="4"/>
    <x v="12"/>
    <s v=" 9.03370880297 Votes discarded"/>
    <x v="2"/>
    <n v="45.307692307700002"/>
    <n v="46.35"/>
    <x v="33"/>
  </r>
  <r>
    <s v="bk6 "/>
    <x v="2"/>
    <x v="13"/>
    <s v=" 7.81008120451 Votes discarded"/>
    <x v="4"/>
    <n v="43.866666666699999"/>
    <n v="45.05"/>
    <x v="34"/>
  </r>
  <r>
    <s v="qp11"/>
    <x v="1"/>
    <x v="14"/>
    <n v="9.8967033320199995"/>
    <x v="2"/>
    <n v="43.076923076900002"/>
    <n v="41.55"/>
    <x v="35"/>
  </r>
  <r>
    <s v="qp10"/>
    <x v="1"/>
    <x v="15"/>
    <n v="8.8311649109400001"/>
    <x v="2"/>
    <n v="40.2307692308"/>
    <n v="40.1"/>
    <x v="36"/>
  </r>
  <r>
    <s v="bk8 "/>
    <x v="2"/>
    <x v="16"/>
    <s v=" 9.03560209743 Votes discarded"/>
    <x v="1"/>
    <n v="39.071428571399998"/>
    <n v="38.200000000000003"/>
    <x v="37"/>
  </r>
  <r>
    <s v="BX4"/>
    <x v="4"/>
    <x v="17"/>
    <s v=" 10.4221424204 Votes discarded"/>
    <x v="0"/>
    <n v="37.916666666700003"/>
    <n v="39.1"/>
    <x v="38"/>
  </r>
  <r>
    <s v="BX6"/>
    <x v="4"/>
    <x v="18"/>
    <s v=" 7.79405981636 Votes discarded"/>
    <x v="4"/>
    <n v="35.5333333333"/>
    <n v="34.299999999999997"/>
    <x v="39"/>
  </r>
  <r>
    <s v="bk1 "/>
    <x v="2"/>
    <x v="19"/>
    <s v=" 9.08497892707 Votes discarded"/>
    <x v="0"/>
    <n v="32.333333333299997"/>
    <n v="33.700000000000003"/>
    <x v="40"/>
  </r>
  <r>
    <s v="BX7"/>
    <x v="4"/>
    <x v="20"/>
    <s v=" 10.3235805702 Votes discarded"/>
    <x v="3"/>
    <n v="30.272727272699999"/>
    <n v="27.55"/>
    <x v="41"/>
  </r>
  <r>
    <s v="bk2 "/>
    <x v="2"/>
    <x v="21"/>
    <s v=" 12.3086405252 Votes discarded"/>
    <x v="4"/>
    <n v="27.6"/>
    <n v="27.65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D15" firstHeaderRow="1" firstDataRow="2" firstDataCol="1" rowPageCount="1" colPageCount="1"/>
  <pivotFields count="8">
    <pivotField compact="0" outline="0" subtotalTop="0" showAll="0" includeNewItemsInFilter="1"/>
    <pivotField axis="axisPage" compact="0" outline="0" subtotalTop="0" showAll="0" includeNewItemsInFilter="1">
      <items count="7">
        <item x="4"/>
        <item x="2"/>
        <item x="3"/>
        <item x="0"/>
        <item x="5"/>
        <item x="1"/>
        <item t="default"/>
      </items>
    </pivotField>
    <pivotField axis="axisCol" compact="0" outline="0" subtotalTop="0" showAll="0" includeNewItemsInFilter="1">
      <items count="24">
        <item h="1" x="11"/>
        <item h="1" x="7"/>
        <item h="1" x="16"/>
        <item h="1" x="6"/>
        <item h="1" x="18"/>
        <item x="0"/>
        <item h="1" x="2"/>
        <item h="1" m="1" x="22"/>
        <item h="1" x="14"/>
        <item h="1" x="19"/>
        <item h="1" x="21"/>
        <item h="1" x="8"/>
        <item h="1" x="5"/>
        <item h="1" x="9"/>
        <item h="1" x="3"/>
        <item h="1" x="13"/>
        <item h="1" x="15"/>
        <item h="1" x="17"/>
        <item h="1" x="1"/>
        <item h="1" x="12"/>
        <item h="1" x="20"/>
        <item h="1" x="10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17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</pivotFields>
  <rowFields count="1">
    <field x="7"/>
  </rowFields>
  <rowItems count="11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 t="grand">
      <x/>
    </i>
  </rowItems>
  <colFields count="1">
    <field x="2"/>
  </colFields>
  <colItems count="3">
    <i>
      <x v="5"/>
    </i>
    <i>
      <x v="22"/>
    </i>
    <i t="grand">
      <x/>
    </i>
  </colItems>
  <pageFields count="1">
    <pageField fld="1" hier="0"/>
  </pageFields>
  <dataFields count="1">
    <dataField name="Count of (Median)" fld="7" subtotal="count" baseField="0" baseItem="0"/>
  </dataFields>
</pivotTableDefinition>
</file>

<file path=xl/queryTables/queryTable1.xml><?xml version="1.0" encoding="utf-8"?>
<queryTable xmlns="http://schemas.openxmlformats.org/spreadsheetml/2006/main" name="bx" connectionId="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s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x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b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m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qp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s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m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qp" connectionId="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s_1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queryTable" Target="../queryTables/queryTable9.xml"/><Relationship Id="rId5" Type="http://schemas.openxmlformats.org/officeDocument/2006/relationships/queryTable" Target="../queryTables/queryTable10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8"/>
  <sheetViews>
    <sheetView view="pageLayout" workbookViewId="0">
      <selection activeCell="C6" sqref="C6"/>
    </sheetView>
  </sheetViews>
  <sheetFormatPr baseColWidth="10" defaultRowHeight="13"/>
  <cols>
    <col min="1" max="1" width="11.7109375" customWidth="1"/>
  </cols>
  <sheetData>
    <row r="1" spans="1:3">
      <c r="A1" s="1" t="s">
        <v>68</v>
      </c>
      <c r="B1" t="s">
        <v>60</v>
      </c>
      <c r="C1" t="s">
        <v>61</v>
      </c>
    </row>
    <row r="2" spans="1:3">
      <c r="A2" s="1"/>
    </row>
    <row r="3" spans="1:3">
      <c r="A3" s="1" t="s">
        <v>65</v>
      </c>
      <c r="B3">
        <v>9</v>
      </c>
      <c r="C3">
        <f>Bronx!D15+Final!D16</f>
        <v>49.297010397011114</v>
      </c>
    </row>
    <row r="4" spans="1:3">
      <c r="A4" s="1" t="s">
        <v>66</v>
      </c>
      <c r="B4">
        <v>12</v>
      </c>
      <c r="C4">
        <f>Brooklyn!D18+Final!D19</f>
        <v>54.789285714283331</v>
      </c>
    </row>
    <row r="5" spans="1:3">
      <c r="A5" s="1" t="s">
        <v>62</v>
      </c>
      <c r="B5">
        <v>12</v>
      </c>
      <c r="C5">
        <f>Manhattan!D16+Final!D16</f>
        <v>58.880387667891661</v>
      </c>
    </row>
    <row r="6" spans="1:3">
      <c r="A6" s="1" t="s">
        <v>67</v>
      </c>
      <c r="B6">
        <v>12</v>
      </c>
      <c r="C6">
        <f>Queens!D18+Final!D17</f>
        <v>62.48408119659166</v>
      </c>
    </row>
    <row r="7" spans="1:3">
      <c r="A7" s="1"/>
    </row>
    <row r="8" spans="1:3">
      <c r="A8" s="1" t="s">
        <v>63</v>
      </c>
      <c r="B8">
        <f>SUM(B3:B6)</f>
        <v>45</v>
      </c>
      <c r="C8">
        <f>(C3*B3 + C4*B4 + C5*B5 + C6*B6)/B8</f>
        <v>56.833736633740003</v>
      </c>
    </row>
  </sheetData>
  <phoneticPr fontId="5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5"/>
  <sheetViews>
    <sheetView view="pageLayout" workbookViewId="0">
      <selection activeCell="A3" sqref="A3:F11"/>
    </sheetView>
  </sheetViews>
  <sheetFormatPr baseColWidth="10" defaultRowHeight="13"/>
  <cols>
    <col min="1" max="1" width="4.85546875" customWidth="1"/>
    <col min="2" max="2" width="11.7109375" customWidth="1"/>
    <col min="3" max="3" width="9.5703125" customWidth="1"/>
    <col min="4" max="4" width="14.7109375" customWidth="1"/>
    <col min="5" max="5" width="11.7109375" customWidth="1"/>
    <col min="6" max="6" width="9.7109375" customWidth="1"/>
  </cols>
  <sheetData>
    <row r="1" spans="1:6">
      <c r="A1" t="s">
        <v>58</v>
      </c>
      <c r="B1" t="s">
        <v>145</v>
      </c>
      <c r="C1" t="s">
        <v>146</v>
      </c>
      <c r="D1" s="1" t="s">
        <v>147</v>
      </c>
      <c r="E1" t="s">
        <v>148</v>
      </c>
      <c r="F1" t="s">
        <v>149</v>
      </c>
    </row>
    <row r="3" spans="1:6">
      <c r="A3" t="s">
        <v>150</v>
      </c>
      <c r="B3" t="s">
        <v>83</v>
      </c>
      <c r="C3">
        <v>5</v>
      </c>
      <c r="D3" s="3">
        <v>59.733333333300003</v>
      </c>
      <c r="E3">
        <v>59.2</v>
      </c>
      <c r="F3">
        <v>58.5</v>
      </c>
    </row>
    <row r="4" spans="1:6">
      <c r="A4" t="s">
        <v>151</v>
      </c>
      <c r="B4" t="s">
        <v>84</v>
      </c>
      <c r="C4">
        <v>7</v>
      </c>
      <c r="D4" s="3">
        <v>45.307692307700002</v>
      </c>
      <c r="E4">
        <v>46.35</v>
      </c>
      <c r="F4">
        <v>46.5</v>
      </c>
    </row>
    <row r="5" spans="1:6">
      <c r="A5" t="s">
        <v>152</v>
      </c>
      <c r="B5" t="s">
        <v>85</v>
      </c>
      <c r="C5">
        <v>6</v>
      </c>
      <c r="D5" s="3">
        <v>64.428571428599994</v>
      </c>
      <c r="E5">
        <v>66.55</v>
      </c>
      <c r="F5">
        <v>64.5</v>
      </c>
    </row>
    <row r="6" spans="1:6">
      <c r="A6" t="s">
        <v>153</v>
      </c>
      <c r="B6" t="s">
        <v>86</v>
      </c>
      <c r="C6">
        <v>8</v>
      </c>
      <c r="D6" s="3">
        <v>37.916666666700003</v>
      </c>
      <c r="E6">
        <v>39.1</v>
      </c>
      <c r="F6">
        <v>38.5</v>
      </c>
    </row>
    <row r="7" spans="1:6">
      <c r="A7" t="s">
        <v>154</v>
      </c>
      <c r="B7" t="s">
        <v>87</v>
      </c>
      <c r="C7">
        <v>7</v>
      </c>
      <c r="D7" s="3">
        <v>49.2307692308</v>
      </c>
      <c r="E7">
        <v>50.45</v>
      </c>
      <c r="F7">
        <v>49.5</v>
      </c>
    </row>
    <row r="8" spans="1:6">
      <c r="A8" t="s">
        <v>155</v>
      </c>
      <c r="B8" t="s">
        <v>88</v>
      </c>
      <c r="C8">
        <v>5</v>
      </c>
      <c r="D8" s="3">
        <v>35.5333333333</v>
      </c>
      <c r="E8">
        <v>34.299999999999997</v>
      </c>
      <c r="F8">
        <v>36</v>
      </c>
    </row>
    <row r="9" spans="1:6">
      <c r="A9" t="s">
        <v>156</v>
      </c>
      <c r="B9" t="s">
        <v>89</v>
      </c>
      <c r="C9">
        <v>9</v>
      </c>
      <c r="D9" s="3">
        <v>30.272727272699999</v>
      </c>
      <c r="E9">
        <v>27.55</v>
      </c>
      <c r="F9">
        <v>30.5</v>
      </c>
    </row>
    <row r="10" spans="1:6">
      <c r="A10" t="s">
        <v>56</v>
      </c>
      <c r="B10" t="s">
        <v>90</v>
      </c>
      <c r="C10">
        <v>8</v>
      </c>
      <c r="D10" s="3">
        <v>71.25</v>
      </c>
      <c r="E10">
        <v>70.400000000000006</v>
      </c>
      <c r="F10">
        <v>70</v>
      </c>
    </row>
    <row r="11" spans="1:6">
      <c r="A11" t="s">
        <v>57</v>
      </c>
      <c r="B11" t="s">
        <v>91</v>
      </c>
      <c r="C11">
        <v>4</v>
      </c>
      <c r="D11" s="3">
        <v>50</v>
      </c>
      <c r="E11">
        <v>50.25</v>
      </c>
      <c r="F11">
        <v>49.5</v>
      </c>
    </row>
    <row r="12" spans="1:6">
      <c r="D12" s="1"/>
    </row>
    <row r="13" spans="1:6">
      <c r="D13" s="1"/>
    </row>
    <row r="14" spans="1:6">
      <c r="D14" s="1"/>
    </row>
    <row r="15" spans="1:6">
      <c r="B15" t="s">
        <v>143</v>
      </c>
      <c r="D15" s="1">
        <f>AVERAGE(D3:D11)</f>
        <v>49.297010397011114</v>
      </c>
      <c r="E15">
        <f>AVERAGE(E3:E11)</f>
        <v>49.350000000000009</v>
      </c>
      <c r="F15">
        <f>AVERAGE(F3:F11)</f>
        <v>49.277777777777779</v>
      </c>
    </row>
  </sheetData>
  <phoneticPr fontId="5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8"/>
  <sheetViews>
    <sheetView view="pageLayout" workbookViewId="0">
      <selection activeCell="A3" sqref="A3:F14"/>
    </sheetView>
  </sheetViews>
  <sheetFormatPr baseColWidth="10" defaultRowHeight="13"/>
  <cols>
    <col min="1" max="1" width="5.42578125" customWidth="1"/>
    <col min="2" max="2" width="11.42578125" customWidth="1"/>
    <col min="3" max="3" width="10.42578125" customWidth="1"/>
    <col min="4" max="4" width="14.28515625" customWidth="1"/>
    <col min="6" max="6" width="11" customWidth="1"/>
  </cols>
  <sheetData>
    <row r="1" spans="1:6">
      <c r="A1" t="s">
        <v>140</v>
      </c>
      <c r="B1" t="s">
        <v>145</v>
      </c>
      <c r="C1" t="s">
        <v>146</v>
      </c>
      <c r="D1" s="1" t="s">
        <v>147</v>
      </c>
      <c r="E1" t="s">
        <v>148</v>
      </c>
      <c r="F1" t="s">
        <v>149</v>
      </c>
    </row>
    <row r="3" spans="1:6">
      <c r="A3" t="s">
        <v>118</v>
      </c>
      <c r="B3" t="s">
        <v>92</v>
      </c>
      <c r="C3">
        <v>8</v>
      </c>
      <c r="D3" s="3">
        <v>32.333333333299997</v>
      </c>
      <c r="E3">
        <v>33.700000000000003</v>
      </c>
      <c r="F3">
        <v>33.5</v>
      </c>
    </row>
    <row r="4" spans="1:6">
      <c r="A4" t="s">
        <v>119</v>
      </c>
      <c r="B4" t="s">
        <v>93</v>
      </c>
      <c r="C4">
        <v>5</v>
      </c>
      <c r="D4" s="3">
        <v>27.6</v>
      </c>
      <c r="E4">
        <v>27.65</v>
      </c>
      <c r="F4">
        <v>30</v>
      </c>
    </row>
    <row r="5" spans="1:6">
      <c r="A5" t="s">
        <v>120</v>
      </c>
      <c r="B5" t="s">
        <v>94</v>
      </c>
      <c r="C5">
        <v>6</v>
      </c>
      <c r="D5" s="3">
        <v>58.857142857100001</v>
      </c>
      <c r="E5">
        <v>58.6</v>
      </c>
      <c r="F5">
        <v>57.5</v>
      </c>
    </row>
    <row r="6" spans="1:6">
      <c r="A6" t="s">
        <v>121</v>
      </c>
      <c r="B6" t="s">
        <v>95</v>
      </c>
      <c r="C6">
        <v>8</v>
      </c>
      <c r="D6" s="3">
        <v>74.25</v>
      </c>
      <c r="E6">
        <v>72.55</v>
      </c>
      <c r="F6">
        <v>73.5</v>
      </c>
    </row>
    <row r="7" spans="1:6">
      <c r="A7" t="s">
        <v>122</v>
      </c>
      <c r="B7" t="s">
        <v>69</v>
      </c>
      <c r="C7">
        <v>8</v>
      </c>
      <c r="D7" s="3">
        <v>59.5</v>
      </c>
      <c r="E7">
        <v>58.65</v>
      </c>
      <c r="F7">
        <v>59.5</v>
      </c>
    </row>
    <row r="8" spans="1:6">
      <c r="A8" t="s">
        <v>123</v>
      </c>
      <c r="B8" t="s">
        <v>70</v>
      </c>
      <c r="C8">
        <v>5</v>
      </c>
      <c r="D8" s="3">
        <v>43.866666666699999</v>
      </c>
      <c r="E8">
        <v>45.05</v>
      </c>
      <c r="F8">
        <v>43.5</v>
      </c>
    </row>
    <row r="9" spans="1:6">
      <c r="A9" t="s">
        <v>124</v>
      </c>
      <c r="B9" t="s">
        <v>71</v>
      </c>
      <c r="C9">
        <v>8</v>
      </c>
      <c r="D9" s="3">
        <v>72.75</v>
      </c>
      <c r="E9">
        <v>73</v>
      </c>
      <c r="F9">
        <v>72.5</v>
      </c>
    </row>
    <row r="10" spans="1:6">
      <c r="A10" t="s">
        <v>125</v>
      </c>
      <c r="B10" t="s">
        <v>72</v>
      </c>
      <c r="C10">
        <v>6</v>
      </c>
      <c r="D10" s="3">
        <v>39.071428571399998</v>
      </c>
      <c r="E10">
        <v>38.200000000000003</v>
      </c>
      <c r="F10">
        <v>40.5</v>
      </c>
    </row>
    <row r="11" spans="1:6">
      <c r="A11" t="s">
        <v>126</v>
      </c>
      <c r="B11" t="s">
        <v>73</v>
      </c>
      <c r="C11">
        <v>10</v>
      </c>
      <c r="D11" s="3">
        <v>51.1</v>
      </c>
      <c r="E11">
        <v>50.85</v>
      </c>
      <c r="F11">
        <v>51</v>
      </c>
    </row>
    <row r="12" spans="1:6">
      <c r="A12" t="s">
        <v>127</v>
      </c>
      <c r="B12" t="s">
        <v>74</v>
      </c>
      <c r="C12">
        <v>7</v>
      </c>
      <c r="D12" s="3">
        <v>50</v>
      </c>
      <c r="E12">
        <v>50.95</v>
      </c>
      <c r="F12">
        <v>50</v>
      </c>
    </row>
    <row r="13" spans="1:6">
      <c r="A13" t="s">
        <v>128</v>
      </c>
      <c r="B13" t="s">
        <v>75</v>
      </c>
      <c r="C13">
        <v>7</v>
      </c>
      <c r="D13" s="3">
        <v>82</v>
      </c>
      <c r="E13">
        <v>80.099999999999994</v>
      </c>
      <c r="F13">
        <v>83.5</v>
      </c>
    </row>
    <row r="14" spans="1:6">
      <c r="A14" t="s">
        <v>129</v>
      </c>
      <c r="B14" t="s">
        <v>76</v>
      </c>
      <c r="C14">
        <v>6</v>
      </c>
      <c r="D14" s="3">
        <v>66.142857142899999</v>
      </c>
      <c r="E14">
        <v>65.25</v>
      </c>
      <c r="F14">
        <v>65.5</v>
      </c>
    </row>
    <row r="15" spans="1:6">
      <c r="D15" s="1"/>
    </row>
    <row r="16" spans="1:6">
      <c r="D16" s="1"/>
    </row>
    <row r="17" spans="2:6">
      <c r="D17" s="1"/>
    </row>
    <row r="18" spans="2:6">
      <c r="B18" t="s">
        <v>141</v>
      </c>
      <c r="D18" s="1">
        <f>AVERAGE(D3:D14)</f>
        <v>54.789285714283331</v>
      </c>
      <c r="E18" s="2">
        <f>AVERAGE(E3:E14)</f>
        <v>54.545833333333327</v>
      </c>
      <c r="F18" s="2">
        <f>AVERAGE(F3:F14)</f>
        <v>55.041666666666664</v>
      </c>
    </row>
  </sheetData>
  <phoneticPr fontId="5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6"/>
  <sheetViews>
    <sheetView view="pageLayout" workbookViewId="0">
      <selection activeCell="A3" sqref="A3:F14"/>
    </sheetView>
  </sheetViews>
  <sheetFormatPr baseColWidth="10" defaultRowHeight="13"/>
  <cols>
    <col min="1" max="1" width="5.7109375" customWidth="1"/>
    <col min="2" max="2" width="12" customWidth="1"/>
    <col min="3" max="3" width="10.28515625" customWidth="1"/>
    <col min="4" max="4" width="13.85546875" customWidth="1"/>
    <col min="5" max="5" width="11.140625" customWidth="1"/>
  </cols>
  <sheetData>
    <row r="1" spans="1:6">
      <c r="A1" t="s">
        <v>142</v>
      </c>
      <c r="B1" t="s">
        <v>145</v>
      </c>
      <c r="C1" t="s">
        <v>146</v>
      </c>
      <c r="D1" s="1" t="s">
        <v>147</v>
      </c>
      <c r="E1" t="s">
        <v>148</v>
      </c>
      <c r="F1" t="s">
        <v>149</v>
      </c>
    </row>
    <row r="3" spans="1:6">
      <c r="A3" t="s">
        <v>130</v>
      </c>
      <c r="B3">
        <v>10.089598604500001</v>
      </c>
      <c r="C3">
        <v>6</v>
      </c>
      <c r="D3" s="4">
        <v>49.928571428600002</v>
      </c>
      <c r="E3">
        <v>49.7</v>
      </c>
      <c r="F3">
        <v>49.5</v>
      </c>
    </row>
    <row r="4" spans="1:6">
      <c r="A4" t="s">
        <v>131</v>
      </c>
      <c r="B4">
        <v>8.4629222276699991</v>
      </c>
      <c r="C4">
        <v>6</v>
      </c>
      <c r="D4" s="4">
        <v>47.428571428600002</v>
      </c>
      <c r="E4">
        <v>47.6</v>
      </c>
      <c r="F4">
        <v>47.5</v>
      </c>
    </row>
    <row r="5" spans="1:6">
      <c r="A5" t="s">
        <v>132</v>
      </c>
      <c r="B5">
        <v>9.3070431734000003</v>
      </c>
      <c r="C5">
        <v>6</v>
      </c>
      <c r="D5" s="4">
        <v>67.714285714300004</v>
      </c>
      <c r="E5">
        <v>67.099999999999994</v>
      </c>
      <c r="F5">
        <v>66.5</v>
      </c>
    </row>
    <row r="6" spans="1:6">
      <c r="A6" t="s">
        <v>133</v>
      </c>
      <c r="B6">
        <v>7.6185369503000002</v>
      </c>
      <c r="C6">
        <v>5</v>
      </c>
      <c r="D6" s="4">
        <v>79.8</v>
      </c>
      <c r="E6">
        <v>78.599999999999994</v>
      </c>
      <c r="F6">
        <v>78</v>
      </c>
    </row>
    <row r="7" spans="1:6">
      <c r="A7" t="s">
        <v>134</v>
      </c>
      <c r="B7">
        <v>8.4072337274100004</v>
      </c>
      <c r="C7">
        <v>5</v>
      </c>
      <c r="D7" s="4">
        <v>54.933333333299998</v>
      </c>
      <c r="E7">
        <v>55.95</v>
      </c>
      <c r="F7">
        <v>56.5</v>
      </c>
    </row>
    <row r="8" spans="1:6">
      <c r="A8" t="s">
        <v>96</v>
      </c>
      <c r="B8">
        <v>7.3627797954199998</v>
      </c>
      <c r="C8">
        <v>5</v>
      </c>
      <c r="D8" s="4">
        <v>60.4</v>
      </c>
      <c r="E8">
        <v>61</v>
      </c>
      <c r="F8">
        <v>62</v>
      </c>
    </row>
    <row r="9" spans="1:6">
      <c r="A9" t="s">
        <v>97</v>
      </c>
      <c r="B9">
        <v>10.777535115099999</v>
      </c>
      <c r="C9">
        <v>7</v>
      </c>
      <c r="D9" s="4">
        <v>54.615384615400004</v>
      </c>
      <c r="E9">
        <v>54.45</v>
      </c>
      <c r="F9">
        <v>52</v>
      </c>
    </row>
    <row r="10" spans="1:6">
      <c r="A10" t="s">
        <v>98</v>
      </c>
      <c r="B10">
        <v>6.8472045775100003</v>
      </c>
      <c r="C10">
        <v>6</v>
      </c>
      <c r="D10" s="4">
        <v>49.571428571399998</v>
      </c>
      <c r="E10">
        <v>49.4</v>
      </c>
      <c r="F10">
        <v>51</v>
      </c>
    </row>
    <row r="11" spans="1:6">
      <c r="A11" t="s">
        <v>99</v>
      </c>
      <c r="B11">
        <v>7.7758059321699999</v>
      </c>
      <c r="C11">
        <v>5</v>
      </c>
      <c r="D11" s="4">
        <v>76.2</v>
      </c>
      <c r="E11">
        <v>75.599999999999994</v>
      </c>
      <c r="F11">
        <v>76</v>
      </c>
    </row>
    <row r="12" spans="1:6">
      <c r="A12" t="s">
        <v>100</v>
      </c>
      <c r="B12">
        <v>9.2702126245999992</v>
      </c>
      <c r="C12">
        <v>5</v>
      </c>
      <c r="D12" s="4">
        <v>47.8</v>
      </c>
      <c r="E12">
        <v>47.6</v>
      </c>
      <c r="F12">
        <v>48</v>
      </c>
    </row>
    <row r="13" spans="1:6">
      <c r="A13" t="s">
        <v>101</v>
      </c>
      <c r="B13">
        <v>6.4121595015799997</v>
      </c>
      <c r="C13">
        <v>7</v>
      </c>
      <c r="D13" s="4">
        <v>63.923076923099998</v>
      </c>
      <c r="E13">
        <v>64.2</v>
      </c>
      <c r="F13">
        <v>65</v>
      </c>
    </row>
    <row r="14" spans="1:6">
      <c r="A14" t="s">
        <v>102</v>
      </c>
      <c r="B14">
        <v>8.0424858686499991</v>
      </c>
      <c r="C14">
        <v>8</v>
      </c>
      <c r="D14" s="4">
        <v>54.25</v>
      </c>
      <c r="E14">
        <v>55.95</v>
      </c>
      <c r="F14">
        <v>56</v>
      </c>
    </row>
    <row r="15" spans="1:6">
      <c r="D15" s="1"/>
    </row>
    <row r="16" spans="1:6">
      <c r="A16" t="s">
        <v>103</v>
      </c>
      <c r="D16" s="1">
        <f>AVERAGE(D3:D14)</f>
        <v>58.880387667891661</v>
      </c>
      <c r="E16">
        <f>AVERAGE(E3:E14)</f>
        <v>58.929166666666674</v>
      </c>
      <c r="F16">
        <f>AVERAGE(F3:F14)</f>
        <v>59</v>
      </c>
    </row>
  </sheetData>
  <phoneticPr fontId="5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8"/>
  <sheetViews>
    <sheetView view="pageLayout" workbookViewId="0">
      <selection activeCell="A3" sqref="A3:F15"/>
    </sheetView>
  </sheetViews>
  <sheetFormatPr baseColWidth="10" defaultRowHeight="13"/>
  <cols>
    <col min="1" max="1" width="5" customWidth="1"/>
    <col min="2" max="2" width="12.140625" customWidth="1"/>
    <col min="3" max="3" width="10.42578125" customWidth="1"/>
    <col min="4" max="4" width="13.85546875" customWidth="1"/>
    <col min="5" max="5" width="11.140625" customWidth="1"/>
    <col min="6" max="6" width="10.28515625" customWidth="1"/>
  </cols>
  <sheetData>
    <row r="1" spans="1:6">
      <c r="A1" t="s">
        <v>59</v>
      </c>
      <c r="B1" t="s">
        <v>145</v>
      </c>
      <c r="C1" t="s">
        <v>146</v>
      </c>
      <c r="D1" s="1" t="s">
        <v>147</v>
      </c>
      <c r="E1" t="s">
        <v>148</v>
      </c>
      <c r="F1" t="s">
        <v>149</v>
      </c>
    </row>
    <row r="3" spans="1:6">
      <c r="A3" t="s">
        <v>104</v>
      </c>
      <c r="B3">
        <v>8.7013308117099992</v>
      </c>
      <c r="C3">
        <v>7</v>
      </c>
      <c r="D3" s="4">
        <v>70.076923076900002</v>
      </c>
      <c r="E3">
        <v>71.150000000000006</v>
      </c>
      <c r="F3">
        <v>70.5</v>
      </c>
    </row>
    <row r="4" spans="1:6">
      <c r="A4" t="s">
        <v>105</v>
      </c>
      <c r="B4">
        <v>8.9759913687899999</v>
      </c>
      <c r="C4">
        <v>8</v>
      </c>
      <c r="D4" s="4">
        <v>79.5</v>
      </c>
      <c r="E4">
        <v>77.400000000000006</v>
      </c>
      <c r="F4">
        <v>80</v>
      </c>
    </row>
    <row r="5" spans="1:6">
      <c r="A5" t="s">
        <v>106</v>
      </c>
      <c r="B5">
        <v>7.2349662640599997</v>
      </c>
      <c r="C5">
        <v>4</v>
      </c>
      <c r="D5" s="4">
        <v>58.5</v>
      </c>
      <c r="E5">
        <v>60.15</v>
      </c>
      <c r="F5">
        <v>59.5</v>
      </c>
    </row>
    <row r="6" spans="1:6">
      <c r="A6" t="s">
        <v>107</v>
      </c>
      <c r="B6">
        <v>7.2204023798100003</v>
      </c>
      <c r="C6">
        <v>4</v>
      </c>
      <c r="D6" s="4">
        <v>74.1875</v>
      </c>
      <c r="E6">
        <v>73.150000000000006</v>
      </c>
      <c r="F6">
        <v>73.5</v>
      </c>
    </row>
    <row r="7" spans="1:6">
      <c r="A7" t="s">
        <v>108</v>
      </c>
      <c r="B7">
        <v>8.9260116631400006</v>
      </c>
      <c r="C7">
        <v>5</v>
      </c>
      <c r="D7" s="4">
        <v>73.866666666699999</v>
      </c>
      <c r="E7">
        <v>76.099999999999994</v>
      </c>
      <c r="F7">
        <v>76</v>
      </c>
    </row>
    <row r="8" spans="1:6">
      <c r="A8" t="s">
        <v>109</v>
      </c>
      <c r="B8">
        <v>7.2504083369599996</v>
      </c>
      <c r="C8">
        <v>6</v>
      </c>
      <c r="D8" s="4">
        <v>52.642857142899999</v>
      </c>
      <c r="E8">
        <v>51.6</v>
      </c>
      <c r="F8">
        <v>53.5</v>
      </c>
    </row>
    <row r="9" spans="1:6">
      <c r="A9" t="s">
        <v>110</v>
      </c>
      <c r="B9">
        <v>7.2699815391099998</v>
      </c>
      <c r="C9">
        <v>7</v>
      </c>
      <c r="D9" s="4">
        <v>49.384615384600004</v>
      </c>
      <c r="E9">
        <v>48.7</v>
      </c>
      <c r="F9">
        <v>49.5</v>
      </c>
    </row>
    <row r="10" spans="1:6">
      <c r="A10" t="s">
        <v>111</v>
      </c>
      <c r="B10">
        <v>8.8880463782000003</v>
      </c>
      <c r="C10">
        <v>6</v>
      </c>
      <c r="D10" s="4">
        <v>62.428571428600002</v>
      </c>
      <c r="E10">
        <v>61.55</v>
      </c>
      <c r="F10">
        <v>64.5</v>
      </c>
    </row>
    <row r="11" spans="1:6">
      <c r="A11" t="s">
        <v>112</v>
      </c>
      <c r="B11">
        <v>8.1084750983799996</v>
      </c>
      <c r="C11">
        <v>6</v>
      </c>
      <c r="D11" s="4">
        <v>76.714285714300004</v>
      </c>
      <c r="E11">
        <v>75.8</v>
      </c>
      <c r="F11">
        <v>77.5</v>
      </c>
    </row>
    <row r="12" spans="1:6">
      <c r="A12" t="s">
        <v>113</v>
      </c>
      <c r="B12">
        <v>8.8311649109400001</v>
      </c>
      <c r="C12">
        <v>7</v>
      </c>
      <c r="D12" s="4">
        <v>40.2307692308</v>
      </c>
      <c r="E12">
        <v>40.1</v>
      </c>
      <c r="F12">
        <v>39.5</v>
      </c>
    </row>
    <row r="13" spans="1:6">
      <c r="A13" t="s">
        <v>114</v>
      </c>
      <c r="B13">
        <v>9.8967033320199995</v>
      </c>
      <c r="C13">
        <v>7</v>
      </c>
      <c r="D13" s="4">
        <v>43.076923076900002</v>
      </c>
      <c r="E13">
        <v>41.55</v>
      </c>
      <c r="F13">
        <v>42</v>
      </c>
    </row>
    <row r="14" spans="1:6">
      <c r="A14" t="s">
        <v>115</v>
      </c>
      <c r="B14">
        <v>7.9264713062299998</v>
      </c>
      <c r="C14">
        <v>4</v>
      </c>
      <c r="D14" s="4">
        <v>50.0625</v>
      </c>
      <c r="E14">
        <v>48.75</v>
      </c>
      <c r="F14">
        <v>50</v>
      </c>
    </row>
    <row r="15" spans="1:6">
      <c r="A15" t="s">
        <v>116</v>
      </c>
      <c r="B15">
        <v>7.2640064340299997</v>
      </c>
      <c r="C15">
        <v>6</v>
      </c>
      <c r="D15" s="4">
        <v>89.214285714300004</v>
      </c>
      <c r="E15">
        <v>88.65</v>
      </c>
      <c r="F15">
        <v>88.5</v>
      </c>
    </row>
    <row r="17" spans="2:6">
      <c r="B17" t="s">
        <v>141</v>
      </c>
      <c r="D17" s="1">
        <f t="shared" ref="D17:F18" si="0">AVERAGE(D3:D15)</f>
        <v>63.068145956615382</v>
      </c>
      <c r="E17" s="2">
        <f t="shared" si="0"/>
        <v>62.66538461538461</v>
      </c>
      <c r="F17" s="2">
        <f t="shared" si="0"/>
        <v>63.42307692307692</v>
      </c>
    </row>
    <row r="18" spans="2:6">
      <c r="B18" t="s">
        <v>117</v>
      </c>
      <c r="D18" s="1">
        <f t="shared" si="0"/>
        <v>62.48408119659166</v>
      </c>
      <c r="E18" s="2">
        <f t="shared" si="0"/>
        <v>61.958333333333336</v>
      </c>
      <c r="F18" s="2">
        <f t="shared" si="0"/>
        <v>62.833333333333336</v>
      </c>
    </row>
  </sheetData>
  <phoneticPr fontId="5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"/>
  <sheetViews>
    <sheetView view="pageLayout" workbookViewId="0">
      <selection sqref="A1:F8"/>
    </sheetView>
  </sheetViews>
  <sheetFormatPr baseColWidth="10" defaultRowHeight="13"/>
  <cols>
    <col min="1" max="1" width="4.7109375" customWidth="1"/>
    <col min="2" max="2" width="10.28515625" customWidth="1"/>
    <col min="3" max="3" width="11" customWidth="1"/>
    <col min="4" max="4" width="14" customWidth="1"/>
    <col min="5" max="5" width="11.28515625" customWidth="1"/>
    <col min="6" max="6" width="12.42578125" customWidth="1"/>
  </cols>
  <sheetData>
    <row r="1" spans="1:6">
      <c r="A1" t="s">
        <v>64</v>
      </c>
      <c r="B1" t="s">
        <v>145</v>
      </c>
      <c r="C1" t="s">
        <v>146</v>
      </c>
      <c r="D1" s="1" t="s">
        <v>147</v>
      </c>
      <c r="E1" t="s">
        <v>148</v>
      </c>
      <c r="F1" t="s">
        <v>149</v>
      </c>
    </row>
    <row r="3" spans="1:6">
      <c r="A3" t="s">
        <v>144</v>
      </c>
      <c r="B3" t="s">
        <v>77</v>
      </c>
      <c r="C3">
        <v>8</v>
      </c>
      <c r="D3" s="3">
        <v>95.583333333300004</v>
      </c>
      <c r="E3">
        <v>94.8</v>
      </c>
      <c r="F3">
        <v>96.5</v>
      </c>
    </row>
    <row r="4" spans="1:6">
      <c r="A4" t="s">
        <v>135</v>
      </c>
      <c r="B4" t="s">
        <v>78</v>
      </c>
      <c r="C4">
        <v>5</v>
      </c>
      <c r="D4" s="3">
        <v>77.066666666700002</v>
      </c>
      <c r="E4">
        <v>76.150000000000006</v>
      </c>
      <c r="F4">
        <v>76.5</v>
      </c>
    </row>
    <row r="5" spans="1:6">
      <c r="A5" t="s">
        <v>136</v>
      </c>
      <c r="B5" t="s">
        <v>79</v>
      </c>
      <c r="C5">
        <v>6</v>
      </c>
      <c r="D5" s="3">
        <v>83.5</v>
      </c>
      <c r="E5">
        <v>81.400000000000006</v>
      </c>
      <c r="F5">
        <v>82.5</v>
      </c>
    </row>
    <row r="6" spans="1:6">
      <c r="A6" t="s">
        <v>137</v>
      </c>
      <c r="B6" t="s">
        <v>80</v>
      </c>
      <c r="C6">
        <v>9</v>
      </c>
      <c r="D6" s="3">
        <v>80.181818181799997</v>
      </c>
      <c r="E6">
        <v>79.400000000000006</v>
      </c>
      <c r="F6">
        <v>80.5</v>
      </c>
    </row>
    <row r="7" spans="1:6">
      <c r="A7" t="s">
        <v>138</v>
      </c>
      <c r="B7" t="s">
        <v>81</v>
      </c>
      <c r="C7">
        <v>8</v>
      </c>
      <c r="D7" s="3">
        <v>60.083333333299997</v>
      </c>
      <c r="E7">
        <v>58.8</v>
      </c>
      <c r="F7">
        <v>59</v>
      </c>
    </row>
    <row r="8" spans="1:6">
      <c r="A8" t="s">
        <v>139</v>
      </c>
      <c r="B8" t="s">
        <v>82</v>
      </c>
      <c r="C8">
        <v>7</v>
      </c>
      <c r="D8" s="3">
        <v>78.538461538500002</v>
      </c>
      <c r="E8">
        <v>76.45</v>
      </c>
      <c r="F8">
        <v>78.5</v>
      </c>
    </row>
  </sheetData>
  <phoneticPr fontId="5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5"/>
  <sheetViews>
    <sheetView tabSelected="1" view="pageLayout" workbookViewId="0">
      <selection activeCell="A3" sqref="A3"/>
      <pivotSelection pane="bottomRight" showHeader="1" activeRow="2" click="1" r:id="rId1">
        <pivotArea type="origin" dataOnly="0" labelOnly="1" outline="0" fieldPosition="0"/>
      </pivotSelection>
    </sheetView>
  </sheetViews>
  <sheetFormatPr baseColWidth="10" defaultRowHeight="13"/>
  <cols>
    <col min="1" max="1" width="14.140625" bestFit="1" customWidth="1"/>
    <col min="2" max="3" width="10.85546875" bestFit="1" customWidth="1"/>
    <col min="4" max="4" width="9.42578125" customWidth="1"/>
    <col min="5" max="6" width="9.5703125" customWidth="1"/>
    <col min="7" max="7" width="7" customWidth="1"/>
    <col min="8" max="11" width="9" customWidth="1"/>
    <col min="12" max="12" width="10.42578125" customWidth="1"/>
    <col min="13" max="13" width="9.42578125" customWidth="1"/>
    <col min="14" max="14" width="6.42578125" customWidth="1"/>
    <col min="15" max="15" width="10.28515625" bestFit="1" customWidth="1"/>
    <col min="16" max="16" width="9.42578125" customWidth="1"/>
    <col min="17" max="24" width="9.5703125" bestFit="1" customWidth="1"/>
    <col min="25" max="25" width="9.42578125" bestFit="1" customWidth="1"/>
    <col min="26" max="53" width="5.7109375" customWidth="1"/>
    <col min="54" max="54" width="9.42578125" customWidth="1"/>
  </cols>
  <sheetData>
    <row r="1" spans="1:4">
      <c r="A1" s="10" t="s">
        <v>3</v>
      </c>
      <c r="B1" s="5" t="s">
        <v>53</v>
      </c>
    </row>
    <row r="3" spans="1:4">
      <c r="A3" s="6" t="s">
        <v>0</v>
      </c>
      <c r="B3" s="10" t="s">
        <v>1</v>
      </c>
      <c r="C3" s="14"/>
      <c r="D3" s="15"/>
    </row>
    <row r="4" spans="1:4">
      <c r="A4" s="10" t="s">
        <v>54</v>
      </c>
      <c r="B4" s="6" t="s">
        <v>13</v>
      </c>
      <c r="C4" s="14" t="s">
        <v>10</v>
      </c>
      <c r="D4" s="7" t="s">
        <v>55</v>
      </c>
    </row>
    <row r="5" spans="1:4">
      <c r="A5" s="6" t="s">
        <v>42</v>
      </c>
      <c r="B5" s="16"/>
      <c r="C5" s="17">
        <v>4</v>
      </c>
      <c r="D5" s="11">
        <v>4</v>
      </c>
    </row>
    <row r="6" spans="1:4">
      <c r="A6" s="12" t="s">
        <v>43</v>
      </c>
      <c r="B6" s="18"/>
      <c r="C6" s="19">
        <v>3</v>
      </c>
      <c r="D6" s="13">
        <v>3</v>
      </c>
    </row>
    <row r="7" spans="1:4">
      <c r="A7" s="12" t="s">
        <v>44</v>
      </c>
      <c r="B7" s="18">
        <v>1</v>
      </c>
      <c r="C7" s="19">
        <v>5</v>
      </c>
      <c r="D7" s="13">
        <v>6</v>
      </c>
    </row>
    <row r="8" spans="1:4">
      <c r="A8" s="12" t="s">
        <v>45</v>
      </c>
      <c r="B8" s="18">
        <v>1</v>
      </c>
      <c r="C8" s="19">
        <v>1</v>
      </c>
      <c r="D8" s="13">
        <v>2</v>
      </c>
    </row>
    <row r="9" spans="1:4">
      <c r="A9" s="12" t="s">
        <v>46</v>
      </c>
      <c r="B9" s="18">
        <v>1</v>
      </c>
      <c r="C9" s="19">
        <v>2</v>
      </c>
      <c r="D9" s="13">
        <v>3</v>
      </c>
    </row>
    <row r="10" spans="1:4">
      <c r="A10" s="12" t="s">
        <v>47</v>
      </c>
      <c r="B10" s="18">
        <v>2</v>
      </c>
      <c r="C10" s="19"/>
      <c r="D10" s="13">
        <v>2</v>
      </c>
    </row>
    <row r="11" spans="1:4">
      <c r="A11" s="12" t="s">
        <v>48</v>
      </c>
      <c r="B11" s="18">
        <v>6</v>
      </c>
      <c r="C11" s="19"/>
      <c r="D11" s="13">
        <v>6</v>
      </c>
    </row>
    <row r="12" spans="1:4">
      <c r="A12" s="12" t="s">
        <v>49</v>
      </c>
      <c r="B12" s="18">
        <v>4</v>
      </c>
      <c r="C12" s="19"/>
      <c r="D12" s="13">
        <v>4</v>
      </c>
    </row>
    <row r="13" spans="1:4">
      <c r="A13" s="12" t="s">
        <v>50</v>
      </c>
      <c r="B13" s="18">
        <v>1</v>
      </c>
      <c r="C13" s="19"/>
      <c r="D13" s="13">
        <v>1</v>
      </c>
    </row>
    <row r="14" spans="1:4">
      <c r="A14" s="12" t="s">
        <v>51</v>
      </c>
      <c r="B14" s="18">
        <v>1</v>
      </c>
      <c r="C14" s="19"/>
      <c r="D14" s="13">
        <v>1</v>
      </c>
    </row>
    <row r="15" spans="1:4">
      <c r="A15" s="8" t="s">
        <v>55</v>
      </c>
      <c r="B15" s="20">
        <v>17</v>
      </c>
      <c r="C15" s="21">
        <v>15</v>
      </c>
      <c r="D15" s="9">
        <v>32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/>
  <dimension ref="A1:H54"/>
  <sheetViews>
    <sheetView view="pageLayout" workbookViewId="0">
      <selection activeCell="C1" sqref="C1"/>
    </sheetView>
  </sheetViews>
  <sheetFormatPr baseColWidth="10" defaultRowHeight="13" outlineLevelRow="2"/>
  <sheetData>
    <row r="1" spans="1:8" outlineLevel="2">
      <c r="A1" t="s">
        <v>64</v>
      </c>
      <c r="B1" t="s">
        <v>4</v>
      </c>
      <c r="C1" t="s">
        <v>2</v>
      </c>
      <c r="D1" t="s">
        <v>145</v>
      </c>
      <c r="E1" t="s">
        <v>146</v>
      </c>
      <c r="F1" s="1" t="s">
        <v>147</v>
      </c>
      <c r="G1" t="s">
        <v>148</v>
      </c>
      <c r="H1" t="s">
        <v>149</v>
      </c>
    </row>
    <row r="2" spans="1:8" outlineLevel="2">
      <c r="A2" t="s">
        <v>144</v>
      </c>
      <c r="B2" t="s">
        <v>5</v>
      </c>
      <c r="C2" t="s">
        <v>21</v>
      </c>
      <c r="D2" t="s">
        <v>77</v>
      </c>
      <c r="E2">
        <v>8</v>
      </c>
      <c r="F2" s="3">
        <v>95.583333333300004</v>
      </c>
      <c r="G2">
        <v>94.8</v>
      </c>
      <c r="H2">
        <v>96.5</v>
      </c>
    </row>
    <row r="3" spans="1:8" outlineLevel="2">
      <c r="A3" t="s">
        <v>116</v>
      </c>
      <c r="B3" t="s">
        <v>7</v>
      </c>
      <c r="C3" t="s">
        <v>20</v>
      </c>
      <c r="D3">
        <v>7.2640064340299997</v>
      </c>
      <c r="E3">
        <v>6</v>
      </c>
      <c r="F3" s="4">
        <v>89.214285714300004</v>
      </c>
      <c r="G3">
        <v>88.65</v>
      </c>
      <c r="H3">
        <v>88.5</v>
      </c>
    </row>
    <row r="4" spans="1:8" outlineLevel="2">
      <c r="A4" t="s">
        <v>136</v>
      </c>
      <c r="B4" t="s">
        <v>5</v>
      </c>
      <c r="C4" t="s">
        <v>21</v>
      </c>
      <c r="D4" t="s">
        <v>79</v>
      </c>
      <c r="E4">
        <v>6</v>
      </c>
      <c r="F4" s="3">
        <v>83.5</v>
      </c>
      <c r="G4">
        <v>81.400000000000006</v>
      </c>
      <c r="H4">
        <v>82.5</v>
      </c>
    </row>
    <row r="5" spans="1:8" outlineLevel="2">
      <c r="A5" t="s">
        <v>128</v>
      </c>
      <c r="B5" t="s">
        <v>9</v>
      </c>
      <c r="C5" t="s">
        <v>20</v>
      </c>
      <c r="D5" t="s">
        <v>75</v>
      </c>
      <c r="E5">
        <v>7</v>
      </c>
      <c r="F5" s="3">
        <v>82</v>
      </c>
      <c r="G5">
        <v>80.099999999999994</v>
      </c>
      <c r="H5">
        <v>83.5</v>
      </c>
    </row>
    <row r="6" spans="1:8" outlineLevel="2">
      <c r="A6" t="s">
        <v>137</v>
      </c>
      <c r="B6" t="s">
        <v>5</v>
      </c>
      <c r="C6" t="s">
        <v>21</v>
      </c>
      <c r="D6" t="s">
        <v>80</v>
      </c>
      <c r="E6">
        <v>9</v>
      </c>
      <c r="F6" s="3">
        <v>80.181818181799997</v>
      </c>
      <c r="G6">
        <v>79.400000000000006</v>
      </c>
      <c r="H6">
        <v>80.5</v>
      </c>
    </row>
    <row r="7" spans="1:8" outlineLevel="2">
      <c r="A7" t="s">
        <v>133</v>
      </c>
      <c r="B7" t="s">
        <v>8</v>
      </c>
      <c r="C7" t="s">
        <v>22</v>
      </c>
      <c r="D7">
        <v>7.6185369503000002</v>
      </c>
      <c r="E7">
        <v>5</v>
      </c>
      <c r="F7" s="4">
        <v>79.8</v>
      </c>
      <c r="G7">
        <v>78.599999999999994</v>
      </c>
      <c r="H7">
        <v>78</v>
      </c>
    </row>
    <row r="8" spans="1:8" outlineLevel="2">
      <c r="A8" t="s">
        <v>105</v>
      </c>
      <c r="B8" t="s">
        <v>7</v>
      </c>
      <c r="C8" t="s">
        <v>18</v>
      </c>
      <c r="D8">
        <v>8.9759913687899999</v>
      </c>
      <c r="E8">
        <v>8</v>
      </c>
      <c r="F8" s="4">
        <v>79.5</v>
      </c>
      <c r="G8">
        <v>77.400000000000006</v>
      </c>
      <c r="H8">
        <v>80</v>
      </c>
    </row>
    <row r="9" spans="1:8" outlineLevel="2">
      <c r="A9" t="s">
        <v>139</v>
      </c>
      <c r="B9" t="s">
        <v>5</v>
      </c>
      <c r="C9" t="s">
        <v>21</v>
      </c>
      <c r="D9" t="s">
        <v>82</v>
      </c>
      <c r="E9">
        <v>7</v>
      </c>
      <c r="F9" s="3">
        <v>78.538461538500002</v>
      </c>
      <c r="G9">
        <v>76.45</v>
      </c>
      <c r="H9">
        <v>78.5</v>
      </c>
    </row>
    <row r="10" spans="1:8" outlineLevel="2">
      <c r="A10" t="s">
        <v>135</v>
      </c>
      <c r="B10" t="s">
        <v>5</v>
      </c>
      <c r="C10" t="s">
        <v>21</v>
      </c>
      <c r="D10" t="s">
        <v>78</v>
      </c>
      <c r="E10">
        <v>5</v>
      </c>
      <c r="F10" s="3">
        <v>77.066666666700002</v>
      </c>
      <c r="G10">
        <v>76.150000000000006</v>
      </c>
      <c r="H10">
        <v>76.5</v>
      </c>
    </row>
    <row r="11" spans="1:8" outlineLevel="2">
      <c r="A11" t="s">
        <v>112</v>
      </c>
      <c r="B11" t="s">
        <v>7</v>
      </c>
      <c r="C11" t="s">
        <v>14</v>
      </c>
      <c r="D11">
        <v>8.1084750983799996</v>
      </c>
      <c r="E11">
        <v>6</v>
      </c>
      <c r="F11" s="4">
        <v>76.714285714300004</v>
      </c>
      <c r="G11">
        <v>75.8</v>
      </c>
      <c r="H11">
        <v>77.5</v>
      </c>
    </row>
    <row r="12" spans="1:8" outlineLevel="2">
      <c r="A12" t="s">
        <v>99</v>
      </c>
      <c r="B12" t="s">
        <v>8</v>
      </c>
      <c r="C12" t="s">
        <v>22</v>
      </c>
      <c r="D12">
        <v>7.7758059321699999</v>
      </c>
      <c r="E12">
        <v>5</v>
      </c>
      <c r="F12" s="4">
        <v>76.2</v>
      </c>
      <c r="G12">
        <v>75.599999999999994</v>
      </c>
      <c r="H12">
        <v>76</v>
      </c>
    </row>
    <row r="13" spans="1:8" hidden="1" outlineLevel="2">
      <c r="A13" t="s">
        <v>121</v>
      </c>
      <c r="B13" t="s">
        <v>9</v>
      </c>
      <c r="C13" t="s">
        <v>30</v>
      </c>
      <c r="D13" t="s">
        <v>95</v>
      </c>
      <c r="E13">
        <v>8</v>
      </c>
      <c r="F13" s="3">
        <v>74.25</v>
      </c>
      <c r="G13">
        <v>72.55</v>
      </c>
      <c r="H13">
        <v>73.5</v>
      </c>
    </row>
    <row r="14" spans="1:8" outlineLevel="2">
      <c r="A14" t="s">
        <v>107</v>
      </c>
      <c r="B14" t="s">
        <v>7</v>
      </c>
      <c r="C14" t="s">
        <v>14</v>
      </c>
      <c r="D14">
        <v>7.2204023798100003</v>
      </c>
      <c r="E14">
        <v>4</v>
      </c>
      <c r="F14" s="4">
        <v>74.1875</v>
      </c>
      <c r="G14">
        <v>73.150000000000006</v>
      </c>
      <c r="H14">
        <v>73.5</v>
      </c>
    </row>
    <row r="15" spans="1:8" outlineLevel="2">
      <c r="A15" t="s">
        <v>108</v>
      </c>
      <c r="B15" t="s">
        <v>7</v>
      </c>
      <c r="C15" t="s">
        <v>14</v>
      </c>
      <c r="D15">
        <v>8.9260116631400006</v>
      </c>
      <c r="E15">
        <v>5</v>
      </c>
      <c r="F15" s="4">
        <v>73.866666666699999</v>
      </c>
      <c r="G15">
        <v>76.099999999999994</v>
      </c>
      <c r="H15">
        <v>76</v>
      </c>
    </row>
    <row r="16" spans="1:8" hidden="1" outlineLevel="2">
      <c r="A16" t="s">
        <v>124</v>
      </c>
      <c r="B16" t="s">
        <v>9</v>
      </c>
      <c r="C16" t="s">
        <v>36</v>
      </c>
      <c r="D16" t="s">
        <v>71</v>
      </c>
      <c r="E16">
        <v>8</v>
      </c>
      <c r="F16" s="3">
        <v>72.75</v>
      </c>
      <c r="G16">
        <v>73</v>
      </c>
      <c r="H16">
        <v>72.5</v>
      </c>
    </row>
    <row r="17" spans="1:8" outlineLevel="2">
      <c r="A17" t="s">
        <v>56</v>
      </c>
      <c r="B17" t="s">
        <v>6</v>
      </c>
      <c r="C17" t="s">
        <v>20</v>
      </c>
      <c r="D17" t="s">
        <v>90</v>
      </c>
      <c r="E17">
        <v>8</v>
      </c>
      <c r="F17" s="3">
        <v>71.25</v>
      </c>
      <c r="G17">
        <v>70.400000000000006</v>
      </c>
      <c r="H17">
        <v>70</v>
      </c>
    </row>
    <row r="18" spans="1:8" hidden="1" outlineLevel="2">
      <c r="A18" t="s">
        <v>104</v>
      </c>
      <c r="B18" t="s">
        <v>15</v>
      </c>
      <c r="C18" t="s">
        <v>16</v>
      </c>
      <c r="D18">
        <v>8.7013308117099992</v>
      </c>
      <c r="E18">
        <v>7</v>
      </c>
      <c r="F18" s="4">
        <v>70.076923076900002</v>
      </c>
      <c r="G18">
        <v>71.150000000000006</v>
      </c>
      <c r="H18">
        <v>70.5</v>
      </c>
    </row>
    <row r="19" spans="1:8" hidden="1" outlineLevel="2">
      <c r="A19" t="s">
        <v>132</v>
      </c>
      <c r="B19" t="s">
        <v>8</v>
      </c>
      <c r="C19" t="s">
        <v>23</v>
      </c>
      <c r="D19">
        <v>9.3070431734000003</v>
      </c>
      <c r="E19">
        <v>6</v>
      </c>
      <c r="F19" s="4">
        <v>67.714285714300004</v>
      </c>
      <c r="G19">
        <v>67.099999999999994</v>
      </c>
      <c r="H19">
        <v>66.5</v>
      </c>
    </row>
    <row r="20" spans="1:8" hidden="1" outlineLevel="2">
      <c r="A20" t="s">
        <v>129</v>
      </c>
      <c r="B20" t="s">
        <v>9</v>
      </c>
      <c r="C20" t="s">
        <v>12</v>
      </c>
      <c r="D20" t="s">
        <v>76</v>
      </c>
      <c r="E20">
        <v>6</v>
      </c>
      <c r="F20" s="3">
        <v>66.142857142899999</v>
      </c>
      <c r="G20">
        <v>65.25</v>
      </c>
      <c r="H20">
        <v>65.5</v>
      </c>
    </row>
    <row r="21" spans="1:8" outlineLevel="2">
      <c r="A21" t="s">
        <v>152</v>
      </c>
      <c r="B21" t="s">
        <v>6</v>
      </c>
      <c r="C21" t="s">
        <v>20</v>
      </c>
      <c r="D21" t="s">
        <v>85</v>
      </c>
      <c r="E21">
        <v>6</v>
      </c>
      <c r="F21" s="3">
        <v>64.428571428599994</v>
      </c>
      <c r="G21">
        <v>66.55</v>
      </c>
      <c r="H21">
        <v>64.5</v>
      </c>
    </row>
    <row r="22" spans="1:8" outlineLevel="2">
      <c r="A22" t="s">
        <v>101</v>
      </c>
      <c r="B22" t="s">
        <v>8</v>
      </c>
      <c r="C22" t="s">
        <v>20</v>
      </c>
      <c r="D22">
        <v>6.4121595015799997</v>
      </c>
      <c r="E22">
        <v>7</v>
      </c>
      <c r="F22" s="4">
        <v>63.923076923099998</v>
      </c>
      <c r="G22">
        <v>64.2</v>
      </c>
      <c r="H22">
        <v>65</v>
      </c>
    </row>
    <row r="23" spans="1:8" hidden="1" outlineLevel="2">
      <c r="A23" t="s">
        <v>111</v>
      </c>
      <c r="B23" t="s">
        <v>7</v>
      </c>
      <c r="C23" t="s">
        <v>11</v>
      </c>
      <c r="D23">
        <v>8.8880463782000003</v>
      </c>
      <c r="E23">
        <v>6</v>
      </c>
      <c r="F23" s="4">
        <v>62.428571428600002</v>
      </c>
      <c r="G23">
        <v>61.55</v>
      </c>
      <c r="H23">
        <v>64.5</v>
      </c>
    </row>
    <row r="24" spans="1:8" hidden="1" outlineLevel="2">
      <c r="A24" t="s">
        <v>96</v>
      </c>
      <c r="B24" t="s">
        <v>8</v>
      </c>
      <c r="C24" t="s">
        <v>25</v>
      </c>
      <c r="D24">
        <v>7.3627797954199998</v>
      </c>
      <c r="E24">
        <v>5</v>
      </c>
      <c r="F24" s="4">
        <v>60.4</v>
      </c>
      <c r="G24">
        <v>61</v>
      </c>
      <c r="H24">
        <v>62</v>
      </c>
    </row>
    <row r="25" spans="1:8" outlineLevel="2">
      <c r="A25" t="s">
        <v>138</v>
      </c>
      <c r="B25" t="s">
        <v>6</v>
      </c>
      <c r="C25" t="s">
        <v>21</v>
      </c>
      <c r="D25" t="s">
        <v>81</v>
      </c>
      <c r="E25">
        <v>8</v>
      </c>
      <c r="F25" s="3">
        <v>60.083333333299997</v>
      </c>
      <c r="G25">
        <v>58.8</v>
      </c>
      <c r="H25">
        <v>59</v>
      </c>
    </row>
    <row r="26" spans="1:8" hidden="1" outlineLevel="2">
      <c r="A26" t="s">
        <v>150</v>
      </c>
      <c r="B26" t="s">
        <v>6</v>
      </c>
      <c r="C26" t="s">
        <v>12</v>
      </c>
      <c r="D26" t="s">
        <v>83</v>
      </c>
      <c r="E26">
        <v>5</v>
      </c>
      <c r="F26" s="3">
        <v>59.733333333300003</v>
      </c>
      <c r="G26">
        <v>59.2</v>
      </c>
      <c r="H26">
        <v>58.5</v>
      </c>
    </row>
    <row r="27" spans="1:8" hidden="1" outlineLevel="2">
      <c r="A27" t="s">
        <v>122</v>
      </c>
      <c r="B27" t="s">
        <v>9</v>
      </c>
      <c r="C27" t="s">
        <v>35</v>
      </c>
      <c r="D27" t="s">
        <v>69</v>
      </c>
      <c r="E27">
        <v>8</v>
      </c>
      <c r="F27" s="3">
        <v>59.5</v>
      </c>
      <c r="G27">
        <v>58.65</v>
      </c>
      <c r="H27">
        <v>59.5</v>
      </c>
    </row>
    <row r="28" spans="1:8" hidden="1" outlineLevel="2">
      <c r="A28" t="s">
        <v>120</v>
      </c>
      <c r="B28" t="s">
        <v>9</v>
      </c>
      <c r="C28" t="s">
        <v>12</v>
      </c>
      <c r="D28" t="s">
        <v>94</v>
      </c>
      <c r="E28">
        <v>6</v>
      </c>
      <c r="F28" s="3">
        <v>58.857142857100001</v>
      </c>
      <c r="G28">
        <v>58.6</v>
      </c>
      <c r="H28">
        <v>57.5</v>
      </c>
    </row>
    <row r="29" spans="1:8" hidden="1" outlineLevel="2">
      <c r="A29" t="s">
        <v>106</v>
      </c>
      <c r="B29" t="s">
        <v>7</v>
      </c>
      <c r="C29" t="s">
        <v>11</v>
      </c>
      <c r="D29">
        <v>7.2349662640599997</v>
      </c>
      <c r="E29">
        <v>4</v>
      </c>
      <c r="F29" s="4">
        <v>58.5</v>
      </c>
      <c r="G29">
        <v>60.15</v>
      </c>
      <c r="H29">
        <v>59.5</v>
      </c>
    </row>
    <row r="30" spans="1:8" hidden="1" outlineLevel="2">
      <c r="A30" t="s">
        <v>134</v>
      </c>
      <c r="B30" t="s">
        <v>8</v>
      </c>
      <c r="C30" t="s">
        <v>23</v>
      </c>
      <c r="D30">
        <v>8.4072337274100004</v>
      </c>
      <c r="E30">
        <v>5</v>
      </c>
      <c r="F30" s="4">
        <v>54.933333333299998</v>
      </c>
      <c r="G30">
        <v>55.95</v>
      </c>
      <c r="H30">
        <v>56.5</v>
      </c>
    </row>
    <row r="31" spans="1:8" hidden="1" outlineLevel="2">
      <c r="A31" t="s">
        <v>97</v>
      </c>
      <c r="B31" t="s">
        <v>8</v>
      </c>
      <c r="C31" t="s">
        <v>27</v>
      </c>
      <c r="D31">
        <v>10.777535115099999</v>
      </c>
      <c r="E31">
        <v>7</v>
      </c>
      <c r="F31" s="4">
        <v>54.615384615400004</v>
      </c>
      <c r="G31">
        <v>54.45</v>
      </c>
      <c r="H31">
        <v>52</v>
      </c>
    </row>
    <row r="32" spans="1:8" hidden="1" outlineLevel="2">
      <c r="A32" t="s">
        <v>102</v>
      </c>
      <c r="B32" t="s">
        <v>8</v>
      </c>
      <c r="C32" t="s">
        <v>52</v>
      </c>
      <c r="D32">
        <v>8.0424858686499991</v>
      </c>
      <c r="E32">
        <v>8</v>
      </c>
      <c r="F32" s="4">
        <v>54.25</v>
      </c>
      <c r="G32">
        <v>55.95</v>
      </c>
      <c r="H32">
        <v>56</v>
      </c>
    </row>
    <row r="33" spans="1:8" hidden="1" outlineLevel="2">
      <c r="A33" t="s">
        <v>109</v>
      </c>
      <c r="B33" t="s">
        <v>7</v>
      </c>
      <c r="C33" t="s">
        <v>11</v>
      </c>
      <c r="D33">
        <v>7.2504083369599996</v>
      </c>
      <c r="E33">
        <v>6</v>
      </c>
      <c r="F33" s="4">
        <v>52.642857142899999</v>
      </c>
      <c r="G33">
        <v>51.6</v>
      </c>
      <c r="H33">
        <v>53.5</v>
      </c>
    </row>
    <row r="34" spans="1:8" hidden="1" outlineLevel="2">
      <c r="A34" t="s">
        <v>126</v>
      </c>
      <c r="B34" t="s">
        <v>9</v>
      </c>
      <c r="C34" t="s">
        <v>33</v>
      </c>
      <c r="D34" t="s">
        <v>73</v>
      </c>
      <c r="E34">
        <v>10</v>
      </c>
      <c r="F34" s="3">
        <v>51.1</v>
      </c>
      <c r="G34">
        <v>50.85</v>
      </c>
      <c r="H34">
        <v>51</v>
      </c>
    </row>
    <row r="35" spans="1:8" hidden="1" outlineLevel="2">
      <c r="A35" t="s">
        <v>115</v>
      </c>
      <c r="B35" t="s">
        <v>7</v>
      </c>
      <c r="C35" t="s">
        <v>12</v>
      </c>
      <c r="D35">
        <v>7.9264713062299998</v>
      </c>
      <c r="E35">
        <v>4</v>
      </c>
      <c r="F35" s="4">
        <v>50.0625</v>
      </c>
      <c r="G35">
        <v>48.75</v>
      </c>
      <c r="H35">
        <v>50</v>
      </c>
    </row>
    <row r="36" spans="1:8" hidden="1" outlineLevel="2">
      <c r="A36" t="s">
        <v>127</v>
      </c>
      <c r="B36" t="s">
        <v>9</v>
      </c>
      <c r="C36" t="s">
        <v>31</v>
      </c>
      <c r="D36" t="s">
        <v>74</v>
      </c>
      <c r="E36">
        <v>7</v>
      </c>
      <c r="F36" s="3">
        <v>50</v>
      </c>
      <c r="G36">
        <v>50.95</v>
      </c>
      <c r="H36">
        <v>50</v>
      </c>
    </row>
    <row r="37" spans="1:8" hidden="1" outlineLevel="2">
      <c r="A37" t="s">
        <v>57</v>
      </c>
      <c r="B37" t="s">
        <v>6</v>
      </c>
      <c r="C37" t="s">
        <v>12</v>
      </c>
      <c r="D37" t="s">
        <v>91</v>
      </c>
      <c r="E37">
        <v>4</v>
      </c>
      <c r="F37" s="3">
        <v>50</v>
      </c>
      <c r="G37">
        <v>50.25</v>
      </c>
      <c r="H37">
        <v>49.5</v>
      </c>
    </row>
    <row r="38" spans="1:8" hidden="1" outlineLevel="2">
      <c r="A38" t="s">
        <v>130</v>
      </c>
      <c r="B38" t="s">
        <v>8</v>
      </c>
      <c r="C38" t="s">
        <v>12</v>
      </c>
      <c r="D38">
        <v>10.089598604500001</v>
      </c>
      <c r="E38">
        <v>6</v>
      </c>
      <c r="F38" s="4">
        <v>49.928571428600002</v>
      </c>
      <c r="G38">
        <v>49.7</v>
      </c>
      <c r="H38">
        <v>49.5</v>
      </c>
    </row>
    <row r="39" spans="1:8" hidden="1" outlineLevel="2">
      <c r="A39" t="s">
        <v>98</v>
      </c>
      <c r="B39" t="s">
        <v>8</v>
      </c>
      <c r="C39" t="s">
        <v>12</v>
      </c>
      <c r="D39">
        <v>6.8472045775100003</v>
      </c>
      <c r="E39">
        <v>6</v>
      </c>
      <c r="F39" s="4">
        <v>49.571428571399998</v>
      </c>
      <c r="G39">
        <v>49.4</v>
      </c>
      <c r="H39">
        <v>51</v>
      </c>
    </row>
    <row r="40" spans="1:8" hidden="1" outlineLevel="2">
      <c r="A40" t="s">
        <v>110</v>
      </c>
      <c r="B40" t="s">
        <v>7</v>
      </c>
      <c r="C40" t="s">
        <v>11</v>
      </c>
      <c r="D40">
        <v>7.2699815391099998</v>
      </c>
      <c r="E40">
        <v>7</v>
      </c>
      <c r="F40" s="4">
        <v>49.384615384600004</v>
      </c>
      <c r="G40">
        <v>48.7</v>
      </c>
      <c r="H40">
        <v>49.5</v>
      </c>
    </row>
    <row r="41" spans="1:8" hidden="1" outlineLevel="2">
      <c r="A41" t="s">
        <v>154</v>
      </c>
      <c r="B41" t="s">
        <v>6</v>
      </c>
      <c r="C41" t="s">
        <v>37</v>
      </c>
      <c r="D41" t="s">
        <v>87</v>
      </c>
      <c r="E41">
        <v>7</v>
      </c>
      <c r="F41" s="3">
        <v>49.2307692308</v>
      </c>
      <c r="G41">
        <v>50.45</v>
      </c>
      <c r="H41">
        <v>49.5</v>
      </c>
    </row>
    <row r="42" spans="1:8" hidden="1" outlineLevel="2">
      <c r="A42" t="s">
        <v>100</v>
      </c>
      <c r="B42" t="s">
        <v>8</v>
      </c>
      <c r="C42" t="s">
        <v>24</v>
      </c>
      <c r="D42">
        <v>9.2702126245999992</v>
      </c>
      <c r="E42">
        <v>5</v>
      </c>
      <c r="F42" s="4">
        <v>47.8</v>
      </c>
      <c r="G42">
        <v>47.6</v>
      </c>
      <c r="H42">
        <v>48</v>
      </c>
    </row>
    <row r="43" spans="1:8" hidden="1" outlineLevel="2">
      <c r="A43" t="s">
        <v>131</v>
      </c>
      <c r="B43" t="s">
        <v>8</v>
      </c>
      <c r="C43" t="s">
        <v>26</v>
      </c>
      <c r="D43">
        <v>8.4629222276699991</v>
      </c>
      <c r="E43">
        <v>6</v>
      </c>
      <c r="F43" s="4">
        <v>47.428571428600002</v>
      </c>
      <c r="G43">
        <v>47.6</v>
      </c>
      <c r="H43">
        <v>47.5</v>
      </c>
    </row>
    <row r="44" spans="1:8" hidden="1" outlineLevel="2">
      <c r="A44" t="s">
        <v>151</v>
      </c>
      <c r="B44" t="s">
        <v>6</v>
      </c>
      <c r="C44" t="s">
        <v>40</v>
      </c>
      <c r="D44" t="s">
        <v>84</v>
      </c>
      <c r="E44">
        <v>7</v>
      </c>
      <c r="F44" s="3">
        <v>45.307692307700002</v>
      </c>
      <c r="G44">
        <v>46.35</v>
      </c>
      <c r="H44">
        <v>46.5</v>
      </c>
    </row>
    <row r="45" spans="1:8" hidden="1" outlineLevel="2">
      <c r="A45" t="s">
        <v>123</v>
      </c>
      <c r="B45" t="s">
        <v>9</v>
      </c>
      <c r="C45" t="s">
        <v>28</v>
      </c>
      <c r="D45" t="s">
        <v>70</v>
      </c>
      <c r="E45">
        <v>5</v>
      </c>
      <c r="F45" s="3">
        <v>43.866666666699999</v>
      </c>
      <c r="G45">
        <v>45.05</v>
      </c>
      <c r="H45">
        <v>43.5</v>
      </c>
    </row>
    <row r="46" spans="1:8" hidden="1" outlineLevel="2">
      <c r="A46" t="s">
        <v>114</v>
      </c>
      <c r="B46" t="s">
        <v>7</v>
      </c>
      <c r="C46" t="s">
        <v>17</v>
      </c>
      <c r="D46">
        <v>9.8967033320199995</v>
      </c>
      <c r="E46">
        <v>7</v>
      </c>
      <c r="F46" s="4">
        <v>43.076923076900002</v>
      </c>
      <c r="G46">
        <v>41.55</v>
      </c>
      <c r="H46">
        <v>42</v>
      </c>
    </row>
    <row r="47" spans="1:8" hidden="1" outlineLevel="2">
      <c r="A47" t="s">
        <v>113</v>
      </c>
      <c r="B47" t="s">
        <v>7</v>
      </c>
      <c r="C47" t="s">
        <v>19</v>
      </c>
      <c r="D47">
        <v>8.8311649109400001</v>
      </c>
      <c r="E47">
        <v>7</v>
      </c>
      <c r="F47" s="4">
        <v>40.2307692308</v>
      </c>
      <c r="G47">
        <v>40.1</v>
      </c>
      <c r="H47">
        <v>39.5</v>
      </c>
    </row>
    <row r="48" spans="1:8" hidden="1" outlineLevel="2">
      <c r="A48" t="s">
        <v>125</v>
      </c>
      <c r="B48" t="s">
        <v>9</v>
      </c>
      <c r="C48" t="s">
        <v>29</v>
      </c>
      <c r="D48" t="s">
        <v>72</v>
      </c>
      <c r="E48">
        <v>6</v>
      </c>
      <c r="F48" s="3">
        <v>39.071428571399998</v>
      </c>
      <c r="G48">
        <v>38.200000000000003</v>
      </c>
      <c r="H48">
        <v>40.5</v>
      </c>
    </row>
    <row r="49" spans="1:8" hidden="1" outlineLevel="2">
      <c r="A49" t="s">
        <v>153</v>
      </c>
      <c r="B49" t="s">
        <v>6</v>
      </c>
      <c r="C49" t="s">
        <v>39</v>
      </c>
      <c r="D49" t="s">
        <v>86</v>
      </c>
      <c r="E49">
        <v>8</v>
      </c>
      <c r="F49" s="3">
        <v>37.916666666700003</v>
      </c>
      <c r="G49">
        <v>39.1</v>
      </c>
      <c r="H49">
        <v>38.5</v>
      </c>
    </row>
    <row r="50" spans="1:8" hidden="1" outlineLevel="2">
      <c r="A50" t="s">
        <v>155</v>
      </c>
      <c r="B50" t="s">
        <v>6</v>
      </c>
      <c r="C50" t="s">
        <v>41</v>
      </c>
      <c r="D50" t="s">
        <v>88</v>
      </c>
      <c r="E50">
        <v>5</v>
      </c>
      <c r="F50" s="3">
        <v>35.5333333333</v>
      </c>
      <c r="G50">
        <v>34.299999999999997</v>
      </c>
      <c r="H50">
        <v>36</v>
      </c>
    </row>
    <row r="51" spans="1:8" hidden="1" outlineLevel="2">
      <c r="A51" t="s">
        <v>118</v>
      </c>
      <c r="B51" t="s">
        <v>9</v>
      </c>
      <c r="C51" t="s">
        <v>34</v>
      </c>
      <c r="D51" t="s">
        <v>92</v>
      </c>
      <c r="E51">
        <v>8</v>
      </c>
      <c r="F51" s="3">
        <v>32.333333333299997</v>
      </c>
      <c r="G51">
        <v>33.700000000000003</v>
      </c>
      <c r="H51">
        <v>33.5</v>
      </c>
    </row>
    <row r="52" spans="1:8" hidden="1" outlineLevel="2">
      <c r="A52" t="s">
        <v>156</v>
      </c>
      <c r="B52" t="s">
        <v>6</v>
      </c>
      <c r="C52" t="s">
        <v>38</v>
      </c>
      <c r="D52" t="s">
        <v>89</v>
      </c>
      <c r="E52">
        <v>9</v>
      </c>
      <c r="F52" s="3">
        <v>30.272727272699999</v>
      </c>
      <c r="G52">
        <v>27.55</v>
      </c>
      <c r="H52">
        <v>30.5</v>
      </c>
    </row>
    <row r="53" spans="1:8" hidden="1" outlineLevel="2">
      <c r="A53" t="s">
        <v>119</v>
      </c>
      <c r="B53" t="s">
        <v>9</v>
      </c>
      <c r="C53" t="s">
        <v>32</v>
      </c>
      <c r="D53" t="s">
        <v>93</v>
      </c>
      <c r="E53">
        <v>5</v>
      </c>
      <c r="F53" s="3">
        <v>27.6</v>
      </c>
      <c r="G53">
        <v>27.65</v>
      </c>
      <c r="H53">
        <v>30</v>
      </c>
    </row>
    <row r="54" spans="1:8" collapsed="1"/>
  </sheetData>
  <autoFilter ref="A1:H53">
    <filterColumn colId="2">
      <filters>
        <filter val="AS"/>
      </filters>
    </filterColumn>
  </autoFilter>
  <sortState ref="A2:H53">
    <sortCondition descending="1" ref="F3:F53"/>
  </sortState>
  <phoneticPr fontId="5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</vt:lpstr>
      <vt:lpstr>Bronx</vt:lpstr>
      <vt:lpstr>Brooklyn</vt:lpstr>
      <vt:lpstr>Manhattan</vt:lpstr>
      <vt:lpstr>Queens</vt:lpstr>
      <vt:lpstr>ASO</vt:lpstr>
      <vt:lpstr>Sheet2</vt:lpstr>
      <vt:lpstr>Sheet1</vt:lpstr>
    </vt:vector>
  </TitlesOfParts>
  <Company>SUNY Stony Brook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Donovan Meyer</dc:creator>
  <cp:lastModifiedBy>John Wyatt</cp:lastModifiedBy>
  <dcterms:created xsi:type="dcterms:W3CDTF">2012-02-19T13:33:30Z</dcterms:created>
  <dcterms:modified xsi:type="dcterms:W3CDTF">2014-02-20T06:27:21Z</dcterms:modified>
</cp:coreProperties>
</file>