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ideBett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<sst xmlns="http://schemas.openxmlformats.org/spreadsheetml/2006/main" count="100" uniqueCount="78">
  <si>
    <t xml:space="preserve">Index Gross</t>
  </si>
  <si>
    <t xml:space="preserve">Individual prize</t>
  </si>
  <si>
    <t xml:space="preserve">Check for gross</t>
  </si>
  <si>
    <t xml:space="preserve">Starting balance</t>
  </si>
  <si>
    <t xml:space="preserve">Balance</t>
  </si>
  <si>
    <t xml:space="preserve">Single</t>
  </si>
  <si>
    <t xml:space="preserve">Duo</t>
  </si>
  <si>
    <t xml:space="preserve">Trio</t>
  </si>
  <si>
    <t xml:space="preserve">Quad</t>
  </si>
  <si>
    <t xml:space="preserve">Winners</t>
  </si>
  <si>
    <t xml:space="preserve">[1,2,3,4]</t>
  </si>
  <si>
    <t xml:space="preserve">[1]</t>
  </si>
  <si>
    <t xml:space="preserve">[1,2]</t>
  </si>
  <si>
    <t xml:space="preserve">[1,2,3]</t>
  </si>
  <si>
    <t xml:space="preserve">TotalWinnersBet</t>
  </si>
  <si>
    <t xml:space="preserve">Gross</t>
  </si>
  <si>
    <t xml:space="preserve">Service Fee</t>
  </si>
  <si>
    <t xml:space="preserve">Should total to Net</t>
  </si>
  <si>
    <t xml:space="preserve">Net</t>
  </si>
  <si>
    <t xml:space="preserve">Total Gross</t>
  </si>
  <si>
    <t xml:space="preserve">Total Service Fee</t>
  </si>
  <si>
    <t xml:space="preserve">Total Net</t>
  </si>
  <si>
    <t xml:space="preserve">Only change Service %, Bets and Amount variables</t>
  </si>
  <si>
    <t xml:space="preserve">Do not change values here</t>
  </si>
  <si>
    <t xml:space="preserve">Service %</t>
  </si>
  <si>
    <t xml:space="preserve">Amount</t>
  </si>
  <si>
    <t xml:space="preserve">Odds</t>
  </si>
  <si>
    <t xml:space="preserve">Prize</t>
  </si>
  <si>
    <t xml:space="preserve">Players</t>
  </si>
  <si>
    <t xml:space="preserve">Bets</t>
  </si>
  <si>
    <t xml:space="preserve">Player 1</t>
  </si>
  <si>
    <t xml:space="preserve">[0]</t>
  </si>
  <si>
    <t xml:space="preserve">Player 2</t>
  </si>
  <si>
    <t xml:space="preserve">[9,8]</t>
  </si>
  <si>
    <t xml:space="preserve">[5,3,2]</t>
  </si>
  <si>
    <t xml:space="preserve">[7,8,9,1]</t>
  </si>
  <si>
    <t xml:space="preserve">Player 3</t>
  </si>
  <si>
    <t xml:space="preserve">[11]</t>
  </si>
  <si>
    <t xml:space="preserve">[7,5]</t>
  </si>
  <si>
    <t xml:space="preserve">[5,4,3,2]</t>
  </si>
  <si>
    <t xml:space="preserve">Player 4</t>
  </si>
  <si>
    <t xml:space="preserve">[3]</t>
  </si>
  <si>
    <t xml:space="preserve">[5,7]</t>
  </si>
  <si>
    <t xml:space="preserve">[]</t>
  </si>
  <si>
    <t xml:space="preserve">[1,3,4,5]</t>
  </si>
  <si>
    <t xml:space="preserve">Player 5</t>
  </si>
  <si>
    <t xml:space="preserve">[4]</t>
  </si>
  <si>
    <t xml:space="preserve">[2,3,4]</t>
  </si>
  <si>
    <t xml:space="preserve">[2,3,4,5]</t>
  </si>
  <si>
    <t xml:space="preserve">Player 6</t>
  </si>
  <si>
    <t xml:space="preserve">[5]</t>
  </si>
  <si>
    <t xml:space="preserve">[2,3]</t>
  </si>
  <si>
    <t xml:space="preserve">[3,4,5,6]</t>
  </si>
  <si>
    <t xml:space="preserve">Player 7</t>
  </si>
  <si>
    <t xml:space="preserve">[6]</t>
  </si>
  <si>
    <t xml:space="preserve">[3,4]</t>
  </si>
  <si>
    <t xml:space="preserve">[3,4,5]</t>
  </si>
  <si>
    <t xml:space="preserve">[4,5,6,7]</t>
  </si>
  <si>
    <t xml:space="preserve">Player 8</t>
  </si>
  <si>
    <t xml:space="preserve">[7]</t>
  </si>
  <si>
    <t xml:space="preserve">[4,5]</t>
  </si>
  <si>
    <t xml:space="preserve">[4,5,6]</t>
  </si>
  <si>
    <t xml:space="preserve">Player 9</t>
  </si>
  <si>
    <t xml:space="preserve">[8]</t>
  </si>
  <si>
    <t xml:space="preserve">[5,6]</t>
  </si>
  <si>
    <t xml:space="preserve">[6,7,8,9]</t>
  </si>
  <si>
    <t xml:space="preserve">Player 10</t>
  </si>
  <si>
    <t xml:space="preserve">[9]</t>
  </si>
  <si>
    <t xml:space="preserve">[6,7]</t>
  </si>
  <si>
    <t xml:space="preserve">[5,6,7]</t>
  </si>
  <si>
    <t xml:space="preserve">[7,8,9,10]</t>
  </si>
  <si>
    <t xml:space="preserve">Player 11</t>
  </si>
  <si>
    <t xml:space="preserve">[10]</t>
  </si>
  <si>
    <t xml:space="preserve">[7,8]</t>
  </si>
  <si>
    <t xml:space="preserve">[6,7,8]</t>
  </si>
  <si>
    <t xml:space="preserve">Player 12</t>
  </si>
  <si>
    <t xml:space="preserve">[8,9]</t>
  </si>
  <si>
    <t xml:space="preserve">[7,8,9]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</si>
</sst>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FFFFFF"/>
      <name val="Times New Roman"/>
      <family val="1"/>
      <charset val="1"/>
    </font>
    <font>
      <sz val="15"/>
      <color rgb="FFFFFF00"/>
      <name val="Arial"/>
      <family val="2"/>
      <charset val="1"/>
    </font>
    <font>
      <sz val="15"/>
      <color rgb="FFFFFF00"/>
      <name val="Times New Roman"/>
      <family val="1"/>
      <charset val="1"/>
    </font>
    <font>
      <sz val="15"/>
      <color rgb="FF800080"/>
      <name val="Arial"/>
      <family val="2"/>
      <charset val="1"/>
    </font>
    <font>
      <sz val="15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1.53"/>
  </cols>
  <sheetData>
    <row r="1" customFormat="false" ht="12.8" hidden="false" customHeight="false" outlineLevel="0" collapsed="false">
      <c r="B1" s="1" t="n">
        <v>5</v>
      </c>
      <c r="C1" s="1" t="n">
        <v>5</v>
      </c>
      <c r="D1" s="1" t="n">
        <v>5</v>
      </c>
      <c r="E1" s="1" t="n">
        <v>5</v>
      </c>
      <c r="F1" s="1" t="n">
        <v>5</v>
      </c>
      <c r="G1" s="1" t="n">
        <v>5</v>
      </c>
      <c r="H1" s="1" t="n">
        <v>5</v>
      </c>
      <c r="I1" s="1" t="n">
        <v>5</v>
      </c>
      <c r="J1" s="1" t="n">
        <v>5</v>
      </c>
      <c r="K1" s="1"/>
      <c r="L1" s="1"/>
      <c r="M1" s="1"/>
      <c r="N1" s="1"/>
      <c r="O1" s="1"/>
      <c r="P1" s="1"/>
      <c r="R1" s="1"/>
    </row>
    <row r="2" customFormat="false" ht="12.8" hidden="false" customHeight="false" outlineLevel="0" collapsed="false">
      <c r="C2" s="1" t="n">
        <v>20</v>
      </c>
      <c r="D2" s="1" t="n">
        <v>10</v>
      </c>
      <c r="E2" s="1"/>
      <c r="F2" s="1"/>
      <c r="G2" s="1"/>
      <c r="H2" s="1"/>
      <c r="I2" s="1"/>
      <c r="J2" s="1" t="n">
        <v>20</v>
      </c>
      <c r="K2" s="1"/>
      <c r="L2" s="1"/>
      <c r="M2" s="1"/>
      <c r="N2" s="1"/>
      <c r="O2" s="1"/>
      <c r="P2" s="1"/>
      <c r="R2" s="1"/>
    </row>
    <row r="3" customFormat="false" ht="12.8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customFormat="false" ht="12.8" hidden="false" customHeight="false" outlineLevel="0" collapsed="false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</row>
    <row r="5" customFormat="false" ht="12.8" hidden="false" customHeight="false" outlineLevel="0" collapsed="false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1"/>
    </row>
    <row r="6" customFormat="false" ht="12.8" hidden="false" customHeight="false" outlineLevel="0" collapsed="false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"/>
    </row>
    <row r="7" customFormat="false" ht="12.8" hidden="false" customHeight="false" outlineLevel="0" collapsed="false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"/>
    </row>
    <row r="8" customFormat="false" ht="12.8" hidden="false" customHeight="false" outlineLevel="0" collapsed="false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1"/>
    </row>
    <row r="9" customFormat="false" ht="12.8" hidden="false" customHeight="false" outlineLevel="0" collapsed="false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1"/>
    </row>
    <row r="10" customFormat="false" ht="12.8" hidden="false" customHeight="false" outlineLevel="0" collapsed="false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</row>
    <row r="11" customFormat="false" ht="12.8" hidden="false" customHeight="false" outlineLevel="0" collapsed="false">
      <c r="B11" s="1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</row>
    <row r="12" customFormat="false" ht="12.8" hidden="false" customHeight="false" outlineLevel="0" collapsed="false">
      <c r="B12" s="1" t="n">
        <f aca="false">SUM(B1:B10)</f>
        <v>5</v>
      </c>
      <c r="C12" s="1" t="n">
        <f aca="false">SUM(C1:C10)</f>
        <v>25</v>
      </c>
      <c r="D12" s="1" t="n">
        <f aca="false">SUM(D1:D10)</f>
        <v>15</v>
      </c>
      <c r="E12" s="1" t="n">
        <f aca="false">SUM(E1:E10)</f>
        <v>5</v>
      </c>
      <c r="F12" s="1" t="n">
        <f aca="false">SUM(F1:F10)</f>
        <v>5</v>
      </c>
      <c r="G12" s="1" t="n">
        <f aca="false">SUM(G1:G10)</f>
        <v>5</v>
      </c>
      <c r="H12" s="1" t="n">
        <f aca="false">SUM(H1:H10)</f>
        <v>5</v>
      </c>
      <c r="I12" s="1" t="n">
        <f aca="false">SUM(I1:I10)</f>
        <v>5</v>
      </c>
      <c r="J12" s="1" t="n">
        <f aca="false">SUM(J1:J10)</f>
        <v>25</v>
      </c>
      <c r="K12" s="1" t="n">
        <f aca="false">SUM(K1:K10)</f>
        <v>0</v>
      </c>
      <c r="L12" s="1" t="n">
        <f aca="false">SUM(L1:L10)</f>
        <v>0</v>
      </c>
      <c r="M12" s="1" t="n">
        <f aca="false">SUM(M1:M10)</f>
        <v>0</v>
      </c>
      <c r="N12" s="1" t="n">
        <f aca="false">SUM(B12:M12)</f>
        <v>95</v>
      </c>
      <c r="O12" s="1" t="n">
        <f aca="false">N12-(N12*R12)</f>
        <v>85.5</v>
      </c>
      <c r="P12" s="1"/>
      <c r="R12" s="1" t="n">
        <v>0.1</v>
      </c>
    </row>
    <row r="13" customFormat="false" ht="12.8" hidden="false" customHeight="false" outlineLevel="0" collapsed="false">
      <c r="B13" s="1" t="n">
        <f aca="false">O12/B12</f>
        <v>17.1</v>
      </c>
      <c r="C13" s="1" t="n">
        <f aca="false">O12/C12</f>
        <v>3.42</v>
      </c>
      <c r="D13" s="1" t="n">
        <f aca="false">O12/D12</f>
        <v>5.7</v>
      </c>
      <c r="E13" s="1" t="n">
        <f aca="false">O12/E12</f>
        <v>17.1</v>
      </c>
      <c r="F13" s="1" t="n">
        <f aca="false">O12/F12</f>
        <v>17.1</v>
      </c>
      <c r="G13" s="1" t="n">
        <f aca="false">O12/G12</f>
        <v>17.1</v>
      </c>
      <c r="H13" s="1" t="n">
        <f aca="false">O12/H12</f>
        <v>17.1</v>
      </c>
      <c r="I13" s="1" t="n">
        <f aca="false">O12/I12</f>
        <v>17.1</v>
      </c>
      <c r="J13" s="1" t="n">
        <f aca="false">O12/J12</f>
        <v>3.42</v>
      </c>
      <c r="K13" s="1" t="e">
        <f aca="false">O12/K12</f>
        <v>#DIV/0!</v>
      </c>
      <c r="L13" s="1" t="e">
        <f aca="false">O12/L12</f>
        <v>#DIV/0!</v>
      </c>
      <c r="M13" s="1" t="e">
        <f aca="false">O12/M12</f>
        <v>#DIV/0!</v>
      </c>
      <c r="N13" s="1"/>
      <c r="O13" s="1"/>
      <c r="P13" s="1"/>
      <c r="R13" s="1"/>
    </row>
    <row r="14" customFormat="false" ht="12.8" hidden="false" customHeight="false" outlineLevel="0" collapsed="false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</row>
    <row r="15" customFormat="false" ht="12.8" hidden="false" customHeight="false" outlineLevel="0" collapsed="false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1"/>
    </row>
    <row r="16" customFormat="false" ht="12.8" hidden="false" customHeight="false" outlineLevel="0" collapsed="false">
      <c r="B16" s="1" t="n">
        <f aca="false">(B1/B12)*O12</f>
        <v>85.5</v>
      </c>
      <c r="C16" s="1" t="n">
        <f aca="false">(C1/C12)*O12</f>
        <v>17.1</v>
      </c>
      <c r="D16" s="1" t="n">
        <f aca="false">(D1/D12)*O12</f>
        <v>28.5</v>
      </c>
      <c r="E16" s="1" t="n">
        <f aca="false">E1/E12*O12</f>
        <v>85.5</v>
      </c>
      <c r="F16" s="1" t="n">
        <f aca="false">F1/F12*O12</f>
        <v>85.5</v>
      </c>
      <c r="G16" s="1" t="n">
        <f aca="false">G1/G12*O12</f>
        <v>85.5</v>
      </c>
      <c r="H16" s="1" t="n">
        <f aca="false">H1/H12*O12</f>
        <v>85.5</v>
      </c>
      <c r="I16" s="1" t="n">
        <f aca="false">I1/I12*O12</f>
        <v>85.5</v>
      </c>
      <c r="J16" s="1" t="n">
        <f aca="false">J1/J12*O12</f>
        <v>17.1</v>
      </c>
      <c r="K16" s="1"/>
      <c r="L16" s="1"/>
      <c r="M16" s="1"/>
      <c r="N16" s="1"/>
      <c r="O16" s="1"/>
      <c r="P16" s="1"/>
      <c r="R16" s="1"/>
    </row>
    <row r="17" customFormat="false" ht="12.8" hidden="false" customHeight="false" outlineLevel="0" collapsed="false">
      <c r="B17" s="1" t="n">
        <f aca="false">(B2/B12)*O12</f>
        <v>0</v>
      </c>
      <c r="C17" s="1" t="n">
        <f aca="false">(C2/C12)*O12</f>
        <v>68.4</v>
      </c>
      <c r="D17" s="1" t="n">
        <f aca="false">(D2/D12)*O12</f>
        <v>57</v>
      </c>
      <c r="E17" s="1"/>
      <c r="F17" s="1"/>
      <c r="G17" s="1"/>
      <c r="H17" s="1"/>
      <c r="I17" s="1"/>
      <c r="J17" s="1" t="n">
        <f aca="false">J2/J12*O12</f>
        <v>68.4</v>
      </c>
      <c r="K17" s="1"/>
      <c r="L17" s="1"/>
      <c r="M17" s="1"/>
      <c r="N17" s="1"/>
      <c r="O17" s="1"/>
      <c r="P17" s="1"/>
      <c r="R17" s="1"/>
    </row>
    <row r="18" customFormat="false" ht="12.8" hidden="false" customHeight="false" outlineLevel="0" collapsed="false">
      <c r="B18" s="1" t="n">
        <f aca="false">(B3/B12)*O12</f>
        <v>0</v>
      </c>
      <c r="C18" s="1"/>
      <c r="D18" s="1"/>
      <c r="E18" s="1"/>
      <c r="F18" s="1"/>
      <c r="G18" s="1"/>
      <c r="H18" s="1"/>
      <c r="I18" s="1"/>
      <c r="J18" s="1" t="n">
        <f aca="false">J3/J12*O12</f>
        <v>0</v>
      </c>
      <c r="K18" s="1"/>
      <c r="L18" s="1"/>
      <c r="M18" s="1"/>
      <c r="N18" s="1"/>
      <c r="O18" s="1"/>
      <c r="P18" s="1"/>
      <c r="R18" s="1"/>
    </row>
    <row r="19" customFormat="false" ht="12.8" hidden="false" customHeight="false" outlineLevel="0" collapsed="false">
      <c r="B19" s="1" t="n">
        <f aca="false">(B4/B12)*O12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</row>
    <row r="20" customFormat="false" ht="12.8" hidden="false" customHeight="false" outlineLevel="0" collapsed="false">
      <c r="B20" s="1" t="n">
        <f aca="false">(B5/B12)*O12</f>
        <v>0</v>
      </c>
      <c r="C20" s="1"/>
      <c r="D20" s="1"/>
      <c r="E20" s="1"/>
      <c r="F20" s="1"/>
      <c r="G20" s="1"/>
      <c r="H20" s="1"/>
      <c r="I20" s="1"/>
      <c r="J20" s="1"/>
      <c r="R20" s="1"/>
    </row>
    <row r="21" customFormat="false" ht="12.8" hidden="false" customHeight="false" outlineLevel="0" collapsed="false">
      <c r="B21" s="1" t="n">
        <f aca="false">(B6/B12)*O12</f>
        <v>0</v>
      </c>
      <c r="C21" s="1"/>
      <c r="D21" s="1"/>
      <c r="E21" s="1"/>
      <c r="F21" s="1"/>
      <c r="G21" s="1"/>
      <c r="H21" s="1"/>
      <c r="I21" s="1"/>
      <c r="J21" s="1"/>
    </row>
    <row r="22" customFormat="false" ht="12.8" hidden="false" customHeight="false" outlineLevel="0" collapsed="false">
      <c r="B22" s="1" t="n">
        <f aca="false">(B7/B12)*O12</f>
        <v>0</v>
      </c>
      <c r="C22" s="1"/>
      <c r="D22" s="1"/>
      <c r="E22" s="1"/>
      <c r="F22" s="1"/>
      <c r="G22" s="1"/>
      <c r="H22" s="1"/>
      <c r="I22" s="1"/>
      <c r="J22" s="1"/>
    </row>
    <row r="23" customFormat="false" ht="12.8" hidden="false" customHeight="false" outlineLevel="0" collapsed="false">
      <c r="B23" s="1" t="n">
        <f aca="false">(B8/B12)*O12</f>
        <v>0</v>
      </c>
      <c r="C23" s="1"/>
      <c r="D23" s="1"/>
      <c r="E23" s="1"/>
      <c r="F23" s="1"/>
      <c r="G23" s="1"/>
      <c r="H23" s="1"/>
      <c r="I23" s="1"/>
      <c r="J23" s="1"/>
    </row>
    <row r="24" customFormat="false" ht="12.8" hidden="false" customHeight="false" outlineLevel="0" collapsed="false">
      <c r="B24" s="1" t="n">
        <f aca="false">(B9/B12)*O12</f>
        <v>0</v>
      </c>
      <c r="C24" s="1"/>
      <c r="D24" s="1"/>
      <c r="E24" s="1"/>
      <c r="F24" s="1"/>
      <c r="G24" s="1"/>
      <c r="H24" s="1"/>
      <c r="I24" s="1"/>
      <c r="J24" s="1"/>
    </row>
    <row r="25" customFormat="false" ht="12.8" hidden="false" customHeight="false" outlineLevel="0" collapsed="false">
      <c r="B25" s="1" t="n">
        <f aca="false">(B10/B12)*O12</f>
        <v>0</v>
      </c>
      <c r="C25" s="1"/>
      <c r="D25" s="1"/>
      <c r="E25" s="1"/>
      <c r="F25" s="1"/>
      <c r="G25" s="1"/>
      <c r="H25" s="1"/>
      <c r="I25" s="1"/>
      <c r="J25" s="1"/>
    </row>
    <row r="26" customFormat="false" ht="12.8" hidden="false" customHeight="false" outlineLevel="0" collapsed="false">
      <c r="C26" s="1"/>
      <c r="D26" s="1"/>
      <c r="E26" s="1"/>
      <c r="F26" s="1"/>
      <c r="G26" s="1"/>
      <c r="H26" s="1"/>
      <c r="I26" s="1"/>
      <c r="J26" s="1"/>
    </row>
    <row r="27" customFormat="false" ht="12.8" hidden="false" customHeight="false" outlineLevel="0" collapsed="false">
      <c r="A27" s="1" t="s">
        <v>2</v>
      </c>
      <c r="B27" s="1" t="n">
        <f aca="false">SUM(B16:B25)</f>
        <v>85.5</v>
      </c>
      <c r="C27" s="1" t="n">
        <f aca="false">SUM(C16:C25)</f>
        <v>85.5</v>
      </c>
      <c r="D27" s="1" t="n">
        <f aca="false">SUM(D16:D25)</f>
        <v>85.5</v>
      </c>
      <c r="E27" s="1"/>
      <c r="F27" s="1"/>
      <c r="G27" s="1"/>
      <c r="H27" s="1"/>
      <c r="I27" s="1"/>
      <c r="J27" s="1"/>
    </row>
    <row r="28" customFormat="false" ht="12.8" hidden="false" customHeight="false" outlineLevel="0" collapsed="false">
      <c r="C28" s="1"/>
      <c r="D28" s="1"/>
      <c r="E28" s="1"/>
      <c r="F28" s="1"/>
      <c r="G28" s="1"/>
      <c r="H28" s="1"/>
      <c r="I28" s="1"/>
      <c r="J28" s="1"/>
    </row>
    <row r="29" customFormat="false" ht="12.8" hidden="false" customHeight="false" outlineLevel="0" collapsed="false">
      <c r="A29" s="1" t="s">
        <v>3</v>
      </c>
      <c r="B29" s="1" t="s">
        <v>4</v>
      </c>
      <c r="C29" s="1"/>
      <c r="D29" s="1"/>
      <c r="E29" s="1"/>
      <c r="F29" s="1"/>
      <c r="G29" s="1"/>
      <c r="H29" s="1"/>
      <c r="I29" s="1"/>
      <c r="J29" s="1"/>
    </row>
    <row r="30" customFormat="false" ht="12.8" hidden="false" customHeight="false" outlineLevel="0" collapsed="false">
      <c r="A30" s="1" t="n">
        <v>100</v>
      </c>
      <c r="B30" s="1" t="n">
        <f aca="false">A30-B1+B16</f>
        <v>180.5</v>
      </c>
      <c r="C30" s="1" t="n">
        <f aca="false">A30-C1+C16</f>
        <v>112.1</v>
      </c>
      <c r="D30" s="1"/>
      <c r="E30" s="1"/>
      <c r="F30" s="1"/>
      <c r="G30" s="1"/>
      <c r="H30" s="1"/>
      <c r="I30" s="1"/>
      <c r="J30" s="1"/>
    </row>
    <row r="31" customFormat="false" ht="12.8" hidden="false" customHeight="false" outlineLevel="0" collapsed="false">
      <c r="A31" s="1" t="n">
        <v>100</v>
      </c>
      <c r="B31" s="1" t="n">
        <f aca="false">100-B2+B17</f>
        <v>100</v>
      </c>
      <c r="C31" s="1" t="n">
        <f aca="false">A31-C2+C17</f>
        <v>148.4</v>
      </c>
      <c r="D31" s="1"/>
      <c r="E31" s="1"/>
      <c r="F31" s="1"/>
      <c r="G31" s="1"/>
      <c r="H31" s="1"/>
      <c r="I31" s="1"/>
      <c r="J31" s="1"/>
    </row>
    <row r="32" customFormat="false" ht="12.8" hidden="false" customHeight="false" outlineLevel="0" collapsed="false">
      <c r="B32" s="1" t="n">
        <f aca="false">100-B3+B18</f>
        <v>100</v>
      </c>
      <c r="C32" s="1"/>
      <c r="D32" s="1"/>
      <c r="E32" s="1"/>
      <c r="F32" s="1"/>
      <c r="G32" s="1"/>
      <c r="H32" s="1"/>
      <c r="I32" s="1"/>
      <c r="J32" s="1"/>
    </row>
    <row r="33" customFormat="false" ht="12.8" hidden="false" customHeight="false" outlineLevel="0" collapsed="false">
      <c r="B33" s="1" t="n">
        <f aca="false">100-B4+B19</f>
        <v>100</v>
      </c>
      <c r="C33" s="1"/>
      <c r="D33" s="1"/>
      <c r="E33" s="1"/>
      <c r="F33" s="1"/>
      <c r="G33" s="1"/>
      <c r="H33" s="1"/>
      <c r="I33" s="1"/>
      <c r="J33" s="1"/>
    </row>
    <row r="34" customFormat="false" ht="12.8" hidden="false" customHeight="false" outlineLevel="0" collapsed="false">
      <c r="C34" s="1"/>
      <c r="D34" s="1"/>
      <c r="E34" s="1"/>
      <c r="F34" s="1"/>
      <c r="G34" s="1"/>
      <c r="H34" s="1"/>
      <c r="I34" s="1"/>
      <c r="J34" s="1"/>
    </row>
    <row r="35" customFormat="false" ht="12.8" hidden="false" customHeight="false" outlineLevel="0" collapsed="false">
      <c r="C35" s="1"/>
      <c r="D35" s="1"/>
      <c r="E35" s="1"/>
      <c r="F35" s="1"/>
      <c r="G35" s="1"/>
      <c r="H35" s="1"/>
      <c r="I35" s="1"/>
      <c r="J35" s="1"/>
    </row>
    <row r="36" customFormat="false" ht="12.8" hidden="false" customHeight="false" outlineLevel="0" collapsed="false">
      <c r="C36" s="1"/>
      <c r="D36" s="1"/>
      <c r="E36" s="1"/>
      <c r="F36" s="1"/>
      <c r="G36" s="1"/>
      <c r="H36" s="1"/>
      <c r="I36" s="1"/>
      <c r="J36" s="1"/>
    </row>
    <row r="37" customFormat="false" ht="12.8" hidden="false" customHeight="false" outlineLevel="0" collapsed="false">
      <c r="C37" s="1"/>
      <c r="D37" s="1"/>
      <c r="E37" s="1"/>
      <c r="F37" s="1"/>
      <c r="G37" s="1"/>
      <c r="H37" s="1"/>
      <c r="I37" s="1"/>
      <c r="J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4296875" defaultRowHeight="18.55" zeroHeight="false" outlineLevelRow="0" outlineLevelCol="0"/>
  <cols>
    <col collapsed="false" customWidth="true" hidden="false" outlineLevel="0" max="1" min="1" style="2" width="22.55"/>
    <col collapsed="false" customWidth="true" hidden="false" outlineLevel="0" max="2" min="2" style="2" width="24.07"/>
    <col collapsed="false" customWidth="false" hidden="false" outlineLevel="0" max="5" min="3" style="2" width="11.53"/>
    <col collapsed="false" customWidth="true" hidden="false" outlineLevel="0" max="6" min="6" style="2" width="14.46"/>
    <col collapsed="false" customWidth="true" hidden="false" outlineLevel="0" max="7" min="7" style="2" width="1.39"/>
    <col collapsed="false" customWidth="false" hidden="false" outlineLevel="0" max="11" min="8" style="2" width="11.53"/>
    <col collapsed="false" customWidth="true" hidden="false" outlineLevel="0" max="12" min="12" style="2" width="1.39"/>
    <col collapsed="false" customWidth="false" hidden="false" outlineLevel="0" max="13" min="13" style="2" width="11.53"/>
    <col collapsed="false" customWidth="true" hidden="false" outlineLevel="0" max="14" min="14" style="2" width="10.69"/>
    <col collapsed="false" customWidth="false" hidden="false" outlineLevel="0" max="16" min="15" style="2" width="11.53"/>
    <col collapsed="false" customWidth="true" hidden="false" outlineLevel="0" max="17" min="17" style="2" width="1.95"/>
    <col collapsed="false" customWidth="true" hidden="false" outlineLevel="0" max="18" min="18" style="2" width="14.59"/>
    <col collapsed="false" customWidth="true" hidden="false" outlineLevel="0" max="19" min="19" style="2" width="12.78"/>
    <col collapsed="false" customWidth="true" hidden="false" outlineLevel="0" max="20" min="20" style="2" width="12.5"/>
    <col collapsed="false" customWidth="true" hidden="false" outlineLevel="0" max="21" min="21" style="2" width="13.75"/>
    <col collapsed="false" customWidth="false" hidden="false" outlineLevel="0" max="1024" min="22" style="2" width="11.53"/>
  </cols>
  <sheetData>
    <row r="1" customFormat="false" ht="18.55" hidden="false" customHeight="false" outlineLevel="0" collapsed="false">
      <c r="A1" s="3"/>
      <c r="B1" s="4"/>
      <c r="C1" s="4" t="s">
        <v>5</v>
      </c>
      <c r="D1" s="2" t="s">
        <v>6</v>
      </c>
      <c r="E1" s="2" t="s">
        <v>7</v>
      </c>
      <c r="F1" s="2" t="s">
        <v>8</v>
      </c>
    </row>
    <row r="2" customFormat="false" ht="18.55" hidden="false" customHeight="false" outlineLevel="0" collapsed="false">
      <c r="A2" s="2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5" t="s">
        <v>10</v>
      </c>
    </row>
    <row r="3" customFormat="false" ht="18.55" hidden="false" customHeight="false" outlineLevel="0" collapsed="false">
      <c r="A3" s="3"/>
      <c r="B3" s="7"/>
      <c r="C3" s="7"/>
      <c r="D3" s="5"/>
      <c r="E3" s="8"/>
      <c r="F3" s="5"/>
    </row>
    <row r="4" customFormat="false" ht="18.55" hidden="false" customHeight="false" outlineLevel="0" collapsed="false">
      <c r="B4" s="4" t="s">
        <v>14</v>
      </c>
      <c r="C4" s="4" t="n">
        <f aca="false">SUMPRODUCT(EXACT(C17:C103, C2) * 1 * H17:H103)</f>
        <v>5</v>
      </c>
      <c r="D4" s="5" t="n">
        <f aca="false">SUMPRODUCT(EXACT(D17:D103, D2) * 1 * I17:I103)</f>
        <v>15</v>
      </c>
      <c r="E4" s="8" t="n">
        <f aca="false">SUMPRODUCT(EXACT(E17:E103, E2) * 1 * J17:J103)</f>
        <v>15</v>
      </c>
      <c r="F4" s="5" t="n">
        <f aca="false">SUMPRODUCT(EXACT(F17:F103, F2) * 1 *K17:K103)</f>
        <v>10</v>
      </c>
    </row>
    <row r="5" customFormat="false" ht="18.55" hidden="false" customHeight="false" outlineLevel="0" collapsed="false">
      <c r="B5" s="4"/>
      <c r="C5" s="4"/>
      <c r="D5" s="9"/>
      <c r="E5" s="10"/>
      <c r="F5" s="9"/>
    </row>
    <row r="6" customFormat="false" ht="18.55" hidden="false" customHeight="false" outlineLevel="0" collapsed="false">
      <c r="B6" s="4" t="s">
        <v>15</v>
      </c>
      <c r="C6" s="4" t="n">
        <f aca="false">SUM(H17:H103)</f>
        <v>60</v>
      </c>
      <c r="D6" s="2" t="n">
        <f aca="false">SUM(I17:I103)</f>
        <v>125</v>
      </c>
      <c r="E6" s="2" t="n">
        <f aca="false">SUM(J17:J103)</f>
        <v>110</v>
      </c>
      <c r="F6" s="2" t="n">
        <f aca="false">SUM(K17:K103)</f>
        <v>85</v>
      </c>
    </row>
    <row r="7" customFormat="false" ht="34.3" hidden="false" customHeight="false" outlineLevel="0" collapsed="false">
      <c r="B7" s="4" t="s">
        <v>16</v>
      </c>
      <c r="C7" s="4" t="n">
        <f aca="false">C6*B14/100</f>
        <v>6</v>
      </c>
      <c r="D7" s="2" t="n">
        <f aca="false">D6*B14/100</f>
        <v>12.5</v>
      </c>
      <c r="E7" s="2" t="n">
        <f aca="false">E6*B14/100</f>
        <v>11</v>
      </c>
      <c r="F7" s="2" t="n">
        <f aca="false">F6*B14/100</f>
        <v>8.5</v>
      </c>
      <c r="T7" s="4" t="s">
        <v>17</v>
      </c>
    </row>
    <row r="8" customFormat="false" ht="18.55" hidden="false" customHeight="false" outlineLevel="0" collapsed="false">
      <c r="B8" s="4" t="s">
        <v>18</v>
      </c>
      <c r="C8" s="4" t="n">
        <f aca="false">C6-C7</f>
        <v>54</v>
      </c>
      <c r="D8" s="2" t="n">
        <f aca="false">D6-D7</f>
        <v>112.5</v>
      </c>
      <c r="E8" s="2" t="n">
        <f aca="false">E6-E7</f>
        <v>99</v>
      </c>
      <c r="F8" s="2" t="n">
        <f aca="false">F6-F7</f>
        <v>76.5</v>
      </c>
      <c r="S8" s="4" t="n">
        <f aca="false">IF(SUM(S17:S102)&lt;&gt;D8, "Please check, should be equal to Net C8", SUM(S17:S102))</f>
        <v>112.5</v>
      </c>
      <c r="T8" s="4" t="n">
        <f aca="false">IF(SUM(T17:T102)&lt;&gt;E8, "Please check, should be equal to Net D8", SUM(T17:T102))</f>
        <v>99</v>
      </c>
      <c r="U8" s="4" t="n">
        <f aca="false">IF(SUM(U17:U102)&lt;&gt;F8, "Please check, should be equal to Net E8", SUM(U17:U102))</f>
        <v>76.5</v>
      </c>
    </row>
    <row r="9" customFormat="false" ht="18.55" hidden="false" customHeight="false" outlineLevel="0" collapsed="false">
      <c r="B9" s="4"/>
      <c r="C9" s="4"/>
    </row>
    <row r="10" customFormat="false" ht="18.55" hidden="false" customHeight="false" outlineLevel="0" collapsed="false">
      <c r="B10" s="4" t="s">
        <v>19</v>
      </c>
      <c r="C10" s="2" t="n">
        <f aca="false">SUM(C6:F6)</f>
        <v>380</v>
      </c>
      <c r="D10" s="0"/>
    </row>
    <row r="11" customFormat="false" ht="18.55" hidden="false" customHeight="false" outlineLevel="0" collapsed="false">
      <c r="B11" s="4" t="s">
        <v>20</v>
      </c>
      <c r="C11" s="2" t="n">
        <f aca="false">SUM(D7:F7)</f>
        <v>32</v>
      </c>
      <c r="D11" s="0"/>
    </row>
    <row r="12" customFormat="false" ht="18.55" hidden="false" customHeight="false" outlineLevel="0" collapsed="false">
      <c r="B12" s="4" t="s">
        <v>21</v>
      </c>
      <c r="C12" s="2" t="n">
        <f aca="false">SUM(D8:F8)</f>
        <v>288</v>
      </c>
      <c r="D12" s="0"/>
    </row>
    <row r="13" customFormat="false" ht="67.15" hidden="false" customHeight="false" outlineLevel="0" collapsed="false">
      <c r="A13" s="4" t="s">
        <v>22</v>
      </c>
      <c r="B13" s="4"/>
      <c r="C13" s="4"/>
      <c r="N13" s="4" t="s">
        <v>23</v>
      </c>
    </row>
    <row r="14" customFormat="false" ht="18.55" hidden="false" customHeight="false" outlineLevel="0" collapsed="false">
      <c r="A14" s="2" t="s">
        <v>24</v>
      </c>
      <c r="B14" s="2" t="n">
        <v>10</v>
      </c>
    </row>
    <row r="15" customFormat="false" ht="18.55" hidden="false" customHeight="false" outlineLevel="0" collapsed="false">
      <c r="A15" s="3"/>
      <c r="E15" s="3"/>
      <c r="J15" s="2" t="s">
        <v>25</v>
      </c>
      <c r="O15" s="2" t="s">
        <v>26</v>
      </c>
      <c r="T15" s="2" t="s">
        <v>27</v>
      </c>
    </row>
    <row r="16" customFormat="false" ht="18.55" hidden="false" customHeight="false" outlineLevel="0" collapsed="false">
      <c r="A16" s="2" t="s">
        <v>28</v>
      </c>
      <c r="E16" s="2" t="s">
        <v>29</v>
      </c>
      <c r="I16" s="2" t="s">
        <v>6</v>
      </c>
      <c r="J16" s="2" t="s">
        <v>7</v>
      </c>
      <c r="K16" s="2" t="s">
        <v>8</v>
      </c>
      <c r="N16" s="2" t="s">
        <v>6</v>
      </c>
      <c r="O16" s="2" t="s">
        <v>7</v>
      </c>
      <c r="P16" s="2" t="s">
        <v>8</v>
      </c>
      <c r="S16" s="2" t="s">
        <v>6</v>
      </c>
      <c r="T16" s="2" t="s">
        <v>7</v>
      </c>
      <c r="U16" s="2" t="s">
        <v>8</v>
      </c>
    </row>
    <row r="17" customFormat="false" ht="18.55" hidden="false" customHeight="false" outlineLevel="0" collapsed="false">
      <c r="A17" s="2" t="s">
        <v>30</v>
      </c>
      <c r="C17" s="2" t="s">
        <v>31</v>
      </c>
      <c r="D17" s="9" t="s">
        <v>12</v>
      </c>
      <c r="E17" s="9" t="s">
        <v>13</v>
      </c>
      <c r="F17" s="9" t="s">
        <v>10</v>
      </c>
      <c r="G17" s="11"/>
      <c r="H17" s="5" t="n">
        <v>5</v>
      </c>
      <c r="I17" s="9" t="n">
        <v>5</v>
      </c>
      <c r="J17" s="9" t="n">
        <v>5</v>
      </c>
      <c r="K17" s="9" t="n">
        <v>10</v>
      </c>
      <c r="M17" s="2" t="n">
        <f aca="false">IFERROR(C8 / SUMPRODUCT(EXACT(C17:C103, C17) * 1 * H17:H103), 0)</f>
        <v>10.8</v>
      </c>
      <c r="N17" s="2" t="n">
        <f aca="false">IFERROR(D8 / SUMPRODUCT(EXACT(D17:D103, D17) * 1 * I17:I103), 0)</f>
        <v>7.5</v>
      </c>
      <c r="O17" s="2" t="n">
        <f aca="false">IFERROR(E8 / SUMPRODUCT(EXACT(E17:E103, E17) * 1 * J17:J103), 0)</f>
        <v>6.6</v>
      </c>
      <c r="P17" s="2" t="n">
        <f aca="false">IFERROR(F8 / SUMPRODUCT(EXACT(F17:F103, F17) * 1 * K17:K103), 0)</f>
        <v>7.65</v>
      </c>
      <c r="R17" s="2" t="n">
        <f aca="false">IF(C2=C17, H17*M17, 0)</f>
        <v>0</v>
      </c>
      <c r="S17" s="2" t="n">
        <f aca="false">IF(D2=D17, I17*N17, 0)</f>
        <v>37.5</v>
      </c>
      <c r="T17" s="2" t="n">
        <f aca="false">IF(E2=E17, J17*O17, 0)</f>
        <v>33</v>
      </c>
      <c r="U17" s="2" t="n">
        <f aca="false">IF(F2=F17, K17*P17, 0)</f>
        <v>76.5</v>
      </c>
    </row>
    <row r="18" customFormat="false" ht="18.55" hidden="false" customHeight="false" outlineLevel="0" collapsed="false">
      <c r="A18" s="2" t="s">
        <v>32</v>
      </c>
      <c r="C18" s="9" t="s">
        <v>11</v>
      </c>
      <c r="D18" s="5" t="s">
        <v>33</v>
      </c>
      <c r="E18" s="8" t="s">
        <v>34</v>
      </c>
      <c r="F18" s="5" t="s">
        <v>35</v>
      </c>
      <c r="G18" s="11"/>
      <c r="H18" s="5" t="n">
        <v>5</v>
      </c>
      <c r="I18" s="5" t="n">
        <v>20</v>
      </c>
      <c r="J18" s="5" t="n">
        <v>10</v>
      </c>
      <c r="K18" s="5" t="n">
        <v>5</v>
      </c>
      <c r="M18" s="2" t="n">
        <f aca="false">IFERROR(C8 / SUMPRODUCT(EXACT(C17:C103, C18) * 1 * H17:H103), 0)</f>
        <v>10.8</v>
      </c>
      <c r="N18" s="2" t="n">
        <f aca="false">IFERROR(D8 / SUMPRODUCT(EXACT(D17:D103, D18) * 1 * I17:I103), 0)</f>
        <v>5.625</v>
      </c>
      <c r="O18" s="2" t="n">
        <f aca="false">IFERROR(E8 / SUMPRODUCT(EXACT(E17:E103, E18) * 1 * J17:J103), 0)</f>
        <v>2.82857142857143</v>
      </c>
      <c r="P18" s="2" t="n">
        <f aca="false">IFERROR(F8 / SUMPRODUCT(EXACT(F17:F103, F18) * 1 * K17:K103), 0)</f>
        <v>15.3</v>
      </c>
      <c r="R18" s="2" t="n">
        <f aca="false">IF(C2=C18, H18*M18, 0)</f>
        <v>54</v>
      </c>
      <c r="S18" s="2" t="n">
        <f aca="false">IF(D2=D18, I18*N18, 0)</f>
        <v>0</v>
      </c>
      <c r="T18" s="2" t="n">
        <f aca="false">IF(E2=E18, J18*O18, 0)</f>
        <v>0</v>
      </c>
      <c r="U18" s="2" t="n">
        <f aca="false">IF(F2=F18, K18*P18, 0)</f>
        <v>0</v>
      </c>
    </row>
    <row r="19" customFormat="false" ht="18.55" hidden="false" customHeight="false" outlineLevel="0" collapsed="false">
      <c r="A19" s="2" t="s">
        <v>36</v>
      </c>
      <c r="C19" s="2" t="s">
        <v>37</v>
      </c>
      <c r="D19" s="5" t="s">
        <v>38</v>
      </c>
      <c r="E19" s="5" t="s">
        <v>13</v>
      </c>
      <c r="F19" s="5" t="s">
        <v>39</v>
      </c>
      <c r="G19" s="11"/>
      <c r="H19" s="5" t="n">
        <v>5</v>
      </c>
      <c r="I19" s="5" t="n">
        <v>10</v>
      </c>
      <c r="J19" s="5" t="n">
        <v>10</v>
      </c>
      <c r="K19" s="5" t="n">
        <v>5</v>
      </c>
      <c r="M19" s="2" t="n">
        <f aca="false">IFERROR(C8 / SUMPRODUCT(EXACT(C17:C103, C19) * 1 * H17:H103), 0)</f>
        <v>5.4</v>
      </c>
      <c r="N19" s="2" t="n">
        <f aca="false">IFERROR(D8 / SUMPRODUCT(EXACT(D17:D103, D19) * 1 * I17:I103), 0)</f>
        <v>11.25</v>
      </c>
      <c r="O19" s="2" t="n">
        <f aca="false">IFERROR(E8 / SUMPRODUCT(EXACT(E17:E103, E19) * 1 * J17:J103), 0)</f>
        <v>6.6</v>
      </c>
      <c r="P19" s="2" t="n">
        <f aca="false">IFERROR(F8 / SUMPRODUCT(EXACT(F17:F103, F19) * 1 * K17:K103), 0)</f>
        <v>15.3</v>
      </c>
      <c r="R19" s="2" t="n">
        <f aca="false">IF(C2=C19, H19*M19, 0)</f>
        <v>0</v>
      </c>
      <c r="S19" s="2" t="n">
        <f aca="false">IF(D2=D19, I19*N19, 0)</f>
        <v>0</v>
      </c>
      <c r="T19" s="2" t="n">
        <f aca="false">IF(E2=E19, J19*O19, 0)</f>
        <v>66</v>
      </c>
      <c r="U19" s="2" t="n">
        <f aca="false">IF(F2=F19, K19*P19, 0)</f>
        <v>0</v>
      </c>
    </row>
    <row r="20" customFormat="false" ht="18.55" hidden="false" customHeight="false" outlineLevel="0" collapsed="false">
      <c r="A20" s="2" t="s">
        <v>40</v>
      </c>
      <c r="C20" s="2" t="s">
        <v>41</v>
      </c>
      <c r="D20" s="5" t="s">
        <v>42</v>
      </c>
      <c r="E20" s="5" t="s">
        <v>43</v>
      </c>
      <c r="F20" s="5" t="s">
        <v>44</v>
      </c>
      <c r="G20" s="11"/>
      <c r="H20" s="5" t="n">
        <v>5</v>
      </c>
      <c r="I20" s="5" t="n">
        <v>20</v>
      </c>
      <c r="J20" s="5" t="n">
        <v>0</v>
      </c>
      <c r="K20" s="5" t="n">
        <v>20</v>
      </c>
      <c r="M20" s="2" t="n">
        <f aca="false">IFERROR(C8 / SUMPRODUCT(EXACT(C17:C103, C20) * 1 * H17:H103), 0)</f>
        <v>10.8</v>
      </c>
      <c r="N20" s="2" t="n">
        <f aca="false">IFERROR(D8 / SUMPRODUCT(EXACT(D17:D103, D20) * 1 * I17:I103), 0)</f>
        <v>5.625</v>
      </c>
      <c r="O20" s="2" t="n">
        <f aca="false">IFERROR(E8 / SUMPRODUCT(EXACT(E17:E103, E20) * 1 * J17:J103), 0)</f>
        <v>0</v>
      </c>
      <c r="P20" s="2" t="n">
        <f aca="false">IFERROR(F8 / SUMPRODUCT(EXACT(F17:F103, F20) * 1 * K17:K103), 0)</f>
        <v>3.825</v>
      </c>
      <c r="R20" s="2" t="n">
        <f aca="false">IF(C2=C20, H20*M20, 0)</f>
        <v>0</v>
      </c>
      <c r="S20" s="2" t="n">
        <f aca="false">IF(D2=D20, I20*N20, 0)</f>
        <v>0</v>
      </c>
      <c r="T20" s="2" t="n">
        <f aca="false">IF(E2=E20, J20*O20, 0)</f>
        <v>0</v>
      </c>
      <c r="U20" s="2" t="n">
        <f aca="false">IF(F2=F20, K20*P20, 0)</f>
        <v>0</v>
      </c>
    </row>
    <row r="21" customFormat="false" ht="18.55" hidden="false" customHeight="false" outlineLevel="0" collapsed="false">
      <c r="A21" s="2" t="s">
        <v>45</v>
      </c>
      <c r="C21" s="2" t="s">
        <v>46</v>
      </c>
      <c r="D21" s="9" t="s">
        <v>12</v>
      </c>
      <c r="E21" s="5" t="s">
        <v>47</v>
      </c>
      <c r="F21" s="5" t="s">
        <v>48</v>
      </c>
      <c r="G21" s="11"/>
      <c r="H21" s="5" t="n">
        <v>5</v>
      </c>
      <c r="I21" s="9" t="n">
        <v>10</v>
      </c>
      <c r="J21" s="5" t="n">
        <v>5</v>
      </c>
      <c r="K21" s="5" t="n">
        <v>5</v>
      </c>
      <c r="M21" s="2" t="n">
        <f aca="false">IFERROR(C8 / SUMPRODUCT(EXACT(C17:C103, C21) * 1 * H17:H103), 0)</f>
        <v>10.8</v>
      </c>
      <c r="N21" s="2" t="n">
        <f aca="false">IFERROR(D8 / SUMPRODUCT(EXACT(D17:D103, D21) * 1 * I17:I103), 0)</f>
        <v>7.5</v>
      </c>
      <c r="O21" s="2" t="n">
        <f aca="false">IFERROR(E8 / SUMPRODUCT(EXACT(E17:E103, E21) * 1 * J17:J103), 0)</f>
        <v>19.8</v>
      </c>
      <c r="P21" s="2" t="n">
        <f aca="false">IFERROR(F8 / SUMPRODUCT(EXACT(F17:F103, F21) * 1 * K17:K103), 0)</f>
        <v>15.3</v>
      </c>
      <c r="R21" s="2" t="n">
        <f aca="false">IF(C2=C21, H21*M21, 0)</f>
        <v>0</v>
      </c>
      <c r="S21" s="2" t="n">
        <f aca="false">IF(D2=D21, I21*N21, 0)</f>
        <v>75</v>
      </c>
      <c r="T21" s="2" t="n">
        <f aca="false">IF(E2=E21, J21*O21, 0)</f>
        <v>0</v>
      </c>
      <c r="U21" s="2" t="n">
        <f aca="false">IF(F2=F21, K21*P21, 0)</f>
        <v>0</v>
      </c>
    </row>
    <row r="22" customFormat="false" ht="18.55" hidden="false" customHeight="false" outlineLevel="0" collapsed="false">
      <c r="A22" s="2" t="s">
        <v>49</v>
      </c>
      <c r="C22" s="2" t="s">
        <v>50</v>
      </c>
      <c r="D22" s="5" t="s">
        <v>51</v>
      </c>
      <c r="E22" s="8" t="s">
        <v>34</v>
      </c>
      <c r="F22" s="5" t="s">
        <v>52</v>
      </c>
      <c r="G22" s="11"/>
      <c r="H22" s="5" t="n">
        <v>5</v>
      </c>
      <c r="I22" s="5" t="n">
        <v>5</v>
      </c>
      <c r="J22" s="5" t="n">
        <v>20</v>
      </c>
      <c r="K22" s="5" t="n">
        <v>5</v>
      </c>
      <c r="M22" s="2" t="n">
        <f aca="false">IFERROR(C8 / SUMPRODUCT(EXACT(C17:C103, C22) * 1 * H17:H103), 0)</f>
        <v>10.8</v>
      </c>
      <c r="N22" s="2" t="n">
        <f aca="false">IFERROR(D8 / SUMPRODUCT(EXACT(D17:D103, D22) * 1 * I17:I103), 0)</f>
        <v>22.5</v>
      </c>
      <c r="O22" s="2" t="n">
        <f aca="false">IFERROR(E8 / SUMPRODUCT(EXACT(E17:E103, E22) * 1 * J17:J103), 0)</f>
        <v>2.82857142857143</v>
      </c>
      <c r="P22" s="2" t="n">
        <f aca="false">IFERROR(F8 / SUMPRODUCT(EXACT(F17:F103, F22) * 1 * K17:K103), 0)</f>
        <v>15.3</v>
      </c>
      <c r="R22" s="2" t="n">
        <f aca="false">IF(C2=C22, H22*M22, 0)</f>
        <v>0</v>
      </c>
      <c r="S22" s="2" t="n">
        <f aca="false">IF(D2=D22, I22*N22, 0)</f>
        <v>0</v>
      </c>
      <c r="T22" s="2" t="n">
        <f aca="false">IF(E2=E22, J22*O22, 0)</f>
        <v>0</v>
      </c>
      <c r="U22" s="2" t="n">
        <f aca="false">IF(F2=F22, K22*P22, 0)</f>
        <v>0</v>
      </c>
    </row>
    <row r="23" customFormat="false" ht="18.55" hidden="false" customHeight="false" outlineLevel="0" collapsed="false">
      <c r="A23" s="2" t="s">
        <v>53</v>
      </c>
      <c r="C23" s="2" t="s">
        <v>54</v>
      </c>
      <c r="D23" s="5" t="s">
        <v>55</v>
      </c>
      <c r="E23" s="5" t="s">
        <v>56</v>
      </c>
      <c r="F23" s="5" t="s">
        <v>57</v>
      </c>
      <c r="G23" s="11"/>
      <c r="H23" s="5" t="n">
        <v>5</v>
      </c>
      <c r="I23" s="5" t="n">
        <v>20</v>
      </c>
      <c r="J23" s="5" t="n">
        <v>5</v>
      </c>
      <c r="K23" s="5" t="n">
        <v>20</v>
      </c>
      <c r="M23" s="2" t="n">
        <f aca="false">IFERROR(C8 / SUMPRODUCT(EXACT(C17:C103, C23) * 1 * H17:H103), 0)</f>
        <v>10.8</v>
      </c>
      <c r="N23" s="2" t="n">
        <f aca="false">IFERROR(D8 / SUMPRODUCT(EXACT(D17:D103, D23) * 1 * I17:I103), 0)</f>
        <v>5.625</v>
      </c>
      <c r="O23" s="2" t="n">
        <f aca="false">IFERROR(E8 / SUMPRODUCT(EXACT(E17:E103, E23) * 1 * J17:J103), 0)</f>
        <v>19.8</v>
      </c>
      <c r="P23" s="2" t="n">
        <f aca="false">IFERROR(F8 / SUMPRODUCT(EXACT(F17:F103, F23) * 1 * K17:K103), 0)</f>
        <v>3.825</v>
      </c>
      <c r="R23" s="2" t="n">
        <f aca="false">IF(C2=C23, H23*M23, 0)</f>
        <v>0</v>
      </c>
      <c r="S23" s="2" t="n">
        <f aca="false">IF(D2=D23, I23*N23, 0)</f>
        <v>0</v>
      </c>
      <c r="T23" s="2" t="n">
        <f aca="false">IF(E2=E23, J23*O23, 0)</f>
        <v>0</v>
      </c>
      <c r="U23" s="2" t="n">
        <f aca="false">IF(F2=F23, K23*P23, 0)</f>
        <v>0</v>
      </c>
    </row>
    <row r="24" customFormat="false" ht="18.55" hidden="false" customHeight="false" outlineLevel="0" collapsed="false">
      <c r="A24" s="2" t="s">
        <v>58</v>
      </c>
      <c r="C24" s="2" t="s">
        <v>59</v>
      </c>
      <c r="D24" s="5" t="s">
        <v>60</v>
      </c>
      <c r="E24" s="5" t="s">
        <v>61</v>
      </c>
      <c r="F24" s="5" t="s">
        <v>43</v>
      </c>
      <c r="G24" s="11"/>
      <c r="H24" s="5" t="n">
        <v>5</v>
      </c>
      <c r="I24" s="5" t="n">
        <v>10</v>
      </c>
      <c r="J24" s="5" t="n">
        <v>20</v>
      </c>
      <c r="K24" s="5" t="n">
        <v>0</v>
      </c>
      <c r="M24" s="2" t="n">
        <f aca="false">IFERROR(C8 / SUMPRODUCT(EXACT(C17:C103, C24) * 1 * H17:H103), 0)</f>
        <v>10.8</v>
      </c>
      <c r="N24" s="2" t="n">
        <f aca="false">IFERROR(D8 / SUMPRODUCT(EXACT(D17:D103, D24) * 1 * I17:I103), 0)</f>
        <v>11.25</v>
      </c>
      <c r="O24" s="2" t="n">
        <f aca="false">IFERROR(E8 / SUMPRODUCT(EXACT(E17:E103, E24) * 1 * J17:J103), 0)</f>
        <v>4.95</v>
      </c>
      <c r="P24" s="2" t="n">
        <f aca="false">IFERROR(F8 / SUMPRODUCT(EXACT(F17:F103, F24) * 1 * K17:K103), 0)</f>
        <v>0</v>
      </c>
      <c r="R24" s="2" t="n">
        <f aca="false">IF(C2=C24, H24*M24, 0)</f>
        <v>0</v>
      </c>
      <c r="S24" s="2" t="n">
        <f aca="false">IF(D2=D24, I24*N24, 0)</f>
        <v>0</v>
      </c>
      <c r="T24" s="2" t="n">
        <f aca="false">IF(E2=E24, J24*O24, 0)</f>
        <v>0</v>
      </c>
      <c r="U24" s="2" t="n">
        <f aca="false">IF(F2=F24, K24*P24, 0)</f>
        <v>0</v>
      </c>
    </row>
    <row r="25" customFormat="false" ht="18.55" hidden="false" customHeight="false" outlineLevel="0" collapsed="false">
      <c r="A25" s="2" t="s">
        <v>62</v>
      </c>
      <c r="C25" s="2" t="s">
        <v>63</v>
      </c>
      <c r="D25" s="5" t="s">
        <v>64</v>
      </c>
      <c r="E25" s="12" t="s">
        <v>34</v>
      </c>
      <c r="F25" s="5" t="s">
        <v>65</v>
      </c>
      <c r="G25" s="11"/>
      <c r="H25" s="5" t="n">
        <v>5</v>
      </c>
      <c r="I25" s="5" t="n">
        <v>5</v>
      </c>
      <c r="J25" s="5" t="n">
        <v>5</v>
      </c>
      <c r="K25" s="5" t="n">
        <v>5</v>
      </c>
      <c r="M25" s="2" t="n">
        <f aca="false">IFERROR(C8 / SUMPRODUCT(EXACT(C17:C103, C25) * 1 * H17:H103), 0)</f>
        <v>10.8</v>
      </c>
      <c r="N25" s="2" t="n">
        <f aca="false">IFERROR(D8 / SUMPRODUCT(EXACT(D17:D103, D25) * 1 * I17:I103), 0)</f>
        <v>22.5</v>
      </c>
      <c r="O25" s="2" t="n">
        <f aca="false">IFERROR(E8 / SUMPRODUCT(EXACT(E17:E103, E25) * 1 * J17:J103), 0)</f>
        <v>2.82857142857143</v>
      </c>
      <c r="P25" s="2" t="n">
        <f aca="false">IFERROR(F8 / SUMPRODUCT(EXACT(F17:F103, F25) * 1 * K17:K103), 0)</f>
        <v>15.3</v>
      </c>
      <c r="R25" s="2" t="n">
        <f aca="false">IF(C2=C25, H25*M25, 0)</f>
        <v>0</v>
      </c>
      <c r="S25" s="2" t="n">
        <f aca="false">IF(D2=D25, I25*N25, 0)</f>
        <v>0</v>
      </c>
      <c r="T25" s="2" t="n">
        <f aca="false">IF(E2=E25, J25*O25, 0)</f>
        <v>0</v>
      </c>
      <c r="U25" s="2" t="n">
        <f aca="false">IF(F2=F25, K25*P25, 0)</f>
        <v>0</v>
      </c>
    </row>
    <row r="26" customFormat="false" ht="18.55" hidden="false" customHeight="false" outlineLevel="0" collapsed="false">
      <c r="A26" s="2" t="s">
        <v>66</v>
      </c>
      <c r="C26" s="2" t="s">
        <v>67</v>
      </c>
      <c r="D26" s="5" t="s">
        <v>68</v>
      </c>
      <c r="E26" s="5" t="s">
        <v>69</v>
      </c>
      <c r="F26" s="5" t="s">
        <v>70</v>
      </c>
      <c r="G26" s="11"/>
      <c r="H26" s="5" t="n">
        <v>5</v>
      </c>
      <c r="I26" s="5" t="n">
        <v>10</v>
      </c>
      <c r="J26" s="5" t="n">
        <v>10</v>
      </c>
      <c r="K26" s="5" t="n">
        <v>10</v>
      </c>
      <c r="M26" s="2" t="n">
        <f aca="false">IFERROR(C8 / SUMPRODUCT(EXACT(C17:C103, C26) * 1 * H17:H103), 0)</f>
        <v>10.8</v>
      </c>
      <c r="N26" s="2" t="n">
        <f aca="false">IFERROR(D8 / SUMPRODUCT(EXACT(D17:D103, D26) * 1 * I17:I103), 0)</f>
        <v>11.25</v>
      </c>
      <c r="O26" s="2" t="n">
        <f aca="false">IFERROR(E8 / SUMPRODUCT(EXACT(E17:E103, E26) * 1 * J17:J103), 0)</f>
        <v>9.9</v>
      </c>
      <c r="P26" s="2" t="n">
        <f aca="false">IFERROR(F8 / SUMPRODUCT(EXACT(F17:F103, F26) * 1 * K17:K103), 0)</f>
        <v>7.65</v>
      </c>
      <c r="R26" s="2" t="n">
        <f aca="false">IF(C2=C26, H26*M26, 0)</f>
        <v>0</v>
      </c>
      <c r="S26" s="2" t="n">
        <f aca="false">IF(D2=D26, I26*N26, 0)</f>
        <v>0</v>
      </c>
      <c r="T26" s="2" t="n">
        <f aca="false">IF(E2=E26, J26*O26, 0)</f>
        <v>0</v>
      </c>
      <c r="U26" s="2" t="n">
        <f aca="false">IF(F2=F26, K26*P26, 0)</f>
        <v>0</v>
      </c>
    </row>
    <row r="27" customFormat="false" ht="18.55" hidden="false" customHeight="false" outlineLevel="0" collapsed="false">
      <c r="A27" s="2" t="s">
        <v>71</v>
      </c>
      <c r="C27" s="2" t="s">
        <v>72</v>
      </c>
      <c r="D27" s="5" t="s">
        <v>73</v>
      </c>
      <c r="E27" s="5" t="s">
        <v>74</v>
      </c>
      <c r="F27" s="5" t="s">
        <v>43</v>
      </c>
      <c r="G27" s="11"/>
      <c r="H27" s="5" t="n">
        <v>5</v>
      </c>
      <c r="I27" s="5" t="n">
        <v>5</v>
      </c>
      <c r="J27" s="5" t="n">
        <v>10</v>
      </c>
      <c r="K27" s="5" t="n">
        <v>0</v>
      </c>
      <c r="M27" s="2" t="n">
        <f aca="false">IFERROR(C8 / SUMPRODUCT(EXACT(C17:C103, C27) * 1 * H17:H103), 0)</f>
        <v>10.8</v>
      </c>
      <c r="N27" s="2" t="n">
        <f aca="false">IFERROR(D8 / SUMPRODUCT(EXACT(D17:D103, D27) * 1 * I17:I103), 0)</f>
        <v>22.5</v>
      </c>
      <c r="O27" s="2" t="n">
        <f aca="false">IFERROR(E8 / SUMPRODUCT(EXACT(E17:E103, E27) * 1 * J17:J103), 0)</f>
        <v>9.9</v>
      </c>
      <c r="P27" s="2" t="n">
        <f aca="false">IFERROR(F8 / SUMPRODUCT(EXACT(F17:F103, F27) * 1 * K17:K103), 0)</f>
        <v>0</v>
      </c>
      <c r="R27" s="2" t="n">
        <f aca="false">IF(C2=C27, H27*M27, 0)</f>
        <v>0</v>
      </c>
      <c r="S27" s="2" t="n">
        <f aca="false">IF(D2=D27, I27*N27, 0)</f>
        <v>0</v>
      </c>
      <c r="T27" s="2" t="n">
        <f aca="false">IF(E2=E27, J27*O27, 0)</f>
        <v>0</v>
      </c>
      <c r="U27" s="2" t="n">
        <f aca="false">IF(F2=F27, K27*P27, 0)</f>
        <v>0</v>
      </c>
    </row>
    <row r="28" customFormat="false" ht="18.55" hidden="false" customHeight="false" outlineLevel="0" collapsed="false">
      <c r="A28" s="2" t="s">
        <v>75</v>
      </c>
      <c r="C28" s="2" t="s">
        <v>37</v>
      </c>
      <c r="D28" s="5" t="s">
        <v>76</v>
      </c>
      <c r="E28" s="5" t="s">
        <v>77</v>
      </c>
      <c r="F28" s="5" t="s">
        <v>43</v>
      </c>
      <c r="H28" s="5" t="n">
        <v>5</v>
      </c>
      <c r="I28" s="5" t="n">
        <v>5</v>
      </c>
      <c r="J28" s="5" t="n">
        <v>10</v>
      </c>
      <c r="K28" s="5" t="n">
        <v>0</v>
      </c>
      <c r="M28" s="2" t="n">
        <f aca="false">IFERROR(C8 / SUMPRODUCT(EXACT(C17:C103, C28) * 1 * H17:H103), 0)</f>
        <v>5.4</v>
      </c>
      <c r="N28" s="2" t="n">
        <f aca="false">IFERROR(D8 / SUMPRODUCT(EXACT(D17:D103, D28) * 1 * I17:I103), 0)</f>
        <v>22.5</v>
      </c>
      <c r="O28" s="2" t="n">
        <f aca="false">IFERROR(E8 / SUMPRODUCT(EXACT(E17:E103, E28) * 1 * J17:J103), 0)</f>
        <v>9.9</v>
      </c>
      <c r="P28" s="2" t="n">
        <f aca="false">IFERROR(F8 / SUMPRODUCT(EXACT(F17:F103, F28) * 1 * K17:K103), 0)</f>
        <v>0</v>
      </c>
      <c r="R28" s="2" t="n">
        <f aca="false">IF(C2=C28, H28*M28, 0)</f>
        <v>0</v>
      </c>
      <c r="S28" s="2" t="n">
        <f aca="false">IF(D2=D28, I28*N28, 0)</f>
        <v>0</v>
      </c>
      <c r="T28" s="2" t="n">
        <f aca="false">IF(E2=E28, J28*O28, 0)</f>
        <v>0</v>
      </c>
      <c r="U28" s="2" t="n">
        <f aca="false">IF(F2=F28, K28*P28, 0)</f>
        <v>0</v>
      </c>
    </row>
    <row r="30" customFormat="false" ht="18.55" hidden="false" customHeight="false" outlineLevel="0" collapsed="false">
      <c r="N30" s="9"/>
      <c r="O30" s="10"/>
      <c r="P3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2024-04-16T14:59:40Z</dcterms:created>
  <dc:creator/>
  <dc:description/>
  <dc:language>en-US</dc:language>
  <cp:lastModifiedBy/>
  <dcterms:modified xsi:type="dcterms:W3CDTF">2024-05-04T13:06:25Z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