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gal\Dropbox\drusen_project\2.analysis\"/>
    </mc:Choice>
  </mc:AlternateContent>
  <xr:revisionPtr revIDLastSave="0" documentId="13_ncr:1_{CF72392A-ED2C-4E58-B7AA-FF10F37E7B27}" xr6:coauthVersionLast="45" xr6:coauthVersionMax="45" xr10:uidLastSave="{00000000-0000-0000-0000-000000000000}"/>
  <bookViews>
    <workbookView xWindow="-39465" yWindow="8475" windowWidth="21600" windowHeight="11835" xr2:uid="{51D9AE21-0D9A-4964-929D-DE59EE01F2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7" i="1"/>
  <c r="B11" i="1"/>
  <c r="B12" i="1"/>
  <c r="C12" i="1" l="1"/>
  <c r="C11" i="1"/>
  <c r="D12" i="1" l="1"/>
  <c r="D11" i="1"/>
  <c r="M3" i="1"/>
  <c r="H8" i="1"/>
  <c r="H9" i="1" s="1"/>
  <c r="G8" i="1"/>
  <c r="G9" i="1" s="1"/>
  <c r="F8" i="1"/>
  <c r="F9" i="1" s="1"/>
  <c r="H7" i="1"/>
  <c r="G7" i="1"/>
  <c r="F7" i="1"/>
  <c r="D9" i="1"/>
  <c r="D8" i="1"/>
  <c r="C8" i="1"/>
  <c r="C9" i="1" s="1"/>
  <c r="B8" i="1"/>
  <c r="D7" i="1"/>
  <c r="C7" i="1"/>
  <c r="M5" i="1"/>
  <c r="L5" i="1"/>
  <c r="M4" i="1"/>
  <c r="M8" i="1" s="1"/>
  <c r="M9" i="1" s="1"/>
  <c r="L4" i="1"/>
  <c r="L3" i="1"/>
  <c r="L8" i="1" s="1"/>
  <c r="L9" i="1" s="1"/>
  <c r="K5" i="1"/>
  <c r="K4" i="1"/>
  <c r="K3" i="1"/>
  <c r="K8" i="1" s="1"/>
  <c r="K9" i="1" s="1"/>
  <c r="L7" i="1" l="1"/>
  <c r="K7" i="1"/>
  <c r="M7" i="1"/>
</calcChain>
</file>

<file path=xl/sharedStrings.xml><?xml version="1.0" encoding="utf-8"?>
<sst xmlns="http://schemas.openxmlformats.org/spreadsheetml/2006/main" count="20" uniqueCount="14">
  <si>
    <t>Sub1</t>
  </si>
  <si>
    <t>Sub2</t>
  </si>
  <si>
    <t>Sub3</t>
  </si>
  <si>
    <t>Normal</t>
  </si>
  <si>
    <t>A</t>
  </si>
  <si>
    <t>B</t>
  </si>
  <si>
    <t>Rho</t>
  </si>
  <si>
    <t>Drusen</t>
  </si>
  <si>
    <t>Mean</t>
  </si>
  <si>
    <t>SD</t>
  </si>
  <si>
    <t>SEM</t>
  </si>
  <si>
    <t>Difference</t>
  </si>
  <si>
    <t>PairedT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</si>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</sst>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92AA-1C75-4B85-833D-53B54A9B54F3}">
  <dimension ref="A1:M12"/>
  <sheetViews>
    <sheetView tabSelected="1" zoomScale="70" zoomScaleNormal="70" workbookViewId="0">
      <selection activeCell="I16" sqref="C14:I16"/>
    </sheetView>
  </sheetViews>
  <sheetFormatPr defaultRowHeight="15" x14ac:dyDescent="0.25"/>
  <cols>
    <col min="1" max="1" width="9.140625" customWidth="1"/>
  </cols>
  <sheetData>
    <row r="1" spans="1:13" x14ac:dyDescent="0.25">
      <c r="B1" t="s">
        <v>3</v>
      </c>
      <c r="F1" t="s">
        <v>7</v>
      </c>
      <c r="K1" t="s">
        <v>11</v>
      </c>
    </row>
    <row r="2" spans="1:13" x14ac:dyDescent="0.25">
      <c r="B2" t="s">
        <v>5</v>
      </c>
      <c r="C2" t="s">
        <v>4</v>
      </c>
      <c r="D2" t="s">
        <v>6</v>
      </c>
      <c r="F2" t="s">
        <v>5</v>
      </c>
      <c r="G2" t="s">
        <v>4</v>
      </c>
      <c r="H2" t="s">
        <v>6</v>
      </c>
      <c r="K2" t="s">
        <v>5</v>
      </c>
      <c r="L2" t="s">
        <v>4</v>
      </c>
      <c r="M2" t="s">
        <v>6</v>
      </c>
    </row>
    <row r="3" spans="1:13" x14ac:dyDescent="0.25">
      <c r="A3" t="s">
        <v>0</v>
      </c>
      <c r="B3">
        <v>1.26</v>
      </c>
      <c r="C3">
        <v>4.3040000000000003</v>
      </c>
      <c r="D3">
        <v>14605</v>
      </c>
      <c r="F3">
        <v>0.433</v>
      </c>
      <c r="G3">
        <v>2.5990000000000002</v>
      </c>
      <c r="H3">
        <v>843</v>
      </c>
      <c r="K3">
        <f t="shared" ref="K3:M5" si="0">B3-F3</f>
        <v>0.82699999999999996</v>
      </c>
      <c r="L3">
        <f t="shared" si="0"/>
        <v>1.7050000000000001</v>
      </c>
      <c r="M3">
        <f t="shared" si="0"/>
        <v>13762</v>
      </c>
    </row>
    <row r="4" spans="1:13" x14ac:dyDescent="0.25">
      <c r="A4" t="s">
        <v>1</v>
      </c>
      <c r="B4">
        <v>1.651</v>
      </c>
      <c r="C4">
        <v>4.7370000000000001</v>
      </c>
      <c r="D4">
        <v>32536</v>
      </c>
      <c r="F4">
        <v>0.66400000000000003</v>
      </c>
      <c r="G4">
        <v>3.6459999999999999</v>
      </c>
      <c r="H4">
        <v>14165</v>
      </c>
      <c r="K4">
        <f t="shared" si="0"/>
        <v>0.98699999999999999</v>
      </c>
      <c r="L4">
        <f t="shared" si="0"/>
        <v>1.0910000000000002</v>
      </c>
      <c r="M4">
        <f t="shared" si="0"/>
        <v>18371</v>
      </c>
    </row>
    <row r="5" spans="1:13" x14ac:dyDescent="0.25">
      <c r="A5" t="s">
        <v>2</v>
      </c>
      <c r="B5">
        <v>1.728</v>
      </c>
      <c r="C5">
        <v>6.859</v>
      </c>
      <c r="D5">
        <v>15799</v>
      </c>
      <c r="F5">
        <v>0.71599999999999997</v>
      </c>
      <c r="G5">
        <v>2.7429999999999999</v>
      </c>
      <c r="H5">
        <v>2482</v>
      </c>
      <c r="K5">
        <f t="shared" si="0"/>
        <v>1.012</v>
      </c>
      <c r="L5">
        <f t="shared" si="0"/>
        <v>4.1159999999999997</v>
      </c>
      <c r="M5">
        <f t="shared" si="0"/>
        <v>13317</v>
      </c>
    </row>
    <row r="7" spans="1:13" x14ac:dyDescent="0.25">
      <c r="A7" t="s">
        <v>8</v>
      </c>
      <c r="B7">
        <f>AVERAGE(B3:B5)</f>
        <v>1.5463333333333333</v>
      </c>
      <c r="C7">
        <f>AVERAGE(C3:C5)</f>
        <v>5.3</v>
      </c>
      <c r="D7">
        <f>AVERAGE(D3:D5)</f>
        <v>20980</v>
      </c>
      <c r="F7">
        <f>AVERAGE(F3:F5)</f>
        <v>0.60433333333333328</v>
      </c>
      <c r="G7">
        <f>AVERAGE(G3:G5)</f>
        <v>2.996</v>
      </c>
      <c r="H7">
        <f>AVERAGE(H3:H5)</f>
        <v>5830</v>
      </c>
      <c r="K7">
        <f>AVERAGE(K3:K5)</f>
        <v>0.94200000000000006</v>
      </c>
      <c r="L7">
        <f>AVERAGE(L3:L5)</f>
        <v>2.3039999999999998</v>
      </c>
      <c r="M7">
        <f>AVERAGE(M3:M5)</f>
        <v>15150</v>
      </c>
    </row>
    <row r="8" spans="1:13" x14ac:dyDescent="0.25">
      <c r="A8" t="s">
        <v>9</v>
      </c>
      <c r="B8">
        <f>STDEV(B3:B5)</f>
        <v>0.25094288858888425</v>
      </c>
      <c r="C8">
        <f>STDEV(C3:C5)</f>
        <v>1.367381804764128</v>
      </c>
      <c r="D8">
        <f>STDEV(D3:D5)</f>
        <v>10025.580332329895</v>
      </c>
      <c r="F8">
        <f>STDEV(F3:F5)</f>
        <v>0.15063974685763856</v>
      </c>
      <c r="G8">
        <f>STDEV(G3:G5)</f>
        <v>0.56750242290231789</v>
      </c>
      <c r="H8">
        <f>STDEV(H3:H5)</f>
        <v>7264.6919411630934</v>
      </c>
      <c r="K8">
        <f>STDEV(K3:K5)</f>
        <v>0.10037429949942368</v>
      </c>
      <c r="L8">
        <f>STDEV(L3:L5)</f>
        <v>1.5989862413416822</v>
      </c>
      <c r="M8">
        <f>STDEV(M3:M5)</f>
        <v>2798.3275362258792</v>
      </c>
    </row>
    <row r="9" spans="1:13" x14ac:dyDescent="0.25">
      <c r="A9" t="s">
        <v>10</v>
      </c>
      <c r="B9">
        <f>B8/SQRT(COUNT(B3:B5))</f>
        <v>0.1448819442780146</v>
      </c>
      <c r="C9">
        <f t="shared" ref="C9:D9" si="1">C8/SQRT(COUNT(C3:C5))</f>
        <v>0.78945825306556561</v>
      </c>
      <c r="D9">
        <f t="shared" si="1"/>
        <v>5788.2715036528834</v>
      </c>
      <c r="F9">
        <f>F8/SQRT(COUNT(F3:F5))</f>
        <v>8.6971898398914713E-2</v>
      </c>
      <c r="G9">
        <f t="shared" ref="G9" si="2">G8/SQRT(COUNT(G3:G5))</f>
        <v>0.32764767662841809</v>
      </c>
      <c r="H9">
        <f t="shared" ref="H9" si="3">H8/SQRT(COUNT(H3:H5))</f>
        <v>4194.271847810217</v>
      </c>
      <c r="K9">
        <f>K8/SQRT(COUNT(K3:K5))</f>
        <v>5.7951128835712386E-2</v>
      </c>
      <c r="L9">
        <f t="shared" ref="L9" si="4">L8/SQRT(COUNT(L3:L5))</f>
        <v>0.92317513686912822</v>
      </c>
      <c r="M9">
        <f t="shared" ref="M9" si="5">M8/SQRT(COUNT(M3:M5))</f>
        <v>1615.6151563207536</v>
      </c>
    </row>
    <row r="11" spans="1:13" x14ac:dyDescent="0.25">
      <c r="A11" t="s">
        <v>13</v>
      </c>
      <c r="B11">
        <f>_xlfn.T.TEST(B3:B5,F3:F5,2,2)</f>
        <v>5.0750936430697764E-3</v>
      </c>
      <c r="C11">
        <f>_xlfn.T.TEST(C3:C5,G3:G5,2,2)</f>
        <v>5.4345736895960298E-2</v>
      </c>
      <c r="D11">
        <f>_xlfn.T.TEST(D3:D5,H3:H5,2,2)</f>
        <v>0.10140709108900571</v>
      </c>
    </row>
    <row r="12" spans="1:13" x14ac:dyDescent="0.25">
      <c r="A12" t="s">
        <v>12</v>
      </c>
      <c r="B12">
        <f>_xlfn.T.TEST(B3:B5,F3:F5,2,1)</f>
        <v>3.7632671460981594E-3</v>
      </c>
      <c r="C12">
        <f>_xlfn.T.TEST(C3:C5,G3:G5,2,1)</f>
        <v>0.12997243658518864</v>
      </c>
      <c r="D12">
        <f t="shared" ref="D12" si="6">_xlfn.T.TEST(D3:D5,H3:H5,2,1)</f>
        <v>1.1181968721949749E-2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Marsh-Armstrong</dc:creator>
  <cp:lastModifiedBy>Brennan Marsh-Armstrong</cp:lastModifiedBy>
  <dcterms:created xsi:type="dcterms:W3CDTF">2020-12-08T19:42:25Z</dcterms:created>
  <dcterms:modified xsi:type="dcterms:W3CDTF">2020-12-11T03:18:45Z</dcterms:modified>
</cp:coreProperties>
</file>