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dley\Documents\Projects\GRAMS\GRAMS\3_Documentation\"/>
    </mc:Choice>
  </mc:AlternateContent>
  <xr:revisionPtr revIDLastSave="0" documentId="13_ncr:1_{E257211A-6CA7-4C9C-97AF-14353F80E417}" xr6:coauthVersionLast="47" xr6:coauthVersionMax="47" xr10:uidLastSave="{00000000-0000-0000-0000-000000000000}"/>
  <bookViews>
    <workbookView xWindow="28680" yWindow="-210" windowWidth="29040" windowHeight="15720" activeTab="3" xr2:uid="{A1AF8773-5A27-4B65-A059-71CAFEB66D35}"/>
  </bookViews>
  <sheets>
    <sheet name="Sheet1" sheetId="1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5" l="1"/>
  <c r="G47" i="5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R10" i="4"/>
  <c r="R11" i="4" s="1"/>
  <c r="R9" i="4"/>
  <c r="N6" i="4"/>
  <c r="N7" i="4" s="1"/>
  <c r="N8" i="4" s="1"/>
  <c r="N9" i="4" s="1"/>
  <c r="N10" i="4" s="1"/>
  <c r="N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5" i="4"/>
  <c r="D27" i="4"/>
  <c r="D28" i="4" s="1"/>
  <c r="D29" i="4" s="1"/>
  <c r="D30" i="4" s="1"/>
  <c r="D31" i="4" s="1"/>
  <c r="D25" i="4"/>
  <c r="D17" i="4"/>
  <c r="D18" i="4" s="1"/>
  <c r="D19" i="4" s="1"/>
  <c r="D20" i="4" s="1"/>
  <c r="D15" i="4"/>
  <c r="D7" i="4"/>
  <c r="D8" i="4" s="1"/>
  <c r="D9" i="4" s="1"/>
  <c r="D10" i="4" s="1"/>
  <c r="D11" i="4" s="1"/>
  <c r="D5" i="4"/>
  <c r="D29" i="1"/>
  <c r="D28" i="1"/>
  <c r="D24" i="1"/>
  <c r="D25" i="1" s="1"/>
  <c r="D26" i="1" s="1"/>
  <c r="D27" i="1" s="1"/>
  <c r="D16" i="1"/>
  <c r="D17" i="1" s="1"/>
  <c r="D18" i="1" s="1"/>
  <c r="D19" i="1" s="1"/>
  <c r="D20" i="1" s="1"/>
  <c r="D21" i="1" s="1"/>
  <c r="D22" i="1" s="1"/>
  <c r="D23" i="1" s="1"/>
  <c r="D6" i="1"/>
  <c r="D7" i="1" s="1"/>
  <c r="D8" i="1" s="1"/>
  <c r="D9" i="1" s="1"/>
  <c r="D10" i="1" s="1"/>
  <c r="D11" i="1" s="1"/>
  <c r="D12" i="1" s="1"/>
  <c r="D5" i="1"/>
</calcChain>
</file>

<file path=xl/sharedStrings.xml><?xml version="1.0" encoding="utf-8"?>
<sst xmlns="http://schemas.openxmlformats.org/spreadsheetml/2006/main" count="223" uniqueCount="132">
  <si>
    <t>Designator</t>
  </si>
  <si>
    <t>Connector</t>
  </si>
  <si>
    <t>Pin / Socket Location</t>
  </si>
  <si>
    <t>J1</t>
  </si>
  <si>
    <t>Secondary Power Return</t>
  </si>
  <si>
    <t>No Connect</t>
  </si>
  <si>
    <t>Notes</t>
  </si>
  <si>
    <t>J3</t>
  </si>
  <si>
    <t>15-Socket D-Sub  (Female)</t>
  </si>
  <si>
    <t>Temperature Telem</t>
  </si>
  <si>
    <t>HV Current Telemetry</t>
  </si>
  <si>
    <t>HV Voltage Telemetry</t>
  </si>
  <si>
    <t>Telemetry Return</t>
  </si>
  <si>
    <t>The connector delivers the telemetry to the COMMS board within the PDU Sub-System.</t>
  </si>
  <si>
    <t>9-socketed D-Sub  (Female)</t>
  </si>
  <si>
    <t>Enable -</t>
  </si>
  <si>
    <t>Enable +</t>
  </si>
  <si>
    <t>J2</t>
  </si>
  <si>
    <t>Board Name</t>
  </si>
  <si>
    <t>Output Power</t>
  </si>
  <si>
    <t>Efficiency</t>
  </si>
  <si>
    <t>Input Power</t>
  </si>
  <si>
    <t>HV Board</t>
  </si>
  <si>
    <t xml:space="preserve">Negligible </t>
  </si>
  <si>
    <t>Input Power Calculations (Cold TPC Section)</t>
  </si>
  <si>
    <t>Charge Pre-Amp PDU Board</t>
  </si>
  <si>
    <t>20W</t>
  </si>
  <si>
    <t>22.2W</t>
  </si>
  <si>
    <t>SiPM Pre-Amp PDU Board</t>
  </si>
  <si>
    <t>4.57W</t>
  </si>
  <si>
    <t>5.72W</t>
  </si>
  <si>
    <t>SiPM Bias Board (x6)</t>
  </si>
  <si>
    <t>2.58W</t>
  </si>
  <si>
    <t>3.24W</t>
  </si>
  <si>
    <t>Total:</t>
  </si>
  <si>
    <t>31.16W</t>
  </si>
  <si>
    <t>3 pos term header</t>
  </si>
  <si>
    <t>Telemetry Power</t>
  </si>
  <si>
    <t>This header provides +5V and +5V Return to power the telemetry circuitry on this board.</t>
  </si>
  <si>
    <t>4 pos term header</t>
  </si>
  <si>
    <t>This header provides the +12V and +12V Return to power the 1/16A12-P4-I5 Converter on this board</t>
  </si>
  <si>
    <t>Secondary Power</t>
  </si>
  <si>
    <t>This connector provides the command and control functions for the 1/16A12-P4-I5 Converter, along with the telemetry on the board.</t>
  </si>
  <si>
    <t>Current Monitor</t>
  </si>
  <si>
    <t>Voltage Monitor</t>
  </si>
  <si>
    <t>Voltage Set Point</t>
  </si>
  <si>
    <t>Input Power Calculations (Cold TPC Section) - Telemetry</t>
  </si>
  <si>
    <t>2.25W</t>
  </si>
  <si>
    <t>2.8W</t>
  </si>
  <si>
    <t>3.47W</t>
  </si>
  <si>
    <t>3.85W</t>
  </si>
  <si>
    <t>2W</t>
  </si>
  <si>
    <t>2.1W</t>
  </si>
  <si>
    <t>10.85W</t>
  </si>
  <si>
    <t>HV Board (Telem)</t>
  </si>
  <si>
    <t>Charge Pre-Amp PDU Board (Telem)</t>
  </si>
  <si>
    <t>SiPM Pre-Amp PDU Board (Telem)</t>
  </si>
  <si>
    <t>SiPM Bias Board (Telem) (x6)</t>
  </si>
  <si>
    <t>Box Design for COLD TPC PDU</t>
  </si>
  <si>
    <t>Box 1</t>
  </si>
  <si>
    <t>Houses the SiPM Bias Boards and Telemetry Power Board</t>
  </si>
  <si>
    <t>Box 2</t>
  </si>
  <si>
    <t>Houses the SiPM and Charge Pre-amplifier PDU boards and Telemetry Power Board</t>
  </si>
  <si>
    <t>Box 3</t>
  </si>
  <si>
    <t>Houses the High Voltage board (-10kV)</t>
  </si>
  <si>
    <t>SiPM Bias Connector</t>
  </si>
  <si>
    <t>Chassis</t>
  </si>
  <si>
    <t>Total Power Demand on Main DC-DC Converter Box</t>
  </si>
  <si>
    <t xml:space="preserve">CPU </t>
  </si>
  <si>
    <t>TOF</t>
  </si>
  <si>
    <t>Total Power Needs</t>
  </si>
  <si>
    <t>Current Draw @ 12V</t>
  </si>
  <si>
    <t>Amps</t>
  </si>
  <si>
    <t>Watts</t>
  </si>
  <si>
    <t>HV</t>
  </si>
  <si>
    <t>SiPM_and_TELEM_PDU</t>
  </si>
  <si>
    <t>TELEM_PM5V_PDU</t>
  </si>
  <si>
    <t>SiPM_PRE_AMP</t>
  </si>
  <si>
    <t>SiPM_CHARGE_PRE_AMP</t>
  </si>
  <si>
    <t>CAEN_NEVIS_DAQ_PM5V</t>
  </si>
  <si>
    <t>CAEN_NEVIS_DAQ_12V</t>
  </si>
  <si>
    <t>CAEN_NEVIS_DAQ_P3V3</t>
  </si>
  <si>
    <t>SHAPER</t>
  </si>
  <si>
    <t>Voltage (V)</t>
  </si>
  <si>
    <t>Max Current (A)</t>
  </si>
  <si>
    <t># Channels</t>
  </si>
  <si>
    <t>V_SEC_IN (+12V)</t>
  </si>
  <si>
    <t>P5V (+5V)</t>
  </si>
  <si>
    <t>SiPM_HV_OUT (+54V)</t>
  </si>
  <si>
    <t xml:space="preserve"> P5_OUT (+5V)</t>
  </si>
  <si>
    <t>M5_OUT (-5V)</t>
  </si>
  <si>
    <t>Max Power (W)</t>
  </si>
  <si>
    <t>P12V_OUT (+12V)</t>
  </si>
  <si>
    <t>V_3V3_SUPPLY (+3.3V)</t>
  </si>
  <si>
    <t>V_TELEM_IN (+/-5V)</t>
  </si>
  <si>
    <t>P_SHPR_x (+3.3V)</t>
  </si>
  <si>
    <t>M_SHPR_x (-3.3V)</t>
  </si>
  <si>
    <t>Sabertooth_P12V_OUT(+12V)</t>
  </si>
  <si>
    <t>6x input 9-DSUB</t>
  </si>
  <si>
    <t>6x output 1-JACK</t>
  </si>
  <si>
    <t>input 9-DSUB</t>
  </si>
  <si>
    <t>output 1-JACK</t>
  </si>
  <si>
    <t>output 9-DSUB</t>
  </si>
  <si>
    <t>2x input 9-DSUB</t>
  </si>
  <si>
    <t>output 15-DSUB</t>
  </si>
  <si>
    <t>SSD_5V_OUT(+5V)</t>
  </si>
  <si>
    <t>PCIe_Bifurcation_12V_OUT (+12V)</t>
  </si>
  <si>
    <t>Sabertooth_IO (+12V, +5V, +3.3V)</t>
  </si>
  <si>
    <t>HUB_5V_OUT (+5V)</t>
  </si>
  <si>
    <t>Boards</t>
  </si>
  <si>
    <t>CPU &amp; TOF</t>
  </si>
  <si>
    <t>Box</t>
  </si>
  <si>
    <t>Cold TPC HV</t>
  </si>
  <si>
    <t>Cold TPC SiPM Charge &amp; Pre-Amp</t>
  </si>
  <si>
    <t>Cold TPC SiPM Bias</t>
  </si>
  <si>
    <t>Warm TPC Shaper</t>
  </si>
  <si>
    <t>Warm TPC DAQ</t>
  </si>
  <si>
    <t>V_TOF_OUT (+12V)</t>
  </si>
  <si>
    <t>PM5_TELEM (+/-5V)</t>
  </si>
  <si>
    <t>P5V_OUT (+5V)</t>
  </si>
  <si>
    <t>M5V_OUT (-5V)</t>
  </si>
  <si>
    <t>7x output 7-TBLK</t>
  </si>
  <si>
    <t>V_SEC_OUT (+12V) &amp; SEC_SiPM_PWR (+5V)</t>
  </si>
  <si>
    <t>Sends to SiPM_BIAS_PDU</t>
  </si>
  <si>
    <t>input 3-TBLK</t>
  </si>
  <si>
    <t>input  4-TBLK</t>
  </si>
  <si>
    <t>6x SiPM_BIAS_PDU</t>
  </si>
  <si>
    <t>0.02 x 6 = 0.12</t>
  </si>
  <si>
    <t>Hub &amp; Comms</t>
  </si>
  <si>
    <t>Comms</t>
  </si>
  <si>
    <t>misc outputs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</si>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</sst>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3506-D0CF-4CC3-BC42-6FC439AAF817}">
  <dimension ref="B3:O45"/>
  <sheetViews>
    <sheetView topLeftCell="A29" workbookViewId="0">
      <selection activeCell="M3" sqref="M3"/>
    </sheetView>
  </sheetViews>
  <sheetFormatPr defaultRowHeight="15" x14ac:dyDescent="0.25"/>
  <cols>
    <col min="2" max="2" width="10.5703125" bestFit="1" customWidth="1"/>
    <col min="3" max="3" width="13.85546875" customWidth="1"/>
    <col min="4" max="4" width="5.5703125" customWidth="1"/>
    <col min="5" max="5" width="26.28515625" customWidth="1"/>
    <col min="6" max="6" width="31.5703125" customWidth="1"/>
    <col min="11" max="11" width="21.5703125" customWidth="1"/>
    <col min="12" max="15" width="21.7109375" customWidth="1"/>
  </cols>
  <sheetData>
    <row r="3" spans="2:15" ht="24.95" customHeight="1" x14ac:dyDescent="0.25">
      <c r="B3" s="3" t="s">
        <v>0</v>
      </c>
      <c r="C3" s="3" t="s">
        <v>1</v>
      </c>
      <c r="D3" s="26" t="s">
        <v>2</v>
      </c>
      <c r="E3" s="26"/>
      <c r="F3" s="3" t="s">
        <v>6</v>
      </c>
      <c r="K3" s="8" t="s">
        <v>65</v>
      </c>
      <c r="L3" s="8" t="s">
        <v>0</v>
      </c>
      <c r="M3" s="8"/>
      <c r="N3" s="8"/>
      <c r="O3" s="8"/>
    </row>
    <row r="4" spans="2:15" x14ac:dyDescent="0.25">
      <c r="B4" s="27" t="s">
        <v>7</v>
      </c>
      <c r="C4" s="28" t="s">
        <v>14</v>
      </c>
      <c r="D4" s="2">
        <v>1</v>
      </c>
      <c r="E4" s="2" t="s">
        <v>43</v>
      </c>
      <c r="F4" s="27" t="s">
        <v>42</v>
      </c>
    </row>
    <row r="5" spans="2:15" x14ac:dyDescent="0.25">
      <c r="B5" s="27"/>
      <c r="C5" s="27"/>
      <c r="D5" s="1">
        <f>D4+1</f>
        <v>2</v>
      </c>
      <c r="E5" s="1" t="s">
        <v>16</v>
      </c>
      <c r="F5" s="27"/>
    </row>
    <row r="6" spans="2:15" x14ac:dyDescent="0.25">
      <c r="B6" s="27"/>
      <c r="C6" s="27"/>
      <c r="D6" s="2">
        <f t="shared" ref="D6:D12" si="0">D5+1</f>
        <v>3</v>
      </c>
      <c r="E6" s="2" t="s">
        <v>5</v>
      </c>
      <c r="F6" s="27"/>
    </row>
    <row r="7" spans="2:15" x14ac:dyDescent="0.25">
      <c r="B7" s="27"/>
      <c r="C7" s="27"/>
      <c r="D7" s="1">
        <f t="shared" si="0"/>
        <v>4</v>
      </c>
      <c r="E7" s="1" t="s">
        <v>12</v>
      </c>
      <c r="F7" s="27"/>
    </row>
    <row r="8" spans="2:15" x14ac:dyDescent="0.25">
      <c r="B8" s="27"/>
      <c r="C8" s="27"/>
      <c r="D8" s="2">
        <f t="shared" si="0"/>
        <v>5</v>
      </c>
      <c r="E8" s="2" t="s">
        <v>12</v>
      </c>
      <c r="F8" s="27"/>
    </row>
    <row r="9" spans="2:15" x14ac:dyDescent="0.25">
      <c r="B9" s="27"/>
      <c r="C9" s="27"/>
      <c r="D9" s="1">
        <f t="shared" si="0"/>
        <v>6</v>
      </c>
      <c r="E9" s="6" t="s">
        <v>12</v>
      </c>
      <c r="F9" s="27"/>
    </row>
    <row r="10" spans="2:15" x14ac:dyDescent="0.25">
      <c r="B10" s="27"/>
      <c r="C10" s="27"/>
      <c r="D10" s="2">
        <f t="shared" si="0"/>
        <v>7</v>
      </c>
      <c r="E10" s="7" t="s">
        <v>15</v>
      </c>
      <c r="F10" s="27"/>
    </row>
    <row r="11" spans="2:15" x14ac:dyDescent="0.25">
      <c r="B11" s="27"/>
      <c r="C11" s="27"/>
      <c r="D11" s="1">
        <f t="shared" si="0"/>
        <v>8</v>
      </c>
      <c r="E11" s="6" t="s">
        <v>44</v>
      </c>
      <c r="F11" s="27"/>
    </row>
    <row r="12" spans="2:15" x14ac:dyDescent="0.25">
      <c r="B12" s="27"/>
      <c r="C12" s="27"/>
      <c r="D12" s="2">
        <f t="shared" si="0"/>
        <v>9</v>
      </c>
      <c r="E12" s="7" t="s">
        <v>45</v>
      </c>
      <c r="F12" s="27"/>
    </row>
    <row r="14" spans="2:15" ht="24.95" customHeight="1" x14ac:dyDescent="0.25">
      <c r="B14" s="3" t="s">
        <v>0</v>
      </c>
      <c r="C14" s="3" t="s">
        <v>1</v>
      </c>
      <c r="D14" s="26" t="s">
        <v>2</v>
      </c>
      <c r="E14" s="26"/>
      <c r="F14" s="3" t="s">
        <v>6</v>
      </c>
    </row>
    <row r="15" spans="2:15" x14ac:dyDescent="0.25">
      <c r="B15" s="27" t="s">
        <v>7</v>
      </c>
      <c r="C15" s="28" t="s">
        <v>8</v>
      </c>
      <c r="D15" s="2">
        <v>1</v>
      </c>
      <c r="E15" s="2" t="s">
        <v>9</v>
      </c>
      <c r="F15" s="27" t="s">
        <v>13</v>
      </c>
    </row>
    <row r="16" spans="2:15" x14ac:dyDescent="0.25">
      <c r="B16" s="27"/>
      <c r="C16" s="27"/>
      <c r="D16" s="1">
        <f>D15+1</f>
        <v>2</v>
      </c>
      <c r="E16" s="1" t="s">
        <v>9</v>
      </c>
      <c r="F16" s="27"/>
    </row>
    <row r="17" spans="2:6" x14ac:dyDescent="0.25">
      <c r="B17" s="27"/>
      <c r="C17" s="27"/>
      <c r="D17" s="2">
        <f t="shared" ref="D17:D29" si="1">D16+1</f>
        <v>3</v>
      </c>
      <c r="E17" s="2" t="s">
        <v>5</v>
      </c>
      <c r="F17" s="27"/>
    </row>
    <row r="18" spans="2:6" x14ac:dyDescent="0.25">
      <c r="B18" s="27"/>
      <c r="C18" s="27"/>
      <c r="D18" s="1">
        <f t="shared" si="1"/>
        <v>4</v>
      </c>
      <c r="E18" s="1" t="s">
        <v>10</v>
      </c>
      <c r="F18" s="27"/>
    </row>
    <row r="19" spans="2:6" x14ac:dyDescent="0.25">
      <c r="B19" s="27"/>
      <c r="C19" s="27"/>
      <c r="D19" s="2">
        <f t="shared" si="1"/>
        <v>5</v>
      </c>
      <c r="E19" s="2" t="s">
        <v>11</v>
      </c>
      <c r="F19" s="27"/>
    </row>
    <row r="20" spans="2:6" x14ac:dyDescent="0.25">
      <c r="B20" s="27"/>
      <c r="C20" s="27"/>
      <c r="D20" s="1">
        <f t="shared" si="1"/>
        <v>6</v>
      </c>
      <c r="E20" s="1" t="s">
        <v>12</v>
      </c>
      <c r="F20" s="27"/>
    </row>
    <row r="21" spans="2:6" x14ac:dyDescent="0.25">
      <c r="B21" s="27"/>
      <c r="C21" s="27"/>
      <c r="D21" s="2">
        <f t="shared" si="1"/>
        <v>7</v>
      </c>
      <c r="E21" s="2" t="s">
        <v>12</v>
      </c>
      <c r="F21" s="27"/>
    </row>
    <row r="22" spans="2:6" x14ac:dyDescent="0.25">
      <c r="B22" s="27"/>
      <c r="C22" s="27"/>
      <c r="D22" s="1">
        <f t="shared" si="1"/>
        <v>8</v>
      </c>
      <c r="E22" s="1" t="s">
        <v>12</v>
      </c>
      <c r="F22" s="27"/>
    </row>
    <row r="23" spans="2:6" x14ac:dyDescent="0.25">
      <c r="B23" s="27"/>
      <c r="C23" s="27"/>
      <c r="D23" s="2">
        <f t="shared" si="1"/>
        <v>9</v>
      </c>
      <c r="E23" s="2" t="s">
        <v>12</v>
      </c>
      <c r="F23" s="27"/>
    </row>
    <row r="24" spans="2:6" x14ac:dyDescent="0.25">
      <c r="B24" s="30"/>
      <c r="C24" s="30"/>
      <c r="D24" s="5">
        <f t="shared" si="1"/>
        <v>10</v>
      </c>
      <c r="E24" s="1" t="s">
        <v>12</v>
      </c>
      <c r="F24" s="30"/>
    </row>
    <row r="25" spans="2:6" x14ac:dyDescent="0.25">
      <c r="B25" s="30"/>
      <c r="C25" s="30"/>
      <c r="D25" s="2">
        <f t="shared" si="1"/>
        <v>11</v>
      </c>
      <c r="E25" s="2" t="s">
        <v>5</v>
      </c>
      <c r="F25" s="30"/>
    </row>
    <row r="26" spans="2:6" x14ac:dyDescent="0.25">
      <c r="B26" s="30"/>
      <c r="C26" s="30"/>
      <c r="D26" s="5">
        <f t="shared" si="1"/>
        <v>12</v>
      </c>
      <c r="E26" s="1" t="s">
        <v>5</v>
      </c>
      <c r="F26" s="30"/>
    </row>
    <row r="27" spans="2:6" x14ac:dyDescent="0.25">
      <c r="B27" s="30"/>
      <c r="C27" s="30"/>
      <c r="D27" s="2">
        <f t="shared" si="1"/>
        <v>13</v>
      </c>
      <c r="E27" s="2" t="s">
        <v>5</v>
      </c>
      <c r="F27" s="30"/>
    </row>
    <row r="28" spans="2:6" x14ac:dyDescent="0.25">
      <c r="B28" s="30"/>
      <c r="C28" s="30"/>
      <c r="D28" s="5">
        <f t="shared" si="1"/>
        <v>14</v>
      </c>
      <c r="E28" s="1" t="s">
        <v>5</v>
      </c>
      <c r="F28" s="30"/>
    </row>
    <row r="29" spans="2:6" x14ac:dyDescent="0.25">
      <c r="B29" s="30"/>
      <c r="C29" s="30"/>
      <c r="D29" s="2">
        <f t="shared" si="1"/>
        <v>15</v>
      </c>
      <c r="E29" s="2" t="s">
        <v>5</v>
      </c>
      <c r="F29" s="30"/>
    </row>
    <row r="35" spans="2:6" x14ac:dyDescent="0.25">
      <c r="B35" s="3" t="s">
        <v>0</v>
      </c>
      <c r="C35" s="3" t="s">
        <v>1</v>
      </c>
      <c r="D35" s="26" t="s">
        <v>2</v>
      </c>
      <c r="E35" s="26"/>
      <c r="F35" s="3" t="s">
        <v>6</v>
      </c>
    </row>
    <row r="36" spans="2:6" x14ac:dyDescent="0.25">
      <c r="B36" s="27" t="s">
        <v>3</v>
      </c>
      <c r="C36" s="27" t="s">
        <v>36</v>
      </c>
      <c r="D36" s="1">
        <v>1</v>
      </c>
      <c r="E36" s="1" t="s">
        <v>12</v>
      </c>
      <c r="F36" s="27" t="s">
        <v>38</v>
      </c>
    </row>
    <row r="37" spans="2:6" x14ac:dyDescent="0.25">
      <c r="B37" s="27"/>
      <c r="C37" s="27"/>
      <c r="D37" s="2">
        <v>2</v>
      </c>
      <c r="E37" s="2" t="s">
        <v>37</v>
      </c>
      <c r="F37" s="27"/>
    </row>
    <row r="38" spans="2:6" x14ac:dyDescent="0.25">
      <c r="B38" s="27"/>
      <c r="C38" s="27"/>
      <c r="D38" s="1">
        <v>3</v>
      </c>
      <c r="E38" s="1" t="s">
        <v>12</v>
      </c>
      <c r="F38" s="27"/>
    </row>
    <row r="41" spans="2:6" x14ac:dyDescent="0.25">
      <c r="B41" s="3" t="s">
        <v>0</v>
      </c>
      <c r="C41" s="3" t="s">
        <v>1</v>
      </c>
      <c r="D41" s="26" t="s">
        <v>2</v>
      </c>
      <c r="E41" s="26"/>
      <c r="F41" s="3" t="s">
        <v>6</v>
      </c>
    </row>
    <row r="42" spans="2:6" x14ac:dyDescent="0.25">
      <c r="B42" s="27" t="s">
        <v>17</v>
      </c>
      <c r="C42" s="27" t="s">
        <v>39</v>
      </c>
      <c r="D42" s="1">
        <v>1</v>
      </c>
      <c r="E42" s="1" t="s">
        <v>4</v>
      </c>
      <c r="F42" s="27" t="s">
        <v>40</v>
      </c>
    </row>
    <row r="43" spans="2:6" x14ac:dyDescent="0.25">
      <c r="B43" s="27"/>
      <c r="C43" s="27"/>
      <c r="D43" s="2">
        <v>2</v>
      </c>
      <c r="E43" s="2" t="s">
        <v>41</v>
      </c>
      <c r="F43" s="27"/>
    </row>
    <row r="44" spans="2:6" x14ac:dyDescent="0.25">
      <c r="B44" s="27"/>
      <c r="C44" s="27"/>
      <c r="D44" s="1">
        <v>3</v>
      </c>
      <c r="E44" s="1" t="s">
        <v>4</v>
      </c>
      <c r="F44" s="27"/>
    </row>
    <row r="45" spans="2:6" x14ac:dyDescent="0.25">
      <c r="B45" s="29"/>
      <c r="C45" s="30"/>
      <c r="D45" s="2">
        <v>4</v>
      </c>
      <c r="E45" s="2" t="s">
        <v>41</v>
      </c>
      <c r="F45" s="30"/>
    </row>
  </sheetData>
  <mergeCells count="16">
    <mergeCell ref="B42:B45"/>
    <mergeCell ref="C42:C45"/>
    <mergeCell ref="F42:F45"/>
    <mergeCell ref="B15:B29"/>
    <mergeCell ref="D35:E35"/>
    <mergeCell ref="B36:B38"/>
    <mergeCell ref="C36:C38"/>
    <mergeCell ref="F36:F38"/>
    <mergeCell ref="D41:E41"/>
    <mergeCell ref="F15:F29"/>
    <mergeCell ref="C15:C29"/>
    <mergeCell ref="D3:E3"/>
    <mergeCell ref="B4:B12"/>
    <mergeCell ref="C4:C12"/>
    <mergeCell ref="F4:F12"/>
    <mergeCell ref="D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805D-45C2-4CC3-B022-35BC66620FFF}">
  <dimension ref="C5:K21"/>
  <sheetViews>
    <sheetView workbookViewId="0">
      <selection activeCell="K23" sqref="K23"/>
    </sheetView>
  </sheetViews>
  <sheetFormatPr defaultRowHeight="15" x14ac:dyDescent="0.25"/>
  <cols>
    <col min="3" max="3" width="33.28515625" customWidth="1"/>
    <col min="4" max="4" width="19.42578125" customWidth="1"/>
    <col min="5" max="5" width="9.5703125" bestFit="1" customWidth="1"/>
    <col min="6" max="6" width="11.85546875" bestFit="1" customWidth="1"/>
    <col min="11" max="11" width="76.140625" bestFit="1" customWidth="1"/>
  </cols>
  <sheetData>
    <row r="5" spans="3:11" x14ac:dyDescent="0.25">
      <c r="C5" s="26" t="s">
        <v>24</v>
      </c>
      <c r="D5" s="26"/>
      <c r="E5" s="26"/>
      <c r="F5" s="26"/>
      <c r="J5" s="31" t="s">
        <v>58</v>
      </c>
      <c r="K5" s="31"/>
    </row>
    <row r="6" spans="3:11" x14ac:dyDescent="0.25">
      <c r="C6" s="3" t="s">
        <v>18</v>
      </c>
      <c r="D6" s="3" t="s">
        <v>19</v>
      </c>
      <c r="E6" s="3" t="s">
        <v>20</v>
      </c>
      <c r="F6" s="3" t="s">
        <v>21</v>
      </c>
      <c r="J6" s="1" t="s">
        <v>59</v>
      </c>
      <c r="K6" s="10" t="s">
        <v>60</v>
      </c>
    </row>
    <row r="7" spans="3:11" x14ac:dyDescent="0.25">
      <c r="C7" s="1" t="s">
        <v>22</v>
      </c>
      <c r="D7" s="34" t="s">
        <v>23</v>
      </c>
      <c r="E7" s="27"/>
      <c r="F7" s="27"/>
      <c r="J7" s="2" t="s">
        <v>61</v>
      </c>
      <c r="K7" s="11" t="s">
        <v>62</v>
      </c>
    </row>
    <row r="8" spans="3:11" x14ac:dyDescent="0.25">
      <c r="C8" s="1" t="s">
        <v>25</v>
      </c>
      <c r="D8" s="1" t="s">
        <v>26</v>
      </c>
      <c r="E8" s="1">
        <v>0.9</v>
      </c>
      <c r="F8" s="1" t="s">
        <v>27</v>
      </c>
      <c r="J8" s="1" t="s">
        <v>63</v>
      </c>
      <c r="K8" s="10" t="s">
        <v>64</v>
      </c>
    </row>
    <row r="9" spans="3:11" x14ac:dyDescent="0.25">
      <c r="C9" s="1" t="s">
        <v>28</v>
      </c>
      <c r="D9" s="1" t="s">
        <v>29</v>
      </c>
      <c r="E9" s="1">
        <v>0.8</v>
      </c>
      <c r="F9" s="1" t="s">
        <v>30</v>
      </c>
    </row>
    <row r="10" spans="3:11" x14ac:dyDescent="0.25">
      <c r="C10" s="1" t="s">
        <v>31</v>
      </c>
      <c r="D10" s="1" t="s">
        <v>32</v>
      </c>
      <c r="E10" s="1">
        <v>0.8</v>
      </c>
      <c r="F10" s="1" t="s">
        <v>33</v>
      </c>
    </row>
    <row r="11" spans="3:11" x14ac:dyDescent="0.25">
      <c r="C11" s="32"/>
      <c r="D11" s="33"/>
      <c r="E11" s="1" t="s">
        <v>34</v>
      </c>
      <c r="F11" s="5" t="s">
        <v>35</v>
      </c>
    </row>
    <row r="15" spans="3:11" x14ac:dyDescent="0.25">
      <c r="C15" s="26" t="s">
        <v>46</v>
      </c>
      <c r="D15" s="26"/>
      <c r="E15" s="26"/>
      <c r="F15" s="26"/>
    </row>
    <row r="16" spans="3:11" x14ac:dyDescent="0.25">
      <c r="C16" s="4" t="s">
        <v>18</v>
      </c>
      <c r="D16" s="4" t="s">
        <v>19</v>
      </c>
      <c r="E16" s="4" t="s">
        <v>20</v>
      </c>
      <c r="F16" s="4" t="s">
        <v>21</v>
      </c>
    </row>
    <row r="17" spans="3:6" ht="15.75" x14ac:dyDescent="0.25">
      <c r="C17" s="1" t="s">
        <v>54</v>
      </c>
      <c r="D17" s="9" t="s">
        <v>51</v>
      </c>
      <c r="E17" s="1">
        <v>0.9</v>
      </c>
      <c r="F17" s="1" t="s">
        <v>52</v>
      </c>
    </row>
    <row r="18" spans="3:6" x14ac:dyDescent="0.25">
      <c r="C18" s="1" t="s">
        <v>55</v>
      </c>
      <c r="D18" s="1" t="s">
        <v>51</v>
      </c>
      <c r="E18" s="1">
        <v>0.9</v>
      </c>
      <c r="F18" s="1" t="s">
        <v>52</v>
      </c>
    </row>
    <row r="19" spans="3:6" x14ac:dyDescent="0.25">
      <c r="C19" s="1" t="s">
        <v>56</v>
      </c>
      <c r="D19" s="1" t="s">
        <v>47</v>
      </c>
      <c r="E19" s="1">
        <v>0.8</v>
      </c>
      <c r="F19" s="1" t="s">
        <v>48</v>
      </c>
    </row>
    <row r="20" spans="3:6" x14ac:dyDescent="0.25">
      <c r="C20" s="1" t="s">
        <v>57</v>
      </c>
      <c r="D20" s="1" t="s">
        <v>49</v>
      </c>
      <c r="E20" s="1">
        <v>0.9</v>
      </c>
      <c r="F20" s="1" t="s">
        <v>50</v>
      </c>
    </row>
    <row r="21" spans="3:6" x14ac:dyDescent="0.25">
      <c r="C21" s="32"/>
      <c r="D21" s="33"/>
      <c r="E21" s="1" t="s">
        <v>34</v>
      </c>
      <c r="F21" s="5" t="s">
        <v>53</v>
      </c>
    </row>
  </sheetData>
  <mergeCells count="6">
    <mergeCell ref="J5:K5"/>
    <mergeCell ref="C21:D21"/>
    <mergeCell ref="C5:F5"/>
    <mergeCell ref="D7:F7"/>
    <mergeCell ref="C11:D11"/>
    <mergeCell ref="C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30E0-CCF6-4484-A27D-3EBFD2A77387}">
  <dimension ref="D4:R32"/>
  <sheetViews>
    <sheetView workbookViewId="0">
      <selection activeCell="K4" sqref="K4:K19"/>
    </sheetView>
  </sheetViews>
  <sheetFormatPr defaultRowHeight="15" x14ac:dyDescent="0.25"/>
  <sheetData>
    <row r="4" spans="4:18" ht="20.100000000000001" customHeight="1" x14ac:dyDescent="0.25">
      <c r="D4" s="1">
        <v>1</v>
      </c>
      <c r="I4" s="1">
        <v>1</v>
      </c>
      <c r="K4" s="1">
        <v>1</v>
      </c>
      <c r="N4" s="1">
        <v>1</v>
      </c>
      <c r="R4" s="1">
        <v>1</v>
      </c>
    </row>
    <row r="5" spans="4:18" ht="20.100000000000001" customHeight="1" x14ac:dyDescent="0.25">
      <c r="D5" s="1">
        <f>D4+1</f>
        <v>2</v>
      </c>
      <c r="I5" s="1">
        <f>I4+1</f>
        <v>2</v>
      </c>
      <c r="K5" s="1">
        <f>K4+1</f>
        <v>2</v>
      </c>
      <c r="N5" s="1">
        <f>N4+1</f>
        <v>2</v>
      </c>
      <c r="R5" s="1">
        <v>2</v>
      </c>
    </row>
    <row r="6" spans="4:18" ht="20.100000000000001" customHeight="1" x14ac:dyDescent="0.25">
      <c r="D6" s="1">
        <v>4</v>
      </c>
      <c r="I6" s="1">
        <f t="shared" ref="I6:K28" si="0">I5+1</f>
        <v>3</v>
      </c>
      <c r="K6" s="1">
        <f t="shared" si="0"/>
        <v>3</v>
      </c>
      <c r="N6" s="1">
        <f t="shared" ref="N6:N10" si="1">N5+1</f>
        <v>3</v>
      </c>
      <c r="R6" s="1">
        <v>3</v>
      </c>
    </row>
    <row r="7" spans="4:18" ht="20.100000000000001" customHeight="1" x14ac:dyDescent="0.25">
      <c r="D7" s="1">
        <f t="shared" ref="D7:D11" si="2">D6+1</f>
        <v>5</v>
      </c>
      <c r="I7" s="1">
        <f t="shared" si="0"/>
        <v>4</v>
      </c>
      <c r="K7" s="1">
        <f t="shared" si="0"/>
        <v>4</v>
      </c>
      <c r="N7" s="1">
        <f t="shared" si="1"/>
        <v>4</v>
      </c>
    </row>
    <row r="8" spans="4:18" ht="20.100000000000001" customHeight="1" x14ac:dyDescent="0.25">
      <c r="D8" s="1">
        <f t="shared" si="2"/>
        <v>6</v>
      </c>
      <c r="I8" s="1">
        <f t="shared" si="0"/>
        <v>5</v>
      </c>
      <c r="K8" s="1">
        <f t="shared" si="0"/>
        <v>5</v>
      </c>
      <c r="N8" s="1">
        <f t="shared" si="1"/>
        <v>5</v>
      </c>
      <c r="R8" s="1">
        <v>1</v>
      </c>
    </row>
    <row r="9" spans="4:18" ht="20.100000000000001" customHeight="1" x14ac:dyDescent="0.25">
      <c r="D9" s="1">
        <f t="shared" si="2"/>
        <v>7</v>
      </c>
      <c r="I9" s="1">
        <f t="shared" si="0"/>
        <v>6</v>
      </c>
      <c r="K9" s="1">
        <f t="shared" si="0"/>
        <v>6</v>
      </c>
      <c r="N9" s="1">
        <f t="shared" si="1"/>
        <v>6</v>
      </c>
      <c r="R9" s="1">
        <f>R8+1</f>
        <v>2</v>
      </c>
    </row>
    <row r="10" spans="4:18" ht="20.100000000000001" customHeight="1" x14ac:dyDescent="0.25">
      <c r="D10" s="1">
        <f t="shared" si="2"/>
        <v>8</v>
      </c>
      <c r="I10" s="1">
        <f t="shared" si="0"/>
        <v>7</v>
      </c>
      <c r="K10" s="1">
        <f t="shared" si="0"/>
        <v>7</v>
      </c>
      <c r="N10" s="1">
        <f t="shared" si="1"/>
        <v>7</v>
      </c>
      <c r="R10" s="1">
        <f t="shared" ref="R10:R11" si="3">R9+1</f>
        <v>3</v>
      </c>
    </row>
    <row r="11" spans="4:18" ht="20.100000000000001" customHeight="1" x14ac:dyDescent="0.25">
      <c r="D11" s="1">
        <f t="shared" si="2"/>
        <v>9</v>
      </c>
      <c r="I11" s="1">
        <f t="shared" si="0"/>
        <v>8</v>
      </c>
      <c r="K11" s="1">
        <f t="shared" si="0"/>
        <v>8</v>
      </c>
      <c r="R11" s="1">
        <f t="shared" si="3"/>
        <v>4</v>
      </c>
    </row>
    <row r="12" spans="4:18" ht="20.100000000000001" customHeight="1" x14ac:dyDescent="0.25">
      <c r="D12" s="1" t="s">
        <v>66</v>
      </c>
      <c r="I12" s="1">
        <f t="shared" si="0"/>
        <v>9</v>
      </c>
      <c r="K12" s="1">
        <f t="shared" si="0"/>
        <v>9</v>
      </c>
    </row>
    <row r="13" spans="4:18" ht="20.100000000000001" customHeight="1" x14ac:dyDescent="0.25">
      <c r="I13" s="1">
        <f t="shared" si="0"/>
        <v>10</v>
      </c>
      <c r="K13" s="1">
        <f t="shared" si="0"/>
        <v>10</v>
      </c>
    </row>
    <row r="14" spans="4:18" ht="20.100000000000001" customHeight="1" x14ac:dyDescent="0.25">
      <c r="D14" s="1">
        <v>1</v>
      </c>
      <c r="I14" s="1">
        <f t="shared" si="0"/>
        <v>11</v>
      </c>
      <c r="K14" s="1">
        <f t="shared" si="0"/>
        <v>11</v>
      </c>
    </row>
    <row r="15" spans="4:18" ht="20.100000000000001" customHeight="1" x14ac:dyDescent="0.25">
      <c r="D15" s="1">
        <f>D14+1</f>
        <v>2</v>
      </c>
      <c r="I15" s="1">
        <f t="shared" si="0"/>
        <v>12</v>
      </c>
      <c r="K15" s="1">
        <f t="shared" si="0"/>
        <v>12</v>
      </c>
    </row>
    <row r="16" spans="4:18" ht="20.100000000000001" customHeight="1" x14ac:dyDescent="0.25">
      <c r="D16" s="1">
        <v>4</v>
      </c>
      <c r="I16" s="1">
        <f t="shared" si="0"/>
        <v>13</v>
      </c>
      <c r="K16" s="1">
        <f t="shared" si="0"/>
        <v>13</v>
      </c>
    </row>
    <row r="17" spans="4:11" ht="20.100000000000001" customHeight="1" x14ac:dyDescent="0.25">
      <c r="D17" s="1">
        <f t="shared" ref="D17:D20" si="4">D16+1</f>
        <v>5</v>
      </c>
      <c r="I17" s="1">
        <f t="shared" si="0"/>
        <v>14</v>
      </c>
      <c r="K17" s="1">
        <f t="shared" si="0"/>
        <v>14</v>
      </c>
    </row>
    <row r="18" spans="4:11" ht="20.100000000000001" customHeight="1" x14ac:dyDescent="0.25">
      <c r="D18" s="1">
        <f t="shared" si="4"/>
        <v>6</v>
      </c>
      <c r="I18" s="1">
        <f t="shared" si="0"/>
        <v>15</v>
      </c>
      <c r="K18" s="1">
        <f t="shared" si="0"/>
        <v>15</v>
      </c>
    </row>
    <row r="19" spans="4:11" ht="20.100000000000001" customHeight="1" x14ac:dyDescent="0.25">
      <c r="D19" s="1">
        <f t="shared" si="4"/>
        <v>7</v>
      </c>
      <c r="I19" s="1">
        <f t="shared" si="0"/>
        <v>16</v>
      </c>
      <c r="K19" s="1" t="s">
        <v>66</v>
      </c>
    </row>
    <row r="20" spans="4:11" ht="20.100000000000001" customHeight="1" x14ac:dyDescent="0.25">
      <c r="D20" s="1">
        <f t="shared" si="4"/>
        <v>8</v>
      </c>
      <c r="I20" s="1">
        <f t="shared" si="0"/>
        <v>17</v>
      </c>
    </row>
    <row r="21" spans="4:11" ht="20.100000000000001" customHeight="1" x14ac:dyDescent="0.25">
      <c r="D21" s="1">
        <v>9</v>
      </c>
      <c r="I21" s="1">
        <f t="shared" si="0"/>
        <v>18</v>
      </c>
    </row>
    <row r="22" spans="4:11" ht="20.100000000000001" customHeight="1" x14ac:dyDescent="0.25">
      <c r="D22" s="1" t="s">
        <v>66</v>
      </c>
      <c r="I22" s="1">
        <f t="shared" si="0"/>
        <v>19</v>
      </c>
    </row>
    <row r="23" spans="4:11" ht="20.100000000000001" customHeight="1" x14ac:dyDescent="0.25">
      <c r="I23" s="1">
        <f t="shared" si="0"/>
        <v>20</v>
      </c>
    </row>
    <row r="24" spans="4:11" ht="20.100000000000001" customHeight="1" x14ac:dyDescent="0.25">
      <c r="D24" s="1">
        <v>1</v>
      </c>
      <c r="I24" s="1">
        <f t="shared" si="0"/>
        <v>21</v>
      </c>
    </row>
    <row r="25" spans="4:11" ht="20.100000000000001" customHeight="1" x14ac:dyDescent="0.25">
      <c r="D25" s="1">
        <f>D24+1</f>
        <v>2</v>
      </c>
      <c r="I25" s="1">
        <f t="shared" si="0"/>
        <v>22</v>
      </c>
    </row>
    <row r="26" spans="4:11" ht="20.100000000000001" customHeight="1" x14ac:dyDescent="0.25">
      <c r="D26" s="1">
        <v>4</v>
      </c>
      <c r="I26" s="1">
        <f t="shared" si="0"/>
        <v>23</v>
      </c>
    </row>
    <row r="27" spans="4:11" ht="20.100000000000001" customHeight="1" x14ac:dyDescent="0.25">
      <c r="D27" s="1">
        <f t="shared" ref="D27:D31" si="5">D26+1</f>
        <v>5</v>
      </c>
      <c r="I27" s="1">
        <f t="shared" si="0"/>
        <v>24</v>
      </c>
    </row>
    <row r="28" spans="4:11" ht="20.100000000000001" customHeight="1" x14ac:dyDescent="0.25">
      <c r="D28" s="1">
        <f t="shared" si="5"/>
        <v>6</v>
      </c>
      <c r="I28" s="1">
        <f t="shared" si="0"/>
        <v>25</v>
      </c>
    </row>
    <row r="29" spans="4:11" ht="20.100000000000001" customHeight="1" x14ac:dyDescent="0.25">
      <c r="D29" s="1">
        <f t="shared" si="5"/>
        <v>7</v>
      </c>
      <c r="I29" s="1" t="s">
        <v>66</v>
      </c>
    </row>
    <row r="30" spans="4:11" ht="20.100000000000001" customHeight="1" x14ac:dyDescent="0.25">
      <c r="D30" s="1">
        <f t="shared" si="5"/>
        <v>8</v>
      </c>
    </row>
    <row r="31" spans="4:11" ht="20.100000000000001" customHeight="1" x14ac:dyDescent="0.25">
      <c r="D31" s="1">
        <f t="shared" si="5"/>
        <v>9</v>
      </c>
    </row>
    <row r="32" spans="4:11" ht="20.100000000000001" customHeight="1" x14ac:dyDescent="0.25">
      <c r="D32" s="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E37E-0869-4F7A-9EA9-614166A10CEB}">
  <dimension ref="C4:H47"/>
  <sheetViews>
    <sheetView tabSelected="1" topLeftCell="A10" zoomScale="115" zoomScaleNormal="115" workbookViewId="0">
      <selection activeCell="G12" sqref="G12"/>
    </sheetView>
  </sheetViews>
  <sheetFormatPr defaultRowHeight="15" x14ac:dyDescent="0.25"/>
  <cols>
    <col min="3" max="5" width="25" customWidth="1"/>
    <col min="6" max="6" width="39.28515625" customWidth="1"/>
    <col min="7" max="7" width="28.140625" customWidth="1"/>
    <col min="8" max="8" width="15.5703125" customWidth="1"/>
  </cols>
  <sheetData>
    <row r="4" spans="3:8" x14ac:dyDescent="0.25">
      <c r="C4" s="35" t="s">
        <v>67</v>
      </c>
      <c r="D4" s="35"/>
      <c r="E4" s="35"/>
      <c r="F4" s="35"/>
      <c r="G4" s="35"/>
      <c r="H4" s="35"/>
    </row>
    <row r="5" spans="3:8" x14ac:dyDescent="0.25">
      <c r="C5" s="12" t="s">
        <v>111</v>
      </c>
      <c r="D5" s="12" t="s">
        <v>109</v>
      </c>
      <c r="E5" s="12" t="s">
        <v>85</v>
      </c>
      <c r="F5" s="12" t="s">
        <v>83</v>
      </c>
      <c r="G5" s="12" t="s">
        <v>84</v>
      </c>
      <c r="H5" s="12" t="s">
        <v>91</v>
      </c>
    </row>
    <row r="6" spans="3:8" x14ac:dyDescent="0.25">
      <c r="C6" s="36" t="s">
        <v>112</v>
      </c>
      <c r="D6" s="36" t="s">
        <v>74</v>
      </c>
      <c r="E6" s="24" t="s">
        <v>103</v>
      </c>
      <c r="F6" s="20" t="s">
        <v>86</v>
      </c>
      <c r="G6" s="39"/>
      <c r="H6" s="40"/>
    </row>
    <row r="7" spans="3:8" x14ac:dyDescent="0.25">
      <c r="C7" s="37"/>
      <c r="D7" s="37"/>
      <c r="E7" s="1" t="s">
        <v>101</v>
      </c>
      <c r="F7" s="21" t="s">
        <v>87</v>
      </c>
      <c r="G7" s="15">
        <v>4.9999999999999998E-7</v>
      </c>
      <c r="H7" s="15">
        <v>5.0000000000000001E-3</v>
      </c>
    </row>
    <row r="8" spans="3:8" x14ac:dyDescent="0.25">
      <c r="C8" s="37" t="s">
        <v>114</v>
      </c>
      <c r="D8" s="36" t="s">
        <v>75</v>
      </c>
      <c r="E8" s="24" t="s">
        <v>100</v>
      </c>
      <c r="F8" s="20" t="s">
        <v>86</v>
      </c>
      <c r="G8" s="41"/>
      <c r="H8" s="42"/>
    </row>
    <row r="9" spans="3:8" x14ac:dyDescent="0.25">
      <c r="C9" s="37"/>
      <c r="D9" s="37"/>
      <c r="E9" s="1" t="s">
        <v>121</v>
      </c>
      <c r="F9" s="21" t="s">
        <v>122</v>
      </c>
      <c r="G9" s="51" t="s">
        <v>123</v>
      </c>
      <c r="H9" s="52"/>
    </row>
    <row r="10" spans="3:8" x14ac:dyDescent="0.25">
      <c r="C10" s="37"/>
      <c r="D10" s="36" t="s">
        <v>126</v>
      </c>
      <c r="E10" s="24" t="s">
        <v>124</v>
      </c>
      <c r="F10" s="20" t="s">
        <v>86</v>
      </c>
      <c r="G10" s="41"/>
      <c r="H10" s="42"/>
    </row>
    <row r="11" spans="3:8" x14ac:dyDescent="0.25">
      <c r="C11" s="37"/>
      <c r="D11" s="37"/>
      <c r="E11" s="1" t="s">
        <v>125</v>
      </c>
      <c r="F11" s="21" t="s">
        <v>122</v>
      </c>
      <c r="G11" s="41"/>
      <c r="H11" s="42"/>
    </row>
    <row r="12" spans="3:8" x14ac:dyDescent="0.25">
      <c r="C12" s="37"/>
      <c r="D12" s="38"/>
      <c r="E12" s="18" t="s">
        <v>101</v>
      </c>
      <c r="F12" s="21" t="s">
        <v>88</v>
      </c>
      <c r="G12" s="15" t="s">
        <v>127</v>
      </c>
      <c r="H12" s="15">
        <v>6.48</v>
      </c>
    </row>
    <row r="13" spans="3:8" x14ac:dyDescent="0.25">
      <c r="C13" s="49" t="s">
        <v>113</v>
      </c>
      <c r="D13" s="36" t="s">
        <v>76</v>
      </c>
      <c r="E13" s="24" t="s">
        <v>100</v>
      </c>
      <c r="F13" s="20" t="s">
        <v>86</v>
      </c>
      <c r="G13" s="41"/>
      <c r="H13" s="42"/>
    </row>
    <row r="14" spans="3:8" x14ac:dyDescent="0.25">
      <c r="C14" s="49"/>
      <c r="D14" s="37"/>
      <c r="E14" s="1" t="s">
        <v>102</v>
      </c>
      <c r="F14" s="21" t="s">
        <v>89</v>
      </c>
      <c r="G14" s="1">
        <v>8.4930000000000003</v>
      </c>
      <c r="H14" s="1">
        <v>42.465000000000003</v>
      </c>
    </row>
    <row r="15" spans="3:8" x14ac:dyDescent="0.25">
      <c r="C15" s="49"/>
      <c r="D15" s="38"/>
      <c r="E15" s="1" t="s">
        <v>102</v>
      </c>
      <c r="F15" s="21" t="s">
        <v>90</v>
      </c>
      <c r="G15" s="1">
        <v>1.9930000000000001</v>
      </c>
      <c r="H15" s="16">
        <v>9.9649999999999999</v>
      </c>
    </row>
    <row r="16" spans="3:8" x14ac:dyDescent="0.25">
      <c r="C16" s="49"/>
      <c r="D16" s="36" t="s">
        <v>77</v>
      </c>
      <c r="E16" s="19" t="s">
        <v>100</v>
      </c>
      <c r="F16" s="20" t="s">
        <v>86</v>
      </c>
      <c r="G16" s="41"/>
      <c r="H16" s="42"/>
    </row>
    <row r="17" spans="3:8" x14ac:dyDescent="0.25">
      <c r="C17" s="49"/>
      <c r="D17" s="37"/>
      <c r="E17" s="1" t="s">
        <v>100</v>
      </c>
      <c r="F17" s="21" t="s">
        <v>118</v>
      </c>
      <c r="G17" s="41"/>
      <c r="H17" s="42"/>
    </row>
    <row r="18" spans="3:8" x14ac:dyDescent="0.25">
      <c r="C18" s="49"/>
      <c r="D18" s="37"/>
      <c r="E18" s="1" t="s">
        <v>101</v>
      </c>
      <c r="F18" s="21" t="s">
        <v>119</v>
      </c>
      <c r="G18" s="1">
        <v>0.54</v>
      </c>
      <c r="H18" s="1">
        <v>2.7</v>
      </c>
    </row>
    <row r="19" spans="3:8" x14ac:dyDescent="0.25">
      <c r="C19" s="49"/>
      <c r="D19" s="38"/>
      <c r="E19" s="1" t="s">
        <v>101</v>
      </c>
      <c r="F19" s="21" t="s">
        <v>120</v>
      </c>
      <c r="G19" s="1">
        <v>0.54</v>
      </c>
      <c r="H19" s="1">
        <v>2.7</v>
      </c>
    </row>
    <row r="20" spans="3:8" x14ac:dyDescent="0.25">
      <c r="C20" s="49"/>
      <c r="D20" s="36" t="s">
        <v>78</v>
      </c>
      <c r="E20" s="24" t="s">
        <v>100</v>
      </c>
      <c r="F20" s="20" t="s">
        <v>86</v>
      </c>
      <c r="G20" s="41"/>
      <c r="H20" s="42"/>
    </row>
    <row r="21" spans="3:8" x14ac:dyDescent="0.25">
      <c r="C21" s="49"/>
      <c r="D21" s="37"/>
      <c r="E21" s="1" t="s">
        <v>100</v>
      </c>
      <c r="F21" s="21" t="s">
        <v>118</v>
      </c>
      <c r="G21" s="41"/>
      <c r="H21" s="42"/>
    </row>
    <row r="22" spans="3:8" x14ac:dyDescent="0.25">
      <c r="C22" s="49"/>
      <c r="D22" s="37"/>
      <c r="E22" s="1" t="s">
        <v>101</v>
      </c>
      <c r="F22" s="21" t="s">
        <v>119</v>
      </c>
      <c r="G22" s="1">
        <v>2</v>
      </c>
      <c r="H22" s="1">
        <v>10</v>
      </c>
    </row>
    <row r="23" spans="3:8" x14ac:dyDescent="0.25">
      <c r="C23" s="50"/>
      <c r="D23" s="38"/>
      <c r="E23" s="1" t="s">
        <v>101</v>
      </c>
      <c r="F23" s="21" t="s">
        <v>120</v>
      </c>
      <c r="G23" s="1">
        <v>2</v>
      </c>
      <c r="H23" s="1">
        <v>10</v>
      </c>
    </row>
    <row r="24" spans="3:8" x14ac:dyDescent="0.25">
      <c r="C24" s="43" t="s">
        <v>116</v>
      </c>
      <c r="D24" s="43" t="s">
        <v>79</v>
      </c>
      <c r="E24" s="24" t="s">
        <v>103</v>
      </c>
      <c r="F24" s="20" t="s">
        <v>86</v>
      </c>
      <c r="G24" s="41"/>
      <c r="H24" s="42"/>
    </row>
    <row r="25" spans="3:8" x14ac:dyDescent="0.25">
      <c r="C25" s="44"/>
      <c r="D25" s="44"/>
      <c r="E25" s="2" t="s">
        <v>102</v>
      </c>
      <c r="F25" s="22" t="s">
        <v>89</v>
      </c>
      <c r="G25" s="2">
        <v>8.4930000000000003</v>
      </c>
      <c r="H25" s="2">
        <v>42.465000000000003</v>
      </c>
    </row>
    <row r="26" spans="3:8" x14ac:dyDescent="0.25">
      <c r="C26" s="44"/>
      <c r="D26" s="45"/>
      <c r="E26" s="2" t="s">
        <v>102</v>
      </c>
      <c r="F26" s="22" t="s">
        <v>90</v>
      </c>
      <c r="G26" s="2">
        <v>1.9930000000000001</v>
      </c>
      <c r="H26" s="17">
        <v>9.9649999999999999</v>
      </c>
    </row>
    <row r="27" spans="3:8" x14ac:dyDescent="0.25">
      <c r="C27" s="44"/>
      <c r="D27" s="43" t="s">
        <v>80</v>
      </c>
      <c r="E27" s="24" t="s">
        <v>103</v>
      </c>
      <c r="F27" s="20" t="s">
        <v>86</v>
      </c>
      <c r="G27" s="41"/>
      <c r="H27" s="42"/>
    </row>
    <row r="28" spans="3:8" x14ac:dyDescent="0.25">
      <c r="C28" s="44"/>
      <c r="D28" s="45"/>
      <c r="E28" s="2" t="s">
        <v>101</v>
      </c>
      <c r="F28" s="22" t="s">
        <v>92</v>
      </c>
      <c r="G28" s="2">
        <v>4.4219999999999997</v>
      </c>
      <c r="H28" s="2">
        <v>53.064</v>
      </c>
    </row>
    <row r="29" spans="3:8" x14ac:dyDescent="0.25">
      <c r="C29" s="44"/>
      <c r="D29" s="43" t="s">
        <v>81</v>
      </c>
      <c r="E29" s="24" t="s">
        <v>103</v>
      </c>
      <c r="F29" s="20" t="s">
        <v>86</v>
      </c>
      <c r="G29" s="41"/>
      <c r="H29" s="42"/>
    </row>
    <row r="30" spans="3:8" x14ac:dyDescent="0.25">
      <c r="C30" s="45"/>
      <c r="D30" s="45"/>
      <c r="E30" s="2" t="s">
        <v>101</v>
      </c>
      <c r="F30" s="22" t="s">
        <v>93</v>
      </c>
      <c r="G30" s="2">
        <v>20.622</v>
      </c>
      <c r="H30" s="2">
        <v>68.052599999999998</v>
      </c>
    </row>
    <row r="31" spans="3:8" x14ac:dyDescent="0.25">
      <c r="C31" s="43" t="s">
        <v>115</v>
      </c>
      <c r="D31" s="43" t="s">
        <v>82</v>
      </c>
      <c r="E31" s="24" t="s">
        <v>100</v>
      </c>
      <c r="F31" s="20" t="s">
        <v>86</v>
      </c>
      <c r="G31" s="41"/>
      <c r="H31" s="42"/>
    </row>
    <row r="32" spans="3:8" x14ac:dyDescent="0.25">
      <c r="C32" s="44"/>
      <c r="D32" s="44"/>
      <c r="E32" s="2" t="s">
        <v>100</v>
      </c>
      <c r="F32" s="22" t="s">
        <v>94</v>
      </c>
      <c r="G32" s="41"/>
      <c r="H32" s="42"/>
    </row>
    <row r="33" spans="3:8" x14ac:dyDescent="0.25">
      <c r="C33" s="44"/>
      <c r="D33" s="44"/>
      <c r="E33" s="2" t="s">
        <v>99</v>
      </c>
      <c r="F33" s="22" t="s">
        <v>95</v>
      </c>
      <c r="G33" s="2">
        <v>2.5000000000000001E-3</v>
      </c>
      <c r="H33" s="2">
        <v>1.4850000000000001</v>
      </c>
    </row>
    <row r="34" spans="3:8" x14ac:dyDescent="0.25">
      <c r="C34" s="45"/>
      <c r="D34" s="45"/>
      <c r="E34" s="2" t="s">
        <v>99</v>
      </c>
      <c r="F34" s="22" t="s">
        <v>96</v>
      </c>
      <c r="G34" s="2">
        <v>2.5000000000000001E-3</v>
      </c>
      <c r="H34" s="2">
        <v>1.4850000000000001</v>
      </c>
    </row>
    <row r="35" spans="3:8" x14ac:dyDescent="0.25">
      <c r="C35" s="36" t="s">
        <v>110</v>
      </c>
      <c r="D35" s="36" t="s">
        <v>68</v>
      </c>
      <c r="E35" s="24" t="s">
        <v>98</v>
      </c>
      <c r="F35" s="20" t="s">
        <v>86</v>
      </c>
      <c r="G35" s="41"/>
      <c r="H35" s="42"/>
    </row>
    <row r="36" spans="3:8" x14ac:dyDescent="0.25">
      <c r="C36" s="37"/>
      <c r="D36" s="37"/>
      <c r="E36" s="1" t="s">
        <v>104</v>
      </c>
      <c r="F36" s="21" t="s">
        <v>97</v>
      </c>
      <c r="G36" s="1">
        <v>4.16</v>
      </c>
      <c r="H36" s="1">
        <v>50</v>
      </c>
    </row>
    <row r="37" spans="3:8" x14ac:dyDescent="0.25">
      <c r="C37" s="37"/>
      <c r="D37" s="37"/>
      <c r="E37" s="1" t="s">
        <v>102</v>
      </c>
      <c r="F37" s="21" t="s">
        <v>106</v>
      </c>
      <c r="G37" s="1">
        <v>1</v>
      </c>
      <c r="H37" s="1"/>
    </row>
    <row r="38" spans="3:8" x14ac:dyDescent="0.25">
      <c r="C38" s="37"/>
      <c r="D38" s="37"/>
      <c r="E38" s="1" t="s">
        <v>104</v>
      </c>
      <c r="F38" s="21" t="s">
        <v>105</v>
      </c>
      <c r="G38" s="1">
        <v>1</v>
      </c>
      <c r="H38" s="1"/>
    </row>
    <row r="39" spans="3:8" x14ac:dyDescent="0.25">
      <c r="C39" s="37"/>
      <c r="D39" s="37"/>
      <c r="E39" s="1" t="s">
        <v>102</v>
      </c>
      <c r="F39" s="21" t="s">
        <v>107</v>
      </c>
      <c r="G39" s="1">
        <v>1</v>
      </c>
      <c r="H39" s="1"/>
    </row>
    <row r="40" spans="3:8" x14ac:dyDescent="0.25">
      <c r="C40" s="37"/>
      <c r="D40" s="38"/>
      <c r="E40" s="1" t="s">
        <v>101</v>
      </c>
      <c r="F40" s="21" t="s">
        <v>108</v>
      </c>
      <c r="G40" s="1">
        <v>1</v>
      </c>
      <c r="H40" s="1">
        <v>5</v>
      </c>
    </row>
    <row r="41" spans="3:8" x14ac:dyDescent="0.25">
      <c r="C41" s="37"/>
      <c r="D41" s="46" t="s">
        <v>69</v>
      </c>
      <c r="E41" s="24" t="s">
        <v>103</v>
      </c>
      <c r="F41" s="20" t="s">
        <v>86</v>
      </c>
      <c r="G41" s="41"/>
      <c r="H41" s="42"/>
    </row>
    <row r="42" spans="3:8" x14ac:dyDescent="0.25">
      <c r="C42" s="37"/>
      <c r="D42" s="47"/>
      <c r="E42" s="5" t="s">
        <v>101</v>
      </c>
      <c r="F42" s="23" t="s">
        <v>117</v>
      </c>
      <c r="G42" s="5">
        <v>4</v>
      </c>
      <c r="H42" s="5">
        <v>48</v>
      </c>
    </row>
    <row r="43" spans="3:8" x14ac:dyDescent="0.25">
      <c r="C43" s="38"/>
      <c r="D43" s="48"/>
      <c r="E43" s="5" t="s">
        <v>101</v>
      </c>
      <c r="F43" s="23" t="s">
        <v>117</v>
      </c>
      <c r="G43" s="5">
        <v>4</v>
      </c>
      <c r="H43" s="5">
        <v>48</v>
      </c>
    </row>
    <row r="44" spans="3:8" x14ac:dyDescent="0.25">
      <c r="C44" s="16" t="s">
        <v>128</v>
      </c>
      <c r="D44" s="25" t="s">
        <v>129</v>
      </c>
      <c r="E44" s="24" t="s">
        <v>100</v>
      </c>
      <c r="F44" s="20" t="s">
        <v>86</v>
      </c>
      <c r="G44" s="41"/>
      <c r="H44" s="42"/>
    </row>
    <row r="45" spans="3:8" x14ac:dyDescent="0.25">
      <c r="C45" s="16"/>
      <c r="D45" s="25"/>
      <c r="E45" s="5" t="s">
        <v>130</v>
      </c>
      <c r="F45" s="23" t="s">
        <v>131</v>
      </c>
      <c r="G45" s="5">
        <v>3.5999999999999997E-2</v>
      </c>
      <c r="H45" s="5">
        <v>263</v>
      </c>
    </row>
    <row r="46" spans="3:8" x14ac:dyDescent="0.25">
      <c r="C46" s="13" t="s">
        <v>71</v>
      </c>
      <c r="D46" s="13"/>
      <c r="E46" s="13"/>
      <c r="F46" s="13"/>
      <c r="G46" s="13">
        <f>SUM(G8:G45)</f>
        <v>67.296999999999997</v>
      </c>
      <c r="H46" s="13" t="s">
        <v>72</v>
      </c>
    </row>
    <row r="47" spans="3:8" x14ac:dyDescent="0.25">
      <c r="C47" s="13" t="s">
        <v>70</v>
      </c>
      <c r="D47" s="13"/>
      <c r="E47" s="13"/>
      <c r="F47" s="13"/>
      <c r="G47" s="14">
        <f>G46/12</f>
        <v>5.6080833333333331</v>
      </c>
      <c r="H47" s="13" t="s">
        <v>73</v>
      </c>
    </row>
  </sheetData>
  <mergeCells count="37">
    <mergeCell ref="G44:H44"/>
    <mergeCell ref="C8:C12"/>
    <mergeCell ref="C13:C23"/>
    <mergeCell ref="C24:C30"/>
    <mergeCell ref="C31:C34"/>
    <mergeCell ref="G41:H41"/>
    <mergeCell ref="G20:H20"/>
    <mergeCell ref="G21:H21"/>
    <mergeCell ref="G16:H16"/>
    <mergeCell ref="G17:H17"/>
    <mergeCell ref="G8:H8"/>
    <mergeCell ref="G9:H9"/>
    <mergeCell ref="G10:H10"/>
    <mergeCell ref="G11:H11"/>
    <mergeCell ref="G35:H35"/>
    <mergeCell ref="D35:D40"/>
    <mergeCell ref="G24:H24"/>
    <mergeCell ref="G27:H27"/>
    <mergeCell ref="C6:C7"/>
    <mergeCell ref="D24:D26"/>
    <mergeCell ref="D41:D43"/>
    <mergeCell ref="C35:C43"/>
    <mergeCell ref="D27:D28"/>
    <mergeCell ref="D29:D30"/>
    <mergeCell ref="G29:H29"/>
    <mergeCell ref="G31:H31"/>
    <mergeCell ref="G32:H32"/>
    <mergeCell ref="D31:D34"/>
    <mergeCell ref="C4:H4"/>
    <mergeCell ref="D8:D9"/>
    <mergeCell ref="D16:D19"/>
    <mergeCell ref="D20:D23"/>
    <mergeCell ref="D13:D15"/>
    <mergeCell ref="D6:D7"/>
    <mergeCell ref="D10:D12"/>
    <mergeCell ref="G6:H6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Ridley, Ryan J. (GSFC-5640)</cp:lastModifiedBy>
  <dcterms:created xsi:type="dcterms:W3CDTF">2025-06-03T16:17:12Z</dcterms:created>
  <dcterms:modified xsi:type="dcterms:W3CDTF">2025-09-08T19:21:19Z</dcterms:modified>
</cp:coreProperties>
</file>