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indicate/Documents/programming/htsfi/"/>
    </mc:Choice>
  </mc:AlternateContent>
  <xr:revisionPtr revIDLastSave="0" documentId="13_ncr:1_{723E05D1-74DA-3742-A32C-F455F7C00C03}" xr6:coauthVersionLast="47" xr6:coauthVersionMax="47" xr10:uidLastSave="{00000000-0000-0000-0000-000000000000}"/>
  <bookViews>
    <workbookView xWindow="3180" yWindow="2060" windowWidth="27640" windowHeight="16940" activeTab="1" xr2:uid="{357D5B62-BE1F-2946-A6FF-59B7B789B921}"/>
  </bookViews>
  <sheets>
    <sheet name="istat" sheetId="1" r:id="rId1"/>
    <sheet name="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C15" i="2"/>
  <c r="B15" i="2"/>
  <c r="D8" i="2"/>
  <c r="C8" i="2"/>
  <c r="B8" i="2"/>
  <c r="D5" i="2"/>
  <c r="C5" i="2"/>
  <c r="B5" i="2"/>
</calcChain>
</file>

<file path=xl/sharedStrings.xml><?xml version="1.0" encoding="utf-8"?>
<sst xmlns="http://schemas.openxmlformats.org/spreadsheetml/2006/main" count="23" uniqueCount="22">
  <si>
    <t>Revenue</t>
  </si>
  <si>
    <t>COGS</t>
  </si>
  <si>
    <t>Opex</t>
  </si>
  <si>
    <t>Otherinc</t>
  </si>
  <si>
    <t>Amort</t>
  </si>
  <si>
    <t>interest</t>
  </si>
  <si>
    <t>Cash</t>
  </si>
  <si>
    <t>A/R</t>
  </si>
  <si>
    <t>Inventory</t>
  </si>
  <si>
    <t>Other</t>
  </si>
  <si>
    <t>PPE</t>
  </si>
  <si>
    <t>Intangible</t>
  </si>
  <si>
    <t>A/P</t>
  </si>
  <si>
    <t>Deferred Revenue</t>
  </si>
  <si>
    <t>Commissions Payable</t>
  </si>
  <si>
    <t>CP Capital Leases</t>
  </si>
  <si>
    <t>CP of LTD</t>
  </si>
  <si>
    <t>LTD</t>
  </si>
  <si>
    <t>Capital Leases</t>
  </si>
  <si>
    <t>Due to Shareholders</t>
  </si>
  <si>
    <t>Retained Earnings</t>
  </si>
  <si>
    <t>Share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</si>
</sst>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D87C-1C85-5B4E-8FEE-7069CD7FF596}">
  <dimension ref="A1:D7"/>
  <sheetViews>
    <sheetView workbookViewId="0">
      <selection activeCell="B1" sqref="B1:D1"/>
    </sheetView>
  </sheetViews>
  <sheetFormatPr baseColWidth="10" defaultRowHeight="16" x14ac:dyDescent="0.2"/>
  <sheetData>
    <row r="1" spans="1:4" x14ac:dyDescent="0.2">
      <c r="B1">
        <v>2018</v>
      </c>
      <c r="C1">
        <v>2019</v>
      </c>
      <c r="D1">
        <v>2020</v>
      </c>
    </row>
    <row r="2" spans="1:4" x14ac:dyDescent="0.2">
      <c r="A2" t="s">
        <v>0</v>
      </c>
      <c r="B2">
        <v>501</v>
      </c>
      <c r="C2">
        <v>547</v>
      </c>
      <c r="D2">
        <v>544</v>
      </c>
    </row>
    <row r="3" spans="1:4" x14ac:dyDescent="0.2">
      <c r="A3" t="s">
        <v>1</v>
      </c>
      <c r="B3">
        <v>417</v>
      </c>
      <c r="C3">
        <v>452</v>
      </c>
      <c r="D3">
        <v>447</v>
      </c>
    </row>
    <row r="4" spans="1:4" x14ac:dyDescent="0.2">
      <c r="A4" t="s">
        <v>2</v>
      </c>
      <c r="B4">
        <v>63</v>
      </c>
      <c r="C4">
        <v>67</v>
      </c>
      <c r="D4">
        <v>67</v>
      </c>
    </row>
    <row r="5" spans="1:4" x14ac:dyDescent="0.2">
      <c r="A5" t="s">
        <v>3</v>
      </c>
      <c r="B5">
        <v>-0.3</v>
      </c>
      <c r="C5">
        <v>1.6</v>
      </c>
      <c r="D5">
        <v>1.6</v>
      </c>
    </row>
    <row r="6" spans="1:4" x14ac:dyDescent="0.2">
      <c r="A6" t="s">
        <v>4</v>
      </c>
      <c r="B6">
        <v>2.5</v>
      </c>
      <c r="C6">
        <v>2.56</v>
      </c>
      <c r="D6">
        <v>2.2429999999999999</v>
      </c>
    </row>
    <row r="7" spans="1:4" x14ac:dyDescent="0.2">
      <c r="A7" t="s">
        <v>5</v>
      </c>
      <c r="B7">
        <v>1.2</v>
      </c>
      <c r="C7">
        <v>0.95499999999999996</v>
      </c>
      <c r="D7">
        <v>1.093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A17A-2826-8F47-A25E-34EE9FB85178}">
  <dimension ref="A1:D22"/>
  <sheetViews>
    <sheetView tabSelected="1" workbookViewId="0">
      <selection activeCell="A22" sqref="A22"/>
    </sheetView>
  </sheetViews>
  <sheetFormatPr baseColWidth="10" defaultRowHeight="16" x14ac:dyDescent="0.2"/>
  <cols>
    <col min="1" max="1" width="19" bestFit="1" customWidth="1"/>
  </cols>
  <sheetData>
    <row r="1" spans="1:4" x14ac:dyDescent="0.2">
      <c r="B1">
        <v>2018</v>
      </c>
      <c r="C1">
        <v>2019</v>
      </c>
      <c r="D1">
        <v>2020</v>
      </c>
    </row>
    <row r="2" spans="1:4" x14ac:dyDescent="0.2">
      <c r="A2" t="s">
        <v>6</v>
      </c>
      <c r="B2">
        <v>4.5670000000000002</v>
      </c>
      <c r="C2">
        <v>8.1489999999999991</v>
      </c>
      <c r="D2">
        <v>46.863999999999997</v>
      </c>
    </row>
    <row r="3" spans="1:4" x14ac:dyDescent="0.2">
      <c r="A3" t="s">
        <v>7</v>
      </c>
      <c r="B3">
        <v>122</v>
      </c>
      <c r="C3">
        <v>131</v>
      </c>
      <c r="D3">
        <v>121.5</v>
      </c>
    </row>
    <row r="4" spans="1:4" x14ac:dyDescent="0.2">
      <c r="A4" t="s">
        <v>8</v>
      </c>
      <c r="B4">
        <v>6.27</v>
      </c>
      <c r="C4">
        <v>7.24</v>
      </c>
      <c r="D4">
        <v>7.8579999999999997</v>
      </c>
    </row>
    <row r="5" spans="1:4" x14ac:dyDescent="0.2">
      <c r="A5" t="s">
        <v>9</v>
      </c>
      <c r="B5">
        <f>138.81-SUM(B2:B4)</f>
        <v>5.9729999999999848</v>
      </c>
      <c r="C5">
        <f>151.405-SUM(C2:C4)</f>
        <v>5.0159999999999911</v>
      </c>
      <c r="D5">
        <f>180.39-SUM(D2:D4)</f>
        <v>4.1679999999999779</v>
      </c>
    </row>
    <row r="7" spans="1:4" x14ac:dyDescent="0.2">
      <c r="A7" t="s">
        <v>10</v>
      </c>
      <c r="B7">
        <v>13.295999999999999</v>
      </c>
      <c r="C7">
        <v>12.319000000000001</v>
      </c>
      <c r="D7">
        <v>11.779</v>
      </c>
    </row>
    <row r="8" spans="1:4" x14ac:dyDescent="0.2">
      <c r="A8" t="s">
        <v>11</v>
      </c>
      <c r="B8">
        <f>173.052-SUM(B2:B7)</f>
        <v>20.945999999999998</v>
      </c>
      <c r="C8">
        <f>193.8-SUM(C2:C7)</f>
        <v>30.076000000000022</v>
      </c>
      <c r="D8">
        <f>217.273-SUM(D2:D7)</f>
        <v>25.104000000000013</v>
      </c>
    </row>
    <row r="10" spans="1:4" x14ac:dyDescent="0.2">
      <c r="A10" t="s">
        <v>12</v>
      </c>
      <c r="B10">
        <v>69.501999999999995</v>
      </c>
      <c r="C10">
        <v>69.8</v>
      </c>
      <c r="D10">
        <v>66.799000000000007</v>
      </c>
    </row>
    <row r="11" spans="1:4" x14ac:dyDescent="0.2">
      <c r="A11" t="s">
        <v>13</v>
      </c>
      <c r="B11">
        <v>29.422999999999998</v>
      </c>
      <c r="C11">
        <v>30.312000000000001</v>
      </c>
      <c r="D11">
        <v>36.195999999999998</v>
      </c>
    </row>
    <row r="12" spans="1:4" x14ac:dyDescent="0.2">
      <c r="A12" t="s">
        <v>14</v>
      </c>
      <c r="B12">
        <v>8.8829999999999991</v>
      </c>
      <c r="C12">
        <v>7.7270000000000003</v>
      </c>
      <c r="D12">
        <v>14.33</v>
      </c>
    </row>
    <row r="13" spans="1:4" x14ac:dyDescent="0.2">
      <c r="A13" t="s">
        <v>15</v>
      </c>
      <c r="B13">
        <v>0.51200000000000001</v>
      </c>
      <c r="C13">
        <v>0.375</v>
      </c>
      <c r="D13">
        <v>0.40899999999999997</v>
      </c>
    </row>
    <row r="14" spans="1:4" x14ac:dyDescent="0.2">
      <c r="A14" t="s">
        <v>16</v>
      </c>
      <c r="B14">
        <v>0.19</v>
      </c>
      <c r="C14">
        <v>0.1</v>
      </c>
      <c r="D14">
        <v>0</v>
      </c>
    </row>
    <row r="15" spans="1:4" x14ac:dyDescent="0.2">
      <c r="A15" t="s">
        <v>9</v>
      </c>
      <c r="B15">
        <f>114.186-SUM(B10:B14)</f>
        <v>5.6760000000000161</v>
      </c>
      <c r="C15">
        <f>121.204-SUM(C10:C14)</f>
        <v>12.89</v>
      </c>
      <c r="D15">
        <f>120.874-SUM(D10:D14)</f>
        <v>3.1399999999999864</v>
      </c>
    </row>
    <row r="17" spans="1:4" x14ac:dyDescent="0.2">
      <c r="A17" t="s">
        <v>17</v>
      </c>
      <c r="B17">
        <v>0.52900000000000003</v>
      </c>
      <c r="C17">
        <v>0.379</v>
      </c>
      <c r="D17">
        <v>0</v>
      </c>
    </row>
    <row r="18" spans="1:4" x14ac:dyDescent="0.2">
      <c r="A18" t="s">
        <v>18</v>
      </c>
      <c r="B18">
        <v>0.995</v>
      </c>
      <c r="C18">
        <v>0.76400000000000001</v>
      </c>
      <c r="D18">
        <v>0.69</v>
      </c>
    </row>
    <row r="20" spans="1:4" x14ac:dyDescent="0.2">
      <c r="A20" t="s">
        <v>19</v>
      </c>
      <c r="B20">
        <v>10.173999999999999</v>
      </c>
      <c r="C20">
        <v>9.3019999999999996</v>
      </c>
      <c r="D20">
        <v>9.0570000000000004</v>
      </c>
    </row>
    <row r="21" spans="1:4" x14ac:dyDescent="0.2">
      <c r="A21" t="s">
        <v>21</v>
      </c>
      <c r="B21">
        <v>0.11</v>
      </c>
      <c r="C21">
        <v>0.109</v>
      </c>
      <c r="D21">
        <v>0.109</v>
      </c>
    </row>
    <row r="22" spans="1:4" x14ac:dyDescent="0.2">
      <c r="A22" t="s">
        <v>20</v>
      </c>
      <c r="B22">
        <v>47.058</v>
      </c>
      <c r="C22">
        <v>62.042000000000002</v>
      </c>
      <c r="D22">
        <v>78.900999999999996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istat</vt:lpstr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rjskene83@gmail.com</dc:creator>
  <cp:lastModifiedBy>rjskene83@gmail.com</cp:lastModifiedBy>
  <dcterms:created xsi:type="dcterms:W3CDTF">2021-07-29T19:04:54Z</dcterms:created>
  <dcterms:modified xsi:type="dcterms:W3CDTF">2021-07-29T19:21:37Z</dcterms:modified>
</cp:coreProperties>
</file>