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ttps://d.docs.live.net/cfed4e83ad37fd63/Documents/"/>
    </mc:Choice>
  </mc:AlternateContent>
  <xr:revisionPtr revIDLastSave="0" documentId="8_{207C7E59-158A-4543-B953-B9BCE20F0595}" xr6:coauthVersionLast="44" xr6:coauthVersionMax="44" xr10:uidLastSave="{00000000-0000-0000-0000-000000000000}"/>
  <bookViews>
    <workbookView xWindow="-110" yWindow="-110" windowWidth="19420" windowHeight="10420" tabRatio="500" activeTab="2" xr2:uid="{00000000-000D-0000-FFFF-FFFF00000000}"/>
  </bookViews>
  <sheets>
    <sheet name="Bureau_Economic Analysis Data" sheetId="1" r:id="rId1"/>
    <sheet name="ROR" sheetId="2" r:id="rId2"/>
    <sheet name="ROR (%)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20" i="1"/>
  <c r="E19" i="1" l="1"/>
  <c r="M19" i="1"/>
  <c r="U19" i="1"/>
  <c r="AC19" i="1"/>
  <c r="AK19" i="1"/>
  <c r="AS19" i="1"/>
  <c r="BA19" i="1"/>
  <c r="BI19" i="1"/>
  <c r="BQ19" i="1"/>
  <c r="BY19" i="1"/>
  <c r="CG19" i="1"/>
  <c r="CL19" i="1"/>
  <c r="C19" i="1"/>
  <c r="H18" i="1"/>
  <c r="I18" i="1"/>
  <c r="J18" i="1"/>
  <c r="K18" i="1"/>
  <c r="L18" i="1"/>
  <c r="M18" i="1"/>
  <c r="N18" i="1"/>
  <c r="N19" i="1" s="1"/>
  <c r="O18" i="1"/>
  <c r="O19" i="1" s="1"/>
  <c r="P18" i="1"/>
  <c r="Q18" i="1"/>
  <c r="R18" i="1"/>
  <c r="S18" i="1"/>
  <c r="T18" i="1"/>
  <c r="U18" i="1"/>
  <c r="V18" i="1"/>
  <c r="V19" i="1" s="1"/>
  <c r="W18" i="1"/>
  <c r="W19" i="1" s="1"/>
  <c r="X18" i="1"/>
  <c r="Y18" i="1"/>
  <c r="Z18" i="1"/>
  <c r="AA18" i="1"/>
  <c r="AB18" i="1"/>
  <c r="AC18" i="1"/>
  <c r="AD18" i="1"/>
  <c r="AD19" i="1" s="1"/>
  <c r="AE18" i="1"/>
  <c r="AE19" i="1" s="1"/>
  <c r="AF18" i="1"/>
  <c r="AG18" i="1"/>
  <c r="AH18" i="1"/>
  <c r="AI18" i="1"/>
  <c r="AJ18" i="1"/>
  <c r="AK18" i="1"/>
  <c r="AL18" i="1"/>
  <c r="AL19" i="1" s="1"/>
  <c r="AM18" i="1"/>
  <c r="AM19" i="1" s="1"/>
  <c r="AN18" i="1"/>
  <c r="AO18" i="1"/>
  <c r="AP18" i="1"/>
  <c r="AQ18" i="1"/>
  <c r="AR18" i="1"/>
  <c r="AS18" i="1"/>
  <c r="AT18" i="1"/>
  <c r="AT19" i="1" s="1"/>
  <c r="AU18" i="1"/>
  <c r="AU19" i="1" s="1"/>
  <c r="AV18" i="1"/>
  <c r="AW18" i="1"/>
  <c r="AX18" i="1"/>
  <c r="AY18" i="1"/>
  <c r="AZ18" i="1"/>
  <c r="BA18" i="1"/>
  <c r="BB18" i="1"/>
  <c r="BB19" i="1" s="1"/>
  <c r="BC18" i="1"/>
  <c r="BC19" i="1" s="1"/>
  <c r="BD18" i="1"/>
  <c r="BE18" i="1"/>
  <c r="BF18" i="1"/>
  <c r="BG18" i="1"/>
  <c r="BH18" i="1"/>
  <c r="BI18" i="1"/>
  <c r="BJ18" i="1"/>
  <c r="BJ19" i="1" s="1"/>
  <c r="BK18" i="1"/>
  <c r="BK19" i="1" s="1"/>
  <c r="BL18" i="1"/>
  <c r="BM18" i="1"/>
  <c r="BN18" i="1"/>
  <c r="BO18" i="1"/>
  <c r="BP18" i="1"/>
  <c r="BQ18" i="1"/>
  <c r="BR18" i="1"/>
  <c r="BR19" i="1" s="1"/>
  <c r="BS18" i="1"/>
  <c r="BS19" i="1" s="1"/>
  <c r="BT18" i="1"/>
  <c r="BU18" i="1"/>
  <c r="BV18" i="1"/>
  <c r="BW18" i="1"/>
  <c r="BX18" i="1"/>
  <c r="BY18" i="1"/>
  <c r="BZ18" i="1"/>
  <c r="BZ19" i="1" s="1"/>
  <c r="CA18" i="1"/>
  <c r="CA19" i="1" s="1"/>
  <c r="CB18" i="1"/>
  <c r="CC18" i="1"/>
  <c r="CD18" i="1"/>
  <c r="CE18" i="1"/>
  <c r="CF18" i="1"/>
  <c r="CG18" i="1"/>
  <c r="CH18" i="1"/>
  <c r="CH19" i="1" s="1"/>
  <c r="CI18" i="1"/>
  <c r="CI19" i="1" s="1"/>
  <c r="CJ18" i="1"/>
  <c r="CK18" i="1"/>
  <c r="CL18" i="1"/>
  <c r="CM18" i="1"/>
  <c r="CN18" i="1"/>
  <c r="D18" i="1"/>
  <c r="E18" i="1"/>
  <c r="F18" i="1"/>
  <c r="F19" i="1" s="1"/>
  <c r="G18" i="1"/>
  <c r="G19" i="1" s="1"/>
  <c r="C18" i="1"/>
  <c r="CI16" i="1"/>
  <c r="CJ16" i="1"/>
  <c r="CJ19" i="1" s="1"/>
  <c r="CK16" i="1"/>
  <c r="CK19" i="1" s="1"/>
  <c r="CL16" i="1"/>
  <c r="CM16" i="1"/>
  <c r="CM19" i="1" s="1"/>
  <c r="CN16" i="1"/>
  <c r="CN19" i="1" s="1"/>
  <c r="D16" i="1"/>
  <c r="D19" i="1" s="1"/>
  <c r="E16" i="1"/>
  <c r="F16" i="1"/>
  <c r="G16" i="1"/>
  <c r="H16" i="1"/>
  <c r="H19" i="1" s="1"/>
  <c r="I16" i="1"/>
  <c r="I19" i="1" s="1"/>
  <c r="J16" i="1"/>
  <c r="J19" i="1" s="1"/>
  <c r="K16" i="1"/>
  <c r="K19" i="1" s="1"/>
  <c r="L16" i="1"/>
  <c r="L19" i="1" s="1"/>
  <c r="M16" i="1"/>
  <c r="N16" i="1"/>
  <c r="O16" i="1"/>
  <c r="P16" i="1"/>
  <c r="P19" i="1" s="1"/>
  <c r="Q16" i="1"/>
  <c r="Q19" i="1" s="1"/>
  <c r="R16" i="1"/>
  <c r="R19" i="1" s="1"/>
  <c r="S16" i="1"/>
  <c r="S19" i="1" s="1"/>
  <c r="T16" i="1"/>
  <c r="T19" i="1" s="1"/>
  <c r="U16" i="1"/>
  <c r="V16" i="1"/>
  <c r="W16" i="1"/>
  <c r="X16" i="1"/>
  <c r="X19" i="1" s="1"/>
  <c r="Y16" i="1"/>
  <c r="Y19" i="1" s="1"/>
  <c r="Z16" i="1"/>
  <c r="Z19" i="1" s="1"/>
  <c r="AA16" i="1"/>
  <c r="AA19" i="1" s="1"/>
  <c r="AB16" i="1"/>
  <c r="AB19" i="1" s="1"/>
  <c r="AC16" i="1"/>
  <c r="AD16" i="1"/>
  <c r="AE16" i="1"/>
  <c r="AF16" i="1"/>
  <c r="AF19" i="1" s="1"/>
  <c r="AG16" i="1"/>
  <c r="AG19" i="1" s="1"/>
  <c r="AH16" i="1"/>
  <c r="AH19" i="1" s="1"/>
  <c r="AI16" i="1"/>
  <c r="AI19" i="1" s="1"/>
  <c r="AJ16" i="1"/>
  <c r="AJ19" i="1" s="1"/>
  <c r="AK16" i="1"/>
  <c r="AL16" i="1"/>
  <c r="AM16" i="1"/>
  <c r="AN16" i="1"/>
  <c r="AN19" i="1" s="1"/>
  <c r="AO16" i="1"/>
  <c r="AO19" i="1" s="1"/>
  <c r="AP16" i="1"/>
  <c r="AP19" i="1" s="1"/>
  <c r="AQ16" i="1"/>
  <c r="AQ19" i="1" s="1"/>
  <c r="AR16" i="1"/>
  <c r="AR19" i="1" s="1"/>
  <c r="AS16" i="1"/>
  <c r="AT16" i="1"/>
  <c r="AU16" i="1"/>
  <c r="AV16" i="1"/>
  <c r="AV19" i="1" s="1"/>
  <c r="AW16" i="1"/>
  <c r="AW19" i="1" s="1"/>
  <c r="AX16" i="1"/>
  <c r="AX19" i="1" s="1"/>
  <c r="AY16" i="1"/>
  <c r="AY19" i="1" s="1"/>
  <c r="AZ16" i="1"/>
  <c r="AZ19" i="1" s="1"/>
  <c r="BA16" i="1"/>
  <c r="BB16" i="1"/>
  <c r="BC16" i="1"/>
  <c r="BD16" i="1"/>
  <c r="BD19" i="1" s="1"/>
  <c r="BE16" i="1"/>
  <c r="BE19" i="1" s="1"/>
  <c r="BF16" i="1"/>
  <c r="BF19" i="1" s="1"/>
  <c r="BG16" i="1"/>
  <c r="BG19" i="1" s="1"/>
  <c r="BH16" i="1"/>
  <c r="BH19" i="1" s="1"/>
  <c r="BI16" i="1"/>
  <c r="BJ16" i="1"/>
  <c r="BK16" i="1"/>
  <c r="BL16" i="1"/>
  <c r="BL19" i="1" s="1"/>
  <c r="BM16" i="1"/>
  <c r="BM19" i="1" s="1"/>
  <c r="BN16" i="1"/>
  <c r="BN19" i="1" s="1"/>
  <c r="BO16" i="1"/>
  <c r="BO19" i="1" s="1"/>
  <c r="BP16" i="1"/>
  <c r="BP19" i="1" s="1"/>
  <c r="BQ16" i="1"/>
  <c r="BR16" i="1"/>
  <c r="BS16" i="1"/>
  <c r="BT16" i="1"/>
  <c r="BT19" i="1" s="1"/>
  <c r="BU16" i="1"/>
  <c r="BU19" i="1" s="1"/>
  <c r="BV16" i="1"/>
  <c r="BV19" i="1" s="1"/>
  <c r="BW16" i="1"/>
  <c r="BW19" i="1" s="1"/>
  <c r="BX16" i="1"/>
  <c r="BX19" i="1" s="1"/>
  <c r="BY16" i="1"/>
  <c r="BZ16" i="1"/>
  <c r="CA16" i="1"/>
  <c r="CB16" i="1"/>
  <c r="CB19" i="1" s="1"/>
  <c r="CC16" i="1"/>
  <c r="CC19" i="1" s="1"/>
  <c r="CD16" i="1"/>
  <c r="CD19" i="1" s="1"/>
  <c r="CE16" i="1"/>
  <c r="CE19" i="1" s="1"/>
  <c r="CF16" i="1"/>
  <c r="CF19" i="1" s="1"/>
  <c r="CG16" i="1"/>
  <c r="CH16" i="1"/>
  <c r="C16" i="1"/>
  <c r="D10" i="1"/>
  <c r="D12" i="1" s="1"/>
  <c r="D14" i="1" s="1"/>
  <c r="E10" i="1"/>
  <c r="E12" i="1" s="1"/>
  <c r="E14" i="1" s="1"/>
  <c r="F10" i="1"/>
  <c r="F12" i="1" s="1"/>
  <c r="F14" i="1" s="1"/>
  <c r="G10" i="1"/>
  <c r="G12" i="1"/>
  <c r="G14" i="1"/>
  <c r="H10" i="1"/>
  <c r="H12" i="1" s="1"/>
  <c r="H14" i="1" s="1"/>
  <c r="I10" i="1"/>
  <c r="I12" i="1" s="1"/>
  <c r="I14" i="1" s="1"/>
  <c r="J10" i="1"/>
  <c r="J12" i="1"/>
  <c r="J14" i="1" s="1"/>
  <c r="K10" i="1"/>
  <c r="K12" i="1" s="1"/>
  <c r="K14" i="1" s="1"/>
  <c r="L10" i="1"/>
  <c r="L12" i="1" s="1"/>
  <c r="L14" i="1" s="1"/>
  <c r="M10" i="1"/>
  <c r="M12" i="1" s="1"/>
  <c r="M14" i="1" s="1"/>
  <c r="N10" i="1"/>
  <c r="N12" i="1"/>
  <c r="N14" i="1" s="1"/>
  <c r="O10" i="1"/>
  <c r="O12" i="1"/>
  <c r="O14" i="1"/>
  <c r="P10" i="1"/>
  <c r="P12" i="1" s="1"/>
  <c r="P14" i="1" s="1"/>
  <c r="Q10" i="1"/>
  <c r="Q12" i="1" s="1"/>
  <c r="Q14" i="1" s="1"/>
  <c r="R10" i="1"/>
  <c r="R12" i="1"/>
  <c r="R14" i="1" s="1"/>
  <c r="S10" i="1"/>
  <c r="S12" i="1" s="1"/>
  <c r="S14" i="1" s="1"/>
  <c r="T10" i="1"/>
  <c r="T12" i="1" s="1"/>
  <c r="T14" i="1" s="1"/>
  <c r="U10" i="1"/>
  <c r="U12" i="1" s="1"/>
  <c r="U14" i="1" s="1"/>
  <c r="V10" i="1"/>
  <c r="V12" i="1"/>
  <c r="V14" i="1" s="1"/>
  <c r="W10" i="1"/>
  <c r="W12" i="1"/>
  <c r="W14" i="1"/>
  <c r="X10" i="1"/>
  <c r="X12" i="1" s="1"/>
  <c r="X14" i="1" s="1"/>
  <c r="Y10" i="1"/>
  <c r="Y12" i="1" s="1"/>
  <c r="Y14" i="1" s="1"/>
  <c r="Z10" i="1"/>
  <c r="Z12" i="1"/>
  <c r="Z14" i="1" s="1"/>
  <c r="AA10" i="1"/>
  <c r="AA12" i="1" s="1"/>
  <c r="AA14" i="1" s="1"/>
  <c r="AB10" i="1"/>
  <c r="AB12" i="1" s="1"/>
  <c r="AB14" i="1" s="1"/>
  <c r="AC10" i="1"/>
  <c r="AC12" i="1" s="1"/>
  <c r="AC14" i="1" s="1"/>
  <c r="AD10" i="1"/>
  <c r="AD12" i="1"/>
  <c r="AD14" i="1" s="1"/>
  <c r="AE10" i="1"/>
  <c r="AE12" i="1"/>
  <c r="AE14" i="1"/>
  <c r="AF10" i="1"/>
  <c r="AF12" i="1" s="1"/>
  <c r="AF14" i="1" s="1"/>
  <c r="AG10" i="1"/>
  <c r="AG12" i="1" s="1"/>
  <c r="AG14" i="1" s="1"/>
  <c r="AH10" i="1"/>
  <c r="AH12" i="1"/>
  <c r="AH14" i="1" s="1"/>
  <c r="AI10" i="1"/>
  <c r="AI12" i="1" s="1"/>
  <c r="AI14" i="1" s="1"/>
  <c r="AJ10" i="1"/>
  <c r="AJ12" i="1" s="1"/>
  <c r="AJ14" i="1" s="1"/>
  <c r="AK10" i="1"/>
  <c r="AK12" i="1" s="1"/>
  <c r="AK14" i="1" s="1"/>
  <c r="AL10" i="1"/>
  <c r="AL12" i="1"/>
  <c r="AL14" i="1" s="1"/>
  <c r="AM10" i="1"/>
  <c r="AM12" i="1"/>
  <c r="AM14" i="1"/>
  <c r="AN10" i="1"/>
  <c r="AN12" i="1" s="1"/>
  <c r="AN14" i="1" s="1"/>
  <c r="AO10" i="1"/>
  <c r="AO12" i="1" s="1"/>
  <c r="AO14" i="1" s="1"/>
  <c r="AP10" i="1"/>
  <c r="AP12" i="1"/>
  <c r="AP14" i="1" s="1"/>
  <c r="AQ10" i="1"/>
  <c r="AQ12" i="1" s="1"/>
  <c r="AQ14" i="1" s="1"/>
  <c r="AR10" i="1"/>
  <c r="AR12" i="1" s="1"/>
  <c r="AR14" i="1" s="1"/>
  <c r="AS10" i="1"/>
  <c r="AS12" i="1" s="1"/>
  <c r="AS14" i="1" s="1"/>
  <c r="AT10" i="1"/>
  <c r="AT12" i="1"/>
  <c r="AT14" i="1" s="1"/>
  <c r="AU10" i="1"/>
  <c r="AU12" i="1"/>
  <c r="AU14" i="1"/>
  <c r="AV10" i="1"/>
  <c r="AV12" i="1" s="1"/>
  <c r="AV14" i="1" s="1"/>
  <c r="AW10" i="1"/>
  <c r="AW12" i="1" s="1"/>
  <c r="AW14" i="1" s="1"/>
  <c r="AX10" i="1"/>
  <c r="AX12" i="1"/>
  <c r="AX14" i="1" s="1"/>
  <c r="AY10" i="1"/>
  <c r="AY12" i="1" s="1"/>
  <c r="AY14" i="1" s="1"/>
  <c r="AZ10" i="1"/>
  <c r="AZ12" i="1" s="1"/>
  <c r="AZ14" i="1" s="1"/>
  <c r="BA10" i="1"/>
  <c r="BA12" i="1" s="1"/>
  <c r="BA14" i="1" s="1"/>
  <c r="BB10" i="1"/>
  <c r="BB12" i="1"/>
  <c r="BB14" i="1" s="1"/>
  <c r="BC10" i="1"/>
  <c r="BC12" i="1"/>
  <c r="BC14" i="1"/>
  <c r="BD10" i="1"/>
  <c r="BD12" i="1" s="1"/>
  <c r="BD14" i="1" s="1"/>
  <c r="BE10" i="1"/>
  <c r="BE12" i="1" s="1"/>
  <c r="BE14" i="1" s="1"/>
  <c r="BF10" i="1"/>
  <c r="BF12" i="1"/>
  <c r="BF14" i="1" s="1"/>
  <c r="BG10" i="1"/>
  <c r="BG12" i="1" s="1"/>
  <c r="BG14" i="1" s="1"/>
  <c r="BH10" i="1"/>
  <c r="BH12" i="1" s="1"/>
  <c r="BH14" i="1" s="1"/>
  <c r="BI10" i="1"/>
  <c r="BI12" i="1" s="1"/>
  <c r="BI14" i="1" s="1"/>
  <c r="BJ10" i="1"/>
  <c r="BJ12" i="1"/>
  <c r="BJ14" i="1" s="1"/>
  <c r="BK10" i="1"/>
  <c r="BK12" i="1"/>
  <c r="BK14" i="1"/>
  <c r="BL10" i="1"/>
  <c r="BL12" i="1" s="1"/>
  <c r="BL14" i="1" s="1"/>
  <c r="BM10" i="1"/>
  <c r="BM12" i="1" s="1"/>
  <c r="BM14" i="1" s="1"/>
  <c r="BN10" i="1"/>
  <c r="BN12" i="1"/>
  <c r="BN14" i="1" s="1"/>
  <c r="BO10" i="1"/>
  <c r="BO12" i="1" s="1"/>
  <c r="BO14" i="1" s="1"/>
  <c r="BP10" i="1"/>
  <c r="BP12" i="1" s="1"/>
  <c r="BP14" i="1" s="1"/>
  <c r="BQ10" i="1"/>
  <c r="BQ12" i="1" s="1"/>
  <c r="BQ14" i="1" s="1"/>
  <c r="BR10" i="1"/>
  <c r="BR12" i="1"/>
  <c r="BR14" i="1" s="1"/>
  <c r="BS10" i="1"/>
  <c r="BS12" i="1"/>
  <c r="BS14" i="1"/>
  <c r="BT10" i="1"/>
  <c r="BT12" i="1" s="1"/>
  <c r="BT14" i="1" s="1"/>
  <c r="BU10" i="1"/>
  <c r="BU12" i="1" s="1"/>
  <c r="BU14" i="1" s="1"/>
  <c r="BV10" i="1"/>
  <c r="BV12" i="1"/>
  <c r="BV14" i="1" s="1"/>
  <c r="BW10" i="1"/>
  <c r="BW12" i="1" s="1"/>
  <c r="BW14" i="1" s="1"/>
  <c r="BX10" i="1"/>
  <c r="BX12" i="1" s="1"/>
  <c r="BX14" i="1" s="1"/>
  <c r="BY10" i="1"/>
  <c r="BY12" i="1" s="1"/>
  <c r="BY14" i="1" s="1"/>
  <c r="BZ10" i="1"/>
  <c r="BZ12" i="1"/>
  <c r="BZ14" i="1" s="1"/>
  <c r="CA10" i="1"/>
  <c r="CA12" i="1"/>
  <c r="CA14" i="1"/>
  <c r="CB10" i="1"/>
  <c r="CB12" i="1" s="1"/>
  <c r="CB14" i="1" s="1"/>
  <c r="CC10" i="1"/>
  <c r="CC12" i="1" s="1"/>
  <c r="CC14" i="1" s="1"/>
  <c r="CD10" i="1"/>
  <c r="CD12" i="1"/>
  <c r="CD14" i="1" s="1"/>
  <c r="CE10" i="1"/>
  <c r="CE12" i="1" s="1"/>
  <c r="CE14" i="1" s="1"/>
  <c r="CF10" i="1"/>
  <c r="CF12" i="1" s="1"/>
  <c r="CF14" i="1" s="1"/>
  <c r="CG10" i="1"/>
  <c r="CG12" i="1" s="1"/>
  <c r="CG14" i="1" s="1"/>
  <c r="CH10" i="1"/>
  <c r="CH12" i="1"/>
  <c r="CH14" i="1" s="1"/>
  <c r="CI10" i="1"/>
  <c r="CI12" i="1"/>
  <c r="CI14" i="1"/>
  <c r="CJ10" i="1"/>
  <c r="CJ12" i="1" s="1"/>
  <c r="CJ14" i="1" s="1"/>
  <c r="CK10" i="1"/>
  <c r="CK12" i="1" s="1"/>
  <c r="CK14" i="1" s="1"/>
  <c r="CL10" i="1"/>
  <c r="CL12" i="1"/>
  <c r="CL14" i="1" s="1"/>
  <c r="CM10" i="1"/>
  <c r="CM12" i="1" s="1"/>
  <c r="CM14" i="1" s="1"/>
  <c r="CN10" i="1"/>
  <c r="CN12" i="1" s="1"/>
  <c r="CN14" i="1" s="1"/>
  <c r="C10" i="1"/>
  <c r="C12" i="1" s="1"/>
  <c r="C14" i="1" s="1"/>
</calcChain>
</file>

<file path=xl/sharedStrings.xml><?xml version="1.0" encoding="utf-8"?>
<sst xmlns="http://schemas.openxmlformats.org/spreadsheetml/2006/main" count="42" uniqueCount="23">
  <si>
    <t>Compensation of employees</t>
  </si>
  <si>
    <t>Line</t>
  </si>
  <si>
    <t>Proprietors' income with IVA and CCAdj</t>
  </si>
  <si>
    <t>Rental income of persons with CCAdj</t>
  </si>
  <si>
    <t>Corporate profits with IVA and CCAdj</t>
  </si>
  <si>
    <t>Net interest and miscellaneous payments</t>
  </si>
  <si>
    <t>Taxes on production and imports</t>
  </si>
  <si>
    <t>Business current transfer payments (net)</t>
  </si>
  <si>
    <t>Current surplus of government enterprises\2\</t>
  </si>
  <si>
    <t>National Income (NNP)</t>
  </si>
  <si>
    <t>Consumption of fixed capital</t>
  </si>
  <si>
    <t>GNP</t>
  </si>
  <si>
    <t>GDP</t>
  </si>
  <si>
    <t>To the rest of the world (net)</t>
  </si>
  <si>
    <t>Labor</t>
  </si>
  <si>
    <t xml:space="preserve">Capital and Labor </t>
  </si>
  <si>
    <t>Capital</t>
  </si>
  <si>
    <t xml:space="preserve">Capital Income </t>
  </si>
  <si>
    <t xml:space="preserve"> Fixed assets</t>
  </si>
  <si>
    <t>Fixed assets in millions</t>
  </si>
  <si>
    <t>ROR</t>
  </si>
  <si>
    <t>ROR (%)</t>
  </si>
  <si>
    <t>Fixed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</si>
</sst>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 applyAlignment="1">
      <alignment horizontal="right"/>
    </xf>
    <xf numFmtId="0" fontId="1" fillId="0" borderId="0" xfId="0" applyFont="1"/>
    <xf numFmtId="3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5236220472441"/>
          <c:y val="0.19486111111111112"/>
          <c:w val="0.88389129483814521"/>
          <c:h val="0.68729986876640425"/>
        </c:manualLayout>
      </c:layout>
      <c:lineChart>
        <c:grouping val="standard"/>
        <c:varyColors val="0"/>
        <c:ser>
          <c:idx val="0"/>
          <c:order val="0"/>
          <c:tx>
            <c:strRef>
              <c:f>'Bureau_Economic Analysis Data'!$B$19</c:f>
              <c:strCache>
                <c:ptCount val="1"/>
                <c:pt idx="0">
                  <c:v>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'Bureau_Economic Analysis Data'!$C$1:$CN$1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'Bureau_Economic Analysis Data'!$C$19:$CN$19</c:f>
              <c:numCache>
                <c:formatCode>General</c:formatCode>
                <c:ptCount val="90"/>
                <c:pt idx="0">
                  <c:v>0.12052989130434782</c:v>
                </c:pt>
                <c:pt idx="1">
                  <c:v>0.10141285055023075</c:v>
                </c:pt>
                <c:pt idx="2">
                  <c:v>8.3592668024439917E-2</c:v>
                </c:pt>
                <c:pt idx="3">
                  <c:v>5.8047683310841203E-2</c:v>
                </c:pt>
                <c:pt idx="4">
                  <c:v>5.0465509944985186E-2</c:v>
                </c:pt>
                <c:pt idx="5">
                  <c:v>6.530487804878049E-2</c:v>
                </c:pt>
                <c:pt idx="6">
                  <c:v>8.3974929235746051E-2</c:v>
                </c:pt>
                <c:pt idx="7">
                  <c:v>8.402399127589967E-2</c:v>
                </c:pt>
                <c:pt idx="8">
                  <c:v>9.0458778889272159E-2</c:v>
                </c:pt>
                <c:pt idx="9">
                  <c:v>7.7669969251793647E-2</c:v>
                </c:pt>
                <c:pt idx="10">
                  <c:v>8.4094567404426557E-2</c:v>
                </c:pt>
                <c:pt idx="11">
                  <c:v>9.1391575663026525E-2</c:v>
                </c:pt>
                <c:pt idx="12">
                  <c:v>0.10952941176470589</c:v>
                </c:pt>
                <c:pt idx="13">
                  <c:v>0.12423629089197458</c:v>
                </c:pt>
                <c:pt idx="14">
                  <c:v>0.12956340087737622</c:v>
                </c:pt>
                <c:pt idx="15">
                  <c:v>0.12289248149590962</c:v>
                </c:pt>
                <c:pt idx="16">
                  <c:v>0.1084663903406019</c:v>
                </c:pt>
                <c:pt idx="17">
                  <c:v>9.7880256370173516E-2</c:v>
                </c:pt>
                <c:pt idx="18">
                  <c:v>9.2561972214655411E-2</c:v>
                </c:pt>
                <c:pt idx="19">
                  <c:v>0.10338846153846154</c:v>
                </c:pt>
                <c:pt idx="20">
                  <c:v>9.4637625780155388E-2</c:v>
                </c:pt>
                <c:pt idx="21">
                  <c:v>9.7939456484348125E-2</c:v>
                </c:pt>
                <c:pt idx="22">
                  <c:v>0.10139440150407353</c:v>
                </c:pt>
                <c:pt idx="23">
                  <c:v>9.6232971372161899E-2</c:v>
                </c:pt>
                <c:pt idx="24">
                  <c:v>9.4026443450965475E-2</c:v>
                </c:pt>
                <c:pt idx="25">
                  <c:v>9.1034545454545451E-2</c:v>
                </c:pt>
                <c:pt idx="26">
                  <c:v>9.5032576010691608E-2</c:v>
                </c:pt>
                <c:pt idx="27">
                  <c:v>8.8840657652120472E-2</c:v>
                </c:pt>
                <c:pt idx="28">
                  <c:v>8.6637458926615549E-2</c:v>
                </c:pt>
                <c:pt idx="29">
                  <c:v>8.3409653028054559E-2</c:v>
                </c:pt>
                <c:pt idx="30">
                  <c:v>8.9242115280043499E-2</c:v>
                </c:pt>
                <c:pt idx="31">
                  <c:v>8.7124630055902666E-2</c:v>
                </c:pt>
                <c:pt idx="32">
                  <c:v>8.781356790279711E-2</c:v>
                </c:pt>
                <c:pt idx="33">
                  <c:v>9.1675338818973856E-2</c:v>
                </c:pt>
                <c:pt idx="34">
                  <c:v>9.3908588064046575E-2</c:v>
                </c:pt>
                <c:pt idx="35">
                  <c:v>9.4836311963709896E-2</c:v>
                </c:pt>
                <c:pt idx="36">
                  <c:v>9.8356444762830675E-2</c:v>
                </c:pt>
                <c:pt idx="37">
                  <c:v>9.7264965328553235E-2</c:v>
                </c:pt>
                <c:pt idx="38">
                  <c:v>9.1403255447624052E-2</c:v>
                </c:pt>
                <c:pt idx="39">
                  <c:v>8.8826949112049053E-2</c:v>
                </c:pt>
                <c:pt idx="40">
                  <c:v>8.3334912536443151E-2</c:v>
                </c:pt>
                <c:pt idx="41">
                  <c:v>7.4623177745084923E-2</c:v>
                </c:pt>
                <c:pt idx="42">
                  <c:v>7.558992259826984E-2</c:v>
                </c:pt>
                <c:pt idx="43">
                  <c:v>7.7888066707162182E-2</c:v>
                </c:pt>
                <c:pt idx="44">
                  <c:v>7.851724809030311E-2</c:v>
                </c:pt>
                <c:pt idx="45">
                  <c:v>6.7579843280070384E-2</c:v>
                </c:pt>
                <c:pt idx="46">
                  <c:v>6.802323157675326E-2</c:v>
                </c:pt>
                <c:pt idx="47">
                  <c:v>7.1447114297148229E-2</c:v>
                </c:pt>
                <c:pt idx="48">
                  <c:v>7.269425609851142E-2</c:v>
                </c:pt>
                <c:pt idx="49">
                  <c:v>7.3481979314428944E-2</c:v>
                </c:pt>
                <c:pt idx="50">
                  <c:v>6.9224825672491525E-2</c:v>
                </c:pt>
                <c:pt idx="51">
                  <c:v>6.221834428383706E-2</c:v>
                </c:pt>
                <c:pt idx="52">
                  <c:v>6.4921070693205213E-2</c:v>
                </c:pt>
                <c:pt idx="53">
                  <c:v>6.2817961186946839E-2</c:v>
                </c:pt>
                <c:pt idx="54">
                  <c:v>6.7608663428925186E-2</c:v>
                </c:pt>
                <c:pt idx="55">
                  <c:v>7.5794927554138761E-2</c:v>
                </c:pt>
                <c:pt idx="56">
                  <c:v>7.5380358962301122E-2</c:v>
                </c:pt>
                <c:pt idx="57">
                  <c:v>7.0469656485732418E-2</c:v>
                </c:pt>
                <c:pt idx="58">
                  <c:v>7.1503085236186162E-2</c:v>
                </c:pt>
                <c:pt idx="59">
                  <c:v>7.5125680194060185E-2</c:v>
                </c:pt>
                <c:pt idx="60">
                  <c:v>7.5109983499373478E-2</c:v>
                </c:pt>
                <c:pt idx="61">
                  <c:v>7.3211335169228037E-2</c:v>
                </c:pt>
                <c:pt idx="62">
                  <c:v>7.1964807859000293E-2</c:v>
                </c:pt>
                <c:pt idx="63">
                  <c:v>7.2860065874837815E-2</c:v>
                </c:pt>
                <c:pt idx="64">
                  <c:v>7.4304739273927389E-2</c:v>
                </c:pt>
                <c:pt idx="65">
                  <c:v>7.7491827296828589E-2</c:v>
                </c:pt>
                <c:pt idx="66">
                  <c:v>8.0133209770934327E-2</c:v>
                </c:pt>
                <c:pt idx="67">
                  <c:v>8.4162183738082069E-2</c:v>
                </c:pt>
                <c:pt idx="68">
                  <c:v>8.6707351737800933E-2</c:v>
                </c:pt>
                <c:pt idx="69">
                  <c:v>8.5111843231914674E-2</c:v>
                </c:pt>
                <c:pt idx="70">
                  <c:v>8.3960729473966517E-2</c:v>
                </c:pt>
                <c:pt idx="71">
                  <c:v>8.1818671918802738E-2</c:v>
                </c:pt>
                <c:pt idx="72">
                  <c:v>7.9548244344969612E-2</c:v>
                </c:pt>
                <c:pt idx="73">
                  <c:v>7.9903231251663667E-2</c:v>
                </c:pt>
                <c:pt idx="74">
                  <c:v>8.082689885211114E-2</c:v>
                </c:pt>
                <c:pt idx="75">
                  <c:v>8.0150973658547495E-2</c:v>
                </c:pt>
                <c:pt idx="76">
                  <c:v>8.0162971842468178E-2</c:v>
                </c:pt>
                <c:pt idx="77">
                  <c:v>8.0800122077190353E-2</c:v>
                </c:pt>
                <c:pt idx="78">
                  <c:v>7.4838966962109219E-2</c:v>
                </c:pt>
                <c:pt idx="79">
                  <c:v>6.8615407014013682E-2</c:v>
                </c:pt>
                <c:pt idx="80">
                  <c:v>7.0275848944710714E-2</c:v>
                </c:pt>
                <c:pt idx="81">
                  <c:v>7.9757610728122277E-2</c:v>
                </c:pt>
                <c:pt idx="82">
                  <c:v>8.3035397135266503E-2</c:v>
                </c:pt>
                <c:pt idx="83">
                  <c:v>8.8406836002186281E-2</c:v>
                </c:pt>
                <c:pt idx="84">
                  <c:v>8.5611547011393646E-2</c:v>
                </c:pt>
                <c:pt idx="85">
                  <c:v>8.7069721297225261E-2</c:v>
                </c:pt>
                <c:pt idx="86">
                  <c:v>8.5632701413190015E-2</c:v>
                </c:pt>
                <c:pt idx="87">
                  <c:v>8.1578082975979169E-2</c:v>
                </c:pt>
                <c:pt idx="88">
                  <c:v>8.1069783384749156E-2</c:v>
                </c:pt>
                <c:pt idx="89">
                  <c:v>8.087792219356521E-2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C-47CC-B061-DFFB991CC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772152"/>
        <c:axId val="448776312"/>
      </c:lineChart>
      <c:catAx>
        <c:axId val="44877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76312"/>
        <c:crosses val="autoZero"/>
        <c:auto val="1"/>
        <c:lblAlgn val="ctr"/>
        <c:lblOffset val="100"/>
        <c:noMultiLvlLbl val="0"/>
      </c:catAx>
      <c:valAx>
        <c:axId val="44877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7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'Bureau_Economic Analysis Data'!$B$20</c:f>
              <c:strCache>
                <c:ptCount val="1"/>
                <c:pt idx="0">
                  <c:v>ROR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'Bureau_Economic Analysis Data'!$C$1:$CN$1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'Bureau_Economic Analysis Data'!$C$20:$CN$20</c:f>
              <c:numCache>
                <c:formatCode>General</c:formatCode>
                <c:ptCount val="90"/>
                <c:pt idx="0">
                  <c:v>12.052989130434783</c:v>
                </c:pt>
                <c:pt idx="1">
                  <c:v>10.141285055023076</c:v>
                </c:pt>
                <c:pt idx="2">
                  <c:v>8.359266802443992</c:v>
                </c:pt>
                <c:pt idx="3">
                  <c:v>5.8047683310841203</c:v>
                </c:pt>
                <c:pt idx="4">
                  <c:v>5.046550994498519</c:v>
                </c:pt>
                <c:pt idx="5">
                  <c:v>6.5304878048780495</c:v>
                </c:pt>
                <c:pt idx="6">
                  <c:v>8.397492923574605</c:v>
                </c:pt>
                <c:pt idx="7">
                  <c:v>8.4023991275899679</c:v>
                </c:pt>
                <c:pt idx="8">
                  <c:v>9.0458778889272153</c:v>
                </c:pt>
                <c:pt idx="9">
                  <c:v>7.7669969251793649</c:v>
                </c:pt>
                <c:pt idx="10">
                  <c:v>8.4094567404426552</c:v>
                </c:pt>
                <c:pt idx="11">
                  <c:v>9.1391575663026519</c:v>
                </c:pt>
                <c:pt idx="12">
                  <c:v>10.952941176470588</c:v>
                </c:pt>
                <c:pt idx="13">
                  <c:v>12.423629089197458</c:v>
                </c:pt>
                <c:pt idx="14">
                  <c:v>12.956340087737622</c:v>
                </c:pt>
                <c:pt idx="15">
                  <c:v>12.289248149590962</c:v>
                </c:pt>
                <c:pt idx="16">
                  <c:v>10.846639034060191</c:v>
                </c:pt>
                <c:pt idx="17">
                  <c:v>9.788025637017352</c:v>
                </c:pt>
                <c:pt idx="18">
                  <c:v>9.2561972214655412</c:v>
                </c:pt>
                <c:pt idx="19">
                  <c:v>10.338846153846154</c:v>
                </c:pt>
                <c:pt idx="20">
                  <c:v>9.4637625780155386</c:v>
                </c:pt>
                <c:pt idx="21">
                  <c:v>9.7939456484348124</c:v>
                </c:pt>
                <c:pt idx="22">
                  <c:v>10.139440150407353</c:v>
                </c:pt>
                <c:pt idx="23">
                  <c:v>9.6232971372161895</c:v>
                </c:pt>
                <c:pt idx="24">
                  <c:v>9.4026443450965473</c:v>
                </c:pt>
                <c:pt idx="25">
                  <c:v>9.1034545454545448</c:v>
                </c:pt>
                <c:pt idx="26">
                  <c:v>9.5032576010691603</c:v>
                </c:pt>
                <c:pt idx="27">
                  <c:v>8.884065765212048</c:v>
                </c:pt>
                <c:pt idx="28">
                  <c:v>8.663745892661554</c:v>
                </c:pt>
                <c:pt idx="29">
                  <c:v>8.340965302805456</c:v>
                </c:pt>
                <c:pt idx="30">
                  <c:v>8.9242115280043492</c:v>
                </c:pt>
                <c:pt idx="31">
                  <c:v>8.7124630055902674</c:v>
                </c:pt>
                <c:pt idx="32">
                  <c:v>8.7813567902797107</c:v>
                </c:pt>
                <c:pt idx="33">
                  <c:v>9.1675338818973859</c:v>
                </c:pt>
                <c:pt idx="34">
                  <c:v>9.3908588064046583</c:v>
                </c:pt>
                <c:pt idx="35">
                  <c:v>9.4836311963709896</c:v>
                </c:pt>
                <c:pt idx="36">
                  <c:v>9.8356444762830684</c:v>
                </c:pt>
                <c:pt idx="37">
                  <c:v>9.7264965328553235</c:v>
                </c:pt>
                <c:pt idx="38">
                  <c:v>9.1403255447624048</c:v>
                </c:pt>
                <c:pt idx="39">
                  <c:v>8.8826949112049061</c:v>
                </c:pt>
                <c:pt idx="40">
                  <c:v>8.3334912536443149</c:v>
                </c:pt>
                <c:pt idx="41">
                  <c:v>7.4623177745084925</c:v>
                </c:pt>
                <c:pt idx="42">
                  <c:v>7.5589922598269839</c:v>
                </c:pt>
                <c:pt idx="43">
                  <c:v>7.7888066707162178</c:v>
                </c:pt>
                <c:pt idx="44">
                  <c:v>7.8517248090303111</c:v>
                </c:pt>
                <c:pt idx="45">
                  <c:v>6.7579843280070389</c:v>
                </c:pt>
                <c:pt idx="46">
                  <c:v>6.8023231576753256</c:v>
                </c:pt>
                <c:pt idx="47">
                  <c:v>7.1447114297148229</c:v>
                </c:pt>
                <c:pt idx="48">
                  <c:v>7.2694256098511421</c:v>
                </c:pt>
                <c:pt idx="49">
                  <c:v>7.3481979314428942</c:v>
                </c:pt>
                <c:pt idx="50">
                  <c:v>6.9224825672491521</c:v>
                </c:pt>
                <c:pt idx="51">
                  <c:v>6.2218344283837057</c:v>
                </c:pt>
                <c:pt idx="52">
                  <c:v>6.4921070693205216</c:v>
                </c:pt>
                <c:pt idx="53">
                  <c:v>6.2817961186946842</c:v>
                </c:pt>
                <c:pt idx="54">
                  <c:v>6.7608663428925189</c:v>
                </c:pt>
                <c:pt idx="55">
                  <c:v>7.5794927554138765</c:v>
                </c:pt>
                <c:pt idx="56">
                  <c:v>7.5380358962301122</c:v>
                </c:pt>
                <c:pt idx="57">
                  <c:v>7.0469656485732415</c:v>
                </c:pt>
                <c:pt idx="58">
                  <c:v>7.1503085236186159</c:v>
                </c:pt>
                <c:pt idx="59">
                  <c:v>7.512568019406018</c:v>
                </c:pt>
                <c:pt idx="60">
                  <c:v>7.5109983499373474</c:v>
                </c:pt>
                <c:pt idx="61">
                  <c:v>7.3211335169228038</c:v>
                </c:pt>
                <c:pt idx="62">
                  <c:v>7.1964807859000297</c:v>
                </c:pt>
                <c:pt idx="63">
                  <c:v>7.2860065874837812</c:v>
                </c:pt>
                <c:pt idx="64">
                  <c:v>7.4304739273927387</c:v>
                </c:pt>
                <c:pt idx="65">
                  <c:v>7.7491827296828593</c:v>
                </c:pt>
                <c:pt idx="66">
                  <c:v>8.0133209770934322</c:v>
                </c:pt>
                <c:pt idx="67">
                  <c:v>8.4162183738082064</c:v>
                </c:pt>
                <c:pt idx="68">
                  <c:v>8.6707351737800931</c:v>
                </c:pt>
                <c:pt idx="69">
                  <c:v>8.5111843231914683</c:v>
                </c:pt>
                <c:pt idx="70">
                  <c:v>8.396072947396652</c:v>
                </c:pt>
                <c:pt idx="71">
                  <c:v>8.1818671918802739</c:v>
                </c:pt>
                <c:pt idx="72">
                  <c:v>7.9548244344969614</c:v>
                </c:pt>
                <c:pt idx="73">
                  <c:v>7.9903231251663671</c:v>
                </c:pt>
                <c:pt idx="74">
                  <c:v>8.0826898852111135</c:v>
                </c:pt>
                <c:pt idx="75">
                  <c:v>8.01509736585475</c:v>
                </c:pt>
                <c:pt idx="76">
                  <c:v>8.0162971842468185</c:v>
                </c:pt>
                <c:pt idx="77">
                  <c:v>8.0800122077190348</c:v>
                </c:pt>
                <c:pt idx="78">
                  <c:v>7.4838966962109215</c:v>
                </c:pt>
                <c:pt idx="79">
                  <c:v>6.8615407014013678</c:v>
                </c:pt>
                <c:pt idx="80">
                  <c:v>7.0275848944710715</c:v>
                </c:pt>
                <c:pt idx="81">
                  <c:v>7.9757610728122277</c:v>
                </c:pt>
                <c:pt idx="82">
                  <c:v>8.30353971352665</c:v>
                </c:pt>
                <c:pt idx="83">
                  <c:v>8.8406836002186289</c:v>
                </c:pt>
                <c:pt idx="84">
                  <c:v>8.5611547011393654</c:v>
                </c:pt>
                <c:pt idx="85">
                  <c:v>8.7069721297225264</c:v>
                </c:pt>
                <c:pt idx="86">
                  <c:v>8.563270141319002</c:v>
                </c:pt>
                <c:pt idx="87">
                  <c:v>8.1578082975979171</c:v>
                </c:pt>
                <c:pt idx="88">
                  <c:v>8.1069783384749154</c:v>
                </c:pt>
                <c:pt idx="89">
                  <c:v>8.0877922193565208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7-4F69-BBF5-82EFB05F7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301880"/>
        <c:axId val="522298040"/>
      </c:lineChart>
      <c:catAx>
        <c:axId val="52230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98040"/>
        <c:crosses val="autoZero"/>
        <c:auto val="1"/>
        <c:lblAlgn val="ctr"/>
        <c:lblOffset val="100"/>
        <c:noMultiLvlLbl val="0"/>
      </c:catAx>
      <c:valAx>
        <c:axId val="52229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0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'Bureau_Economic Analysis Data'!$B$19</c:f>
              <c:strCache>
                <c:ptCount val="1"/>
                <c:pt idx="0">
                  <c:v>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'Bureau_Economic Analysis Data'!$C$1:$CN$1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'Bureau_Economic Analysis Data'!$C$19:$CN$19</c:f>
              <c:numCache>
                <c:formatCode>General</c:formatCode>
                <c:ptCount val="90"/>
                <c:pt idx="0">
                  <c:v>0.12052989130434782</c:v>
                </c:pt>
                <c:pt idx="1">
                  <c:v>0.10141285055023075</c:v>
                </c:pt>
                <c:pt idx="2">
                  <c:v>8.3592668024439917E-2</c:v>
                </c:pt>
                <c:pt idx="3">
                  <c:v>5.8047683310841203E-2</c:v>
                </c:pt>
                <c:pt idx="4">
                  <c:v>5.0465509944985186E-2</c:v>
                </c:pt>
                <c:pt idx="5">
                  <c:v>6.530487804878049E-2</c:v>
                </c:pt>
                <c:pt idx="6">
                  <c:v>8.3974929235746051E-2</c:v>
                </c:pt>
                <c:pt idx="7">
                  <c:v>8.402399127589967E-2</c:v>
                </c:pt>
                <c:pt idx="8">
                  <c:v>9.0458778889272159E-2</c:v>
                </c:pt>
                <c:pt idx="9">
                  <c:v>7.7669969251793647E-2</c:v>
                </c:pt>
                <c:pt idx="10">
                  <c:v>8.4094567404426557E-2</c:v>
                </c:pt>
                <c:pt idx="11">
                  <c:v>9.1391575663026525E-2</c:v>
                </c:pt>
                <c:pt idx="12">
                  <c:v>0.10952941176470589</c:v>
                </c:pt>
                <c:pt idx="13">
                  <c:v>0.12423629089197458</c:v>
                </c:pt>
                <c:pt idx="14">
                  <c:v>0.12956340087737622</c:v>
                </c:pt>
                <c:pt idx="15">
                  <c:v>0.12289248149590962</c:v>
                </c:pt>
                <c:pt idx="16">
                  <c:v>0.1084663903406019</c:v>
                </c:pt>
                <c:pt idx="17">
                  <c:v>9.7880256370173516E-2</c:v>
                </c:pt>
                <c:pt idx="18">
                  <c:v>9.2561972214655411E-2</c:v>
                </c:pt>
                <c:pt idx="19">
                  <c:v>0.10338846153846154</c:v>
                </c:pt>
                <c:pt idx="20">
                  <c:v>9.4637625780155388E-2</c:v>
                </c:pt>
                <c:pt idx="21">
                  <c:v>9.7939456484348125E-2</c:v>
                </c:pt>
                <c:pt idx="22">
                  <c:v>0.10139440150407353</c:v>
                </c:pt>
                <c:pt idx="23">
                  <c:v>9.6232971372161899E-2</c:v>
                </c:pt>
                <c:pt idx="24">
                  <c:v>9.4026443450965475E-2</c:v>
                </c:pt>
                <c:pt idx="25">
                  <c:v>9.1034545454545451E-2</c:v>
                </c:pt>
                <c:pt idx="26">
                  <c:v>9.5032576010691608E-2</c:v>
                </c:pt>
                <c:pt idx="27">
                  <c:v>8.8840657652120472E-2</c:v>
                </c:pt>
                <c:pt idx="28">
                  <c:v>8.6637458926615549E-2</c:v>
                </c:pt>
                <c:pt idx="29">
                  <c:v>8.3409653028054559E-2</c:v>
                </c:pt>
                <c:pt idx="30">
                  <c:v>8.9242115280043499E-2</c:v>
                </c:pt>
                <c:pt idx="31">
                  <c:v>8.7124630055902666E-2</c:v>
                </c:pt>
                <c:pt idx="32">
                  <c:v>8.781356790279711E-2</c:v>
                </c:pt>
                <c:pt idx="33">
                  <c:v>9.1675338818973856E-2</c:v>
                </c:pt>
                <c:pt idx="34">
                  <c:v>9.3908588064046575E-2</c:v>
                </c:pt>
                <c:pt idx="35">
                  <c:v>9.4836311963709896E-2</c:v>
                </c:pt>
                <c:pt idx="36">
                  <c:v>9.8356444762830675E-2</c:v>
                </c:pt>
                <c:pt idx="37">
                  <c:v>9.7264965328553235E-2</c:v>
                </c:pt>
                <c:pt idx="38">
                  <c:v>9.1403255447624052E-2</c:v>
                </c:pt>
                <c:pt idx="39">
                  <c:v>8.8826949112049053E-2</c:v>
                </c:pt>
                <c:pt idx="40">
                  <c:v>8.3334912536443151E-2</c:v>
                </c:pt>
                <c:pt idx="41">
                  <c:v>7.4623177745084923E-2</c:v>
                </c:pt>
                <c:pt idx="42">
                  <c:v>7.558992259826984E-2</c:v>
                </c:pt>
                <c:pt idx="43">
                  <c:v>7.7888066707162182E-2</c:v>
                </c:pt>
                <c:pt idx="44">
                  <c:v>7.851724809030311E-2</c:v>
                </c:pt>
                <c:pt idx="45">
                  <c:v>6.7579843280070384E-2</c:v>
                </c:pt>
                <c:pt idx="46">
                  <c:v>6.802323157675326E-2</c:v>
                </c:pt>
                <c:pt idx="47">
                  <c:v>7.1447114297148229E-2</c:v>
                </c:pt>
                <c:pt idx="48">
                  <c:v>7.269425609851142E-2</c:v>
                </c:pt>
                <c:pt idx="49">
                  <c:v>7.3481979314428944E-2</c:v>
                </c:pt>
                <c:pt idx="50">
                  <c:v>6.9224825672491525E-2</c:v>
                </c:pt>
                <c:pt idx="51">
                  <c:v>6.221834428383706E-2</c:v>
                </c:pt>
                <c:pt idx="52">
                  <c:v>6.4921070693205213E-2</c:v>
                </c:pt>
                <c:pt idx="53">
                  <c:v>6.2817961186946839E-2</c:v>
                </c:pt>
                <c:pt idx="54">
                  <c:v>6.7608663428925186E-2</c:v>
                </c:pt>
                <c:pt idx="55">
                  <c:v>7.5794927554138761E-2</c:v>
                </c:pt>
                <c:pt idx="56">
                  <c:v>7.5380358962301122E-2</c:v>
                </c:pt>
                <c:pt idx="57">
                  <c:v>7.0469656485732418E-2</c:v>
                </c:pt>
                <c:pt idx="58">
                  <c:v>7.1503085236186162E-2</c:v>
                </c:pt>
                <c:pt idx="59">
                  <c:v>7.5125680194060185E-2</c:v>
                </c:pt>
                <c:pt idx="60">
                  <c:v>7.5109983499373478E-2</c:v>
                </c:pt>
                <c:pt idx="61">
                  <c:v>7.3211335169228037E-2</c:v>
                </c:pt>
                <c:pt idx="62">
                  <c:v>7.1964807859000293E-2</c:v>
                </c:pt>
                <c:pt idx="63">
                  <c:v>7.2860065874837815E-2</c:v>
                </c:pt>
                <c:pt idx="64">
                  <c:v>7.4304739273927389E-2</c:v>
                </c:pt>
                <c:pt idx="65">
                  <c:v>7.7491827296828589E-2</c:v>
                </c:pt>
                <c:pt idx="66">
                  <c:v>8.0133209770934327E-2</c:v>
                </c:pt>
                <c:pt idx="67">
                  <c:v>8.4162183738082069E-2</c:v>
                </c:pt>
                <c:pt idx="68">
                  <c:v>8.6707351737800933E-2</c:v>
                </c:pt>
                <c:pt idx="69">
                  <c:v>8.5111843231914674E-2</c:v>
                </c:pt>
                <c:pt idx="70">
                  <c:v>8.3960729473966517E-2</c:v>
                </c:pt>
                <c:pt idx="71">
                  <c:v>8.1818671918802738E-2</c:v>
                </c:pt>
                <c:pt idx="72">
                  <c:v>7.9548244344969612E-2</c:v>
                </c:pt>
                <c:pt idx="73">
                  <c:v>7.9903231251663667E-2</c:v>
                </c:pt>
                <c:pt idx="74">
                  <c:v>8.082689885211114E-2</c:v>
                </c:pt>
                <c:pt idx="75">
                  <c:v>8.0150973658547495E-2</c:v>
                </c:pt>
                <c:pt idx="76">
                  <c:v>8.0162971842468178E-2</c:v>
                </c:pt>
                <c:pt idx="77">
                  <c:v>8.0800122077190353E-2</c:v>
                </c:pt>
                <c:pt idx="78">
                  <c:v>7.4838966962109219E-2</c:v>
                </c:pt>
                <c:pt idx="79">
                  <c:v>6.8615407014013682E-2</c:v>
                </c:pt>
                <c:pt idx="80">
                  <c:v>7.0275848944710714E-2</c:v>
                </c:pt>
                <c:pt idx="81">
                  <c:v>7.9757610728122277E-2</c:v>
                </c:pt>
                <c:pt idx="82">
                  <c:v>8.3035397135266503E-2</c:v>
                </c:pt>
                <c:pt idx="83">
                  <c:v>8.8406836002186281E-2</c:v>
                </c:pt>
                <c:pt idx="84">
                  <c:v>8.5611547011393646E-2</c:v>
                </c:pt>
                <c:pt idx="85">
                  <c:v>8.7069721297225261E-2</c:v>
                </c:pt>
                <c:pt idx="86">
                  <c:v>8.5632701413190015E-2</c:v>
                </c:pt>
                <c:pt idx="87">
                  <c:v>8.1578082975979169E-2</c:v>
                </c:pt>
                <c:pt idx="88">
                  <c:v>8.1069783384749156E-2</c:v>
                </c:pt>
                <c:pt idx="89">
                  <c:v>8.087792219356521E-2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6-4CE5-9FA8-462A7D5FC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772152"/>
        <c:axId val="448776312"/>
      </c:lineChart>
      <c:catAx>
        <c:axId val="44877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76312"/>
        <c:crosses val="autoZero"/>
        <c:auto val="1"/>
        <c:lblAlgn val="ctr"/>
        <c:lblOffset val="100"/>
        <c:noMultiLvlLbl val="0"/>
      </c:catAx>
      <c:valAx>
        <c:axId val="44877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7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ROR</a:t>
            </a:r>
            <a:r>
              <a:rPr lang="en-US" baseline="0"/>
              <a:t> of Capital U.S.</a:t>
            </a:r>
            <a:r>
              <a:rPr lang="en-US"/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953625165321801E-2"/>
          <c:y val="0.12365279982785758"/>
          <c:w val="0.89684700400820871"/>
          <c:h val="0.79167100787099809"/>
        </c:manualLayout>
      </c:layout>
      <c:lineChart>
        <c:grouping val="standard"/>
        <c:varyColors val="0"/>
        <c:ser>
          <c:idx val="0"/>
          <c:order val="0"/>
          <c:tx>
            <c:strRef>
              <c:f>'Bureau_Economic Analysis Data'!$B$20</c:f>
              <c:strCache>
                <c:ptCount val="1"/>
                <c:pt idx="0">
                  <c:v>ROR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'Bureau_Economic Analysis Data'!$C$1:$CN$1</c:f>
              <c:numCache>
                <c:formatCode>General</c:formatCode>
                <c:ptCount val="90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</c:numCache>
            </c:numRef>
          </c:cat>
          <c:val>
            <c:numRef>
              <c:f>'Bureau_Economic Analysis Data'!$C$20:$CN$20</c:f>
              <c:numCache>
                <c:formatCode>General</c:formatCode>
                <c:ptCount val="90"/>
                <c:pt idx="0">
                  <c:v>12.052989130434783</c:v>
                </c:pt>
                <c:pt idx="1">
                  <c:v>10.141285055023076</c:v>
                </c:pt>
                <c:pt idx="2">
                  <c:v>8.359266802443992</c:v>
                </c:pt>
                <c:pt idx="3">
                  <c:v>5.8047683310841203</c:v>
                </c:pt>
                <c:pt idx="4">
                  <c:v>5.046550994498519</c:v>
                </c:pt>
                <c:pt idx="5">
                  <c:v>6.5304878048780495</c:v>
                </c:pt>
                <c:pt idx="6">
                  <c:v>8.397492923574605</c:v>
                </c:pt>
                <c:pt idx="7">
                  <c:v>8.4023991275899679</c:v>
                </c:pt>
                <c:pt idx="8">
                  <c:v>9.0458778889272153</c:v>
                </c:pt>
                <c:pt idx="9">
                  <c:v>7.7669969251793649</c:v>
                </c:pt>
                <c:pt idx="10">
                  <c:v>8.4094567404426552</c:v>
                </c:pt>
                <c:pt idx="11">
                  <c:v>9.1391575663026519</c:v>
                </c:pt>
                <c:pt idx="12">
                  <c:v>10.952941176470588</c:v>
                </c:pt>
                <c:pt idx="13">
                  <c:v>12.423629089197458</c:v>
                </c:pt>
                <c:pt idx="14">
                  <c:v>12.956340087737622</c:v>
                </c:pt>
                <c:pt idx="15">
                  <c:v>12.289248149590962</c:v>
                </c:pt>
                <c:pt idx="16">
                  <c:v>10.846639034060191</c:v>
                </c:pt>
                <c:pt idx="17">
                  <c:v>9.788025637017352</c:v>
                </c:pt>
                <c:pt idx="18">
                  <c:v>9.2561972214655412</c:v>
                </c:pt>
                <c:pt idx="19">
                  <c:v>10.338846153846154</c:v>
                </c:pt>
                <c:pt idx="20">
                  <c:v>9.4637625780155386</c:v>
                </c:pt>
                <c:pt idx="21">
                  <c:v>9.7939456484348124</c:v>
                </c:pt>
                <c:pt idx="22">
                  <c:v>10.139440150407353</c:v>
                </c:pt>
                <c:pt idx="23">
                  <c:v>9.6232971372161895</c:v>
                </c:pt>
                <c:pt idx="24">
                  <c:v>9.4026443450965473</c:v>
                </c:pt>
                <c:pt idx="25">
                  <c:v>9.1034545454545448</c:v>
                </c:pt>
                <c:pt idx="26">
                  <c:v>9.5032576010691603</c:v>
                </c:pt>
                <c:pt idx="27">
                  <c:v>8.884065765212048</c:v>
                </c:pt>
                <c:pt idx="28">
                  <c:v>8.663745892661554</c:v>
                </c:pt>
                <c:pt idx="29">
                  <c:v>8.340965302805456</c:v>
                </c:pt>
                <c:pt idx="30">
                  <c:v>8.9242115280043492</c:v>
                </c:pt>
                <c:pt idx="31">
                  <c:v>8.7124630055902674</c:v>
                </c:pt>
                <c:pt idx="32">
                  <c:v>8.7813567902797107</c:v>
                </c:pt>
                <c:pt idx="33">
                  <c:v>9.1675338818973859</c:v>
                </c:pt>
                <c:pt idx="34">
                  <c:v>9.3908588064046583</c:v>
                </c:pt>
                <c:pt idx="35">
                  <c:v>9.4836311963709896</c:v>
                </c:pt>
                <c:pt idx="36">
                  <c:v>9.8356444762830684</c:v>
                </c:pt>
                <c:pt idx="37">
                  <c:v>9.7264965328553235</c:v>
                </c:pt>
                <c:pt idx="38">
                  <c:v>9.1403255447624048</c:v>
                </c:pt>
                <c:pt idx="39">
                  <c:v>8.8826949112049061</c:v>
                </c:pt>
                <c:pt idx="40">
                  <c:v>8.3334912536443149</c:v>
                </c:pt>
                <c:pt idx="41">
                  <c:v>7.4623177745084925</c:v>
                </c:pt>
                <c:pt idx="42">
                  <c:v>7.5589922598269839</c:v>
                </c:pt>
                <c:pt idx="43">
                  <c:v>7.7888066707162178</c:v>
                </c:pt>
                <c:pt idx="44">
                  <c:v>7.8517248090303111</c:v>
                </c:pt>
                <c:pt idx="45">
                  <c:v>6.7579843280070389</c:v>
                </c:pt>
                <c:pt idx="46">
                  <c:v>6.8023231576753256</c:v>
                </c:pt>
                <c:pt idx="47">
                  <c:v>7.1447114297148229</c:v>
                </c:pt>
                <c:pt idx="48">
                  <c:v>7.2694256098511421</c:v>
                </c:pt>
                <c:pt idx="49">
                  <c:v>7.3481979314428942</c:v>
                </c:pt>
                <c:pt idx="50">
                  <c:v>6.9224825672491521</c:v>
                </c:pt>
                <c:pt idx="51">
                  <c:v>6.2218344283837057</c:v>
                </c:pt>
                <c:pt idx="52">
                  <c:v>6.4921070693205216</c:v>
                </c:pt>
                <c:pt idx="53">
                  <c:v>6.2817961186946842</c:v>
                </c:pt>
                <c:pt idx="54">
                  <c:v>6.7608663428925189</c:v>
                </c:pt>
                <c:pt idx="55">
                  <c:v>7.5794927554138765</c:v>
                </c:pt>
                <c:pt idx="56">
                  <c:v>7.5380358962301122</c:v>
                </c:pt>
                <c:pt idx="57">
                  <c:v>7.0469656485732415</c:v>
                </c:pt>
                <c:pt idx="58">
                  <c:v>7.1503085236186159</c:v>
                </c:pt>
                <c:pt idx="59">
                  <c:v>7.512568019406018</c:v>
                </c:pt>
                <c:pt idx="60">
                  <c:v>7.5109983499373474</c:v>
                </c:pt>
                <c:pt idx="61">
                  <c:v>7.3211335169228038</c:v>
                </c:pt>
                <c:pt idx="62">
                  <c:v>7.1964807859000297</c:v>
                </c:pt>
                <c:pt idx="63">
                  <c:v>7.2860065874837812</c:v>
                </c:pt>
                <c:pt idx="64">
                  <c:v>7.4304739273927387</c:v>
                </c:pt>
                <c:pt idx="65">
                  <c:v>7.7491827296828593</c:v>
                </c:pt>
                <c:pt idx="66">
                  <c:v>8.0133209770934322</c:v>
                </c:pt>
                <c:pt idx="67">
                  <c:v>8.4162183738082064</c:v>
                </c:pt>
                <c:pt idx="68">
                  <c:v>8.6707351737800931</c:v>
                </c:pt>
                <c:pt idx="69">
                  <c:v>8.5111843231914683</c:v>
                </c:pt>
                <c:pt idx="70">
                  <c:v>8.396072947396652</c:v>
                </c:pt>
                <c:pt idx="71">
                  <c:v>8.1818671918802739</c:v>
                </c:pt>
                <c:pt idx="72">
                  <c:v>7.9548244344969614</c:v>
                </c:pt>
                <c:pt idx="73">
                  <c:v>7.9903231251663671</c:v>
                </c:pt>
                <c:pt idx="74">
                  <c:v>8.0826898852111135</c:v>
                </c:pt>
                <c:pt idx="75">
                  <c:v>8.01509736585475</c:v>
                </c:pt>
                <c:pt idx="76">
                  <c:v>8.0162971842468185</c:v>
                </c:pt>
                <c:pt idx="77">
                  <c:v>8.0800122077190348</c:v>
                </c:pt>
                <c:pt idx="78">
                  <c:v>7.4838966962109215</c:v>
                </c:pt>
                <c:pt idx="79">
                  <c:v>6.8615407014013678</c:v>
                </c:pt>
                <c:pt idx="80">
                  <c:v>7.0275848944710715</c:v>
                </c:pt>
                <c:pt idx="81">
                  <c:v>7.9757610728122277</c:v>
                </c:pt>
                <c:pt idx="82">
                  <c:v>8.30353971352665</c:v>
                </c:pt>
                <c:pt idx="83">
                  <c:v>8.8406836002186289</c:v>
                </c:pt>
                <c:pt idx="84">
                  <c:v>8.5611547011393654</c:v>
                </c:pt>
                <c:pt idx="85">
                  <c:v>8.7069721297225264</c:v>
                </c:pt>
                <c:pt idx="86">
                  <c:v>8.563270141319002</c:v>
                </c:pt>
                <c:pt idx="87">
                  <c:v>8.1578082975979171</c:v>
                </c:pt>
                <c:pt idx="88">
                  <c:v>8.1069783384749154</c:v>
                </c:pt>
                <c:pt idx="89">
                  <c:v>8.0877922193565208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4-4FF5-A5D6-AF367CC33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301880"/>
        <c:axId val="522298040"/>
      </c:lineChart>
      <c:dateAx>
        <c:axId val="522301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98040"/>
        <c:crosses val="autoZero"/>
        <c:auto val="0"/>
        <c:lblOffset val="100"/>
        <c:baseTimeUnit val="days"/>
        <c:majorUnit val="2"/>
        <c:majorTimeUnit val="days"/>
      </c:dateAx>
      <c:valAx>
        <c:axId val="522298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0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692150</xdr:colOff>
      <xdr:row>20</xdr:row>
      <xdr:rowOff>31750</xdr:rowOff>
    </xdr:from>
    <xdr:to>
      <xdr:col>90</xdr:col>
      <xdr:colOff>387350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3543A5-BDB5-413A-91FF-8C458ED97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122463</xdr:colOff>
      <xdr:row>21</xdr:row>
      <xdr:rowOff>79829</xdr:rowOff>
    </xdr:from>
    <xdr:to>
      <xdr:col>8</xdr:col>
      <xdr:colOff>612321</xdr:colOff>
      <xdr:row>35</xdr:row>
      <xdr:rowOff>29029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48EE1-132B-4B40-9A15-C2233B310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6</xdr:col>
      <xdr:colOff>508000</xdr:colOff>
      <xdr:row>16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DA9A0A-EE53-481E-9713-6817AA685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1</xdr:row>
      <xdr:rowOff>136979</xdr:rowOff>
    </xdr:from>
    <xdr:to>
      <xdr:col>11</xdr:col>
      <xdr:colOff>254000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394B9-285D-4250-84EC-388312366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625023</xdr:colOff>
      <xdr:row>2</xdr:row>
      <xdr:rowOff>148771</xdr:rowOff>
    </xdr:from>
    <xdr:to>
      <xdr:col>20</xdr:col>
      <xdr:colOff>58058</xdr:colOff>
      <xdr:row>19</xdr:row>
      <xdr:rowOff>11187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D8C2D1-9D38-4D37-B9EB-214407BCE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3809" y="547914"/>
          <a:ext cx="4068535" cy="3255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0"/>
  <sheetViews>
    <sheetView zoomScale="70" zoomScaleNormal="70" workbookViewId="0">
      <selection activeCell="C20" sqref="C20:CN20"/>
    </sheetView>
  </sheetViews>
  <sheetFormatPr defaultColWidth="10.6640625" defaultRowHeight="15.5" x14ac:dyDescent="0.35"/>
  <cols>
    <col min="1" max="1" width="17.6640625" customWidth="1"/>
    <col min="2" max="2" width="39.83203125" bestFit="1" customWidth="1"/>
  </cols>
  <sheetData>
    <row r="1" spans="1:93" x14ac:dyDescent="0.35">
      <c r="A1" s="2" t="s">
        <v>1</v>
      </c>
      <c r="B1" s="2"/>
      <c r="C1" s="2">
        <v>1929</v>
      </c>
      <c r="D1" s="2">
        <v>1930</v>
      </c>
      <c r="E1" s="2">
        <v>1931</v>
      </c>
      <c r="F1" s="2">
        <v>1932</v>
      </c>
      <c r="G1" s="2">
        <v>1933</v>
      </c>
      <c r="H1" s="2">
        <v>1934</v>
      </c>
      <c r="I1" s="2">
        <v>1935</v>
      </c>
      <c r="J1" s="2">
        <v>1936</v>
      </c>
      <c r="K1" s="2">
        <v>1937</v>
      </c>
      <c r="L1" s="2">
        <v>1938</v>
      </c>
      <c r="M1" s="2">
        <v>1939</v>
      </c>
      <c r="N1" s="2">
        <v>1940</v>
      </c>
      <c r="O1" s="2">
        <v>1941</v>
      </c>
      <c r="P1" s="2">
        <v>1942</v>
      </c>
      <c r="Q1" s="2">
        <v>1943</v>
      </c>
      <c r="R1" s="2">
        <v>1944</v>
      </c>
      <c r="S1" s="2">
        <v>1945</v>
      </c>
      <c r="T1" s="2">
        <v>1946</v>
      </c>
      <c r="U1" s="2">
        <v>1947</v>
      </c>
      <c r="V1" s="2">
        <v>1948</v>
      </c>
      <c r="W1" s="2">
        <v>1949</v>
      </c>
      <c r="X1" s="2">
        <v>1950</v>
      </c>
      <c r="Y1" s="2">
        <v>1951</v>
      </c>
      <c r="Z1" s="2">
        <v>1952</v>
      </c>
      <c r="AA1" s="2">
        <v>1953</v>
      </c>
      <c r="AB1" s="2">
        <v>1954</v>
      </c>
      <c r="AC1" s="2">
        <v>1955</v>
      </c>
      <c r="AD1" s="2">
        <v>1956</v>
      </c>
      <c r="AE1" s="2">
        <v>1957</v>
      </c>
      <c r="AF1" s="2">
        <v>1958</v>
      </c>
      <c r="AG1" s="2">
        <v>1959</v>
      </c>
      <c r="AH1" s="2">
        <v>1960</v>
      </c>
      <c r="AI1" s="2">
        <v>1961</v>
      </c>
      <c r="AJ1" s="2">
        <v>1962</v>
      </c>
      <c r="AK1" s="2">
        <v>1963</v>
      </c>
      <c r="AL1" s="2">
        <v>1964</v>
      </c>
      <c r="AM1" s="2">
        <v>1965</v>
      </c>
      <c r="AN1" s="2">
        <v>1966</v>
      </c>
      <c r="AO1" s="2">
        <v>1967</v>
      </c>
      <c r="AP1" s="2">
        <v>1968</v>
      </c>
      <c r="AQ1" s="2">
        <v>1969</v>
      </c>
      <c r="AR1" s="2">
        <v>1970</v>
      </c>
      <c r="AS1" s="2">
        <v>1971</v>
      </c>
      <c r="AT1" s="2">
        <v>1972</v>
      </c>
      <c r="AU1" s="2">
        <v>1973</v>
      </c>
      <c r="AV1" s="2">
        <v>1974</v>
      </c>
      <c r="AW1" s="2">
        <v>1975</v>
      </c>
      <c r="AX1" s="2">
        <v>1976</v>
      </c>
      <c r="AY1" s="2">
        <v>1977</v>
      </c>
      <c r="AZ1" s="2">
        <v>1978</v>
      </c>
      <c r="BA1" s="2">
        <v>1979</v>
      </c>
      <c r="BB1" s="2">
        <v>1980</v>
      </c>
      <c r="BC1" s="2">
        <v>1981</v>
      </c>
      <c r="BD1" s="2">
        <v>1982</v>
      </c>
      <c r="BE1" s="2">
        <v>1983</v>
      </c>
      <c r="BF1" s="2">
        <v>1984</v>
      </c>
      <c r="BG1" s="2">
        <v>1985</v>
      </c>
      <c r="BH1" s="2">
        <v>1986</v>
      </c>
      <c r="BI1" s="2">
        <v>1987</v>
      </c>
      <c r="BJ1" s="2">
        <v>1988</v>
      </c>
      <c r="BK1" s="2">
        <v>1989</v>
      </c>
      <c r="BL1" s="2">
        <v>1990</v>
      </c>
      <c r="BM1" s="2">
        <v>1991</v>
      </c>
      <c r="BN1" s="2">
        <v>1992</v>
      </c>
      <c r="BO1" s="2">
        <v>1993</v>
      </c>
      <c r="BP1" s="2">
        <v>1994</v>
      </c>
      <c r="BQ1" s="2">
        <v>1995</v>
      </c>
      <c r="BR1" s="2">
        <v>1996</v>
      </c>
      <c r="BS1" s="2">
        <v>1997</v>
      </c>
      <c r="BT1" s="2">
        <v>1998</v>
      </c>
      <c r="BU1" s="2">
        <v>1999</v>
      </c>
      <c r="BV1" s="2">
        <v>2000</v>
      </c>
      <c r="BW1" s="2">
        <v>2001</v>
      </c>
      <c r="BX1" s="2">
        <v>2002</v>
      </c>
      <c r="BY1" s="2">
        <v>2003</v>
      </c>
      <c r="BZ1" s="2">
        <v>2004</v>
      </c>
      <c r="CA1" s="2">
        <v>2005</v>
      </c>
      <c r="CB1" s="2">
        <v>2006</v>
      </c>
      <c r="CC1" s="2">
        <v>2007</v>
      </c>
      <c r="CD1" s="2">
        <v>2008</v>
      </c>
      <c r="CE1" s="2">
        <v>2009</v>
      </c>
      <c r="CF1" s="2">
        <v>2010</v>
      </c>
      <c r="CG1" s="2">
        <v>2011</v>
      </c>
      <c r="CH1" s="2">
        <v>2012</v>
      </c>
      <c r="CI1" s="2">
        <v>2013</v>
      </c>
      <c r="CJ1" s="2">
        <v>2014</v>
      </c>
      <c r="CK1" s="2">
        <v>2015</v>
      </c>
      <c r="CL1" s="2">
        <v>2016</v>
      </c>
      <c r="CM1" s="2">
        <v>2017</v>
      </c>
      <c r="CN1" s="2">
        <v>2018</v>
      </c>
    </row>
    <row r="2" spans="1:93" x14ac:dyDescent="0.35">
      <c r="A2" t="s">
        <v>14</v>
      </c>
      <c r="B2" t="s">
        <v>0</v>
      </c>
      <c r="C2" s="1">
        <v>51408</v>
      </c>
      <c r="D2" s="1">
        <v>47167</v>
      </c>
      <c r="E2" s="1">
        <v>40071</v>
      </c>
      <c r="F2" s="1">
        <v>31339</v>
      </c>
      <c r="G2" s="1">
        <v>29787</v>
      </c>
      <c r="H2" s="1">
        <v>34553</v>
      </c>
      <c r="I2" s="1">
        <v>37667</v>
      </c>
      <c r="J2" s="1">
        <v>43289</v>
      </c>
      <c r="K2" s="1">
        <v>48310</v>
      </c>
      <c r="L2" s="1">
        <v>45412</v>
      </c>
      <c r="M2" s="1">
        <v>48553</v>
      </c>
      <c r="N2" s="1">
        <v>52749</v>
      </c>
      <c r="O2" s="1">
        <v>66187</v>
      </c>
      <c r="P2" s="1">
        <v>88036</v>
      </c>
      <c r="Q2" s="1">
        <v>112698</v>
      </c>
      <c r="R2" s="1">
        <v>124321</v>
      </c>
      <c r="S2" s="1">
        <v>126304</v>
      </c>
      <c r="T2" s="1">
        <v>122485</v>
      </c>
      <c r="U2" s="1">
        <v>132361</v>
      </c>
      <c r="V2" s="1">
        <v>144313</v>
      </c>
      <c r="W2" s="1">
        <v>144334</v>
      </c>
      <c r="X2" s="1">
        <v>158269</v>
      </c>
      <c r="Y2" s="1">
        <v>185705</v>
      </c>
      <c r="Z2" s="1">
        <v>201088</v>
      </c>
      <c r="AA2" s="1">
        <v>215245</v>
      </c>
      <c r="AB2" s="1">
        <v>214139</v>
      </c>
      <c r="AC2" s="1">
        <v>230571</v>
      </c>
      <c r="AD2" s="1">
        <v>249275</v>
      </c>
      <c r="AE2" s="1">
        <v>262576</v>
      </c>
      <c r="AF2" s="1">
        <v>264670</v>
      </c>
      <c r="AG2" s="1">
        <v>285829</v>
      </c>
      <c r="AH2" s="1">
        <v>301283</v>
      </c>
      <c r="AI2" s="1">
        <v>310422</v>
      </c>
      <c r="AJ2" s="1">
        <v>332202</v>
      </c>
      <c r="AK2" s="1">
        <v>350408</v>
      </c>
      <c r="AL2" s="1">
        <v>375975</v>
      </c>
      <c r="AM2" s="1">
        <v>405415</v>
      </c>
      <c r="AN2" s="1">
        <v>449249</v>
      </c>
      <c r="AO2" s="1">
        <v>481790</v>
      </c>
      <c r="AP2" s="1">
        <v>530751</v>
      </c>
      <c r="AQ2" s="1">
        <v>584458</v>
      </c>
      <c r="AR2" s="1">
        <v>623347</v>
      </c>
      <c r="AS2" s="1">
        <v>664995</v>
      </c>
      <c r="AT2" s="1">
        <v>731333</v>
      </c>
      <c r="AU2" s="1">
        <v>812683</v>
      </c>
      <c r="AV2" s="1">
        <v>887715</v>
      </c>
      <c r="AW2" s="1">
        <v>947230</v>
      </c>
      <c r="AX2" s="1">
        <v>1048347</v>
      </c>
      <c r="AY2" s="1">
        <v>1165825</v>
      </c>
      <c r="AZ2" s="1">
        <v>1316765</v>
      </c>
      <c r="BA2" s="1">
        <v>1477231</v>
      </c>
      <c r="BB2" s="1">
        <v>1622247</v>
      </c>
      <c r="BC2" s="1">
        <v>1792525</v>
      </c>
      <c r="BD2" s="1">
        <v>1892983</v>
      </c>
      <c r="BE2" s="1">
        <v>2012489</v>
      </c>
      <c r="BF2" s="1">
        <v>2215872</v>
      </c>
      <c r="BG2" s="1">
        <v>2387324</v>
      </c>
      <c r="BH2" s="1">
        <v>2542063</v>
      </c>
      <c r="BI2" s="1">
        <v>2722405</v>
      </c>
      <c r="BJ2" s="1">
        <v>2947987</v>
      </c>
      <c r="BK2" s="1">
        <v>3139601</v>
      </c>
      <c r="BL2" s="1">
        <v>3340373</v>
      </c>
      <c r="BM2" s="1">
        <v>3450516</v>
      </c>
      <c r="BN2" s="1">
        <v>3668246</v>
      </c>
      <c r="BO2" s="1">
        <v>3817290</v>
      </c>
      <c r="BP2" s="1">
        <v>4006192</v>
      </c>
      <c r="BQ2" s="1">
        <v>4198088</v>
      </c>
      <c r="BR2" s="1">
        <v>4416942</v>
      </c>
      <c r="BS2" s="1">
        <v>4708818</v>
      </c>
      <c r="BT2" s="1">
        <v>5071138</v>
      </c>
      <c r="BU2" s="1">
        <v>5402762</v>
      </c>
      <c r="BV2" s="1">
        <v>5848064</v>
      </c>
      <c r="BW2" s="1">
        <v>6039136</v>
      </c>
      <c r="BX2" s="1">
        <v>6135569</v>
      </c>
      <c r="BY2" s="1">
        <v>6354054</v>
      </c>
      <c r="BZ2" s="1">
        <v>6720058</v>
      </c>
      <c r="CA2" s="1">
        <v>7066605</v>
      </c>
      <c r="CB2" s="1">
        <v>7479895</v>
      </c>
      <c r="CC2" s="1">
        <v>7878862</v>
      </c>
      <c r="CD2" s="1">
        <v>8056978</v>
      </c>
      <c r="CE2" s="1">
        <v>7758509</v>
      </c>
      <c r="CF2" s="1">
        <v>7924936</v>
      </c>
      <c r="CG2" s="1">
        <v>8225931</v>
      </c>
      <c r="CH2" s="1">
        <v>8566725</v>
      </c>
      <c r="CI2" s="1">
        <v>8834222</v>
      </c>
      <c r="CJ2" s="1">
        <v>9249097</v>
      </c>
      <c r="CK2" s="1">
        <v>9698155</v>
      </c>
      <c r="CL2" s="1">
        <v>9960324</v>
      </c>
      <c r="CM2" s="1">
        <v>10411610</v>
      </c>
      <c r="CN2" s="1">
        <v>10928452</v>
      </c>
      <c r="CO2" t="s">
        <v>0</v>
      </c>
    </row>
    <row r="3" spans="1:93" x14ac:dyDescent="0.35">
      <c r="A3" t="s">
        <v>15</v>
      </c>
      <c r="B3" t="s">
        <v>2</v>
      </c>
      <c r="C3" s="1">
        <v>14015</v>
      </c>
      <c r="D3" s="1">
        <v>10872</v>
      </c>
      <c r="E3" s="1">
        <v>8315</v>
      </c>
      <c r="F3" s="1">
        <v>5012</v>
      </c>
      <c r="G3" s="1">
        <v>5268</v>
      </c>
      <c r="H3" s="1">
        <v>7007</v>
      </c>
      <c r="I3" s="1">
        <v>10124</v>
      </c>
      <c r="J3" s="1">
        <v>10393</v>
      </c>
      <c r="K3" s="1">
        <v>12521</v>
      </c>
      <c r="L3" s="1">
        <v>10598</v>
      </c>
      <c r="M3" s="1">
        <v>11120</v>
      </c>
      <c r="N3" s="1">
        <v>12234</v>
      </c>
      <c r="O3" s="1">
        <v>16650</v>
      </c>
      <c r="P3" s="1">
        <v>23341</v>
      </c>
      <c r="Q3" s="1">
        <v>28225</v>
      </c>
      <c r="R3" s="1">
        <v>29346</v>
      </c>
      <c r="S3" s="1">
        <v>30824</v>
      </c>
      <c r="T3" s="1">
        <v>35671</v>
      </c>
      <c r="U3" s="1">
        <v>34579</v>
      </c>
      <c r="V3" s="1">
        <v>39279</v>
      </c>
      <c r="W3" s="1">
        <v>34690</v>
      </c>
      <c r="X3" s="1">
        <v>37514</v>
      </c>
      <c r="Y3" s="1">
        <v>42594</v>
      </c>
      <c r="Z3" s="1">
        <v>43040</v>
      </c>
      <c r="AA3" s="1">
        <v>42017</v>
      </c>
      <c r="AB3" s="1">
        <v>42255</v>
      </c>
      <c r="AC3" s="1">
        <v>44272</v>
      </c>
      <c r="AD3" s="1">
        <v>45819</v>
      </c>
      <c r="AE3" s="1">
        <v>47785</v>
      </c>
      <c r="AF3" s="1">
        <v>50158</v>
      </c>
      <c r="AG3" s="1">
        <v>50346</v>
      </c>
      <c r="AH3" s="1">
        <v>50587</v>
      </c>
      <c r="AI3" s="1">
        <v>53199</v>
      </c>
      <c r="AJ3" s="1">
        <v>55234</v>
      </c>
      <c r="AK3" s="1">
        <v>56398</v>
      </c>
      <c r="AL3" s="1">
        <v>59132</v>
      </c>
      <c r="AM3" s="1">
        <v>63662</v>
      </c>
      <c r="AN3" s="1">
        <v>67933</v>
      </c>
      <c r="AO3" s="1">
        <v>69475</v>
      </c>
      <c r="AP3" s="1">
        <v>73832</v>
      </c>
      <c r="AQ3" s="1">
        <v>77005</v>
      </c>
      <c r="AR3" s="1">
        <v>77803</v>
      </c>
      <c r="AS3" s="1">
        <v>83904</v>
      </c>
      <c r="AT3" s="1">
        <v>95094</v>
      </c>
      <c r="AU3" s="1">
        <v>112521</v>
      </c>
      <c r="AV3" s="1">
        <v>112213</v>
      </c>
      <c r="AW3" s="1">
        <v>118238</v>
      </c>
      <c r="AX3" s="1">
        <v>130974</v>
      </c>
      <c r="AY3" s="1">
        <v>144492</v>
      </c>
      <c r="AZ3" s="1">
        <v>165974</v>
      </c>
      <c r="BA3" s="1">
        <v>179438</v>
      </c>
      <c r="BB3" s="1">
        <v>171569</v>
      </c>
      <c r="BC3" s="1">
        <v>179680</v>
      </c>
      <c r="BD3" s="1">
        <v>171191</v>
      </c>
      <c r="BE3" s="1">
        <v>186250</v>
      </c>
      <c r="BF3" s="1">
        <v>228247</v>
      </c>
      <c r="BG3" s="1">
        <v>241051</v>
      </c>
      <c r="BH3" s="1">
        <v>256479</v>
      </c>
      <c r="BI3" s="1">
        <v>286468</v>
      </c>
      <c r="BJ3" s="1">
        <v>325524</v>
      </c>
      <c r="BK3" s="1">
        <v>341130</v>
      </c>
      <c r="BL3" s="1">
        <v>353154</v>
      </c>
      <c r="BM3" s="1">
        <v>354162</v>
      </c>
      <c r="BN3" s="1">
        <v>400155</v>
      </c>
      <c r="BO3" s="1">
        <v>427984</v>
      </c>
      <c r="BP3" s="1">
        <v>456644</v>
      </c>
      <c r="BQ3" s="1">
        <v>481186</v>
      </c>
      <c r="BR3" s="1">
        <v>543784</v>
      </c>
      <c r="BS3" s="1">
        <v>583958</v>
      </c>
      <c r="BT3" s="1">
        <v>640164</v>
      </c>
      <c r="BU3" s="1">
        <v>696429</v>
      </c>
      <c r="BV3" s="1">
        <v>753853</v>
      </c>
      <c r="BW3" s="1">
        <v>830985</v>
      </c>
      <c r="BX3" s="1">
        <v>869756</v>
      </c>
      <c r="BY3" s="1">
        <v>896877</v>
      </c>
      <c r="BZ3" s="1">
        <v>962019</v>
      </c>
      <c r="CA3" s="1">
        <v>978027</v>
      </c>
      <c r="CB3" s="1">
        <v>1049640</v>
      </c>
      <c r="CC3" s="1">
        <v>994044</v>
      </c>
      <c r="CD3" s="1">
        <v>960946</v>
      </c>
      <c r="CE3" s="1">
        <v>938541</v>
      </c>
      <c r="CF3" s="1">
        <v>1108696</v>
      </c>
      <c r="CG3" s="1">
        <v>1229262</v>
      </c>
      <c r="CH3" s="1">
        <v>1347320</v>
      </c>
      <c r="CI3" s="1">
        <v>1403569</v>
      </c>
      <c r="CJ3" s="1">
        <v>1447734</v>
      </c>
      <c r="CK3" s="1">
        <v>1422193</v>
      </c>
      <c r="CL3" s="1">
        <v>1423741</v>
      </c>
      <c r="CM3" s="1">
        <v>1518227</v>
      </c>
      <c r="CN3" s="1">
        <v>1588776</v>
      </c>
      <c r="CO3" t="s">
        <v>2</v>
      </c>
    </row>
    <row r="4" spans="1:93" x14ac:dyDescent="0.35">
      <c r="A4" t="s">
        <v>16</v>
      </c>
      <c r="B4" t="s">
        <v>3</v>
      </c>
      <c r="C4" s="1">
        <v>6065</v>
      </c>
      <c r="D4" s="1">
        <v>5371</v>
      </c>
      <c r="E4" s="1">
        <v>4440</v>
      </c>
      <c r="F4" s="1">
        <v>3599</v>
      </c>
      <c r="G4" s="1">
        <v>2858</v>
      </c>
      <c r="H4" s="1">
        <v>2516</v>
      </c>
      <c r="I4" s="1">
        <v>2564</v>
      </c>
      <c r="J4" s="1">
        <v>2684</v>
      </c>
      <c r="K4" s="1">
        <v>2966</v>
      </c>
      <c r="L4" s="1">
        <v>3480</v>
      </c>
      <c r="M4" s="1">
        <v>3716</v>
      </c>
      <c r="N4" s="1">
        <v>3847</v>
      </c>
      <c r="O4" s="1">
        <v>4415</v>
      </c>
      <c r="P4" s="1">
        <v>5454</v>
      </c>
      <c r="Q4" s="1">
        <v>6024</v>
      </c>
      <c r="R4" s="1">
        <v>6337</v>
      </c>
      <c r="S4" s="1">
        <v>6578</v>
      </c>
      <c r="T4" s="1">
        <v>6899</v>
      </c>
      <c r="U4" s="1">
        <v>6889</v>
      </c>
      <c r="V4" s="1">
        <v>7484</v>
      </c>
      <c r="W4" s="1">
        <v>7798</v>
      </c>
      <c r="X4" s="1">
        <v>8779</v>
      </c>
      <c r="Y4" s="1">
        <v>9720</v>
      </c>
      <c r="Z4" s="1">
        <v>10816</v>
      </c>
      <c r="AA4" s="1">
        <v>12028</v>
      </c>
      <c r="AB4" s="1">
        <v>13061</v>
      </c>
      <c r="AC4" s="1">
        <v>13423</v>
      </c>
      <c r="AD4" s="1">
        <v>13668</v>
      </c>
      <c r="AE4" s="1">
        <v>14054</v>
      </c>
      <c r="AF4" s="1">
        <v>14798</v>
      </c>
      <c r="AG4" s="1">
        <v>15559</v>
      </c>
      <c r="AH4" s="1">
        <v>16463</v>
      </c>
      <c r="AI4" s="1">
        <v>17200</v>
      </c>
      <c r="AJ4" s="1">
        <v>18046</v>
      </c>
      <c r="AK4" s="1">
        <v>18728</v>
      </c>
      <c r="AL4" s="1">
        <v>18831</v>
      </c>
      <c r="AM4" s="1">
        <v>19336</v>
      </c>
      <c r="AN4" s="1">
        <v>19910</v>
      </c>
      <c r="AO4" s="1">
        <v>20345</v>
      </c>
      <c r="AP4" s="1">
        <v>20096</v>
      </c>
      <c r="AQ4" s="1">
        <v>20348</v>
      </c>
      <c r="AR4" s="1">
        <v>20664</v>
      </c>
      <c r="AS4" s="1">
        <v>21828</v>
      </c>
      <c r="AT4" s="1">
        <v>22719</v>
      </c>
      <c r="AU4" s="1">
        <v>23117</v>
      </c>
      <c r="AV4" s="1">
        <v>23181</v>
      </c>
      <c r="AW4" s="1">
        <v>22292</v>
      </c>
      <c r="AX4" s="1">
        <v>20308</v>
      </c>
      <c r="AY4" s="1">
        <v>15867</v>
      </c>
      <c r="AZ4" s="1">
        <v>16545</v>
      </c>
      <c r="BA4" s="1">
        <v>16093</v>
      </c>
      <c r="BB4" s="1">
        <v>18978</v>
      </c>
      <c r="BC4" s="1">
        <v>23780</v>
      </c>
      <c r="BD4" s="1">
        <v>23833</v>
      </c>
      <c r="BE4" s="1">
        <v>24435</v>
      </c>
      <c r="BF4" s="1">
        <v>24652</v>
      </c>
      <c r="BG4" s="1">
        <v>26204</v>
      </c>
      <c r="BH4" s="1">
        <v>18268</v>
      </c>
      <c r="BI4" s="1">
        <v>16594</v>
      </c>
      <c r="BJ4" s="1">
        <v>22492</v>
      </c>
      <c r="BK4" s="1">
        <v>21524</v>
      </c>
      <c r="BL4" s="1">
        <v>28168</v>
      </c>
      <c r="BM4" s="1">
        <v>38577</v>
      </c>
      <c r="BN4" s="1">
        <v>60573</v>
      </c>
      <c r="BO4" s="1">
        <v>90079</v>
      </c>
      <c r="BP4" s="1">
        <v>113667</v>
      </c>
      <c r="BQ4" s="1">
        <v>124882</v>
      </c>
      <c r="BR4" s="1">
        <v>142528</v>
      </c>
      <c r="BS4" s="1">
        <v>147059</v>
      </c>
      <c r="BT4" s="1">
        <v>165206</v>
      </c>
      <c r="BU4" s="1">
        <v>178497</v>
      </c>
      <c r="BV4" s="1">
        <v>183476</v>
      </c>
      <c r="BW4" s="1">
        <v>202403</v>
      </c>
      <c r="BX4" s="1">
        <v>211056</v>
      </c>
      <c r="BY4" s="1">
        <v>231474</v>
      </c>
      <c r="BZ4" s="1">
        <v>248858</v>
      </c>
      <c r="CA4" s="1">
        <v>232005</v>
      </c>
      <c r="CB4" s="1">
        <v>202291</v>
      </c>
      <c r="CC4" s="1">
        <v>184352</v>
      </c>
      <c r="CD4" s="1">
        <v>256661</v>
      </c>
      <c r="CE4" s="1">
        <v>327343</v>
      </c>
      <c r="CF4" s="1">
        <v>394215</v>
      </c>
      <c r="CG4" s="1">
        <v>478647</v>
      </c>
      <c r="CH4" s="1">
        <v>517985</v>
      </c>
      <c r="CI4" s="1">
        <v>556958</v>
      </c>
      <c r="CJ4" s="1">
        <v>604646</v>
      </c>
      <c r="CK4" s="1">
        <v>648099</v>
      </c>
      <c r="CL4" s="1">
        <v>681444</v>
      </c>
      <c r="CM4" s="1">
        <v>718821</v>
      </c>
      <c r="CN4" s="1">
        <v>756782</v>
      </c>
      <c r="CO4" t="s">
        <v>3</v>
      </c>
    </row>
    <row r="5" spans="1:93" x14ac:dyDescent="0.35">
      <c r="A5" t="s">
        <v>16</v>
      </c>
      <c r="B5" t="s">
        <v>4</v>
      </c>
      <c r="C5" s="1">
        <v>10833</v>
      </c>
      <c r="D5" s="1">
        <v>7498</v>
      </c>
      <c r="E5" s="1">
        <v>2951</v>
      </c>
      <c r="F5" s="1">
        <v>-190</v>
      </c>
      <c r="G5" s="1">
        <v>-175</v>
      </c>
      <c r="H5" s="1">
        <v>2517</v>
      </c>
      <c r="I5" s="1">
        <v>4018</v>
      </c>
      <c r="J5" s="1">
        <v>6230</v>
      </c>
      <c r="K5" s="1">
        <v>7052</v>
      </c>
      <c r="L5" s="1">
        <v>5008</v>
      </c>
      <c r="M5" s="1">
        <v>6592</v>
      </c>
      <c r="N5" s="1">
        <v>9872</v>
      </c>
      <c r="O5" s="1">
        <v>15693</v>
      </c>
      <c r="P5" s="1">
        <v>20789</v>
      </c>
      <c r="Q5" s="1">
        <v>24900</v>
      </c>
      <c r="R5" s="1">
        <v>24972</v>
      </c>
      <c r="S5" s="1">
        <v>20452</v>
      </c>
      <c r="T5" s="1">
        <v>18243</v>
      </c>
      <c r="U5" s="1">
        <v>24164</v>
      </c>
      <c r="V5" s="1">
        <v>31393</v>
      </c>
      <c r="W5" s="1">
        <v>29058</v>
      </c>
      <c r="X5" s="1">
        <v>36059</v>
      </c>
      <c r="Y5" s="1">
        <v>41198</v>
      </c>
      <c r="Z5" s="1">
        <v>39665</v>
      </c>
      <c r="AA5" s="1">
        <v>40294</v>
      </c>
      <c r="AB5" s="1">
        <v>39460</v>
      </c>
      <c r="AC5" s="1">
        <v>50168</v>
      </c>
      <c r="AD5" s="1">
        <v>49646</v>
      </c>
      <c r="AE5" s="1">
        <v>49140</v>
      </c>
      <c r="AF5" s="1">
        <v>43857</v>
      </c>
      <c r="AG5" s="1">
        <v>55514</v>
      </c>
      <c r="AH5" s="1">
        <v>54680</v>
      </c>
      <c r="AI5" s="1">
        <v>55945</v>
      </c>
      <c r="AJ5" s="1">
        <v>64043</v>
      </c>
      <c r="AK5" s="1">
        <v>70508</v>
      </c>
      <c r="AL5" s="1">
        <v>77708</v>
      </c>
      <c r="AM5" s="1">
        <v>89289</v>
      </c>
      <c r="AN5" s="1">
        <v>96122</v>
      </c>
      <c r="AO5" s="1">
        <v>93866</v>
      </c>
      <c r="AP5" s="1">
        <v>101747</v>
      </c>
      <c r="AQ5" s="1">
        <v>98416</v>
      </c>
      <c r="AR5" s="1">
        <v>86244</v>
      </c>
      <c r="AS5" s="1">
        <v>100647</v>
      </c>
      <c r="AT5" s="1">
        <v>117212</v>
      </c>
      <c r="AU5" s="1">
        <v>133390</v>
      </c>
      <c r="AV5" s="1">
        <v>125705</v>
      </c>
      <c r="AW5" s="1">
        <v>138859</v>
      </c>
      <c r="AX5" s="1">
        <v>174338</v>
      </c>
      <c r="AY5" s="1">
        <v>205783</v>
      </c>
      <c r="AZ5" s="1">
        <v>238569</v>
      </c>
      <c r="BA5" s="1">
        <v>248980</v>
      </c>
      <c r="BB5" s="1">
        <v>223560</v>
      </c>
      <c r="BC5" s="1">
        <v>247494</v>
      </c>
      <c r="BD5" s="1">
        <v>229857</v>
      </c>
      <c r="BE5" s="1">
        <v>279767</v>
      </c>
      <c r="BF5" s="1">
        <v>337881</v>
      </c>
      <c r="BG5" s="1">
        <v>354488</v>
      </c>
      <c r="BH5" s="1">
        <v>324374</v>
      </c>
      <c r="BI5" s="1">
        <v>365983</v>
      </c>
      <c r="BJ5" s="1">
        <v>414455</v>
      </c>
      <c r="BK5" s="1">
        <v>414297</v>
      </c>
      <c r="BL5" s="1">
        <v>417728</v>
      </c>
      <c r="BM5" s="1">
        <v>452589</v>
      </c>
      <c r="BN5" s="1">
        <v>477171</v>
      </c>
      <c r="BO5" s="1">
        <v>524567</v>
      </c>
      <c r="BP5" s="1">
        <v>624774</v>
      </c>
      <c r="BQ5" s="1">
        <v>706200</v>
      </c>
      <c r="BR5" s="1">
        <v>789497</v>
      </c>
      <c r="BS5" s="1">
        <v>869725</v>
      </c>
      <c r="BT5" s="1">
        <v>808450</v>
      </c>
      <c r="BU5" s="1">
        <v>834910</v>
      </c>
      <c r="BV5" s="1">
        <v>786559</v>
      </c>
      <c r="BW5" s="1">
        <v>758715</v>
      </c>
      <c r="BX5" s="1">
        <v>911712</v>
      </c>
      <c r="BY5" s="1">
        <v>1056250</v>
      </c>
      <c r="BZ5" s="1">
        <v>1289326</v>
      </c>
      <c r="CA5" s="1">
        <v>1488632</v>
      </c>
      <c r="CB5" s="1">
        <v>1646265</v>
      </c>
      <c r="CC5" s="1">
        <v>1533174</v>
      </c>
      <c r="CD5" s="1">
        <v>1285849</v>
      </c>
      <c r="CE5" s="1">
        <v>1386794</v>
      </c>
      <c r="CF5" s="1">
        <v>1728742</v>
      </c>
      <c r="CG5" s="1">
        <v>1809774</v>
      </c>
      <c r="CH5" s="1">
        <v>1997415</v>
      </c>
      <c r="CI5" s="1">
        <v>2010695</v>
      </c>
      <c r="CJ5" s="1">
        <v>2120215</v>
      </c>
      <c r="CK5" s="1">
        <v>2061514</v>
      </c>
      <c r="CL5" s="1">
        <v>2011468</v>
      </c>
      <c r="CM5" s="1">
        <v>2005933</v>
      </c>
      <c r="CN5" s="1">
        <v>2074632</v>
      </c>
      <c r="CO5" t="s">
        <v>4</v>
      </c>
    </row>
    <row r="6" spans="1:93" x14ac:dyDescent="0.35">
      <c r="A6" t="s">
        <v>16</v>
      </c>
      <c r="B6" t="s">
        <v>5</v>
      </c>
      <c r="C6" s="1">
        <v>4571</v>
      </c>
      <c r="D6" s="1">
        <v>4827</v>
      </c>
      <c r="E6" s="1">
        <v>4816</v>
      </c>
      <c r="F6" s="1">
        <v>4483</v>
      </c>
      <c r="G6" s="1">
        <v>3974</v>
      </c>
      <c r="H6" s="1">
        <v>4025</v>
      </c>
      <c r="I6" s="1">
        <v>4061</v>
      </c>
      <c r="J6" s="1">
        <v>3808</v>
      </c>
      <c r="K6" s="1">
        <v>3685</v>
      </c>
      <c r="L6" s="1">
        <v>3648</v>
      </c>
      <c r="M6" s="1">
        <v>3649</v>
      </c>
      <c r="N6" s="1">
        <v>3338</v>
      </c>
      <c r="O6" s="1">
        <v>3275</v>
      </c>
      <c r="P6" s="1">
        <v>3204</v>
      </c>
      <c r="Q6" s="1">
        <v>2873</v>
      </c>
      <c r="R6" s="1">
        <v>2438</v>
      </c>
      <c r="S6" s="1">
        <v>2334</v>
      </c>
      <c r="T6" s="1">
        <v>1801</v>
      </c>
      <c r="U6" s="1">
        <v>2327</v>
      </c>
      <c r="V6" s="1">
        <v>2487</v>
      </c>
      <c r="W6" s="1">
        <v>2754</v>
      </c>
      <c r="X6" s="1">
        <v>3061</v>
      </c>
      <c r="Y6" s="1">
        <v>3563</v>
      </c>
      <c r="Z6" s="1">
        <v>3963</v>
      </c>
      <c r="AA6" s="1">
        <v>4511</v>
      </c>
      <c r="AB6" s="1">
        <v>5362</v>
      </c>
      <c r="AC6" s="1">
        <v>5910</v>
      </c>
      <c r="AD6" s="1">
        <v>6502</v>
      </c>
      <c r="AE6" s="1">
        <v>7671</v>
      </c>
      <c r="AF6" s="1">
        <v>9220</v>
      </c>
      <c r="AG6" s="1">
        <v>9329</v>
      </c>
      <c r="AH6" s="1">
        <v>10276</v>
      </c>
      <c r="AI6" s="1">
        <v>12081</v>
      </c>
      <c r="AJ6" s="1">
        <v>13800</v>
      </c>
      <c r="AK6" s="1">
        <v>14840</v>
      </c>
      <c r="AL6" s="1">
        <v>16985</v>
      </c>
      <c r="AM6" s="1">
        <v>19143</v>
      </c>
      <c r="AN6" s="1">
        <v>21839</v>
      </c>
      <c r="AO6" s="1">
        <v>24929</v>
      </c>
      <c r="AP6" s="1">
        <v>26952</v>
      </c>
      <c r="AQ6" s="1">
        <v>32739</v>
      </c>
      <c r="AR6" s="1">
        <v>39506</v>
      </c>
      <c r="AS6" s="1">
        <v>44167</v>
      </c>
      <c r="AT6" s="1">
        <v>48006</v>
      </c>
      <c r="AU6" s="1">
        <v>55683</v>
      </c>
      <c r="AV6" s="1">
        <v>71657</v>
      </c>
      <c r="AW6" s="1">
        <v>83658</v>
      </c>
      <c r="AX6" s="1">
        <v>87393</v>
      </c>
      <c r="AY6" s="1">
        <v>103186</v>
      </c>
      <c r="AZ6" s="1">
        <v>114849</v>
      </c>
      <c r="BA6" s="1">
        <v>136956</v>
      </c>
      <c r="BB6" s="1">
        <v>182226</v>
      </c>
      <c r="BC6" s="1">
        <v>234811</v>
      </c>
      <c r="BD6" s="1">
        <v>274804</v>
      </c>
      <c r="BE6" s="1">
        <v>286829</v>
      </c>
      <c r="BF6" s="1">
        <v>330245</v>
      </c>
      <c r="BG6" s="1">
        <v>338164</v>
      </c>
      <c r="BH6" s="1">
        <v>353075</v>
      </c>
      <c r="BI6" s="1">
        <v>353740</v>
      </c>
      <c r="BJ6" s="1">
        <v>377864</v>
      </c>
      <c r="BK6" s="1">
        <v>426609</v>
      </c>
      <c r="BL6" s="1">
        <v>433432</v>
      </c>
      <c r="BM6" s="1">
        <v>391805</v>
      </c>
      <c r="BN6" s="1">
        <v>365630</v>
      </c>
      <c r="BO6" s="1">
        <v>353085</v>
      </c>
      <c r="BP6" s="1">
        <v>347272</v>
      </c>
      <c r="BQ6" s="1">
        <v>357388</v>
      </c>
      <c r="BR6" s="1">
        <v>361927</v>
      </c>
      <c r="BS6" s="1">
        <v>394437</v>
      </c>
      <c r="BT6" s="1">
        <v>456708</v>
      </c>
      <c r="BU6" s="1">
        <v>464794</v>
      </c>
      <c r="BV6" s="1">
        <v>541148</v>
      </c>
      <c r="BW6" s="1">
        <v>539088</v>
      </c>
      <c r="BX6" s="1">
        <v>461354</v>
      </c>
      <c r="BY6" s="1">
        <v>434590</v>
      </c>
      <c r="BZ6" s="1">
        <v>368136</v>
      </c>
      <c r="CA6" s="1">
        <v>462283</v>
      </c>
      <c r="CB6" s="1">
        <v>550570</v>
      </c>
      <c r="CC6" s="1">
        <v>633632</v>
      </c>
      <c r="CD6" s="1">
        <v>672390</v>
      </c>
      <c r="CE6" s="1">
        <v>539257</v>
      </c>
      <c r="CF6" s="1">
        <v>465210</v>
      </c>
      <c r="CG6" s="1">
        <v>461699</v>
      </c>
      <c r="CH6" s="1">
        <v>503718</v>
      </c>
      <c r="CI6" s="1">
        <v>465924</v>
      </c>
      <c r="CJ6" s="1">
        <v>516090</v>
      </c>
      <c r="CK6" s="1">
        <v>586838</v>
      </c>
      <c r="CL6" s="1">
        <v>560023</v>
      </c>
      <c r="CM6" s="1">
        <v>607996</v>
      </c>
      <c r="CN6" s="1">
        <v>672634</v>
      </c>
      <c r="CO6" t="s">
        <v>5</v>
      </c>
    </row>
    <row r="7" spans="1:93" x14ac:dyDescent="0.35">
      <c r="B7" t="s">
        <v>6</v>
      </c>
      <c r="C7" s="1">
        <v>6824</v>
      </c>
      <c r="D7" s="1">
        <v>6971</v>
      </c>
      <c r="E7" s="1">
        <v>6669</v>
      </c>
      <c r="F7" s="1">
        <v>6570</v>
      </c>
      <c r="G7" s="1">
        <v>6864</v>
      </c>
      <c r="H7" s="1">
        <v>7625</v>
      </c>
      <c r="I7" s="1">
        <v>7990</v>
      </c>
      <c r="J7" s="1">
        <v>8461</v>
      </c>
      <c r="K7" s="1">
        <v>8941</v>
      </c>
      <c r="L7" s="1">
        <v>8932</v>
      </c>
      <c r="M7" s="1">
        <v>9146</v>
      </c>
      <c r="N7" s="1">
        <v>9795</v>
      </c>
      <c r="O7" s="1">
        <v>11054</v>
      </c>
      <c r="P7" s="1">
        <v>11512</v>
      </c>
      <c r="Q7" s="1">
        <v>12431</v>
      </c>
      <c r="R7" s="1">
        <v>13711</v>
      </c>
      <c r="S7" s="1">
        <v>15095</v>
      </c>
      <c r="T7" s="1">
        <v>16832</v>
      </c>
      <c r="U7" s="1">
        <v>18106</v>
      </c>
      <c r="V7" s="1">
        <v>19726</v>
      </c>
      <c r="W7" s="1">
        <v>20904</v>
      </c>
      <c r="X7" s="1">
        <v>22950</v>
      </c>
      <c r="Y7" s="1">
        <v>24745</v>
      </c>
      <c r="Z7" s="1">
        <v>27121</v>
      </c>
      <c r="AA7" s="1">
        <v>29101</v>
      </c>
      <c r="AB7" s="1">
        <v>28889</v>
      </c>
      <c r="AC7" s="1">
        <v>31467</v>
      </c>
      <c r="AD7" s="1">
        <v>34237</v>
      </c>
      <c r="AE7" s="1">
        <v>36616</v>
      </c>
      <c r="AF7" s="1">
        <v>37720</v>
      </c>
      <c r="AG7" s="1">
        <v>41052</v>
      </c>
      <c r="AH7" s="1">
        <v>44547</v>
      </c>
      <c r="AI7" s="1">
        <v>46968</v>
      </c>
      <c r="AJ7" s="1">
        <v>50382</v>
      </c>
      <c r="AK7" s="1">
        <v>53386</v>
      </c>
      <c r="AL7" s="1">
        <v>57269</v>
      </c>
      <c r="AM7" s="1">
        <v>60709</v>
      </c>
      <c r="AN7" s="1">
        <v>63211</v>
      </c>
      <c r="AO7" s="1">
        <v>67937</v>
      </c>
      <c r="AP7" s="1">
        <v>76407</v>
      </c>
      <c r="AQ7" s="1">
        <v>83856</v>
      </c>
      <c r="AR7" s="1">
        <v>91413</v>
      </c>
      <c r="AS7" s="1">
        <v>100493</v>
      </c>
      <c r="AT7" s="1">
        <v>107928</v>
      </c>
      <c r="AU7" s="1">
        <v>117220</v>
      </c>
      <c r="AV7" s="1">
        <v>124902</v>
      </c>
      <c r="AW7" s="1">
        <v>135292</v>
      </c>
      <c r="AX7" s="1">
        <v>146388</v>
      </c>
      <c r="AY7" s="1">
        <v>159664</v>
      </c>
      <c r="AZ7" s="1">
        <v>170898</v>
      </c>
      <c r="BA7" s="1">
        <v>180101</v>
      </c>
      <c r="BB7" s="1">
        <v>200330</v>
      </c>
      <c r="BC7" s="1">
        <v>235644</v>
      </c>
      <c r="BD7" s="1">
        <v>240933</v>
      </c>
      <c r="BE7" s="1">
        <v>263281</v>
      </c>
      <c r="BF7" s="1">
        <v>289773</v>
      </c>
      <c r="BG7" s="1">
        <v>308133</v>
      </c>
      <c r="BH7" s="1">
        <v>323373</v>
      </c>
      <c r="BI7" s="1">
        <v>347545</v>
      </c>
      <c r="BJ7" s="1">
        <v>374464</v>
      </c>
      <c r="BK7" s="1">
        <v>398867</v>
      </c>
      <c r="BL7" s="1">
        <v>424990</v>
      </c>
      <c r="BM7" s="1">
        <v>457091</v>
      </c>
      <c r="BN7" s="1">
        <v>483375</v>
      </c>
      <c r="BO7" s="1">
        <v>503126</v>
      </c>
      <c r="BP7" s="1">
        <v>545248</v>
      </c>
      <c r="BQ7" s="1">
        <v>557904</v>
      </c>
      <c r="BR7" s="1">
        <v>580754</v>
      </c>
      <c r="BS7" s="1">
        <v>611616</v>
      </c>
      <c r="BT7" s="1">
        <v>639473</v>
      </c>
      <c r="BU7" s="1">
        <v>673585</v>
      </c>
      <c r="BV7" s="1">
        <v>708556</v>
      </c>
      <c r="BW7" s="1">
        <v>727690</v>
      </c>
      <c r="BX7" s="1">
        <v>760030</v>
      </c>
      <c r="BY7" s="1">
        <v>805616</v>
      </c>
      <c r="BZ7" s="1">
        <v>868098</v>
      </c>
      <c r="CA7" s="1">
        <v>942438</v>
      </c>
      <c r="CB7" s="1">
        <v>997040</v>
      </c>
      <c r="CC7" s="1">
        <v>1036829</v>
      </c>
      <c r="CD7" s="1">
        <v>1049740</v>
      </c>
      <c r="CE7" s="1">
        <v>1026818</v>
      </c>
      <c r="CF7" s="1">
        <v>1063074</v>
      </c>
      <c r="CG7" s="1">
        <v>1103724</v>
      </c>
      <c r="CH7" s="1">
        <v>1136115</v>
      </c>
      <c r="CI7" s="1">
        <v>1188663</v>
      </c>
      <c r="CJ7" s="1">
        <v>1240834</v>
      </c>
      <c r="CK7" s="1">
        <v>1277106</v>
      </c>
      <c r="CL7" s="1">
        <v>1312757</v>
      </c>
      <c r="CM7" s="1">
        <v>1364464</v>
      </c>
      <c r="CN7" s="1">
        <v>1441789</v>
      </c>
      <c r="CO7" t="s">
        <v>6</v>
      </c>
    </row>
    <row r="8" spans="1:93" x14ac:dyDescent="0.35">
      <c r="B8" t="s">
        <v>7</v>
      </c>
      <c r="C8" s="1">
        <v>511</v>
      </c>
      <c r="D8" s="1">
        <v>467</v>
      </c>
      <c r="E8" s="1">
        <v>538</v>
      </c>
      <c r="F8" s="1">
        <v>579</v>
      </c>
      <c r="G8" s="1">
        <v>515</v>
      </c>
      <c r="H8" s="1">
        <v>502</v>
      </c>
      <c r="I8" s="1">
        <v>506</v>
      </c>
      <c r="J8" s="1">
        <v>533</v>
      </c>
      <c r="K8" s="1">
        <v>524</v>
      </c>
      <c r="L8" s="1">
        <v>410</v>
      </c>
      <c r="M8" s="1">
        <v>435</v>
      </c>
      <c r="N8" s="1">
        <v>451</v>
      </c>
      <c r="O8" s="1">
        <v>527</v>
      </c>
      <c r="P8" s="1">
        <v>545</v>
      </c>
      <c r="Q8" s="1">
        <v>642</v>
      </c>
      <c r="R8" s="1">
        <v>812</v>
      </c>
      <c r="S8" s="1">
        <v>891</v>
      </c>
      <c r="T8" s="1">
        <v>692</v>
      </c>
      <c r="U8" s="1">
        <v>715</v>
      </c>
      <c r="V8" s="1">
        <v>708</v>
      </c>
      <c r="W8" s="1">
        <v>689</v>
      </c>
      <c r="X8" s="1">
        <v>824</v>
      </c>
      <c r="Y8" s="1">
        <v>1160</v>
      </c>
      <c r="Z8" s="1">
        <v>1197</v>
      </c>
      <c r="AA8" s="1">
        <v>1154</v>
      </c>
      <c r="AB8" s="1">
        <v>915</v>
      </c>
      <c r="AC8" s="1">
        <v>1297</v>
      </c>
      <c r="AD8" s="1">
        <v>1651</v>
      </c>
      <c r="AE8" s="1">
        <v>1823</v>
      </c>
      <c r="AF8" s="1">
        <v>1703</v>
      </c>
      <c r="AG8" s="1">
        <v>1658</v>
      </c>
      <c r="AH8" s="1">
        <v>1742</v>
      </c>
      <c r="AI8" s="1">
        <v>1901</v>
      </c>
      <c r="AJ8" s="1">
        <v>2117</v>
      </c>
      <c r="AK8" s="1">
        <v>2529</v>
      </c>
      <c r="AL8" s="1">
        <v>3004</v>
      </c>
      <c r="AM8" s="1">
        <v>3485</v>
      </c>
      <c r="AN8" s="1">
        <v>3392</v>
      </c>
      <c r="AO8" s="1">
        <v>3628</v>
      </c>
      <c r="AP8" s="1">
        <v>4183</v>
      </c>
      <c r="AQ8" s="1">
        <v>4798</v>
      </c>
      <c r="AR8" s="1">
        <v>4357</v>
      </c>
      <c r="AS8" s="1">
        <v>4157</v>
      </c>
      <c r="AT8" s="1">
        <v>4779</v>
      </c>
      <c r="AU8" s="1">
        <v>5740</v>
      </c>
      <c r="AV8" s="1">
        <v>6788</v>
      </c>
      <c r="AW8" s="1">
        <v>9036</v>
      </c>
      <c r="AX8" s="1">
        <v>9136</v>
      </c>
      <c r="AY8" s="1">
        <v>8081</v>
      </c>
      <c r="AZ8" s="1">
        <v>10375</v>
      </c>
      <c r="BA8" s="1">
        <v>12752</v>
      </c>
      <c r="BB8" s="1">
        <v>13996</v>
      </c>
      <c r="BC8" s="1">
        <v>16912</v>
      </c>
      <c r="BD8" s="1">
        <v>19317</v>
      </c>
      <c r="BE8" s="1">
        <v>21681</v>
      </c>
      <c r="BF8" s="1">
        <v>29158</v>
      </c>
      <c r="BG8" s="1">
        <v>34060</v>
      </c>
      <c r="BH8" s="1">
        <v>35961</v>
      </c>
      <c r="BI8" s="1">
        <v>33292</v>
      </c>
      <c r="BJ8" s="1">
        <v>32755</v>
      </c>
      <c r="BK8" s="1">
        <v>38266</v>
      </c>
      <c r="BL8" s="1">
        <v>39179</v>
      </c>
      <c r="BM8" s="1">
        <v>38889</v>
      </c>
      <c r="BN8" s="1">
        <v>39718</v>
      </c>
      <c r="BO8" s="1">
        <v>39389</v>
      </c>
      <c r="BP8" s="1">
        <v>40713</v>
      </c>
      <c r="BQ8" s="1">
        <v>44967</v>
      </c>
      <c r="BR8" s="1">
        <v>52648</v>
      </c>
      <c r="BS8" s="1">
        <v>50061</v>
      </c>
      <c r="BT8" s="1">
        <v>64079</v>
      </c>
      <c r="BU8" s="1">
        <v>67822</v>
      </c>
      <c r="BV8" s="1">
        <v>85362</v>
      </c>
      <c r="BW8" s="1">
        <v>99235</v>
      </c>
      <c r="BX8" s="1">
        <v>80696</v>
      </c>
      <c r="BY8" s="1">
        <v>76264</v>
      </c>
      <c r="BZ8" s="1">
        <v>81973</v>
      </c>
      <c r="CA8" s="1">
        <v>94138</v>
      </c>
      <c r="CB8" s="1">
        <v>81614</v>
      </c>
      <c r="CC8" s="1">
        <v>98257</v>
      </c>
      <c r="CD8" s="1">
        <v>113965</v>
      </c>
      <c r="CE8" s="1">
        <v>124387</v>
      </c>
      <c r="CF8" s="1">
        <v>126830</v>
      </c>
      <c r="CG8" s="1">
        <v>128111</v>
      </c>
      <c r="CH8" s="1">
        <v>98829</v>
      </c>
      <c r="CI8" s="1">
        <v>110294</v>
      </c>
      <c r="CJ8" s="1">
        <v>132896</v>
      </c>
      <c r="CK8" s="1">
        <v>156741</v>
      </c>
      <c r="CL8" s="1">
        <v>168210</v>
      </c>
      <c r="CM8" s="1">
        <v>145395</v>
      </c>
      <c r="CN8" s="1">
        <v>153691</v>
      </c>
      <c r="CO8" t="s">
        <v>7</v>
      </c>
    </row>
    <row r="9" spans="1:93" x14ac:dyDescent="0.35">
      <c r="A9" t="s">
        <v>16</v>
      </c>
      <c r="B9" t="s">
        <v>8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545</v>
      </c>
      <c r="AH9" s="1">
        <v>467</v>
      </c>
      <c r="AI9" s="1">
        <v>338</v>
      </c>
      <c r="AJ9" s="1">
        <v>398</v>
      </c>
      <c r="AK9" s="1">
        <v>814</v>
      </c>
      <c r="AL9" s="1">
        <v>866</v>
      </c>
      <c r="AM9" s="1">
        <v>788</v>
      </c>
      <c r="AN9" s="1">
        <v>388</v>
      </c>
      <c r="AO9" s="1">
        <v>278</v>
      </c>
      <c r="AP9" s="1">
        <v>453</v>
      </c>
      <c r="AQ9" s="1">
        <v>163</v>
      </c>
      <c r="AR9" s="1">
        <v>-1034</v>
      </c>
      <c r="AS9" s="1">
        <v>-1515</v>
      </c>
      <c r="AT9" s="1">
        <v>-936</v>
      </c>
      <c r="AU9" s="1">
        <v>-1958</v>
      </c>
      <c r="AV9" s="1">
        <v>-2446</v>
      </c>
      <c r="AW9" s="1">
        <v>-4068</v>
      </c>
      <c r="AX9" s="1">
        <v>-2385</v>
      </c>
      <c r="AY9" s="1">
        <v>-2958</v>
      </c>
      <c r="AZ9" s="1">
        <v>-2377</v>
      </c>
      <c r="BA9" s="1">
        <v>-2699</v>
      </c>
      <c r="BB9" s="1">
        <v>-4481</v>
      </c>
      <c r="BC9" s="1">
        <v>-4717</v>
      </c>
      <c r="BD9" s="1">
        <v>-3417</v>
      </c>
      <c r="BE9" s="1">
        <v>-1884</v>
      </c>
      <c r="BF9" s="1">
        <v>-867</v>
      </c>
      <c r="BG9" s="1">
        <v>1871</v>
      </c>
      <c r="BH9" s="1">
        <v>2541</v>
      </c>
      <c r="BI9" s="1">
        <v>2748</v>
      </c>
      <c r="BJ9" s="1">
        <v>5557</v>
      </c>
      <c r="BK9" s="1">
        <v>7258</v>
      </c>
      <c r="BL9" s="1">
        <v>3728</v>
      </c>
      <c r="BM9" s="1">
        <v>8218</v>
      </c>
      <c r="BN9" s="1">
        <v>10444</v>
      </c>
      <c r="BO9" s="1">
        <v>11431</v>
      </c>
      <c r="BP9" s="1">
        <v>12656</v>
      </c>
      <c r="BQ9" s="1">
        <v>16507</v>
      </c>
      <c r="BR9" s="1">
        <v>17754</v>
      </c>
      <c r="BS9" s="1">
        <v>18079</v>
      </c>
      <c r="BT9" s="1">
        <v>16874</v>
      </c>
      <c r="BU9" s="1">
        <v>16829</v>
      </c>
      <c r="BV9" s="1">
        <v>11454</v>
      </c>
      <c r="BW9" s="1">
        <v>5658</v>
      </c>
      <c r="BX9" s="1">
        <v>7573</v>
      </c>
      <c r="BY9" s="1">
        <v>5121</v>
      </c>
      <c r="BZ9" s="1">
        <v>80</v>
      </c>
      <c r="CA9" s="1">
        <v>-4538</v>
      </c>
      <c r="CB9" s="1">
        <v>-7004</v>
      </c>
      <c r="CC9" s="1">
        <v>-14157</v>
      </c>
      <c r="CD9" s="1">
        <v>-18213</v>
      </c>
      <c r="CE9" s="1">
        <v>-16071</v>
      </c>
      <c r="CF9" s="1">
        <v>-20085</v>
      </c>
      <c r="CG9" s="1">
        <v>-19399</v>
      </c>
      <c r="CH9" s="1">
        <v>-15416</v>
      </c>
      <c r="CI9" s="1">
        <v>-15926</v>
      </c>
      <c r="CJ9" s="1">
        <v>-10960</v>
      </c>
      <c r="CK9" s="1">
        <v>-5540</v>
      </c>
      <c r="CL9" s="1">
        <v>-2570</v>
      </c>
      <c r="CM9" s="1">
        <v>-2477</v>
      </c>
      <c r="CN9" s="1">
        <v>-6460</v>
      </c>
      <c r="CO9" t="s">
        <v>8</v>
      </c>
    </row>
    <row r="10" spans="1:93" x14ac:dyDescent="0.35">
      <c r="B10" t="s">
        <v>9</v>
      </c>
      <c r="C10" s="3">
        <f>SUM(C2:C9)</f>
        <v>94227</v>
      </c>
      <c r="D10" s="3">
        <f t="shared" ref="D10:E10" si="0">SUM(D2:D9)</f>
        <v>83173</v>
      </c>
      <c r="E10" s="3">
        <f t="shared" si="0"/>
        <v>67800</v>
      </c>
      <c r="F10" s="3">
        <f t="shared" ref="F10" si="1">SUM(F2:F9)</f>
        <v>51392</v>
      </c>
      <c r="G10" s="3">
        <f t="shared" ref="G10" si="2">SUM(G2:G9)</f>
        <v>49091</v>
      </c>
      <c r="H10" s="3">
        <f t="shared" ref="H10" si="3">SUM(H2:H9)</f>
        <v>58745</v>
      </c>
      <c r="I10" s="3">
        <f t="shared" ref="I10" si="4">SUM(I2:I9)</f>
        <v>66930</v>
      </c>
      <c r="J10" s="3">
        <f t="shared" ref="J10" si="5">SUM(J2:J9)</f>
        <v>75398</v>
      </c>
      <c r="K10" s="3">
        <f t="shared" ref="K10" si="6">SUM(K2:K9)</f>
        <v>83999</v>
      </c>
      <c r="L10" s="3">
        <f t="shared" ref="L10" si="7">SUM(L2:L9)</f>
        <v>77488</v>
      </c>
      <c r="M10" s="3">
        <f t="shared" ref="M10" si="8">SUM(M2:M9)</f>
        <v>83211</v>
      </c>
      <c r="N10" s="3">
        <f t="shared" ref="N10" si="9">SUM(N2:N9)</f>
        <v>92286</v>
      </c>
      <c r="O10" s="3">
        <f t="shared" ref="O10" si="10">SUM(O2:O9)</f>
        <v>117801</v>
      </c>
      <c r="P10" s="3">
        <f t="shared" ref="P10" si="11">SUM(P2:P9)</f>
        <v>152881</v>
      </c>
      <c r="Q10" s="3">
        <f t="shared" ref="Q10" si="12">SUM(Q2:Q9)</f>
        <v>187793</v>
      </c>
      <c r="R10" s="3">
        <f t="shared" ref="R10" si="13">SUM(R2:R9)</f>
        <v>201937</v>
      </c>
      <c r="S10" s="3">
        <f t="shared" ref="S10" si="14">SUM(S2:S9)</f>
        <v>202478</v>
      </c>
      <c r="T10" s="3">
        <f t="shared" ref="T10" si="15">SUM(T2:T9)</f>
        <v>202623</v>
      </c>
      <c r="U10" s="3">
        <f t="shared" ref="U10" si="16">SUM(U2:U9)</f>
        <v>219141</v>
      </c>
      <c r="V10" s="3">
        <f t="shared" ref="V10" si="17">SUM(V2:V9)</f>
        <v>245390</v>
      </c>
      <c r="W10" s="3">
        <f t="shared" ref="W10" si="18">SUM(W2:W9)</f>
        <v>240227</v>
      </c>
      <c r="X10" s="3">
        <f t="shared" ref="X10" si="19">SUM(X2:X9)</f>
        <v>267456</v>
      </c>
      <c r="Y10" s="3">
        <f t="shared" ref="Y10" si="20">SUM(Y2:Y9)</f>
        <v>308685</v>
      </c>
      <c r="Z10" s="3">
        <f t="shared" ref="Z10" si="21">SUM(Z2:Z9)</f>
        <v>326890</v>
      </c>
      <c r="AA10" s="3">
        <f t="shared" ref="AA10" si="22">SUM(AA2:AA9)</f>
        <v>344350</v>
      </c>
      <c r="AB10" s="3">
        <f t="shared" ref="AB10" si="23">SUM(AB2:AB9)</f>
        <v>344081</v>
      </c>
      <c r="AC10" s="3">
        <f t="shared" ref="AC10" si="24">SUM(AC2:AC9)</f>
        <v>377108</v>
      </c>
      <c r="AD10" s="3">
        <f t="shared" ref="AD10" si="25">SUM(AD2:AD9)</f>
        <v>400798</v>
      </c>
      <c r="AE10" s="3">
        <f t="shared" ref="AE10" si="26">SUM(AE2:AE9)</f>
        <v>419665</v>
      </c>
      <c r="AF10" s="3">
        <f t="shared" ref="AF10" si="27">SUM(AF2:AF9)</f>
        <v>422126</v>
      </c>
      <c r="AG10" s="3">
        <f t="shared" ref="AG10" si="28">SUM(AG2:AG9)</f>
        <v>459832</v>
      </c>
      <c r="AH10" s="3">
        <f t="shared" ref="AH10" si="29">SUM(AH2:AH9)</f>
        <v>480045</v>
      </c>
      <c r="AI10" s="3">
        <f t="shared" ref="AI10" si="30">SUM(AI2:AI9)</f>
        <v>498054</v>
      </c>
      <c r="AJ10" s="3">
        <f t="shared" ref="AJ10" si="31">SUM(AJ2:AJ9)</f>
        <v>536222</v>
      </c>
      <c r="AK10" s="3">
        <f t="shared" ref="AK10" si="32">SUM(AK2:AK9)</f>
        <v>567611</v>
      </c>
      <c r="AL10" s="3">
        <f t="shared" ref="AL10" si="33">SUM(AL2:AL9)</f>
        <v>609770</v>
      </c>
      <c r="AM10" s="3">
        <f t="shared" ref="AM10" si="34">SUM(AM2:AM9)</f>
        <v>661827</v>
      </c>
      <c r="AN10" s="3">
        <f t="shared" ref="AN10" si="35">SUM(AN2:AN9)</f>
        <v>722044</v>
      </c>
      <c r="AO10" s="3">
        <f t="shared" ref="AO10" si="36">SUM(AO2:AO9)</f>
        <v>762248</v>
      </c>
      <c r="AP10" s="3">
        <f t="shared" ref="AP10" si="37">SUM(AP2:AP9)</f>
        <v>834421</v>
      </c>
      <c r="AQ10" s="3">
        <f t="shared" ref="AQ10" si="38">SUM(AQ2:AQ9)</f>
        <v>901783</v>
      </c>
      <c r="AR10" s="3">
        <f t="shared" ref="AR10" si="39">SUM(AR2:AR9)</f>
        <v>942300</v>
      </c>
      <c r="AS10" s="3">
        <f t="shared" ref="AS10" si="40">SUM(AS2:AS9)</f>
        <v>1018676</v>
      </c>
      <c r="AT10" s="3">
        <f t="shared" ref="AT10" si="41">SUM(AT2:AT9)</f>
        <v>1126135</v>
      </c>
      <c r="AU10" s="3">
        <f t="shared" ref="AU10" si="42">SUM(AU2:AU9)</f>
        <v>1258396</v>
      </c>
      <c r="AV10" s="3">
        <f t="shared" ref="AV10" si="43">SUM(AV2:AV9)</f>
        <v>1349715</v>
      </c>
      <c r="AW10" s="3">
        <f t="shared" ref="AW10" si="44">SUM(AW2:AW9)</f>
        <v>1450537</v>
      </c>
      <c r="AX10" s="3">
        <f t="shared" ref="AX10" si="45">SUM(AX2:AX9)</f>
        <v>1614499</v>
      </c>
      <c r="AY10" s="3">
        <f t="shared" ref="AY10" si="46">SUM(AY2:AY9)</f>
        <v>1799940</v>
      </c>
      <c r="AZ10" s="3">
        <f t="shared" ref="AZ10" si="47">SUM(AZ2:AZ9)</f>
        <v>2031598</v>
      </c>
      <c r="BA10" s="3">
        <f t="shared" ref="BA10" si="48">SUM(BA2:BA9)</f>
        <v>2248852</v>
      </c>
      <c r="BB10" s="3">
        <f t="shared" ref="BB10" si="49">SUM(BB2:BB9)</f>
        <v>2428425</v>
      </c>
      <c r="BC10" s="3">
        <f t="shared" ref="BC10" si="50">SUM(BC2:BC9)</f>
        <v>2726129</v>
      </c>
      <c r="BD10" s="3">
        <f t="shared" ref="BD10" si="51">SUM(BD2:BD9)</f>
        <v>2849501</v>
      </c>
      <c r="BE10" s="3">
        <f t="shared" ref="BE10" si="52">SUM(BE2:BE9)</f>
        <v>3072848</v>
      </c>
      <c r="BF10" s="3">
        <f t="shared" ref="BF10" si="53">SUM(BF2:BF9)</f>
        <v>3454961</v>
      </c>
      <c r="BG10" s="3">
        <f t="shared" ref="BG10" si="54">SUM(BG2:BG9)</f>
        <v>3691295</v>
      </c>
      <c r="BH10" s="3">
        <f t="shared" ref="BH10" si="55">SUM(BH2:BH9)</f>
        <v>3856134</v>
      </c>
      <c r="BI10" s="3">
        <f t="shared" ref="BI10" si="56">SUM(BI2:BI9)</f>
        <v>4128775</v>
      </c>
      <c r="BJ10" s="3">
        <f t="shared" ref="BJ10" si="57">SUM(BJ2:BJ9)</f>
        <v>4501098</v>
      </c>
      <c r="BK10" s="3">
        <f t="shared" ref="BK10" si="58">SUM(BK2:BK9)</f>
        <v>4787552</v>
      </c>
      <c r="BL10" s="3">
        <f t="shared" ref="BL10" si="59">SUM(BL2:BL9)</f>
        <v>5040752</v>
      </c>
      <c r="BM10" s="3">
        <f t="shared" ref="BM10" si="60">SUM(BM2:BM9)</f>
        <v>5191847</v>
      </c>
      <c r="BN10" s="3">
        <f t="shared" ref="BN10" si="61">SUM(BN2:BN9)</f>
        <v>5505312</v>
      </c>
      <c r="BO10" s="3">
        <f t="shared" ref="BO10" si="62">SUM(BO2:BO9)</f>
        <v>5766951</v>
      </c>
      <c r="BP10" s="3">
        <f t="shared" ref="BP10" si="63">SUM(BP2:BP9)</f>
        <v>6147166</v>
      </c>
      <c r="BQ10" s="3">
        <f t="shared" ref="BQ10" si="64">SUM(BQ2:BQ9)</f>
        <v>6487122</v>
      </c>
      <c r="BR10" s="3">
        <f t="shared" ref="BR10" si="65">SUM(BR2:BR9)</f>
        <v>6905834</v>
      </c>
      <c r="BS10" s="3">
        <f t="shared" ref="BS10" si="66">SUM(BS2:BS9)</f>
        <v>7383753</v>
      </c>
      <c r="BT10" s="3">
        <f t="shared" ref="BT10" si="67">SUM(BT2:BT9)</f>
        <v>7862092</v>
      </c>
      <c r="BU10" s="3">
        <f t="shared" ref="BU10" si="68">SUM(BU2:BU9)</f>
        <v>8335628</v>
      </c>
      <c r="BV10" s="3">
        <f t="shared" ref="BV10" si="69">SUM(BV2:BV9)</f>
        <v>8918472</v>
      </c>
      <c r="BW10" s="3">
        <f t="shared" ref="BW10" si="70">SUM(BW2:BW9)</f>
        <v>9202910</v>
      </c>
      <c r="BX10" s="3">
        <f t="shared" ref="BX10" si="71">SUM(BX2:BX9)</f>
        <v>9437746</v>
      </c>
      <c r="BY10" s="3">
        <f t="shared" ref="BY10" si="72">SUM(BY2:BY9)</f>
        <v>9860246</v>
      </c>
      <c r="BZ10" s="3">
        <f t="shared" ref="BZ10" si="73">SUM(BZ2:BZ9)</f>
        <v>10538548</v>
      </c>
      <c r="CA10" s="3">
        <f t="shared" ref="CA10" si="74">SUM(CA2:CA9)</f>
        <v>11259590</v>
      </c>
      <c r="CB10" s="3">
        <f t="shared" ref="CB10" si="75">SUM(CB2:CB9)</f>
        <v>12000311</v>
      </c>
      <c r="CC10" s="3">
        <f t="shared" ref="CC10" si="76">SUM(CC2:CC9)</f>
        <v>12344993</v>
      </c>
      <c r="CD10" s="3">
        <f t="shared" ref="CD10" si="77">SUM(CD2:CD9)</f>
        <v>12378316</v>
      </c>
      <c r="CE10" s="3">
        <f t="shared" ref="CE10" si="78">SUM(CE2:CE9)</f>
        <v>12085578</v>
      </c>
      <c r="CF10" s="3">
        <f t="shared" ref="CF10" si="79">SUM(CF2:CF9)</f>
        <v>12791618</v>
      </c>
      <c r="CG10" s="3">
        <f t="shared" ref="CG10" si="80">SUM(CG2:CG9)</f>
        <v>13417749</v>
      </c>
      <c r="CH10" s="3">
        <f t="shared" ref="CH10" si="81">SUM(CH2:CH9)</f>
        <v>14152691</v>
      </c>
      <c r="CI10" s="3">
        <f t="shared" ref="CI10" si="82">SUM(CI2:CI9)</f>
        <v>14554399</v>
      </c>
      <c r="CJ10" s="3">
        <f t="shared" ref="CJ10" si="83">SUM(CJ2:CJ9)</f>
        <v>15300552</v>
      </c>
      <c r="CK10" s="3">
        <f t="shared" ref="CK10" si="84">SUM(CK2:CK9)</f>
        <v>15845106</v>
      </c>
      <c r="CL10" s="3">
        <f t="shared" ref="CL10" si="85">SUM(CL2:CL9)</f>
        <v>16115397</v>
      </c>
      <c r="CM10" s="3">
        <f t="shared" ref="CM10" si="86">SUM(CM2:CM9)</f>
        <v>16769969</v>
      </c>
      <c r="CN10" s="3">
        <f t="shared" ref="CN10" si="87">SUM(CN2:CN9)</f>
        <v>17610296</v>
      </c>
      <c r="CO10" t="s">
        <v>9</v>
      </c>
    </row>
    <row r="11" spans="1:93" x14ac:dyDescent="0.35">
      <c r="B11" t="s">
        <v>10</v>
      </c>
      <c r="C11" s="1">
        <v>5228</v>
      </c>
      <c r="D11" s="1">
        <v>5080</v>
      </c>
      <c r="E11" s="1">
        <v>4752</v>
      </c>
      <c r="F11" s="1">
        <v>4240</v>
      </c>
      <c r="G11" s="1">
        <v>4008</v>
      </c>
      <c r="H11" s="1">
        <v>4104</v>
      </c>
      <c r="I11" s="1">
        <v>4184</v>
      </c>
      <c r="J11" s="1">
        <v>4248</v>
      </c>
      <c r="K11" s="1">
        <v>4744</v>
      </c>
      <c r="L11" s="1">
        <v>4820</v>
      </c>
      <c r="M11" s="1">
        <v>4824</v>
      </c>
      <c r="N11" s="1">
        <v>5040</v>
      </c>
      <c r="O11" s="1">
        <v>5584</v>
      </c>
      <c r="P11" s="1">
        <v>6388</v>
      </c>
      <c r="Q11" s="1">
        <v>6552</v>
      </c>
      <c r="R11" s="1">
        <v>6748</v>
      </c>
      <c r="S11" s="1">
        <v>6968</v>
      </c>
      <c r="T11" s="1">
        <v>8000</v>
      </c>
      <c r="U11" s="1">
        <v>9796</v>
      </c>
      <c r="V11" s="1">
        <v>11488</v>
      </c>
      <c r="W11" s="1">
        <v>12412</v>
      </c>
      <c r="X11" s="1">
        <v>13288</v>
      </c>
      <c r="Y11" s="1">
        <v>15136</v>
      </c>
      <c r="Z11" s="1">
        <v>16116</v>
      </c>
      <c r="AA11" s="1">
        <v>17300</v>
      </c>
      <c r="AB11" s="1">
        <v>18340</v>
      </c>
      <c r="AC11" s="1">
        <v>19560</v>
      </c>
      <c r="AD11" s="1">
        <v>22088</v>
      </c>
      <c r="AE11" s="1">
        <v>24564</v>
      </c>
      <c r="AF11" s="1">
        <v>26396</v>
      </c>
      <c r="AG11" s="1">
        <v>27620</v>
      </c>
      <c r="AH11" s="1">
        <v>28488</v>
      </c>
      <c r="AI11" s="1">
        <v>29524</v>
      </c>
      <c r="AJ11" s="1">
        <v>30836</v>
      </c>
      <c r="AK11" s="1">
        <v>32416</v>
      </c>
      <c r="AL11" s="1">
        <v>34412</v>
      </c>
      <c r="AM11" s="1">
        <v>37140</v>
      </c>
      <c r="AN11" s="1">
        <v>40860</v>
      </c>
      <c r="AO11" s="1">
        <v>45096</v>
      </c>
      <c r="AP11" s="1">
        <v>49992</v>
      </c>
      <c r="AQ11" s="1">
        <v>55704</v>
      </c>
      <c r="AR11" s="1">
        <v>61804</v>
      </c>
      <c r="AS11" s="1">
        <v>67620</v>
      </c>
      <c r="AT11" s="1">
        <v>73440</v>
      </c>
      <c r="AU11" s="1">
        <v>81980</v>
      </c>
      <c r="AV11" s="1">
        <v>96040</v>
      </c>
      <c r="AW11" s="1">
        <v>113516</v>
      </c>
      <c r="AX11" s="1">
        <v>125028</v>
      </c>
      <c r="AY11" s="1">
        <v>140456</v>
      </c>
      <c r="AZ11" s="1">
        <v>159276</v>
      </c>
      <c r="BA11" s="1">
        <v>183352</v>
      </c>
      <c r="BB11" s="1">
        <v>212088</v>
      </c>
      <c r="BC11" s="1">
        <v>244880</v>
      </c>
      <c r="BD11" s="1">
        <v>272520</v>
      </c>
      <c r="BE11" s="1">
        <v>285876</v>
      </c>
      <c r="BF11" s="1">
        <v>303168</v>
      </c>
      <c r="BG11" s="1">
        <v>326864</v>
      </c>
      <c r="BH11" s="1">
        <v>349868</v>
      </c>
      <c r="BI11" s="1">
        <v>371292</v>
      </c>
      <c r="BJ11" s="1">
        <v>399856</v>
      </c>
      <c r="BK11" s="1">
        <v>427148</v>
      </c>
      <c r="BL11" s="1">
        <v>454688</v>
      </c>
      <c r="BM11" s="1">
        <v>479628</v>
      </c>
      <c r="BN11" s="1">
        <v>494348</v>
      </c>
      <c r="BO11" s="1">
        <v>517188</v>
      </c>
      <c r="BP11" s="1">
        <v>547584</v>
      </c>
      <c r="BQ11" s="1">
        <v>590428</v>
      </c>
      <c r="BR11" s="1">
        <v>626332</v>
      </c>
      <c r="BS11" s="1">
        <v>670056</v>
      </c>
      <c r="BT11" s="1">
        <v>714988</v>
      </c>
      <c r="BU11" s="1">
        <v>769632</v>
      </c>
      <c r="BV11" s="1">
        <v>838608</v>
      </c>
      <c r="BW11" s="1">
        <v>888584</v>
      </c>
      <c r="BX11" s="1">
        <v>914580</v>
      </c>
      <c r="BY11" s="1">
        <v>932524</v>
      </c>
      <c r="BZ11" s="1">
        <v>973000</v>
      </c>
      <c r="CA11" s="1">
        <v>1042040</v>
      </c>
      <c r="CB11" s="1">
        <v>1119260</v>
      </c>
      <c r="CC11" s="1">
        <v>1188896</v>
      </c>
      <c r="CD11" s="1">
        <v>1256576</v>
      </c>
      <c r="CE11" s="1">
        <v>1263800</v>
      </c>
      <c r="CF11" s="1">
        <v>1271164</v>
      </c>
      <c r="CG11" s="1">
        <v>1324620</v>
      </c>
      <c r="CH11" s="1">
        <v>1392452</v>
      </c>
      <c r="CI11" s="1">
        <v>1450178</v>
      </c>
      <c r="CJ11" s="1">
        <v>1527520</v>
      </c>
      <c r="CK11" s="1">
        <v>1592615</v>
      </c>
      <c r="CL11" s="1">
        <v>1630581</v>
      </c>
      <c r="CM11" s="1">
        <v>1703995</v>
      </c>
      <c r="CN11" s="1">
        <v>1796293</v>
      </c>
      <c r="CO11" t="s">
        <v>10</v>
      </c>
    </row>
    <row r="12" spans="1:93" x14ac:dyDescent="0.35">
      <c r="B12" t="s">
        <v>11</v>
      </c>
      <c r="C12" s="3">
        <f>C10+C11</f>
        <v>99455</v>
      </c>
      <c r="D12" s="3">
        <f>D10+D11</f>
        <v>88253</v>
      </c>
      <c r="E12" s="3">
        <f t="shared" ref="E12:BP12" si="88">E10+E11</f>
        <v>72552</v>
      </c>
      <c r="F12" s="3">
        <f t="shared" si="88"/>
        <v>55632</v>
      </c>
      <c r="G12" s="3">
        <f t="shared" si="88"/>
        <v>53099</v>
      </c>
      <c r="H12" s="3">
        <f t="shared" si="88"/>
        <v>62849</v>
      </c>
      <c r="I12" s="3">
        <f t="shared" si="88"/>
        <v>71114</v>
      </c>
      <c r="J12" s="3">
        <f t="shared" si="88"/>
        <v>79646</v>
      </c>
      <c r="K12" s="3">
        <f t="shared" si="88"/>
        <v>88743</v>
      </c>
      <c r="L12" s="3">
        <f t="shared" si="88"/>
        <v>82308</v>
      </c>
      <c r="M12" s="3">
        <f t="shared" si="88"/>
        <v>88035</v>
      </c>
      <c r="N12" s="3">
        <f t="shared" si="88"/>
        <v>97326</v>
      </c>
      <c r="O12" s="3">
        <f t="shared" si="88"/>
        <v>123385</v>
      </c>
      <c r="P12" s="3">
        <f t="shared" si="88"/>
        <v>159269</v>
      </c>
      <c r="Q12" s="3">
        <f t="shared" si="88"/>
        <v>194345</v>
      </c>
      <c r="R12" s="3">
        <f t="shared" si="88"/>
        <v>208685</v>
      </c>
      <c r="S12" s="3">
        <f t="shared" si="88"/>
        <v>209446</v>
      </c>
      <c r="T12" s="3">
        <f t="shared" si="88"/>
        <v>210623</v>
      </c>
      <c r="U12" s="3">
        <f t="shared" si="88"/>
        <v>228937</v>
      </c>
      <c r="V12" s="3">
        <f t="shared" si="88"/>
        <v>256878</v>
      </c>
      <c r="W12" s="3">
        <f t="shared" si="88"/>
        <v>252639</v>
      </c>
      <c r="X12" s="3">
        <f t="shared" si="88"/>
        <v>280744</v>
      </c>
      <c r="Y12" s="3">
        <f t="shared" si="88"/>
        <v>323821</v>
      </c>
      <c r="Z12" s="3">
        <f t="shared" si="88"/>
        <v>343006</v>
      </c>
      <c r="AA12" s="3">
        <f t="shared" si="88"/>
        <v>361650</v>
      </c>
      <c r="AB12" s="3">
        <f t="shared" si="88"/>
        <v>362421</v>
      </c>
      <c r="AC12" s="3">
        <f t="shared" si="88"/>
        <v>396668</v>
      </c>
      <c r="AD12" s="3">
        <f t="shared" si="88"/>
        <v>422886</v>
      </c>
      <c r="AE12" s="3">
        <f t="shared" si="88"/>
        <v>444229</v>
      </c>
      <c r="AF12" s="3">
        <f t="shared" si="88"/>
        <v>448522</v>
      </c>
      <c r="AG12" s="3">
        <f t="shared" si="88"/>
        <v>487452</v>
      </c>
      <c r="AH12" s="3">
        <f t="shared" si="88"/>
        <v>508533</v>
      </c>
      <c r="AI12" s="3">
        <f t="shared" si="88"/>
        <v>527578</v>
      </c>
      <c r="AJ12" s="3">
        <f t="shared" si="88"/>
        <v>567058</v>
      </c>
      <c r="AK12" s="3">
        <f t="shared" si="88"/>
        <v>600027</v>
      </c>
      <c r="AL12" s="3">
        <f t="shared" si="88"/>
        <v>644182</v>
      </c>
      <c r="AM12" s="3">
        <f t="shared" si="88"/>
        <v>698967</v>
      </c>
      <c r="AN12" s="3">
        <f t="shared" si="88"/>
        <v>762904</v>
      </c>
      <c r="AO12" s="3">
        <f t="shared" si="88"/>
        <v>807344</v>
      </c>
      <c r="AP12" s="3">
        <f t="shared" si="88"/>
        <v>884413</v>
      </c>
      <c r="AQ12" s="3">
        <f t="shared" si="88"/>
        <v>957487</v>
      </c>
      <c r="AR12" s="3">
        <f t="shared" si="88"/>
        <v>1004104</v>
      </c>
      <c r="AS12" s="3">
        <f t="shared" si="88"/>
        <v>1086296</v>
      </c>
      <c r="AT12" s="3">
        <f t="shared" si="88"/>
        <v>1199575</v>
      </c>
      <c r="AU12" s="3">
        <f t="shared" si="88"/>
        <v>1340376</v>
      </c>
      <c r="AV12" s="3">
        <f t="shared" si="88"/>
        <v>1445755</v>
      </c>
      <c r="AW12" s="3">
        <f t="shared" si="88"/>
        <v>1564053</v>
      </c>
      <c r="AX12" s="3">
        <f t="shared" si="88"/>
        <v>1739527</v>
      </c>
      <c r="AY12" s="3">
        <f t="shared" si="88"/>
        <v>1940396</v>
      </c>
      <c r="AZ12" s="3">
        <f t="shared" si="88"/>
        <v>2190874</v>
      </c>
      <c r="BA12" s="3">
        <f t="shared" si="88"/>
        <v>2432204</v>
      </c>
      <c r="BB12" s="3">
        <f t="shared" si="88"/>
        <v>2640513</v>
      </c>
      <c r="BC12" s="3">
        <f t="shared" si="88"/>
        <v>2971009</v>
      </c>
      <c r="BD12" s="3">
        <f t="shared" si="88"/>
        <v>3122021</v>
      </c>
      <c r="BE12" s="3">
        <f t="shared" si="88"/>
        <v>3358724</v>
      </c>
      <c r="BF12" s="3">
        <f t="shared" si="88"/>
        <v>3758129</v>
      </c>
      <c r="BG12" s="3">
        <f t="shared" si="88"/>
        <v>4018159</v>
      </c>
      <c r="BH12" s="3">
        <f t="shared" si="88"/>
        <v>4206002</v>
      </c>
      <c r="BI12" s="3">
        <f t="shared" si="88"/>
        <v>4500067</v>
      </c>
      <c r="BJ12" s="3">
        <f t="shared" si="88"/>
        <v>4900954</v>
      </c>
      <c r="BK12" s="3">
        <f t="shared" si="88"/>
        <v>5214700</v>
      </c>
      <c r="BL12" s="3">
        <f t="shared" si="88"/>
        <v>5495440</v>
      </c>
      <c r="BM12" s="3">
        <f t="shared" si="88"/>
        <v>5671475</v>
      </c>
      <c r="BN12" s="3">
        <f t="shared" si="88"/>
        <v>5999660</v>
      </c>
      <c r="BO12" s="3">
        <f t="shared" si="88"/>
        <v>6284139</v>
      </c>
      <c r="BP12" s="3">
        <f t="shared" si="88"/>
        <v>6694750</v>
      </c>
      <c r="BQ12" s="3">
        <f t="shared" ref="BQ12:CN12" si="89">BQ10+BQ11</f>
        <v>7077550</v>
      </c>
      <c r="BR12" s="3">
        <f t="shared" si="89"/>
        <v>7532166</v>
      </c>
      <c r="BS12" s="3">
        <f t="shared" si="89"/>
        <v>8053809</v>
      </c>
      <c r="BT12" s="3">
        <f t="shared" si="89"/>
        <v>8577080</v>
      </c>
      <c r="BU12" s="3">
        <f t="shared" si="89"/>
        <v>9105260</v>
      </c>
      <c r="BV12" s="3">
        <f t="shared" si="89"/>
        <v>9757080</v>
      </c>
      <c r="BW12" s="3">
        <f t="shared" si="89"/>
        <v>10091494</v>
      </c>
      <c r="BX12" s="3">
        <f t="shared" si="89"/>
        <v>10352326</v>
      </c>
      <c r="BY12" s="3">
        <f t="shared" si="89"/>
        <v>10792770</v>
      </c>
      <c r="BZ12" s="3">
        <f t="shared" si="89"/>
        <v>11511548</v>
      </c>
      <c r="CA12" s="3">
        <f t="shared" si="89"/>
        <v>12301630</v>
      </c>
      <c r="CB12" s="3">
        <f t="shared" si="89"/>
        <v>13119571</v>
      </c>
      <c r="CC12" s="3">
        <f t="shared" si="89"/>
        <v>13533889</v>
      </c>
      <c r="CD12" s="3">
        <f t="shared" si="89"/>
        <v>13634892</v>
      </c>
      <c r="CE12" s="3">
        <f t="shared" si="89"/>
        <v>13349378</v>
      </c>
      <c r="CF12" s="3">
        <f t="shared" si="89"/>
        <v>14062782</v>
      </c>
      <c r="CG12" s="3">
        <f t="shared" si="89"/>
        <v>14742369</v>
      </c>
      <c r="CH12" s="3">
        <f t="shared" si="89"/>
        <v>15545143</v>
      </c>
      <c r="CI12" s="3">
        <f t="shared" si="89"/>
        <v>16004577</v>
      </c>
      <c r="CJ12" s="3">
        <f t="shared" si="89"/>
        <v>16828072</v>
      </c>
      <c r="CK12" s="3">
        <f t="shared" si="89"/>
        <v>17437721</v>
      </c>
      <c r="CL12" s="3">
        <f t="shared" si="89"/>
        <v>17745978</v>
      </c>
      <c r="CM12" s="3">
        <f t="shared" si="89"/>
        <v>18473964</v>
      </c>
      <c r="CN12" s="3">
        <f t="shared" si="89"/>
        <v>19406589</v>
      </c>
      <c r="CO12" t="s">
        <v>11</v>
      </c>
    </row>
    <row r="13" spans="1:93" x14ac:dyDescent="0.35">
      <c r="B13" t="s">
        <v>13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-121</v>
      </c>
      <c r="BO13" s="1">
        <v>-304</v>
      </c>
      <c r="BP13" s="1">
        <v>-444</v>
      </c>
      <c r="BQ13" s="1">
        <v>1380</v>
      </c>
      <c r="BR13" s="1">
        <v>-955</v>
      </c>
      <c r="BS13" s="1">
        <v>784</v>
      </c>
      <c r="BT13" s="1">
        <v>3784</v>
      </c>
      <c r="BU13" s="1">
        <v>-2601</v>
      </c>
      <c r="BV13" s="1">
        <v>1010</v>
      </c>
      <c r="BW13" s="1">
        <v>8585</v>
      </c>
      <c r="BX13" s="1">
        <v>273</v>
      </c>
      <c r="BY13" s="1">
        <v>1698</v>
      </c>
      <c r="BZ13" s="1">
        <v>12833</v>
      </c>
      <c r="CA13" s="1">
        <v>14915</v>
      </c>
      <c r="CB13" s="1">
        <v>3302</v>
      </c>
      <c r="CC13" s="1">
        <v>6606</v>
      </c>
      <c r="CD13" s="1">
        <v>8731</v>
      </c>
      <c r="CE13" s="1">
        <v>-729</v>
      </c>
      <c r="CF13" s="1">
        <v>-1019</v>
      </c>
      <c r="CG13" s="1">
        <v>-7253</v>
      </c>
      <c r="CH13" s="1">
        <v>-10569</v>
      </c>
      <c r="CI13" s="1">
        <v>-12819</v>
      </c>
      <c r="CJ13" s="1">
        <v>-8085</v>
      </c>
      <c r="CK13" s="1">
        <v>-3010</v>
      </c>
      <c r="CL13" s="1">
        <v>4801</v>
      </c>
      <c r="CM13" s="1">
        <v>210</v>
      </c>
      <c r="CN13" s="1">
        <v>-937</v>
      </c>
      <c r="CO13" t="s">
        <v>13</v>
      </c>
    </row>
    <row r="14" spans="1:93" x14ac:dyDescent="0.35">
      <c r="B14" t="s">
        <v>12</v>
      </c>
      <c r="C14" s="3">
        <f>C12+C13</f>
        <v>99455</v>
      </c>
      <c r="D14" s="3">
        <f t="shared" ref="D14:BO14" si="90">D12+D13</f>
        <v>88253</v>
      </c>
      <c r="E14" s="3">
        <f t="shared" si="90"/>
        <v>72552</v>
      </c>
      <c r="F14" s="3">
        <f t="shared" si="90"/>
        <v>55632</v>
      </c>
      <c r="G14" s="3">
        <f t="shared" si="90"/>
        <v>53099</v>
      </c>
      <c r="H14" s="3">
        <f t="shared" si="90"/>
        <v>62849</v>
      </c>
      <c r="I14" s="3">
        <f t="shared" si="90"/>
        <v>71114</v>
      </c>
      <c r="J14" s="3">
        <f t="shared" si="90"/>
        <v>79646</v>
      </c>
      <c r="K14" s="3">
        <f t="shared" si="90"/>
        <v>88743</v>
      </c>
      <c r="L14" s="3">
        <f t="shared" si="90"/>
        <v>82308</v>
      </c>
      <c r="M14" s="3">
        <f t="shared" si="90"/>
        <v>88035</v>
      </c>
      <c r="N14" s="3">
        <f t="shared" si="90"/>
        <v>97326</v>
      </c>
      <c r="O14" s="3">
        <f t="shared" si="90"/>
        <v>123385</v>
      </c>
      <c r="P14" s="3">
        <f t="shared" si="90"/>
        <v>159269</v>
      </c>
      <c r="Q14" s="3">
        <f t="shared" si="90"/>
        <v>194345</v>
      </c>
      <c r="R14" s="3">
        <f t="shared" si="90"/>
        <v>208685</v>
      </c>
      <c r="S14" s="3">
        <f t="shared" si="90"/>
        <v>209446</v>
      </c>
      <c r="T14" s="3">
        <f t="shared" si="90"/>
        <v>210623</v>
      </c>
      <c r="U14" s="3">
        <f t="shared" si="90"/>
        <v>228937</v>
      </c>
      <c r="V14" s="3">
        <f t="shared" si="90"/>
        <v>256878</v>
      </c>
      <c r="W14" s="3">
        <f t="shared" si="90"/>
        <v>252639</v>
      </c>
      <c r="X14" s="3">
        <f t="shared" si="90"/>
        <v>280744</v>
      </c>
      <c r="Y14" s="3">
        <f t="shared" si="90"/>
        <v>323821</v>
      </c>
      <c r="Z14" s="3">
        <f t="shared" si="90"/>
        <v>343006</v>
      </c>
      <c r="AA14" s="3">
        <f t="shared" si="90"/>
        <v>361650</v>
      </c>
      <c r="AB14" s="3">
        <f t="shared" si="90"/>
        <v>362421</v>
      </c>
      <c r="AC14" s="3">
        <f t="shared" si="90"/>
        <v>396668</v>
      </c>
      <c r="AD14" s="3">
        <f t="shared" si="90"/>
        <v>422886</v>
      </c>
      <c r="AE14" s="3">
        <f t="shared" si="90"/>
        <v>444229</v>
      </c>
      <c r="AF14" s="3">
        <f t="shared" si="90"/>
        <v>448522</v>
      </c>
      <c r="AG14" s="3">
        <f t="shared" si="90"/>
        <v>487452</v>
      </c>
      <c r="AH14" s="3">
        <f t="shared" si="90"/>
        <v>508533</v>
      </c>
      <c r="AI14" s="3">
        <f t="shared" si="90"/>
        <v>527578</v>
      </c>
      <c r="AJ14" s="3">
        <f t="shared" si="90"/>
        <v>567058</v>
      </c>
      <c r="AK14" s="3">
        <f t="shared" si="90"/>
        <v>600027</v>
      </c>
      <c r="AL14" s="3">
        <f t="shared" si="90"/>
        <v>644182</v>
      </c>
      <c r="AM14" s="3">
        <f t="shared" si="90"/>
        <v>698967</v>
      </c>
      <c r="AN14" s="3">
        <f t="shared" si="90"/>
        <v>762904</v>
      </c>
      <c r="AO14" s="3">
        <f t="shared" si="90"/>
        <v>807344</v>
      </c>
      <c r="AP14" s="3">
        <f t="shared" si="90"/>
        <v>884413</v>
      </c>
      <c r="AQ14" s="3">
        <f t="shared" si="90"/>
        <v>957487</v>
      </c>
      <c r="AR14" s="3">
        <f t="shared" si="90"/>
        <v>1004104</v>
      </c>
      <c r="AS14" s="3">
        <f t="shared" si="90"/>
        <v>1086296</v>
      </c>
      <c r="AT14" s="3">
        <f t="shared" si="90"/>
        <v>1199575</v>
      </c>
      <c r="AU14" s="3">
        <f t="shared" si="90"/>
        <v>1340376</v>
      </c>
      <c r="AV14" s="3">
        <f t="shared" si="90"/>
        <v>1445755</v>
      </c>
      <c r="AW14" s="3">
        <f t="shared" si="90"/>
        <v>1564053</v>
      </c>
      <c r="AX14" s="3">
        <f t="shared" si="90"/>
        <v>1739527</v>
      </c>
      <c r="AY14" s="3">
        <f t="shared" si="90"/>
        <v>1940396</v>
      </c>
      <c r="AZ14" s="3">
        <f t="shared" si="90"/>
        <v>2190874</v>
      </c>
      <c r="BA14" s="3">
        <f t="shared" si="90"/>
        <v>2432204</v>
      </c>
      <c r="BB14" s="3">
        <f t="shared" si="90"/>
        <v>2640513</v>
      </c>
      <c r="BC14" s="3">
        <f t="shared" si="90"/>
        <v>2971009</v>
      </c>
      <c r="BD14" s="3">
        <f t="shared" si="90"/>
        <v>3122021</v>
      </c>
      <c r="BE14" s="3">
        <f t="shared" si="90"/>
        <v>3358724</v>
      </c>
      <c r="BF14" s="3">
        <f t="shared" si="90"/>
        <v>3758129</v>
      </c>
      <c r="BG14" s="3">
        <f t="shared" si="90"/>
        <v>4018159</v>
      </c>
      <c r="BH14" s="3">
        <f t="shared" si="90"/>
        <v>4206002</v>
      </c>
      <c r="BI14" s="3">
        <f t="shared" si="90"/>
        <v>4500067</v>
      </c>
      <c r="BJ14" s="3">
        <f t="shared" si="90"/>
        <v>4900954</v>
      </c>
      <c r="BK14" s="3">
        <f t="shared" si="90"/>
        <v>5214700</v>
      </c>
      <c r="BL14" s="3">
        <f t="shared" si="90"/>
        <v>5495440</v>
      </c>
      <c r="BM14" s="3">
        <f t="shared" si="90"/>
        <v>5671475</v>
      </c>
      <c r="BN14" s="3">
        <f t="shared" si="90"/>
        <v>5999539</v>
      </c>
      <c r="BO14" s="3">
        <f t="shared" si="90"/>
        <v>6283835</v>
      </c>
      <c r="BP14" s="3">
        <f t="shared" ref="BP14:CN14" si="91">BP12+BP13</f>
        <v>6694306</v>
      </c>
      <c r="BQ14" s="3">
        <f t="shared" si="91"/>
        <v>7078930</v>
      </c>
      <c r="BR14" s="3">
        <f t="shared" si="91"/>
        <v>7531211</v>
      </c>
      <c r="BS14" s="3">
        <f t="shared" si="91"/>
        <v>8054593</v>
      </c>
      <c r="BT14" s="3">
        <f t="shared" si="91"/>
        <v>8580864</v>
      </c>
      <c r="BU14" s="3">
        <f t="shared" si="91"/>
        <v>9102659</v>
      </c>
      <c r="BV14" s="3">
        <f t="shared" si="91"/>
        <v>9758090</v>
      </c>
      <c r="BW14" s="3">
        <f t="shared" si="91"/>
        <v>10100079</v>
      </c>
      <c r="BX14" s="3">
        <f t="shared" si="91"/>
        <v>10352599</v>
      </c>
      <c r="BY14" s="3">
        <f t="shared" si="91"/>
        <v>10794468</v>
      </c>
      <c r="BZ14" s="3">
        <f t="shared" si="91"/>
        <v>11524381</v>
      </c>
      <c r="CA14" s="3">
        <f t="shared" si="91"/>
        <v>12316545</v>
      </c>
      <c r="CB14" s="3">
        <f t="shared" si="91"/>
        <v>13122873</v>
      </c>
      <c r="CC14" s="3">
        <f t="shared" si="91"/>
        <v>13540495</v>
      </c>
      <c r="CD14" s="3">
        <f t="shared" si="91"/>
        <v>13643623</v>
      </c>
      <c r="CE14" s="3">
        <f t="shared" si="91"/>
        <v>13348649</v>
      </c>
      <c r="CF14" s="3">
        <f t="shared" si="91"/>
        <v>14061763</v>
      </c>
      <c r="CG14" s="3">
        <f t="shared" si="91"/>
        <v>14735116</v>
      </c>
      <c r="CH14" s="3">
        <f t="shared" si="91"/>
        <v>15534574</v>
      </c>
      <c r="CI14" s="3">
        <f t="shared" si="91"/>
        <v>15991758</v>
      </c>
      <c r="CJ14" s="3">
        <f t="shared" si="91"/>
        <v>16819987</v>
      </c>
      <c r="CK14" s="3">
        <f t="shared" si="91"/>
        <v>17434711</v>
      </c>
      <c r="CL14" s="3">
        <f t="shared" si="91"/>
        <v>17750779</v>
      </c>
      <c r="CM14" s="3">
        <f t="shared" si="91"/>
        <v>18474174</v>
      </c>
      <c r="CN14" s="3">
        <f t="shared" si="91"/>
        <v>19405652</v>
      </c>
      <c r="CO14" t="s">
        <v>12</v>
      </c>
    </row>
    <row r="16" spans="1:93" x14ac:dyDescent="0.35">
      <c r="B16" t="s">
        <v>17</v>
      </c>
      <c r="C16" s="3">
        <f>C3+C5+C4+C6+C9</f>
        <v>35484</v>
      </c>
      <c r="D16" s="3">
        <f t="shared" ref="D16:BO16" si="92">D3+D5+D4+D6+D9</f>
        <v>28568</v>
      </c>
      <c r="E16" s="3">
        <f t="shared" si="92"/>
        <v>20522</v>
      </c>
      <c r="F16" s="3">
        <f t="shared" si="92"/>
        <v>12904</v>
      </c>
      <c r="G16" s="3">
        <f t="shared" si="92"/>
        <v>11925</v>
      </c>
      <c r="H16" s="3">
        <f t="shared" si="92"/>
        <v>16065</v>
      </c>
      <c r="I16" s="3">
        <f t="shared" si="92"/>
        <v>20767</v>
      </c>
      <c r="J16" s="3">
        <f t="shared" si="92"/>
        <v>23115</v>
      </c>
      <c r="K16" s="3">
        <f t="shared" si="92"/>
        <v>26224</v>
      </c>
      <c r="L16" s="3">
        <f t="shared" si="92"/>
        <v>22734</v>
      </c>
      <c r="M16" s="3">
        <f t="shared" si="92"/>
        <v>25077</v>
      </c>
      <c r="N16" s="3">
        <f t="shared" si="92"/>
        <v>29291</v>
      </c>
      <c r="O16" s="3">
        <f t="shared" si="92"/>
        <v>40033</v>
      </c>
      <c r="P16" s="3">
        <f t="shared" si="92"/>
        <v>52788</v>
      </c>
      <c r="Q16" s="3">
        <f t="shared" si="92"/>
        <v>62022</v>
      </c>
      <c r="R16" s="3">
        <f t="shared" si="92"/>
        <v>63093</v>
      </c>
      <c r="S16" s="3">
        <f t="shared" si="92"/>
        <v>60188</v>
      </c>
      <c r="T16" s="3">
        <f t="shared" si="92"/>
        <v>62614</v>
      </c>
      <c r="U16" s="3">
        <f t="shared" si="92"/>
        <v>67959</v>
      </c>
      <c r="V16" s="3">
        <f t="shared" si="92"/>
        <v>80643</v>
      </c>
      <c r="W16" s="3">
        <f t="shared" si="92"/>
        <v>74300</v>
      </c>
      <c r="X16" s="3">
        <f t="shared" si="92"/>
        <v>85413</v>
      </c>
      <c r="Y16" s="3">
        <f t="shared" si="92"/>
        <v>97075</v>
      </c>
      <c r="Z16" s="3">
        <f t="shared" si="92"/>
        <v>97484</v>
      </c>
      <c r="AA16" s="3">
        <f t="shared" si="92"/>
        <v>98850</v>
      </c>
      <c r="AB16" s="3">
        <f t="shared" si="92"/>
        <v>100138</v>
      </c>
      <c r="AC16" s="3">
        <f t="shared" si="92"/>
        <v>113773</v>
      </c>
      <c r="AD16" s="3">
        <f t="shared" si="92"/>
        <v>115635</v>
      </c>
      <c r="AE16" s="3">
        <f t="shared" si="92"/>
        <v>118650</v>
      </c>
      <c r="AF16" s="3">
        <f t="shared" si="92"/>
        <v>118033</v>
      </c>
      <c r="AG16" s="3">
        <f t="shared" si="92"/>
        <v>131293</v>
      </c>
      <c r="AH16" s="3">
        <f t="shared" si="92"/>
        <v>132473</v>
      </c>
      <c r="AI16" s="3">
        <f t="shared" si="92"/>
        <v>138763</v>
      </c>
      <c r="AJ16" s="3">
        <f t="shared" si="92"/>
        <v>151521</v>
      </c>
      <c r="AK16" s="3">
        <f t="shared" si="92"/>
        <v>161288</v>
      </c>
      <c r="AL16" s="3">
        <f t="shared" si="92"/>
        <v>173522</v>
      </c>
      <c r="AM16" s="3">
        <f t="shared" si="92"/>
        <v>192218</v>
      </c>
      <c r="AN16" s="3">
        <f t="shared" si="92"/>
        <v>206192</v>
      </c>
      <c r="AO16" s="3">
        <f t="shared" si="92"/>
        <v>208893</v>
      </c>
      <c r="AP16" s="3">
        <f t="shared" si="92"/>
        <v>223080</v>
      </c>
      <c r="AQ16" s="3">
        <f t="shared" si="92"/>
        <v>228671</v>
      </c>
      <c r="AR16" s="3">
        <f t="shared" si="92"/>
        <v>223183</v>
      </c>
      <c r="AS16" s="3">
        <f t="shared" si="92"/>
        <v>249031</v>
      </c>
      <c r="AT16" s="3">
        <f t="shared" si="92"/>
        <v>282095</v>
      </c>
      <c r="AU16" s="3">
        <f t="shared" si="92"/>
        <v>322753</v>
      </c>
      <c r="AV16" s="3">
        <f t="shared" si="92"/>
        <v>330310</v>
      </c>
      <c r="AW16" s="3">
        <f t="shared" si="92"/>
        <v>358979</v>
      </c>
      <c r="AX16" s="3">
        <f t="shared" si="92"/>
        <v>410628</v>
      </c>
      <c r="AY16" s="3">
        <f t="shared" si="92"/>
        <v>466370</v>
      </c>
      <c r="AZ16" s="3">
        <f t="shared" si="92"/>
        <v>533560</v>
      </c>
      <c r="BA16" s="3">
        <f t="shared" si="92"/>
        <v>578768</v>
      </c>
      <c r="BB16" s="3">
        <f t="shared" si="92"/>
        <v>591852</v>
      </c>
      <c r="BC16" s="3">
        <f t="shared" si="92"/>
        <v>681048</v>
      </c>
      <c r="BD16" s="3">
        <f t="shared" si="92"/>
        <v>696268</v>
      </c>
      <c r="BE16" s="3">
        <f t="shared" si="92"/>
        <v>775397</v>
      </c>
      <c r="BF16" s="3">
        <f t="shared" si="92"/>
        <v>920158</v>
      </c>
      <c r="BG16" s="3">
        <f t="shared" si="92"/>
        <v>961778</v>
      </c>
      <c r="BH16" s="3">
        <f t="shared" si="92"/>
        <v>954737</v>
      </c>
      <c r="BI16" s="3">
        <f t="shared" si="92"/>
        <v>1025533</v>
      </c>
      <c r="BJ16" s="3">
        <f t="shared" si="92"/>
        <v>1145892</v>
      </c>
      <c r="BK16" s="3">
        <f t="shared" si="92"/>
        <v>1210818</v>
      </c>
      <c r="BL16" s="3">
        <f t="shared" si="92"/>
        <v>1236210</v>
      </c>
      <c r="BM16" s="3">
        <f t="shared" si="92"/>
        <v>1245351</v>
      </c>
      <c r="BN16" s="3">
        <f t="shared" si="92"/>
        <v>1313973</v>
      </c>
      <c r="BO16" s="3">
        <f t="shared" si="92"/>
        <v>1407146</v>
      </c>
      <c r="BP16" s="3">
        <f t="shared" ref="BP16:CN16" si="93">BP3+BP5+BP4+BP6+BP9</f>
        <v>1555013</v>
      </c>
      <c r="BQ16" s="3">
        <f t="shared" si="93"/>
        <v>1686163</v>
      </c>
      <c r="BR16" s="3">
        <f t="shared" si="93"/>
        <v>1855490</v>
      </c>
      <c r="BS16" s="3">
        <f t="shared" si="93"/>
        <v>2013258</v>
      </c>
      <c r="BT16" s="3">
        <f t="shared" si="93"/>
        <v>2087402</v>
      </c>
      <c r="BU16" s="3">
        <f t="shared" si="93"/>
        <v>2191459</v>
      </c>
      <c r="BV16" s="3">
        <f t="shared" si="93"/>
        <v>2276490</v>
      </c>
      <c r="BW16" s="3">
        <f t="shared" si="93"/>
        <v>2336849</v>
      </c>
      <c r="BX16" s="3">
        <f t="shared" si="93"/>
        <v>2461451</v>
      </c>
      <c r="BY16" s="3">
        <f t="shared" si="93"/>
        <v>2624312</v>
      </c>
      <c r="BZ16" s="3">
        <f t="shared" si="93"/>
        <v>2868419</v>
      </c>
      <c r="CA16" s="3">
        <f t="shared" si="93"/>
        <v>3156409</v>
      </c>
      <c r="CB16" s="3">
        <f t="shared" si="93"/>
        <v>3441762</v>
      </c>
      <c r="CC16" s="3">
        <f t="shared" si="93"/>
        <v>3331045</v>
      </c>
      <c r="CD16" s="3">
        <f t="shared" si="93"/>
        <v>3157633</v>
      </c>
      <c r="CE16" s="3">
        <f t="shared" si="93"/>
        <v>3175864</v>
      </c>
      <c r="CF16" s="3">
        <f t="shared" si="93"/>
        <v>3676778</v>
      </c>
      <c r="CG16" s="3">
        <f t="shared" si="93"/>
        <v>3959983</v>
      </c>
      <c r="CH16" s="3">
        <f t="shared" si="93"/>
        <v>4351022</v>
      </c>
      <c r="CI16" s="3">
        <f t="shared" si="93"/>
        <v>4421220</v>
      </c>
      <c r="CJ16" s="3">
        <f t="shared" si="93"/>
        <v>4677725</v>
      </c>
      <c r="CK16" s="3">
        <f t="shared" si="93"/>
        <v>4713104</v>
      </c>
      <c r="CL16" s="3">
        <f t="shared" si="93"/>
        <v>4674106</v>
      </c>
      <c r="CM16" s="3">
        <f t="shared" si="93"/>
        <v>4848500</v>
      </c>
      <c r="CN16" s="3">
        <f t="shared" si="93"/>
        <v>5086364</v>
      </c>
      <c r="CO16" t="s">
        <v>17</v>
      </c>
    </row>
    <row r="17" spans="2:93" x14ac:dyDescent="0.35">
      <c r="B17" t="s">
        <v>22</v>
      </c>
      <c r="C17" s="4">
        <v>294.39999999999998</v>
      </c>
      <c r="D17" s="4">
        <v>281.7</v>
      </c>
      <c r="E17" s="4">
        <v>245.5</v>
      </c>
      <c r="F17" s="4">
        <v>222.3</v>
      </c>
      <c r="G17" s="4">
        <v>236.3</v>
      </c>
      <c r="H17" s="4">
        <v>246</v>
      </c>
      <c r="I17" s="4">
        <v>247.3</v>
      </c>
      <c r="J17" s="4">
        <v>275.10000000000002</v>
      </c>
      <c r="K17" s="4">
        <v>289.89999999999998</v>
      </c>
      <c r="L17" s="4">
        <v>292.7</v>
      </c>
      <c r="M17" s="4">
        <v>298.2</v>
      </c>
      <c r="N17" s="4">
        <v>320.5</v>
      </c>
      <c r="O17" s="4">
        <v>365.5</v>
      </c>
      <c r="P17" s="4">
        <v>424.9</v>
      </c>
      <c r="Q17" s="4">
        <v>478.7</v>
      </c>
      <c r="R17" s="4">
        <v>513.4</v>
      </c>
      <c r="S17" s="4">
        <v>554.9</v>
      </c>
      <c r="T17" s="4">
        <v>639.70000000000005</v>
      </c>
      <c r="U17" s="4">
        <v>734.2</v>
      </c>
      <c r="V17" s="4">
        <v>780</v>
      </c>
      <c r="W17" s="4">
        <v>785.1</v>
      </c>
      <c r="X17" s="4">
        <v>872.1</v>
      </c>
      <c r="Y17" s="4">
        <v>957.4</v>
      </c>
      <c r="Z17" s="4">
        <v>1013</v>
      </c>
      <c r="AA17" s="4">
        <v>1051.3</v>
      </c>
      <c r="AB17" s="4">
        <v>1100</v>
      </c>
      <c r="AC17" s="4">
        <v>1197.2</v>
      </c>
      <c r="AD17" s="4">
        <v>1301.5999999999999</v>
      </c>
      <c r="AE17" s="4">
        <v>1369.5</v>
      </c>
      <c r="AF17" s="4">
        <v>1415.1</v>
      </c>
      <c r="AG17" s="4">
        <v>1471.2</v>
      </c>
      <c r="AH17" s="4">
        <v>1520.5</v>
      </c>
      <c r="AI17" s="4">
        <v>1580.2</v>
      </c>
      <c r="AJ17" s="4">
        <v>1652.8</v>
      </c>
      <c r="AK17" s="4">
        <v>1717.5</v>
      </c>
      <c r="AL17" s="4">
        <v>1829.7</v>
      </c>
      <c r="AM17" s="4">
        <v>1954.3</v>
      </c>
      <c r="AN17" s="4">
        <v>2119.9</v>
      </c>
      <c r="AO17" s="4">
        <v>2285.4</v>
      </c>
      <c r="AP17" s="4">
        <v>2511.4</v>
      </c>
      <c r="AQ17" s="4">
        <v>2744</v>
      </c>
      <c r="AR17" s="4">
        <v>2990.8</v>
      </c>
      <c r="AS17" s="4">
        <v>3294.5</v>
      </c>
      <c r="AT17" s="4">
        <v>3621.8</v>
      </c>
      <c r="AU17" s="4">
        <v>4110.6000000000004</v>
      </c>
      <c r="AV17" s="4">
        <v>4887.7</v>
      </c>
      <c r="AW17" s="4">
        <v>5277.3</v>
      </c>
      <c r="AX17" s="4">
        <v>5747.3</v>
      </c>
      <c r="AY17" s="4">
        <v>6415.5</v>
      </c>
      <c r="AZ17" s="4">
        <v>7261.1</v>
      </c>
      <c r="BA17" s="4">
        <v>8360.7000000000007</v>
      </c>
      <c r="BB17" s="4">
        <v>9512.5</v>
      </c>
      <c r="BC17" s="4">
        <v>10490.4</v>
      </c>
      <c r="BD17" s="4">
        <v>11083.9</v>
      </c>
      <c r="BE17" s="4">
        <v>11468.9</v>
      </c>
      <c r="BF17" s="4">
        <v>12140.1</v>
      </c>
      <c r="BG17" s="4">
        <v>12759</v>
      </c>
      <c r="BH17" s="4">
        <v>13548.2</v>
      </c>
      <c r="BI17" s="4">
        <v>14342.5</v>
      </c>
      <c r="BJ17" s="4">
        <v>15253</v>
      </c>
      <c r="BK17" s="4">
        <v>16120.6</v>
      </c>
      <c r="BL17" s="4">
        <v>16885.5</v>
      </c>
      <c r="BM17" s="4">
        <v>17305</v>
      </c>
      <c r="BN17" s="4">
        <v>18034.2</v>
      </c>
      <c r="BO17" s="4">
        <v>18937.5</v>
      </c>
      <c r="BP17" s="4">
        <v>20066.8</v>
      </c>
      <c r="BQ17" s="4">
        <v>21042</v>
      </c>
      <c r="BR17" s="4">
        <v>22046.6</v>
      </c>
      <c r="BS17" s="4">
        <v>23219</v>
      </c>
      <c r="BT17" s="4">
        <v>24525.4</v>
      </c>
      <c r="BU17" s="4">
        <v>26101</v>
      </c>
      <c r="BV17" s="4">
        <v>27823.599999999999</v>
      </c>
      <c r="BW17" s="4">
        <v>29376.5</v>
      </c>
      <c r="BX17" s="4">
        <v>30805.4</v>
      </c>
      <c r="BY17" s="4">
        <v>32468.3</v>
      </c>
      <c r="BZ17" s="4">
        <v>35787.699999999997</v>
      </c>
      <c r="CA17" s="4">
        <v>39374.9</v>
      </c>
      <c r="CB17" s="4">
        <v>42596</v>
      </c>
      <c r="CC17" s="4">
        <v>44509.5</v>
      </c>
      <c r="CD17" s="4">
        <v>46019.3</v>
      </c>
      <c r="CE17" s="4">
        <v>45191.4</v>
      </c>
      <c r="CF17" s="4">
        <v>46099.4</v>
      </c>
      <c r="CG17" s="4">
        <v>47690.3</v>
      </c>
      <c r="CH17" s="4">
        <v>49215.9</v>
      </c>
      <c r="CI17" s="4">
        <v>51642.8</v>
      </c>
      <c r="CJ17" s="4">
        <v>53723.9</v>
      </c>
      <c r="CK17" s="4">
        <v>55038.6</v>
      </c>
      <c r="CL17" s="4">
        <v>57296.1</v>
      </c>
      <c r="CM17" s="4">
        <v>59806.5</v>
      </c>
      <c r="CN17" s="4">
        <v>62889.4</v>
      </c>
      <c r="CO17" t="s">
        <v>18</v>
      </c>
    </row>
    <row r="18" spans="2:93" x14ac:dyDescent="0.35">
      <c r="B18" t="s">
        <v>19</v>
      </c>
      <c r="C18">
        <f>C17*1000</f>
        <v>294400</v>
      </c>
      <c r="D18">
        <f t="shared" ref="D18:H18" si="94">D17*1000</f>
        <v>281700</v>
      </c>
      <c r="E18">
        <f t="shared" si="94"/>
        <v>245500</v>
      </c>
      <c r="F18">
        <f t="shared" si="94"/>
        <v>222300</v>
      </c>
      <c r="G18">
        <f t="shared" si="94"/>
        <v>236300</v>
      </c>
      <c r="H18">
        <f t="shared" si="94"/>
        <v>246000</v>
      </c>
      <c r="I18">
        <f t="shared" ref="I18" si="95">I17*1000</f>
        <v>247300</v>
      </c>
      <c r="J18">
        <f t="shared" ref="J18" si="96">J17*1000</f>
        <v>275100</v>
      </c>
      <c r="K18">
        <f t="shared" ref="K18" si="97">K17*1000</f>
        <v>289900</v>
      </c>
      <c r="L18">
        <f t="shared" ref="L18:M18" si="98">L17*1000</f>
        <v>292700</v>
      </c>
      <c r="M18">
        <f t="shared" si="98"/>
        <v>298200</v>
      </c>
      <c r="N18">
        <f t="shared" ref="N18" si="99">N17*1000</f>
        <v>320500</v>
      </c>
      <c r="O18">
        <f t="shared" ref="O18" si="100">O17*1000</f>
        <v>365500</v>
      </c>
      <c r="P18">
        <f t="shared" ref="P18" si="101">P17*1000</f>
        <v>424900</v>
      </c>
      <c r="Q18">
        <f t="shared" ref="Q18:R18" si="102">Q17*1000</f>
        <v>478700</v>
      </c>
      <c r="R18">
        <f t="shared" si="102"/>
        <v>513400</v>
      </c>
      <c r="S18">
        <f t="shared" ref="S18" si="103">S17*1000</f>
        <v>554900</v>
      </c>
      <c r="T18">
        <f t="shared" ref="T18" si="104">T17*1000</f>
        <v>639700</v>
      </c>
      <c r="U18">
        <f t="shared" ref="U18" si="105">U17*1000</f>
        <v>734200</v>
      </c>
      <c r="V18">
        <f t="shared" ref="V18:W18" si="106">V17*1000</f>
        <v>780000</v>
      </c>
      <c r="W18">
        <f t="shared" si="106"/>
        <v>785100</v>
      </c>
      <c r="X18">
        <f t="shared" ref="X18" si="107">X17*1000</f>
        <v>872100</v>
      </c>
      <c r="Y18">
        <f t="shared" ref="Y18" si="108">Y17*1000</f>
        <v>957400</v>
      </c>
      <c r="Z18">
        <f t="shared" ref="Z18" si="109">Z17*1000</f>
        <v>1013000</v>
      </c>
      <c r="AA18">
        <f t="shared" ref="AA18:AB18" si="110">AA17*1000</f>
        <v>1051300</v>
      </c>
      <c r="AB18">
        <f t="shared" si="110"/>
        <v>1100000</v>
      </c>
      <c r="AC18">
        <f t="shared" ref="AC18" si="111">AC17*1000</f>
        <v>1197200</v>
      </c>
      <c r="AD18">
        <f t="shared" ref="AD18" si="112">AD17*1000</f>
        <v>1301600</v>
      </c>
      <c r="AE18">
        <f t="shared" ref="AE18" si="113">AE17*1000</f>
        <v>1369500</v>
      </c>
      <c r="AF18">
        <f t="shared" ref="AF18:AG18" si="114">AF17*1000</f>
        <v>1415100</v>
      </c>
      <c r="AG18">
        <f t="shared" si="114"/>
        <v>1471200</v>
      </c>
      <c r="AH18">
        <f t="shared" ref="AH18" si="115">AH17*1000</f>
        <v>1520500</v>
      </c>
      <c r="AI18">
        <f t="shared" ref="AI18" si="116">AI17*1000</f>
        <v>1580200</v>
      </c>
      <c r="AJ18">
        <f t="shared" ref="AJ18" si="117">AJ17*1000</f>
        <v>1652800</v>
      </c>
      <c r="AK18">
        <f t="shared" ref="AK18:AL18" si="118">AK17*1000</f>
        <v>1717500</v>
      </c>
      <c r="AL18">
        <f t="shared" si="118"/>
        <v>1829700</v>
      </c>
      <c r="AM18">
        <f t="shared" ref="AM18" si="119">AM17*1000</f>
        <v>1954300</v>
      </c>
      <c r="AN18">
        <f t="shared" ref="AN18" si="120">AN17*1000</f>
        <v>2119900</v>
      </c>
      <c r="AO18">
        <f t="shared" ref="AO18" si="121">AO17*1000</f>
        <v>2285400</v>
      </c>
      <c r="AP18">
        <f t="shared" ref="AP18:AQ18" si="122">AP17*1000</f>
        <v>2511400</v>
      </c>
      <c r="AQ18">
        <f t="shared" si="122"/>
        <v>2744000</v>
      </c>
      <c r="AR18">
        <f t="shared" ref="AR18" si="123">AR17*1000</f>
        <v>2990800</v>
      </c>
      <c r="AS18">
        <f t="shared" ref="AS18" si="124">AS17*1000</f>
        <v>3294500</v>
      </c>
      <c r="AT18">
        <f t="shared" ref="AT18" si="125">AT17*1000</f>
        <v>3621800</v>
      </c>
      <c r="AU18">
        <f t="shared" ref="AU18:AV18" si="126">AU17*1000</f>
        <v>4110600.0000000005</v>
      </c>
      <c r="AV18">
        <f t="shared" si="126"/>
        <v>4887700</v>
      </c>
      <c r="AW18">
        <f t="shared" ref="AW18" si="127">AW17*1000</f>
        <v>5277300</v>
      </c>
      <c r="AX18">
        <f t="shared" ref="AX18" si="128">AX17*1000</f>
        <v>5747300</v>
      </c>
      <c r="AY18">
        <f t="shared" ref="AY18" si="129">AY17*1000</f>
        <v>6415500</v>
      </c>
      <c r="AZ18">
        <f t="shared" ref="AZ18:BA18" si="130">AZ17*1000</f>
        <v>7261100</v>
      </c>
      <c r="BA18">
        <f t="shared" si="130"/>
        <v>8360700.0000000009</v>
      </c>
      <c r="BB18">
        <f t="shared" ref="BB18" si="131">BB17*1000</f>
        <v>9512500</v>
      </c>
      <c r="BC18">
        <f t="shared" ref="BC18" si="132">BC17*1000</f>
        <v>10490400</v>
      </c>
      <c r="BD18">
        <f t="shared" ref="BD18" si="133">BD17*1000</f>
        <v>11083900</v>
      </c>
      <c r="BE18">
        <f t="shared" ref="BE18:BF18" si="134">BE17*1000</f>
        <v>11468900</v>
      </c>
      <c r="BF18">
        <f t="shared" si="134"/>
        <v>12140100</v>
      </c>
      <c r="BG18">
        <f t="shared" ref="BG18" si="135">BG17*1000</f>
        <v>12759000</v>
      </c>
      <c r="BH18">
        <f t="shared" ref="BH18" si="136">BH17*1000</f>
        <v>13548200</v>
      </c>
      <c r="BI18">
        <f t="shared" ref="BI18" si="137">BI17*1000</f>
        <v>14342500</v>
      </c>
      <c r="BJ18">
        <f t="shared" ref="BJ18:BK18" si="138">BJ17*1000</f>
        <v>15253000</v>
      </c>
      <c r="BK18">
        <f t="shared" si="138"/>
        <v>16120600</v>
      </c>
      <c r="BL18">
        <f t="shared" ref="BL18" si="139">BL17*1000</f>
        <v>16885500</v>
      </c>
      <c r="BM18">
        <f t="shared" ref="BM18" si="140">BM17*1000</f>
        <v>17305000</v>
      </c>
      <c r="BN18">
        <f t="shared" ref="BN18" si="141">BN17*1000</f>
        <v>18034200</v>
      </c>
      <c r="BO18">
        <f t="shared" ref="BO18:BP18" si="142">BO17*1000</f>
        <v>18937500</v>
      </c>
      <c r="BP18">
        <f t="shared" si="142"/>
        <v>20066800</v>
      </c>
      <c r="BQ18">
        <f t="shared" ref="BQ18" si="143">BQ17*1000</f>
        <v>21042000</v>
      </c>
      <c r="BR18">
        <f t="shared" ref="BR18" si="144">BR17*1000</f>
        <v>22046600</v>
      </c>
      <c r="BS18">
        <f t="shared" ref="BS18" si="145">BS17*1000</f>
        <v>23219000</v>
      </c>
      <c r="BT18">
        <f t="shared" ref="BT18:BU18" si="146">BT17*1000</f>
        <v>24525400</v>
      </c>
      <c r="BU18">
        <f t="shared" si="146"/>
        <v>26101000</v>
      </c>
      <c r="BV18">
        <f t="shared" ref="BV18" si="147">BV17*1000</f>
        <v>27823600</v>
      </c>
      <c r="BW18">
        <f t="shared" ref="BW18" si="148">BW17*1000</f>
        <v>29376500</v>
      </c>
      <c r="BX18">
        <f t="shared" ref="BX18" si="149">BX17*1000</f>
        <v>30805400</v>
      </c>
      <c r="BY18">
        <f t="shared" ref="BY18:BZ18" si="150">BY17*1000</f>
        <v>32468300</v>
      </c>
      <c r="BZ18">
        <f t="shared" si="150"/>
        <v>35787700</v>
      </c>
      <c r="CA18">
        <f t="shared" ref="CA18" si="151">CA17*1000</f>
        <v>39374900</v>
      </c>
      <c r="CB18">
        <f t="shared" ref="CB18" si="152">CB17*1000</f>
        <v>42596000</v>
      </c>
      <c r="CC18">
        <f t="shared" ref="CC18" si="153">CC17*1000</f>
        <v>44509500</v>
      </c>
      <c r="CD18">
        <f t="shared" ref="CD18:CE18" si="154">CD17*1000</f>
        <v>46019300</v>
      </c>
      <c r="CE18">
        <f t="shared" si="154"/>
        <v>45191400</v>
      </c>
      <c r="CF18">
        <f t="shared" ref="CF18" si="155">CF17*1000</f>
        <v>46099400</v>
      </c>
      <c r="CG18">
        <f t="shared" ref="CG18" si="156">CG17*1000</f>
        <v>47690300</v>
      </c>
      <c r="CH18">
        <f t="shared" ref="CH18" si="157">CH17*1000</f>
        <v>49215900</v>
      </c>
      <c r="CI18">
        <f t="shared" ref="CI18:CJ18" si="158">CI17*1000</f>
        <v>51642800</v>
      </c>
      <c r="CJ18">
        <f t="shared" si="158"/>
        <v>53723900</v>
      </c>
      <c r="CK18">
        <f t="shared" ref="CK18" si="159">CK17*1000</f>
        <v>55038600</v>
      </c>
      <c r="CL18">
        <f t="shared" ref="CL18" si="160">CL17*1000</f>
        <v>57296100</v>
      </c>
      <c r="CM18">
        <f t="shared" ref="CM18" si="161">CM17*1000</f>
        <v>59806500</v>
      </c>
      <c r="CN18">
        <f t="shared" ref="CN18" si="162">CN17*1000</f>
        <v>62889400</v>
      </c>
      <c r="CO18" t="s">
        <v>19</v>
      </c>
    </row>
    <row r="19" spans="2:93" x14ac:dyDescent="0.35">
      <c r="B19" t="s">
        <v>20</v>
      </c>
      <c r="C19">
        <f>C16/C18</f>
        <v>0.12052989130434782</v>
      </c>
      <c r="D19">
        <f t="shared" ref="D19:BO19" si="163">D16/D18</f>
        <v>0.10141285055023075</v>
      </c>
      <c r="E19">
        <f t="shared" si="163"/>
        <v>8.3592668024439917E-2</v>
      </c>
      <c r="F19">
        <f t="shared" si="163"/>
        <v>5.8047683310841203E-2</v>
      </c>
      <c r="G19">
        <f t="shared" si="163"/>
        <v>5.0465509944985186E-2</v>
      </c>
      <c r="H19">
        <f t="shared" si="163"/>
        <v>6.530487804878049E-2</v>
      </c>
      <c r="I19">
        <f t="shared" si="163"/>
        <v>8.3974929235746051E-2</v>
      </c>
      <c r="J19">
        <f t="shared" si="163"/>
        <v>8.402399127589967E-2</v>
      </c>
      <c r="K19">
        <f t="shared" si="163"/>
        <v>9.0458778889272159E-2</v>
      </c>
      <c r="L19">
        <f t="shared" si="163"/>
        <v>7.7669969251793647E-2</v>
      </c>
      <c r="M19">
        <f t="shared" si="163"/>
        <v>8.4094567404426557E-2</v>
      </c>
      <c r="N19">
        <f t="shared" si="163"/>
        <v>9.1391575663026525E-2</v>
      </c>
      <c r="O19">
        <f t="shared" si="163"/>
        <v>0.10952941176470589</v>
      </c>
      <c r="P19">
        <f t="shared" si="163"/>
        <v>0.12423629089197458</v>
      </c>
      <c r="Q19">
        <f t="shared" si="163"/>
        <v>0.12956340087737622</v>
      </c>
      <c r="R19">
        <f t="shared" si="163"/>
        <v>0.12289248149590962</v>
      </c>
      <c r="S19">
        <f t="shared" si="163"/>
        <v>0.1084663903406019</v>
      </c>
      <c r="T19">
        <f t="shared" si="163"/>
        <v>9.7880256370173516E-2</v>
      </c>
      <c r="U19">
        <f t="shared" si="163"/>
        <v>9.2561972214655411E-2</v>
      </c>
      <c r="V19">
        <f t="shared" si="163"/>
        <v>0.10338846153846154</v>
      </c>
      <c r="W19">
        <f t="shared" si="163"/>
        <v>9.4637625780155388E-2</v>
      </c>
      <c r="X19">
        <f t="shared" si="163"/>
        <v>9.7939456484348125E-2</v>
      </c>
      <c r="Y19">
        <f t="shared" si="163"/>
        <v>0.10139440150407353</v>
      </c>
      <c r="Z19">
        <f t="shared" si="163"/>
        <v>9.6232971372161899E-2</v>
      </c>
      <c r="AA19">
        <f t="shared" si="163"/>
        <v>9.4026443450965475E-2</v>
      </c>
      <c r="AB19">
        <f t="shared" si="163"/>
        <v>9.1034545454545451E-2</v>
      </c>
      <c r="AC19">
        <f t="shared" si="163"/>
        <v>9.5032576010691608E-2</v>
      </c>
      <c r="AD19">
        <f t="shared" si="163"/>
        <v>8.8840657652120472E-2</v>
      </c>
      <c r="AE19">
        <f t="shared" si="163"/>
        <v>8.6637458926615549E-2</v>
      </c>
      <c r="AF19">
        <f t="shared" si="163"/>
        <v>8.3409653028054559E-2</v>
      </c>
      <c r="AG19">
        <f t="shared" si="163"/>
        <v>8.9242115280043499E-2</v>
      </c>
      <c r="AH19">
        <f t="shared" si="163"/>
        <v>8.7124630055902666E-2</v>
      </c>
      <c r="AI19">
        <f t="shared" si="163"/>
        <v>8.781356790279711E-2</v>
      </c>
      <c r="AJ19">
        <f t="shared" si="163"/>
        <v>9.1675338818973856E-2</v>
      </c>
      <c r="AK19">
        <f t="shared" si="163"/>
        <v>9.3908588064046575E-2</v>
      </c>
      <c r="AL19">
        <f t="shared" si="163"/>
        <v>9.4836311963709896E-2</v>
      </c>
      <c r="AM19">
        <f t="shared" si="163"/>
        <v>9.8356444762830675E-2</v>
      </c>
      <c r="AN19">
        <f t="shared" si="163"/>
        <v>9.7264965328553235E-2</v>
      </c>
      <c r="AO19">
        <f t="shared" si="163"/>
        <v>9.1403255447624052E-2</v>
      </c>
      <c r="AP19">
        <f t="shared" si="163"/>
        <v>8.8826949112049053E-2</v>
      </c>
      <c r="AQ19">
        <f t="shared" si="163"/>
        <v>8.3334912536443151E-2</v>
      </c>
      <c r="AR19">
        <f t="shared" si="163"/>
        <v>7.4623177745084923E-2</v>
      </c>
      <c r="AS19">
        <f t="shared" si="163"/>
        <v>7.558992259826984E-2</v>
      </c>
      <c r="AT19">
        <f t="shared" si="163"/>
        <v>7.7888066707162182E-2</v>
      </c>
      <c r="AU19">
        <f t="shared" si="163"/>
        <v>7.851724809030311E-2</v>
      </c>
      <c r="AV19">
        <f t="shared" si="163"/>
        <v>6.7579843280070384E-2</v>
      </c>
      <c r="AW19">
        <f t="shared" si="163"/>
        <v>6.802323157675326E-2</v>
      </c>
      <c r="AX19">
        <f t="shared" si="163"/>
        <v>7.1447114297148229E-2</v>
      </c>
      <c r="AY19">
        <f t="shared" si="163"/>
        <v>7.269425609851142E-2</v>
      </c>
      <c r="AZ19">
        <f t="shared" si="163"/>
        <v>7.3481979314428944E-2</v>
      </c>
      <c r="BA19">
        <f t="shared" si="163"/>
        <v>6.9224825672491525E-2</v>
      </c>
      <c r="BB19">
        <f t="shared" si="163"/>
        <v>6.221834428383706E-2</v>
      </c>
      <c r="BC19">
        <f t="shared" si="163"/>
        <v>6.4921070693205213E-2</v>
      </c>
      <c r="BD19">
        <f t="shared" si="163"/>
        <v>6.2817961186946839E-2</v>
      </c>
      <c r="BE19">
        <f t="shared" si="163"/>
        <v>6.7608663428925186E-2</v>
      </c>
      <c r="BF19">
        <f t="shared" si="163"/>
        <v>7.5794927554138761E-2</v>
      </c>
      <c r="BG19">
        <f t="shared" si="163"/>
        <v>7.5380358962301122E-2</v>
      </c>
      <c r="BH19">
        <f t="shared" si="163"/>
        <v>7.0469656485732418E-2</v>
      </c>
      <c r="BI19">
        <f t="shared" si="163"/>
        <v>7.1503085236186162E-2</v>
      </c>
      <c r="BJ19">
        <f t="shared" si="163"/>
        <v>7.5125680194060185E-2</v>
      </c>
      <c r="BK19">
        <f t="shared" si="163"/>
        <v>7.5109983499373478E-2</v>
      </c>
      <c r="BL19">
        <f t="shared" si="163"/>
        <v>7.3211335169228037E-2</v>
      </c>
      <c r="BM19">
        <f t="shared" si="163"/>
        <v>7.1964807859000293E-2</v>
      </c>
      <c r="BN19">
        <f t="shared" si="163"/>
        <v>7.2860065874837815E-2</v>
      </c>
      <c r="BO19">
        <f t="shared" si="163"/>
        <v>7.4304739273927389E-2</v>
      </c>
      <c r="BP19">
        <f t="shared" ref="BP19:CN19" si="164">BP16/BP18</f>
        <v>7.7491827296828589E-2</v>
      </c>
      <c r="BQ19">
        <f t="shared" si="164"/>
        <v>8.0133209770934327E-2</v>
      </c>
      <c r="BR19">
        <f t="shared" si="164"/>
        <v>8.4162183738082069E-2</v>
      </c>
      <c r="BS19">
        <f t="shared" si="164"/>
        <v>8.6707351737800933E-2</v>
      </c>
      <c r="BT19">
        <f t="shared" si="164"/>
        <v>8.5111843231914674E-2</v>
      </c>
      <c r="BU19">
        <f t="shared" si="164"/>
        <v>8.3960729473966517E-2</v>
      </c>
      <c r="BV19">
        <f t="shared" si="164"/>
        <v>8.1818671918802738E-2</v>
      </c>
      <c r="BW19">
        <f t="shared" si="164"/>
        <v>7.9548244344969612E-2</v>
      </c>
      <c r="BX19">
        <f t="shared" si="164"/>
        <v>7.9903231251663667E-2</v>
      </c>
      <c r="BY19">
        <f t="shared" si="164"/>
        <v>8.082689885211114E-2</v>
      </c>
      <c r="BZ19">
        <f t="shared" si="164"/>
        <v>8.0150973658547495E-2</v>
      </c>
      <c r="CA19">
        <f t="shared" si="164"/>
        <v>8.0162971842468178E-2</v>
      </c>
      <c r="CB19">
        <f t="shared" si="164"/>
        <v>8.0800122077190353E-2</v>
      </c>
      <c r="CC19">
        <f t="shared" si="164"/>
        <v>7.4838966962109219E-2</v>
      </c>
      <c r="CD19">
        <f t="shared" si="164"/>
        <v>6.8615407014013682E-2</v>
      </c>
      <c r="CE19">
        <f t="shared" si="164"/>
        <v>7.0275848944710714E-2</v>
      </c>
      <c r="CF19">
        <f t="shared" si="164"/>
        <v>7.9757610728122277E-2</v>
      </c>
      <c r="CG19">
        <f t="shared" si="164"/>
        <v>8.3035397135266503E-2</v>
      </c>
      <c r="CH19">
        <f t="shared" si="164"/>
        <v>8.8406836002186281E-2</v>
      </c>
      <c r="CI19">
        <f t="shared" si="164"/>
        <v>8.5611547011393646E-2</v>
      </c>
      <c r="CJ19">
        <f t="shared" si="164"/>
        <v>8.7069721297225261E-2</v>
      </c>
      <c r="CK19">
        <f t="shared" si="164"/>
        <v>8.5632701413190015E-2</v>
      </c>
      <c r="CL19">
        <f t="shared" si="164"/>
        <v>8.1578082975979169E-2</v>
      </c>
      <c r="CM19">
        <f t="shared" si="164"/>
        <v>8.1069783384749156E-2</v>
      </c>
      <c r="CN19">
        <f t="shared" si="164"/>
        <v>8.087792219356521E-2</v>
      </c>
      <c r="CO19" t="s">
        <v>20</v>
      </c>
    </row>
    <row r="20" spans="2:93" x14ac:dyDescent="0.35">
      <c r="B20" t="s">
        <v>21</v>
      </c>
      <c r="C20">
        <f>C19*100</f>
        <v>12.052989130434783</v>
      </c>
      <c r="D20">
        <f t="shared" ref="D20:BO20" si="165">D19*100</f>
        <v>10.141285055023076</v>
      </c>
      <c r="E20">
        <f t="shared" si="165"/>
        <v>8.359266802443992</v>
      </c>
      <c r="F20">
        <f t="shared" si="165"/>
        <v>5.8047683310841203</v>
      </c>
      <c r="G20">
        <f t="shared" si="165"/>
        <v>5.046550994498519</v>
      </c>
      <c r="H20">
        <f t="shared" si="165"/>
        <v>6.5304878048780495</v>
      </c>
      <c r="I20">
        <f t="shared" si="165"/>
        <v>8.397492923574605</v>
      </c>
      <c r="J20">
        <f t="shared" si="165"/>
        <v>8.4023991275899679</v>
      </c>
      <c r="K20">
        <f t="shared" si="165"/>
        <v>9.0458778889272153</v>
      </c>
      <c r="L20">
        <f t="shared" si="165"/>
        <v>7.7669969251793649</v>
      </c>
      <c r="M20">
        <f t="shared" si="165"/>
        <v>8.4094567404426552</v>
      </c>
      <c r="N20">
        <f t="shared" si="165"/>
        <v>9.1391575663026519</v>
      </c>
      <c r="O20">
        <f t="shared" si="165"/>
        <v>10.952941176470588</v>
      </c>
      <c r="P20">
        <f t="shared" si="165"/>
        <v>12.423629089197458</v>
      </c>
      <c r="Q20">
        <f t="shared" si="165"/>
        <v>12.956340087737622</v>
      </c>
      <c r="R20">
        <f t="shared" si="165"/>
        <v>12.289248149590962</v>
      </c>
      <c r="S20">
        <f t="shared" si="165"/>
        <v>10.846639034060191</v>
      </c>
      <c r="T20">
        <f t="shared" si="165"/>
        <v>9.788025637017352</v>
      </c>
      <c r="U20">
        <f t="shared" si="165"/>
        <v>9.2561972214655412</v>
      </c>
      <c r="V20">
        <f t="shared" si="165"/>
        <v>10.338846153846154</v>
      </c>
      <c r="W20">
        <f t="shared" si="165"/>
        <v>9.4637625780155386</v>
      </c>
      <c r="X20">
        <f t="shared" si="165"/>
        <v>9.7939456484348124</v>
      </c>
      <c r="Y20">
        <f t="shared" si="165"/>
        <v>10.139440150407353</v>
      </c>
      <c r="Z20">
        <f t="shared" si="165"/>
        <v>9.6232971372161895</v>
      </c>
      <c r="AA20">
        <f t="shared" si="165"/>
        <v>9.4026443450965473</v>
      </c>
      <c r="AB20">
        <f t="shared" si="165"/>
        <v>9.1034545454545448</v>
      </c>
      <c r="AC20">
        <f t="shared" si="165"/>
        <v>9.5032576010691603</v>
      </c>
      <c r="AD20">
        <f t="shared" si="165"/>
        <v>8.884065765212048</v>
      </c>
      <c r="AE20">
        <f t="shared" si="165"/>
        <v>8.663745892661554</v>
      </c>
      <c r="AF20">
        <f t="shared" si="165"/>
        <v>8.340965302805456</v>
      </c>
      <c r="AG20">
        <f t="shared" si="165"/>
        <v>8.9242115280043492</v>
      </c>
      <c r="AH20">
        <f t="shared" si="165"/>
        <v>8.7124630055902674</v>
      </c>
      <c r="AI20">
        <f t="shared" si="165"/>
        <v>8.7813567902797107</v>
      </c>
      <c r="AJ20">
        <f t="shared" si="165"/>
        <v>9.1675338818973859</v>
      </c>
      <c r="AK20">
        <f t="shared" si="165"/>
        <v>9.3908588064046583</v>
      </c>
      <c r="AL20">
        <f t="shared" si="165"/>
        <v>9.4836311963709896</v>
      </c>
      <c r="AM20">
        <f t="shared" si="165"/>
        <v>9.8356444762830684</v>
      </c>
      <c r="AN20">
        <f t="shared" si="165"/>
        <v>9.7264965328553235</v>
      </c>
      <c r="AO20">
        <f t="shared" si="165"/>
        <v>9.1403255447624048</v>
      </c>
      <c r="AP20">
        <f t="shared" si="165"/>
        <v>8.8826949112049061</v>
      </c>
      <c r="AQ20">
        <f t="shared" si="165"/>
        <v>8.3334912536443149</v>
      </c>
      <c r="AR20">
        <f t="shared" si="165"/>
        <v>7.4623177745084925</v>
      </c>
      <c r="AS20">
        <f t="shared" si="165"/>
        <v>7.5589922598269839</v>
      </c>
      <c r="AT20">
        <f t="shared" si="165"/>
        <v>7.7888066707162178</v>
      </c>
      <c r="AU20">
        <f t="shared" si="165"/>
        <v>7.8517248090303111</v>
      </c>
      <c r="AV20">
        <f t="shared" si="165"/>
        <v>6.7579843280070389</v>
      </c>
      <c r="AW20">
        <f t="shared" si="165"/>
        <v>6.8023231576753256</v>
      </c>
      <c r="AX20">
        <f t="shared" si="165"/>
        <v>7.1447114297148229</v>
      </c>
      <c r="AY20">
        <f t="shared" si="165"/>
        <v>7.2694256098511421</v>
      </c>
      <c r="AZ20">
        <f t="shared" si="165"/>
        <v>7.3481979314428942</v>
      </c>
      <c r="BA20">
        <f t="shared" si="165"/>
        <v>6.9224825672491521</v>
      </c>
      <c r="BB20">
        <f t="shared" si="165"/>
        <v>6.2218344283837057</v>
      </c>
      <c r="BC20">
        <f t="shared" si="165"/>
        <v>6.4921070693205216</v>
      </c>
      <c r="BD20">
        <f t="shared" si="165"/>
        <v>6.2817961186946842</v>
      </c>
      <c r="BE20">
        <f t="shared" si="165"/>
        <v>6.7608663428925189</v>
      </c>
      <c r="BF20">
        <f t="shared" si="165"/>
        <v>7.5794927554138765</v>
      </c>
      <c r="BG20">
        <f t="shared" si="165"/>
        <v>7.5380358962301122</v>
      </c>
      <c r="BH20">
        <f t="shared" si="165"/>
        <v>7.0469656485732415</v>
      </c>
      <c r="BI20">
        <f t="shared" si="165"/>
        <v>7.1503085236186159</v>
      </c>
      <c r="BJ20">
        <f t="shared" si="165"/>
        <v>7.512568019406018</v>
      </c>
      <c r="BK20">
        <f t="shared" si="165"/>
        <v>7.5109983499373474</v>
      </c>
      <c r="BL20">
        <f t="shared" si="165"/>
        <v>7.3211335169228038</v>
      </c>
      <c r="BM20">
        <f t="shared" si="165"/>
        <v>7.1964807859000297</v>
      </c>
      <c r="BN20">
        <f t="shared" si="165"/>
        <v>7.2860065874837812</v>
      </c>
      <c r="BO20">
        <f t="shared" si="165"/>
        <v>7.4304739273927387</v>
      </c>
      <c r="BP20">
        <f t="shared" ref="BP20:CN20" si="166">BP19*100</f>
        <v>7.7491827296828593</v>
      </c>
      <c r="BQ20">
        <f t="shared" si="166"/>
        <v>8.0133209770934322</v>
      </c>
      <c r="BR20">
        <f t="shared" si="166"/>
        <v>8.4162183738082064</v>
      </c>
      <c r="BS20">
        <f t="shared" si="166"/>
        <v>8.6707351737800931</v>
      </c>
      <c r="BT20">
        <f t="shared" si="166"/>
        <v>8.5111843231914683</v>
      </c>
      <c r="BU20">
        <f t="shared" si="166"/>
        <v>8.396072947396652</v>
      </c>
      <c r="BV20">
        <f t="shared" si="166"/>
        <v>8.1818671918802739</v>
      </c>
      <c r="BW20">
        <f t="shared" si="166"/>
        <v>7.9548244344969614</v>
      </c>
      <c r="BX20">
        <f t="shared" si="166"/>
        <v>7.9903231251663671</v>
      </c>
      <c r="BY20">
        <f t="shared" si="166"/>
        <v>8.0826898852111135</v>
      </c>
      <c r="BZ20">
        <f t="shared" si="166"/>
        <v>8.01509736585475</v>
      </c>
      <c r="CA20">
        <f t="shared" si="166"/>
        <v>8.0162971842468185</v>
      </c>
      <c r="CB20">
        <f t="shared" si="166"/>
        <v>8.0800122077190348</v>
      </c>
      <c r="CC20">
        <f t="shared" si="166"/>
        <v>7.4838966962109215</v>
      </c>
      <c r="CD20">
        <f t="shared" si="166"/>
        <v>6.8615407014013678</v>
      </c>
      <c r="CE20">
        <f t="shared" si="166"/>
        <v>7.0275848944710715</v>
      </c>
      <c r="CF20">
        <f t="shared" si="166"/>
        <v>7.9757610728122277</v>
      </c>
      <c r="CG20">
        <f t="shared" si="166"/>
        <v>8.30353971352665</v>
      </c>
      <c r="CH20">
        <f t="shared" si="166"/>
        <v>8.8406836002186289</v>
      </c>
      <c r="CI20">
        <f t="shared" si="166"/>
        <v>8.5611547011393654</v>
      </c>
      <c r="CJ20">
        <f t="shared" si="166"/>
        <v>8.7069721297225264</v>
      </c>
      <c r="CK20">
        <f t="shared" si="166"/>
        <v>8.563270141319002</v>
      </c>
      <c r="CL20">
        <f t="shared" si="166"/>
        <v>8.1578082975979171</v>
      </c>
      <c r="CM20">
        <f t="shared" si="166"/>
        <v>8.1069783384749154</v>
      </c>
      <c r="CN20">
        <f t="shared" si="166"/>
        <v>8.0877922193565208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18" sqref="D18"/>
    </sheetView>
  </sheetViews>
  <sheetFormatPr defaultColWidth="10.6640625" defaultRowHeight="15.5" x14ac:dyDescent="0.35"/>
  <sheetData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4B5E-4EFA-46B6-86BA-D7771C8F56CA}">
  <sheetPr>
    <tabColor rgb="FFC00000"/>
  </sheetPr>
  <dimension ref="A1"/>
  <sheetViews>
    <sheetView tabSelected="1" zoomScale="70" zoomScaleNormal="70" workbookViewId="0">
      <selection activeCell="P23" sqref="P23:P24"/>
    </sheetView>
  </sheetViews>
  <sheetFormatPr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Bureau_Economic Analysis Data</vt:lpstr>
      <vt:lpstr>ROR</vt:lpstr>
      <vt:lpstr>ROR (%)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Richard Sparkes</cp:lastModifiedBy>
  <dcterms:created xsi:type="dcterms:W3CDTF">2019-09-17T12:17:11Z</dcterms:created>
  <dcterms:modified xsi:type="dcterms:W3CDTF">2019-09-18T11:57:30Z</dcterms:modified>
</cp:coreProperties>
</file>