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ste\Documents\URI\Research\PJNitrogen_Project\SequencingV6_Feb2019\"/>
    </mc:Choice>
  </mc:AlternateContent>
  <xr:revisionPtr revIDLastSave="0" documentId="13_ncr:1_{77063BBF-BE24-4FC2-9D79-49958333A9AE}" xr6:coauthVersionLast="45" xr6:coauthVersionMax="45" xr10:uidLastSave="{00000000-0000-0000-0000-000000000000}"/>
  <bookViews>
    <workbookView xWindow="21060" yWindow="4800" windowWidth="21600" windowHeight="11070" xr2:uid="{00000000-000D-0000-FFFF-FFFF00000000}"/>
  </bookViews>
  <sheets>
    <sheet name="Summary" sheetId="1" r:id="rId1"/>
    <sheet name="ByBucket" sheetId="3" r:id="rId2"/>
    <sheet name="Sheet1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3" l="1"/>
  <c r="Q2" i="3"/>
  <c r="W11" i="3"/>
  <c r="W13" i="3"/>
  <c r="W12" i="3"/>
  <c r="W10" i="3"/>
  <c r="W9" i="3"/>
  <c r="W8" i="3"/>
  <c r="W7" i="3"/>
  <c r="W6" i="3"/>
  <c r="W5" i="3"/>
  <c r="W4" i="3"/>
  <c r="W3" i="3"/>
  <c r="W2" i="3"/>
  <c r="T13" i="3"/>
  <c r="T12" i="3"/>
  <c r="T11" i="3"/>
  <c r="T10" i="3"/>
  <c r="T9" i="3"/>
  <c r="T8" i="3"/>
  <c r="T7" i="3"/>
  <c r="T6" i="3"/>
  <c r="T5" i="3"/>
  <c r="T4" i="3"/>
  <c r="T3" i="3"/>
  <c r="Q3" i="3"/>
  <c r="Q4" i="3"/>
  <c r="Q5" i="3"/>
  <c r="Q6" i="3"/>
  <c r="Q7" i="3"/>
  <c r="Q8" i="3"/>
  <c r="Q9" i="3"/>
  <c r="Q10" i="3"/>
  <c r="Q11" i="3"/>
  <c r="Q12" i="3"/>
  <c r="Q13" i="3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3" i="1"/>
</calcChain>
</file>

<file path=xl/sharedStrings.xml><?xml version="1.0" encoding="utf-8"?>
<sst xmlns="http://schemas.openxmlformats.org/spreadsheetml/2006/main" count="1011" uniqueCount="286">
  <si>
    <t>Treatment</t>
  </si>
  <si>
    <t>BHC</t>
  </si>
  <si>
    <t>Control</t>
  </si>
  <si>
    <t>gut</t>
  </si>
  <si>
    <t>Enriched</t>
  </si>
  <si>
    <t>BC</t>
  </si>
  <si>
    <t>#q2:types</t>
  </si>
  <si>
    <t>NEG.CON</t>
  </si>
  <si>
    <t>categorical</t>
  </si>
  <si>
    <t>#SampleID</t>
  </si>
  <si>
    <t>SampleName</t>
  </si>
  <si>
    <t>Station</t>
  </si>
  <si>
    <t>Bucket</t>
  </si>
  <si>
    <t>SampleType</t>
  </si>
  <si>
    <t>Group</t>
  </si>
  <si>
    <t>OysterNumber</t>
  </si>
  <si>
    <t>numeric</t>
  </si>
  <si>
    <t>Growth</t>
  </si>
  <si>
    <t>Biomass</t>
  </si>
  <si>
    <t>Mortality</t>
  </si>
  <si>
    <t>Denitrification_18C</t>
  </si>
  <si>
    <t>Denitrification_24C</t>
  </si>
  <si>
    <t>NitrousOxide_18C</t>
  </si>
  <si>
    <t>NitrousOxide_24C</t>
  </si>
  <si>
    <t>August_NO3_high</t>
  </si>
  <si>
    <t>August_NH4_low</t>
  </si>
  <si>
    <t>August_NH4_high</t>
  </si>
  <si>
    <t>August_NO3_low</t>
  </si>
  <si>
    <t>August_NO2_low</t>
  </si>
  <si>
    <t>August_NO2_high</t>
  </si>
  <si>
    <t>Location</t>
  </si>
  <si>
    <t xml:space="preserve">Southern </t>
  </si>
  <si>
    <t>Northern</t>
  </si>
  <si>
    <t>Southern_Control</t>
  </si>
  <si>
    <t>Southern_Enriched</t>
  </si>
  <si>
    <t>Northern_Control</t>
  </si>
  <si>
    <t>Northern_Enriched</t>
  </si>
  <si>
    <t>RS126_S16</t>
  </si>
  <si>
    <t>RS127_S28</t>
  </si>
  <si>
    <t>RS128_S40</t>
  </si>
  <si>
    <t>RS129_S52</t>
  </si>
  <si>
    <t>RS130_S64</t>
  </si>
  <si>
    <t>RS131_S76</t>
  </si>
  <si>
    <t>RS132_S88</t>
  </si>
  <si>
    <t>RS133_S5</t>
  </si>
  <si>
    <t>RS134_S17</t>
  </si>
  <si>
    <t>RS135_S29</t>
  </si>
  <si>
    <t>RS136_S41</t>
  </si>
  <si>
    <t>RS137_S53</t>
  </si>
  <si>
    <t>RS138_S65</t>
  </si>
  <si>
    <t>RS139_S77</t>
  </si>
  <si>
    <t>RS140_S89</t>
  </si>
  <si>
    <t>RS141_S6</t>
  </si>
  <si>
    <t>RS142_S18</t>
  </si>
  <si>
    <t>RS143_S30</t>
  </si>
  <si>
    <t>RS144_S42</t>
  </si>
  <si>
    <t>RS145_S54</t>
  </si>
  <si>
    <t>RS146_S66</t>
  </si>
  <si>
    <t>RS147_S78</t>
  </si>
  <si>
    <t>RS148_S90</t>
  </si>
  <si>
    <t>RS149_S7</t>
  </si>
  <si>
    <t>RS150_S19</t>
  </si>
  <si>
    <t>RS151_S31</t>
  </si>
  <si>
    <t>RS152_S43</t>
  </si>
  <si>
    <t>RS153_S55</t>
  </si>
  <si>
    <t>RS154_S67</t>
  </si>
  <si>
    <t>RS155_S79</t>
  </si>
  <si>
    <t>RS156_S91</t>
  </si>
  <si>
    <t>RS157_S8</t>
  </si>
  <si>
    <t>RS158_S20</t>
  </si>
  <si>
    <t>RS159_S32</t>
  </si>
  <si>
    <t>RS160_S44</t>
  </si>
  <si>
    <t>RS161_S56</t>
  </si>
  <si>
    <t>RS162_S68</t>
  </si>
  <si>
    <t>RS163_S80</t>
  </si>
  <si>
    <t>RS164_S92</t>
  </si>
  <si>
    <t>RS165_S9</t>
  </si>
  <si>
    <t>RS166_S21</t>
  </si>
  <si>
    <t>RS167_S33</t>
  </si>
  <si>
    <t>RS168_S45</t>
  </si>
  <si>
    <t>RS169_S57</t>
  </si>
  <si>
    <t>RS170_S69</t>
  </si>
  <si>
    <t>RS171_S81</t>
  </si>
  <si>
    <t>RS172_S93</t>
  </si>
  <si>
    <t>RS173_S10</t>
  </si>
  <si>
    <t>RS174_S22</t>
  </si>
  <si>
    <t>RS175_S34</t>
  </si>
  <si>
    <t>RS176_S46</t>
  </si>
  <si>
    <t>RS177_S58</t>
  </si>
  <si>
    <t>RS178_S70</t>
  </si>
  <si>
    <t>RS179_S82</t>
  </si>
  <si>
    <t>RS180_S94</t>
  </si>
  <si>
    <t>RS181_S11</t>
  </si>
  <si>
    <t>RS182_S23</t>
  </si>
  <si>
    <t>RS183_S35</t>
  </si>
  <si>
    <t>RS184_S47</t>
  </si>
  <si>
    <t>RS185_S59</t>
  </si>
  <si>
    <t>RS186_S71</t>
  </si>
  <si>
    <t>RS187_S83</t>
  </si>
  <si>
    <t>RS188_S95</t>
  </si>
  <si>
    <t>RS189_S12</t>
  </si>
  <si>
    <t>RS190_S24</t>
  </si>
  <si>
    <t>RS191_S36</t>
  </si>
  <si>
    <t>RS192_S48</t>
  </si>
  <si>
    <t>RS193_S60</t>
  </si>
  <si>
    <t>RS194_S72</t>
  </si>
  <si>
    <t>RS195_S84</t>
  </si>
  <si>
    <t>RS196_S96</t>
  </si>
  <si>
    <t>RS197_S97</t>
  </si>
  <si>
    <t>RS198_S104</t>
  </si>
  <si>
    <t>RS199_S111</t>
  </si>
  <si>
    <t>RS200_S118</t>
  </si>
  <si>
    <t>RS201_S124</t>
  </si>
  <si>
    <t>RS202_S130</t>
  </si>
  <si>
    <t>RS203_S136</t>
  </si>
  <si>
    <t>RS204_S142</t>
  </si>
  <si>
    <t>RS205_S98</t>
  </si>
  <si>
    <t>RS206_S105</t>
  </si>
  <si>
    <t>RS207_S112</t>
  </si>
  <si>
    <t>RS208_S119</t>
  </si>
  <si>
    <t>RS209_S125</t>
  </si>
  <si>
    <t>RS210_S131</t>
  </si>
  <si>
    <t>RS211_S137</t>
  </si>
  <si>
    <t>RS212_S143</t>
  </si>
  <si>
    <t>RS213_S99</t>
  </si>
  <si>
    <t>RS214_S106</t>
  </si>
  <si>
    <t>RS215_S113</t>
  </si>
  <si>
    <t>RS216_S120</t>
  </si>
  <si>
    <t>RS217_S126</t>
  </si>
  <si>
    <t>RS218_S132</t>
  </si>
  <si>
    <t>RS219_S138</t>
  </si>
  <si>
    <t>RS220_S144</t>
  </si>
  <si>
    <t>RS221_S100</t>
  </si>
  <si>
    <t>RS222_S107</t>
  </si>
  <si>
    <t>RS223_S114</t>
  </si>
  <si>
    <t>RS224_S121</t>
  </si>
  <si>
    <t>RS225_S127</t>
  </si>
  <si>
    <t>RS226_S133</t>
  </si>
  <si>
    <t>RS227_S139</t>
  </si>
  <si>
    <t>RS228_S145</t>
  </si>
  <si>
    <t>RS229_S101</t>
  </si>
  <si>
    <t>RS230_S108</t>
  </si>
  <si>
    <t>RS231_S115</t>
  </si>
  <si>
    <t>RS232_S122</t>
  </si>
  <si>
    <t>RS233_S128</t>
  </si>
  <si>
    <t>RS234_S134</t>
  </si>
  <si>
    <t>RS235_S140</t>
  </si>
  <si>
    <t>RS246_S110</t>
  </si>
  <si>
    <t>RS247_S117</t>
  </si>
  <si>
    <t>BHC.1.1g</t>
  </si>
  <si>
    <t>BHC.1.2g</t>
  </si>
  <si>
    <t>BHC.1.3g</t>
  </si>
  <si>
    <t>BHC.2.1g</t>
  </si>
  <si>
    <t>BHC.2.2g</t>
  </si>
  <si>
    <t>BHC.2.4g</t>
  </si>
  <si>
    <t>BHC.3.1g</t>
  </si>
  <si>
    <t>BHC.3.2g</t>
  </si>
  <si>
    <t>BHC.3.3g</t>
  </si>
  <si>
    <t>BHC.4.1g</t>
  </si>
  <si>
    <t>BHC.4.2g</t>
  </si>
  <si>
    <t>BHC.4.3g</t>
  </si>
  <si>
    <t>BHC.5.1g</t>
  </si>
  <si>
    <t>BHC.5.2g</t>
  </si>
  <si>
    <t>BHC.5.3g</t>
  </si>
  <si>
    <t>BHC.6.1g</t>
  </si>
  <si>
    <t>BHC.6.2g</t>
  </si>
  <si>
    <t>BHC.6.3g</t>
  </si>
  <si>
    <t>BC.7.1g</t>
  </si>
  <si>
    <t>BC.7.2g</t>
  </si>
  <si>
    <t>BC.7.3g</t>
  </si>
  <si>
    <t>BC.8.1g</t>
  </si>
  <si>
    <t>BC.8.2g</t>
  </si>
  <si>
    <t>BC.8.3g</t>
  </si>
  <si>
    <t>BC.9.1g</t>
  </si>
  <si>
    <t>BC.9.2g</t>
  </si>
  <si>
    <t>BC.9.3g</t>
  </si>
  <si>
    <t>BC.10.1g</t>
  </si>
  <si>
    <t>BC.10.2g</t>
  </si>
  <si>
    <t>BC.10.3g</t>
  </si>
  <si>
    <t>BC.11.1g</t>
  </si>
  <si>
    <t>BC.11.2g</t>
  </si>
  <si>
    <t>BC.11.3g</t>
  </si>
  <si>
    <t>BC.12.1g</t>
  </si>
  <si>
    <t>BC.12.2g</t>
  </si>
  <si>
    <t>BC.12.3g</t>
  </si>
  <si>
    <t>BHC.1.1o</t>
  </si>
  <si>
    <t>outer swab</t>
  </si>
  <si>
    <t>BHC.1.2o</t>
  </si>
  <si>
    <t>BHC.1.3o</t>
  </si>
  <si>
    <t>BHC.2.1o</t>
  </si>
  <si>
    <t>BHC.2.2o</t>
  </si>
  <si>
    <t>BHC.2.4o</t>
  </si>
  <si>
    <t>BHC.3.1o</t>
  </si>
  <si>
    <t>BHC.3.2o</t>
  </si>
  <si>
    <t>BHC.3.3o</t>
  </si>
  <si>
    <t>BHC.4.1o</t>
  </si>
  <si>
    <t>BHC.4.2o</t>
  </si>
  <si>
    <t>BHC.4.3o</t>
  </si>
  <si>
    <t>BHC.5.1o</t>
  </si>
  <si>
    <t>BHC.5.2o</t>
  </si>
  <si>
    <t>BHC.5.3o</t>
  </si>
  <si>
    <t>BHC.6.1o</t>
  </si>
  <si>
    <t>BHC.6.2o</t>
  </si>
  <si>
    <t>BHC.6.3o</t>
  </si>
  <si>
    <t>BC.7.1o</t>
  </si>
  <si>
    <t>BC.7.2o</t>
  </si>
  <si>
    <t>BC.7.3o</t>
  </si>
  <si>
    <t>BC.8.1o</t>
  </si>
  <si>
    <t>BC.8.2o</t>
  </si>
  <si>
    <t>BC.8.3o</t>
  </si>
  <si>
    <t>BC.9.1o</t>
  </si>
  <si>
    <t>BC.9.2o</t>
  </si>
  <si>
    <t>BC.9.3o</t>
  </si>
  <si>
    <t>BC.10.1o</t>
  </si>
  <si>
    <t>BC.10.2o</t>
  </si>
  <si>
    <t>BC.10.3o</t>
  </si>
  <si>
    <t>BC.11.1o</t>
  </si>
  <si>
    <t>BC.11.2o</t>
  </si>
  <si>
    <t>BC.11.3o</t>
  </si>
  <si>
    <t>BC.12.1o</t>
  </si>
  <si>
    <t>BC.12.2o</t>
  </si>
  <si>
    <t>BC.12.3o</t>
  </si>
  <si>
    <t>BHC.1.1i</t>
  </si>
  <si>
    <t>inner swab</t>
  </si>
  <si>
    <t>BHC.1.2i</t>
  </si>
  <si>
    <t>BHC.1.3i</t>
  </si>
  <si>
    <t>BHC.2.1i</t>
  </si>
  <si>
    <t>BHC.2.2i</t>
  </si>
  <si>
    <t>BHC.2.4i</t>
  </si>
  <si>
    <t>BHC.3.1i</t>
  </si>
  <si>
    <t>BHC.3.2i</t>
  </si>
  <si>
    <t>BHC.3.3i</t>
  </si>
  <si>
    <t>BHC.4.1i</t>
  </si>
  <si>
    <t>BHC.4.2i</t>
  </si>
  <si>
    <t>BHC.4.3i</t>
  </si>
  <si>
    <t>BHC.5.1i</t>
  </si>
  <si>
    <t>BHC.5.2i</t>
  </si>
  <si>
    <t>BHC.5.3i</t>
  </si>
  <si>
    <t>BHC.6.1i</t>
  </si>
  <si>
    <t>BHC.6.2i</t>
  </si>
  <si>
    <t>BHC.6.3i</t>
  </si>
  <si>
    <t>BC.7.1i</t>
  </si>
  <si>
    <t>BC.7.2i</t>
  </si>
  <si>
    <t>BC.7.3i</t>
  </si>
  <si>
    <t>BC.8.1i</t>
  </si>
  <si>
    <t>BC.8.2i</t>
  </si>
  <si>
    <t>BC.8.3i</t>
  </si>
  <si>
    <t>BC.9.1i</t>
  </si>
  <si>
    <t>BC.9.2i</t>
  </si>
  <si>
    <t>BC.9.3i</t>
  </si>
  <si>
    <t>BC.10.1i</t>
  </si>
  <si>
    <t>BC.10.2i</t>
  </si>
  <si>
    <t>BC.10.3i</t>
  </si>
  <si>
    <t>BC.11.1i</t>
  </si>
  <si>
    <t>BC.11.2i</t>
  </si>
  <si>
    <t>BC.11.3i</t>
  </si>
  <si>
    <t>BC.12.1i</t>
  </si>
  <si>
    <t>BC.12.2i</t>
  </si>
  <si>
    <t>BC.12.3i</t>
  </si>
  <si>
    <t>BHC.W1</t>
  </si>
  <si>
    <t>water</t>
  </si>
  <si>
    <t>BC.W1</t>
  </si>
  <si>
    <t>control</t>
  </si>
  <si>
    <t>MOCK.CON</t>
  </si>
  <si>
    <t>TypeGroup</t>
  </si>
  <si>
    <t>gut_Southern_Control</t>
  </si>
  <si>
    <t>gut_Southern_Enriched</t>
  </si>
  <si>
    <t>gut_Northern_Control</t>
  </si>
  <si>
    <t>gut_Northern_Enriched</t>
  </si>
  <si>
    <t>outer swab_Southern_Control</t>
  </si>
  <si>
    <t>outer swab_Southern_Enriched</t>
  </si>
  <si>
    <t>outer swab_Northern_Control</t>
  </si>
  <si>
    <t>outer swab_Northern_Enriched</t>
  </si>
  <si>
    <t>inner swab_Southern_Control</t>
  </si>
  <si>
    <t>inner swab_Southern_Enriched</t>
  </si>
  <si>
    <t>inner swab_Northern_Control</t>
  </si>
  <si>
    <t>inner swab_Northern_Enriched</t>
  </si>
  <si>
    <t>Mass_g</t>
  </si>
  <si>
    <t>Width_mm</t>
  </si>
  <si>
    <t>Length_mm</t>
  </si>
  <si>
    <t>Lat</t>
  </si>
  <si>
    <t>Long</t>
  </si>
  <si>
    <t>TypeGroupBucket</t>
  </si>
  <si>
    <t>August_NH4_avg</t>
  </si>
  <si>
    <t>August_NO3_avg</t>
  </si>
  <si>
    <t>August_NO2_avg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</si>
</sst>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3" xfId="0" applyFont="1" applyBorder="1"/>
    <xf numFmtId="0" fontId="3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5" xfId="0" applyFont="1" applyBorder="1"/>
    <xf numFmtId="0" fontId="0" fillId="0" borderId="2" xfId="0" applyBorder="1" applyAlignment="1">
      <alignment horizontal="left"/>
    </xf>
    <xf numFmtId="2" fontId="3" fillId="0" borderId="2" xfId="0" applyNumberFormat="1" applyFont="1" applyBorder="1"/>
    <xf numFmtId="164" fontId="3" fillId="0" borderId="2" xfId="0" applyNumberFormat="1" applyFont="1" applyBorder="1"/>
    <xf numFmtId="2" fontId="3" fillId="0" borderId="2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/>
    </xf>
    <xf numFmtId="0" fontId="3" fillId="0" borderId="6" xfId="0" applyFont="1" applyBorder="1"/>
    <xf numFmtId="0" fontId="0" fillId="0" borderId="3" xfId="0" applyBorder="1" applyAlignment="1">
      <alignment horizontal="left"/>
    </xf>
    <xf numFmtId="0" fontId="3" fillId="0" borderId="3" xfId="0" applyFont="1" applyBorder="1" applyAlignment="1">
      <alignment horizontal="right"/>
    </xf>
    <xf numFmtId="2" fontId="3" fillId="0" borderId="3" xfId="0" applyNumberFormat="1" applyFont="1" applyBorder="1"/>
    <xf numFmtId="164" fontId="3" fillId="0" borderId="3" xfId="0" applyNumberFormat="1" applyFont="1" applyBorder="1"/>
    <xf numFmtId="2" fontId="3" fillId="0" borderId="3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0" xfId="0" applyNumberFormat="1"/>
    <xf numFmtId="165" fontId="3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4" fillId="0" borderId="0" xfId="0" applyFont="1"/>
    <xf numFmtId="165" fontId="3" fillId="0" borderId="2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right"/>
    </xf>
    <xf numFmtId="2" fontId="3" fillId="0" borderId="0" xfId="0" applyNumberFormat="1" applyFont="1" applyBorder="1"/>
    <xf numFmtId="164" fontId="3" fillId="0" borderId="0" xfId="0" applyNumberFormat="1" applyFont="1" applyBorder="1"/>
    <xf numFmtId="2" fontId="3" fillId="0" borderId="0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/>
    </xf>
    <xf numFmtId="2" fontId="0" fillId="0" borderId="2" xfId="0" applyNumberFormat="1" applyBorder="1"/>
    <xf numFmtId="2" fontId="0" fillId="0" borderId="0" xfId="0" applyNumberFormat="1" applyBorder="1"/>
    <xf numFmtId="2" fontId="0" fillId="0" borderId="3" xfId="0" applyNumberFormat="1" applyBorder="1"/>
    <xf numFmtId="2" fontId="5" fillId="0" borderId="0" xfId="0" applyNumberFormat="1" applyFont="1"/>
    <xf numFmtId="166" fontId="5" fillId="0" borderId="0" xfId="0" applyNumberFormat="1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5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16"/>
  <sheetViews>
    <sheetView tabSelected="1" zoomScale="93" zoomScaleNormal="93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:A114"/>
    </sheetView>
  </sheetViews>
  <sheetFormatPr defaultColWidth="14.42578125" defaultRowHeight="15.75" customHeight="1" x14ac:dyDescent="0.2"/>
  <cols>
    <col min="1" max="1" width="12.85546875" bestFit="1" customWidth="1"/>
    <col min="2" max="2" width="13.42578125" bestFit="1" customWidth="1"/>
    <col min="3" max="3" width="12.42578125" bestFit="1" customWidth="1"/>
    <col min="4" max="4" width="10.42578125" bestFit="1" customWidth="1"/>
    <col min="5" max="5" width="10.5703125" customWidth="1"/>
    <col min="6" max="6" width="10.5703125" bestFit="1" customWidth="1"/>
    <col min="7" max="7" width="20.5703125" bestFit="1" customWidth="1"/>
    <col min="8" max="8" width="20.5703125" customWidth="1"/>
    <col min="9" max="9" width="18.140625" bestFit="1" customWidth="1"/>
    <col min="10" max="10" width="10.5703125" bestFit="1" customWidth="1"/>
    <col min="11" max="11" width="14" bestFit="1" customWidth="1"/>
    <col min="12" max="12" width="9.5703125" customWidth="1"/>
    <col min="13" max="13" width="11" bestFit="1" customWidth="1"/>
    <col min="14" max="14" width="11.42578125" bestFit="1" customWidth="1"/>
    <col min="18" max="19" width="18.42578125" bestFit="1" customWidth="1"/>
    <col min="20" max="21" width="17.5703125" bestFit="1" customWidth="1"/>
    <col min="22" max="22" width="17.28515625" bestFit="1" customWidth="1"/>
    <col min="23" max="23" width="17.42578125" bestFit="1" customWidth="1"/>
    <col min="24" max="24" width="16.85546875" bestFit="1" customWidth="1"/>
    <col min="25" max="25" width="17.42578125" bestFit="1" customWidth="1"/>
    <col min="26" max="26" width="16.85546875" bestFit="1" customWidth="1"/>
    <col min="27" max="27" width="17.42578125" bestFit="1" customWidth="1"/>
  </cols>
  <sheetData>
    <row r="1" spans="1:31" s="3" customFormat="1" ht="13.5" thickBot="1" x14ac:dyDescent="0.25">
      <c r="A1" s="3" t="s">
        <v>9</v>
      </c>
      <c r="B1" s="3" t="s">
        <v>10</v>
      </c>
      <c r="C1" s="1" t="s">
        <v>13</v>
      </c>
      <c r="D1" s="6" t="s">
        <v>11</v>
      </c>
      <c r="E1" s="6" t="s">
        <v>30</v>
      </c>
      <c r="F1" s="6" t="s">
        <v>0</v>
      </c>
      <c r="G1" s="3" t="s">
        <v>264</v>
      </c>
      <c r="H1" s="3" t="s">
        <v>282</v>
      </c>
      <c r="I1" s="3" t="s">
        <v>14</v>
      </c>
      <c r="J1" s="1" t="s">
        <v>12</v>
      </c>
      <c r="K1" s="1" t="s">
        <v>15</v>
      </c>
      <c r="L1" s="38" t="s">
        <v>277</v>
      </c>
      <c r="M1" s="38" t="s">
        <v>278</v>
      </c>
      <c r="N1" s="38" t="s">
        <v>279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25</v>
      </c>
      <c r="W1" s="2" t="s">
        <v>26</v>
      </c>
      <c r="X1" s="2" t="s">
        <v>27</v>
      </c>
      <c r="Y1" s="2" t="s">
        <v>24</v>
      </c>
      <c r="Z1" s="2" t="s">
        <v>28</v>
      </c>
      <c r="AA1" s="2" t="s">
        <v>29</v>
      </c>
      <c r="AB1" s="2" t="s">
        <v>280</v>
      </c>
      <c r="AC1" s="2" t="s">
        <v>281</v>
      </c>
      <c r="AD1" s="2"/>
      <c r="AE1" s="2"/>
    </row>
    <row r="2" spans="1:31" s="17" customFormat="1" ht="13.5" thickBot="1" x14ac:dyDescent="0.25">
      <c r="A2" s="16" t="s">
        <v>6</v>
      </c>
      <c r="B2" s="17" t="s">
        <v>8</v>
      </c>
      <c r="C2" s="17" t="s">
        <v>8</v>
      </c>
      <c r="D2" s="17" t="s">
        <v>8</v>
      </c>
      <c r="E2" s="17" t="s">
        <v>8</v>
      </c>
      <c r="F2" s="17" t="s">
        <v>8</v>
      </c>
      <c r="G2" s="17" t="s">
        <v>8</v>
      </c>
      <c r="H2" s="17" t="s">
        <v>8</v>
      </c>
      <c r="I2" s="17" t="s">
        <v>8</v>
      </c>
      <c r="J2" s="17" t="s">
        <v>8</v>
      </c>
      <c r="K2" s="17" t="s">
        <v>8</v>
      </c>
      <c r="L2" s="18" t="s">
        <v>16</v>
      </c>
      <c r="M2" s="18" t="s">
        <v>16</v>
      </c>
      <c r="N2" s="18" t="s">
        <v>16</v>
      </c>
      <c r="O2" s="18" t="s">
        <v>16</v>
      </c>
      <c r="P2" s="18" t="s">
        <v>16</v>
      </c>
      <c r="Q2" s="18" t="s">
        <v>16</v>
      </c>
      <c r="R2" s="18" t="s">
        <v>16</v>
      </c>
      <c r="S2" s="18" t="s">
        <v>16</v>
      </c>
      <c r="T2" s="18" t="s">
        <v>16</v>
      </c>
      <c r="U2" s="18" t="s">
        <v>16</v>
      </c>
      <c r="V2" s="18" t="s">
        <v>16</v>
      </c>
      <c r="W2" s="18" t="s">
        <v>16</v>
      </c>
      <c r="X2" s="18" t="s">
        <v>16</v>
      </c>
      <c r="Y2" s="18" t="s">
        <v>16</v>
      </c>
      <c r="Z2" s="18" t="s">
        <v>16</v>
      </c>
      <c r="AA2" s="18" t="s">
        <v>16</v>
      </c>
      <c r="AB2" s="18" t="s">
        <v>16</v>
      </c>
      <c r="AC2" s="18" t="s">
        <v>16</v>
      </c>
      <c r="AD2" s="18"/>
      <c r="AE2" s="18"/>
    </row>
    <row r="3" spans="1:31" s="7" customFormat="1" ht="12.75" x14ac:dyDescent="0.2">
      <c r="A3" s="13" t="s">
        <v>37</v>
      </c>
      <c r="B3" s="7" t="s">
        <v>149</v>
      </c>
      <c r="C3" s="20" t="s">
        <v>3</v>
      </c>
      <c r="D3" s="15" t="s">
        <v>1</v>
      </c>
      <c r="E3" s="15" t="s">
        <v>31</v>
      </c>
      <c r="F3" s="15" t="s">
        <v>2</v>
      </c>
      <c r="G3" s="15" t="s">
        <v>265</v>
      </c>
      <c r="H3" s="15" t="str">
        <f>G3&amp;"_"&amp;J3</f>
        <v>gut_Southern_Control_1</v>
      </c>
      <c r="I3" s="14" t="s">
        <v>33</v>
      </c>
      <c r="J3" s="15">
        <v>1</v>
      </c>
      <c r="K3" s="15">
        <v>1</v>
      </c>
      <c r="L3" s="39">
        <v>52</v>
      </c>
      <c r="M3" s="39">
        <v>52</v>
      </c>
      <c r="N3" s="39">
        <v>84</v>
      </c>
      <c r="O3" s="21">
        <v>7.35</v>
      </c>
      <c r="P3" s="22">
        <v>9.657</v>
      </c>
      <c r="Q3" s="22">
        <v>6.7000000000000004E-2</v>
      </c>
      <c r="R3" s="23">
        <v>4.7368421052631584</v>
      </c>
      <c r="S3" s="23">
        <v>0</v>
      </c>
      <c r="T3" s="23">
        <v>7.5157894736842104E-2</v>
      </c>
      <c r="U3" s="23">
        <v>8.1600000000000006E-2</v>
      </c>
      <c r="V3" s="24">
        <v>17.466666666666669</v>
      </c>
      <c r="W3" s="24">
        <v>15.466666666666669</v>
      </c>
      <c r="X3" s="24">
        <v>0.43617040302867582</v>
      </c>
      <c r="Y3" s="24">
        <v>0.371924870547367</v>
      </c>
      <c r="Z3" s="24">
        <v>3.6740290266014337E-2</v>
      </c>
      <c r="AA3" s="24">
        <v>0.10561317762936917</v>
      </c>
      <c r="AB3" s="52">
        <v>41.39</v>
      </c>
      <c r="AC3" s="52">
        <v>-71.510000000000005</v>
      </c>
    </row>
    <row r="4" spans="1:31" s="33" customFormat="1" ht="12.75" x14ac:dyDescent="0.2">
      <c r="A4" s="19" t="s">
        <v>38</v>
      </c>
      <c r="B4" s="33" t="s">
        <v>150</v>
      </c>
      <c r="C4" s="40" t="s">
        <v>3</v>
      </c>
      <c r="D4" s="41" t="s">
        <v>1</v>
      </c>
      <c r="E4" s="41" t="s">
        <v>31</v>
      </c>
      <c r="F4" s="41" t="s">
        <v>2</v>
      </c>
      <c r="G4" s="41" t="s">
        <v>265</v>
      </c>
      <c r="H4" s="41" t="str">
        <f t="shared" ref="H4:H67" si="0">G4&amp;"_"&amp;J4</f>
        <v>gut_Southern_Control_1</v>
      </c>
      <c r="I4" s="37" t="s">
        <v>33</v>
      </c>
      <c r="J4" s="41">
        <v>1</v>
      </c>
      <c r="K4" s="41">
        <v>2</v>
      </c>
      <c r="L4" s="35">
        <v>59</v>
      </c>
      <c r="M4" s="35">
        <v>59</v>
      </c>
      <c r="N4" s="35">
        <v>98.5</v>
      </c>
      <c r="O4" s="42">
        <v>7.35</v>
      </c>
      <c r="P4" s="43">
        <v>9.657</v>
      </c>
      <c r="Q4" s="43">
        <v>6.7000000000000004E-2</v>
      </c>
      <c r="R4" s="44">
        <v>4.7368421052631584</v>
      </c>
      <c r="S4" s="44">
        <v>0</v>
      </c>
      <c r="T4" s="44">
        <v>7.5157894736842104E-2</v>
      </c>
      <c r="U4" s="44">
        <v>8.1600000000000006E-2</v>
      </c>
      <c r="V4" s="45">
        <v>17.466666666666669</v>
      </c>
      <c r="W4" s="45">
        <v>15.466666666666669</v>
      </c>
      <c r="X4" s="45">
        <v>0.43617040302867582</v>
      </c>
      <c r="Y4" s="45">
        <v>0.371924870547367</v>
      </c>
      <c r="Z4" s="45">
        <v>3.6740290266014337E-2</v>
      </c>
      <c r="AA4" s="45">
        <v>0.10561317762936917</v>
      </c>
      <c r="AB4" s="52">
        <v>41.39</v>
      </c>
      <c r="AC4" s="52">
        <v>-71.510000000000005</v>
      </c>
    </row>
    <row r="5" spans="1:31" s="33" customFormat="1" ht="12.75" x14ac:dyDescent="0.2">
      <c r="A5" s="19" t="s">
        <v>39</v>
      </c>
      <c r="B5" s="33" t="s">
        <v>151</v>
      </c>
      <c r="C5" s="40" t="s">
        <v>3</v>
      </c>
      <c r="D5" s="41" t="s">
        <v>1</v>
      </c>
      <c r="E5" s="41" t="s">
        <v>31</v>
      </c>
      <c r="F5" s="41" t="s">
        <v>2</v>
      </c>
      <c r="G5" s="41" t="s">
        <v>265</v>
      </c>
      <c r="H5" s="41" t="str">
        <f t="shared" si="0"/>
        <v>gut_Southern_Control_1</v>
      </c>
      <c r="I5" s="37" t="s">
        <v>33</v>
      </c>
      <c r="J5" s="41">
        <v>1</v>
      </c>
      <c r="K5" s="41">
        <v>3</v>
      </c>
      <c r="L5" s="35">
        <v>59</v>
      </c>
      <c r="M5" s="35">
        <v>59</v>
      </c>
      <c r="N5" s="35">
        <v>81</v>
      </c>
      <c r="O5" s="42">
        <v>7.35</v>
      </c>
      <c r="P5" s="43">
        <v>9.657</v>
      </c>
      <c r="Q5" s="43">
        <v>6.7000000000000004E-2</v>
      </c>
      <c r="R5" s="44">
        <v>4.7368421052631584</v>
      </c>
      <c r="S5" s="44">
        <v>0</v>
      </c>
      <c r="T5" s="44">
        <v>7.5157894736842104E-2</v>
      </c>
      <c r="U5" s="44">
        <v>8.1600000000000006E-2</v>
      </c>
      <c r="V5" s="45">
        <v>17.466666666666669</v>
      </c>
      <c r="W5" s="45">
        <v>15.466666666666669</v>
      </c>
      <c r="X5" s="45">
        <v>0.43617040302867582</v>
      </c>
      <c r="Y5" s="45">
        <v>0.371924870547367</v>
      </c>
      <c r="Z5" s="45">
        <v>3.6740290266014337E-2</v>
      </c>
      <c r="AA5" s="45">
        <v>0.10561317762936917</v>
      </c>
      <c r="AB5" s="52">
        <v>41.39</v>
      </c>
      <c r="AC5" s="52">
        <v>-71.510000000000005</v>
      </c>
    </row>
    <row r="6" spans="1:31" s="33" customFormat="1" ht="12.75" x14ac:dyDescent="0.2">
      <c r="A6" s="19" t="s">
        <v>40</v>
      </c>
      <c r="B6" s="33" t="s">
        <v>152</v>
      </c>
      <c r="C6" s="40" t="s">
        <v>3</v>
      </c>
      <c r="D6" s="41" t="s">
        <v>1</v>
      </c>
      <c r="E6" s="41" t="s">
        <v>31</v>
      </c>
      <c r="F6" s="41" t="s">
        <v>2</v>
      </c>
      <c r="G6" s="41" t="s">
        <v>265</v>
      </c>
      <c r="H6" s="41" t="str">
        <f t="shared" si="0"/>
        <v>gut_Southern_Control_2</v>
      </c>
      <c r="I6" s="37" t="s">
        <v>33</v>
      </c>
      <c r="J6" s="41">
        <v>2</v>
      </c>
      <c r="K6" s="41">
        <v>1</v>
      </c>
      <c r="L6" s="35">
        <v>51</v>
      </c>
      <c r="M6" s="35">
        <v>52</v>
      </c>
      <c r="N6" s="35">
        <v>72</v>
      </c>
      <c r="O6" s="42">
        <v>8.5500000000000007</v>
      </c>
      <c r="P6" s="43">
        <v>10.458</v>
      </c>
      <c r="Q6" s="43">
        <v>0.13</v>
      </c>
      <c r="R6" s="44">
        <v>69.599999999999994</v>
      </c>
      <c r="S6" s="44">
        <v>49.153846153846153</v>
      </c>
      <c r="T6" s="44">
        <v>4.0875000000000002E-2</v>
      </c>
      <c r="U6" s="44">
        <v>0.22034999999999999</v>
      </c>
      <c r="V6" s="45">
        <v>32.266666666666666</v>
      </c>
      <c r="W6" s="45">
        <v>19.066666666666666</v>
      </c>
      <c r="X6" s="45">
        <v>0.34343469782971225</v>
      </c>
      <c r="Y6" s="45">
        <v>0.46131043225042123</v>
      </c>
      <c r="Z6" s="45">
        <v>0.19888631869566772</v>
      </c>
      <c r="AA6" s="45">
        <v>9.643510054844541E-2</v>
      </c>
      <c r="AB6" s="52">
        <v>41.39</v>
      </c>
      <c r="AC6" s="52">
        <v>-71.510000000000005</v>
      </c>
    </row>
    <row r="7" spans="1:31" s="33" customFormat="1" ht="12.75" x14ac:dyDescent="0.2">
      <c r="A7" s="19" t="s">
        <v>41</v>
      </c>
      <c r="B7" s="33" t="s">
        <v>153</v>
      </c>
      <c r="C7" s="40" t="s">
        <v>3</v>
      </c>
      <c r="D7" s="41" t="s">
        <v>1</v>
      </c>
      <c r="E7" s="41" t="s">
        <v>31</v>
      </c>
      <c r="F7" s="41" t="s">
        <v>2</v>
      </c>
      <c r="G7" s="41" t="s">
        <v>265</v>
      </c>
      <c r="H7" s="41" t="str">
        <f t="shared" si="0"/>
        <v>gut_Southern_Control_2</v>
      </c>
      <c r="I7" s="37" t="s">
        <v>33</v>
      </c>
      <c r="J7" s="41">
        <v>2</v>
      </c>
      <c r="K7" s="41">
        <v>2</v>
      </c>
      <c r="L7" s="35">
        <v>58</v>
      </c>
      <c r="M7" s="35">
        <v>52</v>
      </c>
      <c r="N7" s="35">
        <v>96</v>
      </c>
      <c r="O7" s="42">
        <v>8.5500000000000007</v>
      </c>
      <c r="P7" s="43">
        <v>10.458</v>
      </c>
      <c r="Q7" s="43">
        <v>0.13</v>
      </c>
      <c r="R7" s="44">
        <v>69.599999999999994</v>
      </c>
      <c r="S7" s="44">
        <v>49.153846153846153</v>
      </c>
      <c r="T7" s="44">
        <v>4.0875000000000002E-2</v>
      </c>
      <c r="U7" s="44">
        <v>0.22034999999999999</v>
      </c>
      <c r="V7" s="45">
        <v>32.266666666666666</v>
      </c>
      <c r="W7" s="45">
        <v>19.066666666666666</v>
      </c>
      <c r="X7" s="45">
        <v>0.34343469782971225</v>
      </c>
      <c r="Y7" s="45">
        <v>0.46131043225042123</v>
      </c>
      <c r="Z7" s="45">
        <v>0.19888631869566772</v>
      </c>
      <c r="AA7" s="45">
        <v>9.643510054844541E-2</v>
      </c>
      <c r="AB7" s="52">
        <v>41.39</v>
      </c>
      <c r="AC7" s="52">
        <v>-71.510000000000005</v>
      </c>
    </row>
    <row r="8" spans="1:31" s="33" customFormat="1" ht="12.75" x14ac:dyDescent="0.2">
      <c r="A8" s="19" t="s">
        <v>42</v>
      </c>
      <c r="B8" s="33" t="s">
        <v>154</v>
      </c>
      <c r="C8" s="40" t="s">
        <v>3</v>
      </c>
      <c r="D8" s="41" t="s">
        <v>1</v>
      </c>
      <c r="E8" s="41" t="s">
        <v>31</v>
      </c>
      <c r="F8" s="41" t="s">
        <v>2</v>
      </c>
      <c r="G8" s="41" t="s">
        <v>265</v>
      </c>
      <c r="H8" s="41" t="str">
        <f t="shared" si="0"/>
        <v>gut_Southern_Control_2</v>
      </c>
      <c r="I8" s="37" t="s">
        <v>33</v>
      </c>
      <c r="J8" s="41">
        <v>2</v>
      </c>
      <c r="K8" s="41">
        <v>4</v>
      </c>
      <c r="L8" s="35">
        <v>42</v>
      </c>
      <c r="M8" s="35">
        <v>48</v>
      </c>
      <c r="N8" s="35">
        <v>77.5</v>
      </c>
      <c r="O8" s="42">
        <v>8.5500000000000007</v>
      </c>
      <c r="P8" s="43">
        <v>10.458</v>
      </c>
      <c r="Q8" s="43">
        <v>0.13</v>
      </c>
      <c r="R8" s="44">
        <v>69.599999999999994</v>
      </c>
      <c r="S8" s="44">
        <v>49.153846153846153</v>
      </c>
      <c r="T8" s="44">
        <v>4.0875000000000002E-2</v>
      </c>
      <c r="U8" s="44">
        <v>0.22034999999999999</v>
      </c>
      <c r="V8" s="45">
        <v>32.266666666666666</v>
      </c>
      <c r="W8" s="45">
        <v>19.066666666666666</v>
      </c>
      <c r="X8" s="45">
        <v>0.34343469782971225</v>
      </c>
      <c r="Y8" s="45">
        <v>0.46131043225042123</v>
      </c>
      <c r="Z8" s="45">
        <v>0.19888631869566772</v>
      </c>
      <c r="AA8" s="45">
        <v>9.643510054844541E-2</v>
      </c>
      <c r="AB8" s="52">
        <v>41.39</v>
      </c>
      <c r="AC8" s="52">
        <v>-71.510000000000005</v>
      </c>
    </row>
    <row r="9" spans="1:31" s="33" customFormat="1" ht="12.75" x14ac:dyDescent="0.2">
      <c r="A9" s="19" t="s">
        <v>43</v>
      </c>
      <c r="B9" s="33" t="s">
        <v>155</v>
      </c>
      <c r="C9" s="40" t="s">
        <v>3</v>
      </c>
      <c r="D9" s="41" t="s">
        <v>1</v>
      </c>
      <c r="E9" s="41" t="s">
        <v>31</v>
      </c>
      <c r="F9" s="41" t="s">
        <v>2</v>
      </c>
      <c r="G9" s="41" t="s">
        <v>265</v>
      </c>
      <c r="H9" s="41" t="str">
        <f t="shared" si="0"/>
        <v>gut_Southern_Control_3</v>
      </c>
      <c r="I9" s="37" t="s">
        <v>33</v>
      </c>
      <c r="J9" s="41">
        <v>3</v>
      </c>
      <c r="K9" s="41">
        <v>1</v>
      </c>
      <c r="L9" s="35">
        <v>57</v>
      </c>
      <c r="M9" s="35">
        <v>47</v>
      </c>
      <c r="N9" s="35">
        <v>87.5</v>
      </c>
      <c r="O9" s="42">
        <v>8.5800000000000018</v>
      </c>
      <c r="P9" s="43">
        <v>10.98</v>
      </c>
      <c r="Q9" s="43">
        <v>6.7000000000000004E-2</v>
      </c>
      <c r="R9" s="44">
        <v>10.666666666666666</v>
      </c>
      <c r="S9" s="44">
        <v>128.39999999999998</v>
      </c>
      <c r="T9" s="44">
        <v>0</v>
      </c>
      <c r="U9" s="44">
        <v>0</v>
      </c>
      <c r="V9" s="45">
        <v>26.133333333333336</v>
      </c>
      <c r="W9" s="45">
        <v>24.400000000000002</v>
      </c>
      <c r="X9" s="45">
        <v>0.16291210064746869</v>
      </c>
      <c r="Y9" s="45">
        <v>0.14236344412968749</v>
      </c>
      <c r="Z9" s="45">
        <v>5.7036525762040893E-2</v>
      </c>
      <c r="AA9" s="45">
        <v>6.0618214378986769E-2</v>
      </c>
      <c r="AB9" s="52">
        <v>41.39</v>
      </c>
      <c r="AC9" s="52">
        <v>-71.510000000000005</v>
      </c>
    </row>
    <row r="10" spans="1:31" s="33" customFormat="1" ht="12.75" x14ac:dyDescent="0.2">
      <c r="A10" s="19" t="s">
        <v>44</v>
      </c>
      <c r="B10" s="33" t="s">
        <v>156</v>
      </c>
      <c r="C10" s="40" t="s">
        <v>3</v>
      </c>
      <c r="D10" s="41" t="s">
        <v>1</v>
      </c>
      <c r="E10" s="41" t="s">
        <v>31</v>
      </c>
      <c r="F10" s="41" t="s">
        <v>2</v>
      </c>
      <c r="G10" s="41" t="s">
        <v>265</v>
      </c>
      <c r="H10" s="41" t="str">
        <f t="shared" si="0"/>
        <v>gut_Southern_Control_3</v>
      </c>
      <c r="I10" s="37" t="s">
        <v>33</v>
      </c>
      <c r="J10" s="41">
        <v>3</v>
      </c>
      <c r="K10" s="41">
        <v>2</v>
      </c>
      <c r="L10" s="35">
        <v>47</v>
      </c>
      <c r="M10" s="35">
        <v>47.5</v>
      </c>
      <c r="N10" s="35">
        <v>75</v>
      </c>
      <c r="O10" s="42">
        <v>8.5800000000000018</v>
      </c>
      <c r="P10" s="43">
        <v>10.98</v>
      </c>
      <c r="Q10" s="43">
        <v>6.7000000000000004E-2</v>
      </c>
      <c r="R10" s="44">
        <v>10.666666666666666</v>
      </c>
      <c r="S10" s="44">
        <v>128.39999999999998</v>
      </c>
      <c r="T10" s="44">
        <v>0</v>
      </c>
      <c r="U10" s="44">
        <v>0</v>
      </c>
      <c r="V10" s="45">
        <v>26.133333333333336</v>
      </c>
      <c r="W10" s="45">
        <v>24.400000000000002</v>
      </c>
      <c r="X10" s="45">
        <v>0.16291210064746869</v>
      </c>
      <c r="Y10" s="45">
        <v>0.14236344412968749</v>
      </c>
      <c r="Z10" s="45">
        <v>5.7036525762040893E-2</v>
      </c>
      <c r="AA10" s="45">
        <v>6.0618214378986769E-2</v>
      </c>
      <c r="AB10" s="52">
        <v>41.39</v>
      </c>
      <c r="AC10" s="52">
        <v>-71.510000000000005</v>
      </c>
    </row>
    <row r="11" spans="1:31" s="33" customFormat="1" ht="12.75" x14ac:dyDescent="0.2">
      <c r="A11" s="19" t="s">
        <v>45</v>
      </c>
      <c r="B11" s="33" t="s">
        <v>157</v>
      </c>
      <c r="C11" s="40" t="s">
        <v>3</v>
      </c>
      <c r="D11" s="41" t="s">
        <v>1</v>
      </c>
      <c r="E11" s="41" t="s">
        <v>31</v>
      </c>
      <c r="F11" s="41" t="s">
        <v>2</v>
      </c>
      <c r="G11" s="41" t="s">
        <v>265</v>
      </c>
      <c r="H11" s="41" t="str">
        <f t="shared" si="0"/>
        <v>gut_Southern_Control_3</v>
      </c>
      <c r="I11" s="37" t="s">
        <v>33</v>
      </c>
      <c r="J11" s="41">
        <v>3</v>
      </c>
      <c r="K11" s="41">
        <v>3</v>
      </c>
      <c r="L11" s="35">
        <v>44</v>
      </c>
      <c r="M11" s="35">
        <v>60</v>
      </c>
      <c r="N11" s="35">
        <v>62</v>
      </c>
      <c r="O11" s="42">
        <v>8.5800000000000018</v>
      </c>
      <c r="P11" s="43">
        <v>10.98</v>
      </c>
      <c r="Q11" s="43">
        <v>6.7000000000000004E-2</v>
      </c>
      <c r="R11" s="44">
        <v>10.666666666666666</v>
      </c>
      <c r="S11" s="44">
        <v>128.39999999999998</v>
      </c>
      <c r="T11" s="44">
        <v>0</v>
      </c>
      <c r="U11" s="44">
        <v>0</v>
      </c>
      <c r="V11" s="45">
        <v>26.133333333333336</v>
      </c>
      <c r="W11" s="45">
        <v>24.400000000000002</v>
      </c>
      <c r="X11" s="45">
        <v>0.16291210064746869</v>
      </c>
      <c r="Y11" s="45">
        <v>0.14236344412968749</v>
      </c>
      <c r="Z11" s="45">
        <v>5.7036525762040893E-2</v>
      </c>
      <c r="AA11" s="45">
        <v>6.0618214378986769E-2</v>
      </c>
      <c r="AB11" s="52">
        <v>41.39</v>
      </c>
      <c r="AC11" s="52">
        <v>-71.510000000000005</v>
      </c>
    </row>
    <row r="12" spans="1:31" s="33" customFormat="1" ht="12.75" x14ac:dyDescent="0.2">
      <c r="A12" s="19" t="s">
        <v>46</v>
      </c>
      <c r="B12" s="33" t="s">
        <v>158</v>
      </c>
      <c r="C12" s="40" t="s">
        <v>3</v>
      </c>
      <c r="D12" s="41" t="s">
        <v>1</v>
      </c>
      <c r="E12" s="41" t="s">
        <v>31</v>
      </c>
      <c r="F12" s="41" t="s">
        <v>4</v>
      </c>
      <c r="G12" s="41" t="s">
        <v>266</v>
      </c>
      <c r="H12" s="41" t="str">
        <f t="shared" si="0"/>
        <v>gut_Southern_Enriched_4</v>
      </c>
      <c r="I12" s="37" t="s">
        <v>34</v>
      </c>
      <c r="J12" s="41">
        <v>4</v>
      </c>
      <c r="K12" s="41">
        <v>1</v>
      </c>
      <c r="L12" s="35">
        <v>48</v>
      </c>
      <c r="M12" s="35">
        <v>49.5</v>
      </c>
      <c r="N12" s="35">
        <v>87</v>
      </c>
      <c r="O12" s="42">
        <v>8.01</v>
      </c>
      <c r="P12" s="43">
        <v>12.129</v>
      </c>
      <c r="Q12" s="43">
        <v>0.16700000000000001</v>
      </c>
      <c r="R12" s="44">
        <v>231.9493670886076</v>
      </c>
      <c r="S12" s="44">
        <v>0</v>
      </c>
      <c r="T12" s="44">
        <v>0.11483544303797469</v>
      </c>
      <c r="U12" s="44">
        <v>6.2430379746835435E-2</v>
      </c>
      <c r="V12" s="45">
        <v>19.599999999999998</v>
      </c>
      <c r="W12" s="45">
        <v>43.733333333333334</v>
      </c>
      <c r="X12" s="45">
        <v>0.50455758296651554</v>
      </c>
      <c r="Y12" s="45">
        <v>0</v>
      </c>
      <c r="Z12" s="45">
        <v>2.2338917285377843E-2</v>
      </c>
      <c r="AA12" s="45">
        <v>0</v>
      </c>
      <c r="AB12" s="52">
        <v>41.39</v>
      </c>
      <c r="AC12" s="52">
        <v>-71.510000000000005</v>
      </c>
    </row>
    <row r="13" spans="1:31" s="33" customFormat="1" ht="12.75" x14ac:dyDescent="0.2">
      <c r="A13" s="19" t="s">
        <v>47</v>
      </c>
      <c r="B13" s="33" t="s">
        <v>159</v>
      </c>
      <c r="C13" s="40" t="s">
        <v>3</v>
      </c>
      <c r="D13" s="41" t="s">
        <v>1</v>
      </c>
      <c r="E13" s="41" t="s">
        <v>31</v>
      </c>
      <c r="F13" s="41" t="s">
        <v>4</v>
      </c>
      <c r="G13" s="41" t="s">
        <v>266</v>
      </c>
      <c r="H13" s="41" t="str">
        <f t="shared" si="0"/>
        <v>gut_Southern_Enriched_4</v>
      </c>
      <c r="I13" s="37" t="s">
        <v>34</v>
      </c>
      <c r="J13" s="41">
        <v>4</v>
      </c>
      <c r="K13" s="41">
        <v>2</v>
      </c>
      <c r="L13" s="35">
        <v>40</v>
      </c>
      <c r="M13" s="35">
        <v>56.5</v>
      </c>
      <c r="N13" s="35">
        <v>70</v>
      </c>
      <c r="O13" s="42">
        <v>8.01</v>
      </c>
      <c r="P13" s="43">
        <v>12.129</v>
      </c>
      <c r="Q13" s="43">
        <v>0.16700000000000001</v>
      </c>
      <c r="R13" s="44">
        <v>231.9493670886076</v>
      </c>
      <c r="S13" s="44">
        <v>0</v>
      </c>
      <c r="T13" s="44">
        <v>0.11483544303797469</v>
      </c>
      <c r="U13" s="44">
        <v>6.2430379746835435E-2</v>
      </c>
      <c r="V13" s="45">
        <v>19.599999999999998</v>
      </c>
      <c r="W13" s="45">
        <v>43.733333333333334</v>
      </c>
      <c r="X13" s="45">
        <v>0.50455758296651554</v>
      </c>
      <c r="Y13" s="45">
        <v>0</v>
      </c>
      <c r="Z13" s="45">
        <v>2.2338917285377843E-2</v>
      </c>
      <c r="AA13" s="45">
        <v>0</v>
      </c>
      <c r="AB13" s="52">
        <v>41.39</v>
      </c>
      <c r="AC13" s="52">
        <v>-71.510000000000005</v>
      </c>
    </row>
    <row r="14" spans="1:31" s="33" customFormat="1" ht="12.75" x14ac:dyDescent="0.2">
      <c r="A14" s="19" t="s">
        <v>48</v>
      </c>
      <c r="B14" s="33" t="s">
        <v>160</v>
      </c>
      <c r="C14" s="40" t="s">
        <v>3</v>
      </c>
      <c r="D14" s="41" t="s">
        <v>1</v>
      </c>
      <c r="E14" s="41" t="s">
        <v>31</v>
      </c>
      <c r="F14" s="41" t="s">
        <v>4</v>
      </c>
      <c r="G14" s="41" t="s">
        <v>266</v>
      </c>
      <c r="H14" s="41" t="str">
        <f t="shared" si="0"/>
        <v>gut_Southern_Enriched_4</v>
      </c>
      <c r="I14" s="37" t="s">
        <v>34</v>
      </c>
      <c r="J14" s="41">
        <v>4</v>
      </c>
      <c r="K14" s="41">
        <v>3</v>
      </c>
      <c r="L14" s="35">
        <v>58</v>
      </c>
      <c r="M14" s="35">
        <v>50.5</v>
      </c>
      <c r="N14" s="35">
        <v>75</v>
      </c>
      <c r="O14" s="42">
        <v>8.01</v>
      </c>
      <c r="P14" s="43">
        <v>12.129</v>
      </c>
      <c r="Q14" s="43">
        <v>0.16700000000000001</v>
      </c>
      <c r="R14" s="44">
        <v>231.9493670886076</v>
      </c>
      <c r="S14" s="44">
        <v>0</v>
      </c>
      <c r="T14" s="44">
        <v>0.11483544303797469</v>
      </c>
      <c r="U14" s="44">
        <v>6.2430379746835435E-2</v>
      </c>
      <c r="V14" s="45">
        <v>19.599999999999998</v>
      </c>
      <c r="W14" s="45">
        <v>43.733333333333334</v>
      </c>
      <c r="X14" s="45">
        <v>0.50455758296651554</v>
      </c>
      <c r="Y14" s="45">
        <v>0</v>
      </c>
      <c r="Z14" s="45">
        <v>2.2338917285377843E-2</v>
      </c>
      <c r="AA14" s="45">
        <v>0</v>
      </c>
      <c r="AB14" s="52">
        <v>41.39</v>
      </c>
      <c r="AC14" s="52">
        <v>-71.510000000000005</v>
      </c>
    </row>
    <row r="15" spans="1:31" s="33" customFormat="1" ht="12.75" x14ac:dyDescent="0.2">
      <c r="A15" s="19" t="s">
        <v>49</v>
      </c>
      <c r="B15" s="33" t="s">
        <v>161</v>
      </c>
      <c r="C15" s="40" t="s">
        <v>3</v>
      </c>
      <c r="D15" s="41" t="s">
        <v>1</v>
      </c>
      <c r="E15" s="41" t="s">
        <v>31</v>
      </c>
      <c r="F15" s="41" t="s">
        <v>4</v>
      </c>
      <c r="G15" s="41" t="s">
        <v>266</v>
      </c>
      <c r="H15" s="41" t="str">
        <f t="shared" si="0"/>
        <v>gut_Southern_Enriched_5</v>
      </c>
      <c r="I15" s="37" t="s">
        <v>34</v>
      </c>
      <c r="J15" s="41">
        <v>5</v>
      </c>
      <c r="K15" s="41">
        <v>1</v>
      </c>
      <c r="L15" s="35">
        <v>62</v>
      </c>
      <c r="M15" s="35">
        <v>52</v>
      </c>
      <c r="N15" s="35">
        <v>85.5</v>
      </c>
      <c r="O15" s="42">
        <v>9.9</v>
      </c>
      <c r="P15" s="43">
        <v>9.5459999999999994</v>
      </c>
      <c r="Q15" s="43">
        <v>0.26700000000000002</v>
      </c>
      <c r="R15" s="44">
        <v>232.79999999999998</v>
      </c>
      <c r="S15" s="44">
        <v>-133.71428571428572</v>
      </c>
      <c r="T15" s="44">
        <v>4.8872727272727269E-2</v>
      </c>
      <c r="U15" s="44">
        <v>0</v>
      </c>
      <c r="V15" s="45">
        <v>33.733333333333334</v>
      </c>
      <c r="W15" s="45">
        <v>25.200000000000003</v>
      </c>
      <c r="X15" s="45">
        <v>0.82521223665902965</v>
      </c>
      <c r="Y15" s="45">
        <v>0</v>
      </c>
      <c r="Z15" s="45">
        <v>1.7115621385665122E-2</v>
      </c>
      <c r="AA15" s="45">
        <v>0.12426780584262891</v>
      </c>
      <c r="AB15" s="52">
        <v>41.39</v>
      </c>
      <c r="AC15" s="52">
        <v>-71.510000000000005</v>
      </c>
    </row>
    <row r="16" spans="1:31" s="33" customFormat="1" ht="12.75" x14ac:dyDescent="0.2">
      <c r="A16" s="19" t="s">
        <v>50</v>
      </c>
      <c r="B16" s="33" t="s">
        <v>162</v>
      </c>
      <c r="C16" s="40" t="s">
        <v>3</v>
      </c>
      <c r="D16" s="41" t="s">
        <v>1</v>
      </c>
      <c r="E16" s="41" t="s">
        <v>31</v>
      </c>
      <c r="F16" s="41" t="s">
        <v>4</v>
      </c>
      <c r="G16" s="41" t="s">
        <v>266</v>
      </c>
      <c r="H16" s="41" t="str">
        <f t="shared" si="0"/>
        <v>gut_Southern_Enriched_5</v>
      </c>
      <c r="I16" s="37" t="s">
        <v>34</v>
      </c>
      <c r="J16" s="41">
        <v>5</v>
      </c>
      <c r="K16" s="41">
        <v>2</v>
      </c>
      <c r="L16" s="35">
        <v>58</v>
      </c>
      <c r="M16" s="35">
        <v>61</v>
      </c>
      <c r="N16" s="35">
        <v>86</v>
      </c>
      <c r="O16" s="42">
        <v>9.9</v>
      </c>
      <c r="P16" s="43">
        <v>9.5459999999999994</v>
      </c>
      <c r="Q16" s="43">
        <v>0.26700000000000002</v>
      </c>
      <c r="R16" s="44">
        <v>232.79999999999998</v>
      </c>
      <c r="S16" s="44">
        <v>-133.71428571428572</v>
      </c>
      <c r="T16" s="44">
        <v>4.8872727272727269E-2</v>
      </c>
      <c r="U16" s="44">
        <v>0</v>
      </c>
      <c r="V16" s="45">
        <v>33.733333333333334</v>
      </c>
      <c r="W16" s="45">
        <v>25.200000000000003</v>
      </c>
      <c r="X16" s="45">
        <v>0.82521223665902965</v>
      </c>
      <c r="Y16" s="45">
        <v>0</v>
      </c>
      <c r="Z16" s="45">
        <v>1.7115621385665122E-2</v>
      </c>
      <c r="AA16" s="45">
        <v>0.12426780584262891</v>
      </c>
      <c r="AB16" s="52">
        <v>41.39</v>
      </c>
      <c r="AC16" s="52">
        <v>-71.510000000000005</v>
      </c>
    </row>
    <row r="17" spans="1:29" s="33" customFormat="1" ht="12.75" x14ac:dyDescent="0.2">
      <c r="A17" s="19" t="s">
        <v>51</v>
      </c>
      <c r="B17" s="33" t="s">
        <v>163</v>
      </c>
      <c r="C17" s="40" t="s">
        <v>3</v>
      </c>
      <c r="D17" s="41" t="s">
        <v>1</v>
      </c>
      <c r="E17" s="41" t="s">
        <v>31</v>
      </c>
      <c r="F17" s="41" t="s">
        <v>4</v>
      </c>
      <c r="G17" s="41" t="s">
        <v>266</v>
      </c>
      <c r="H17" s="41" t="str">
        <f t="shared" si="0"/>
        <v>gut_Southern_Enriched_5</v>
      </c>
      <c r="I17" s="37" t="s">
        <v>34</v>
      </c>
      <c r="J17" s="41">
        <v>5</v>
      </c>
      <c r="K17" s="41">
        <v>3</v>
      </c>
      <c r="L17" s="35">
        <v>66</v>
      </c>
      <c r="M17" s="35">
        <v>57.5</v>
      </c>
      <c r="N17" s="35">
        <v>93.5</v>
      </c>
      <c r="O17" s="42">
        <v>9.9</v>
      </c>
      <c r="P17" s="43">
        <v>9.5459999999999994</v>
      </c>
      <c r="Q17" s="43">
        <v>0.26700000000000002</v>
      </c>
      <c r="R17" s="44">
        <v>232.79999999999998</v>
      </c>
      <c r="S17" s="44">
        <v>-133.71428571428572</v>
      </c>
      <c r="T17" s="44">
        <v>4.8872727272727269E-2</v>
      </c>
      <c r="U17" s="44">
        <v>0</v>
      </c>
      <c r="V17" s="45">
        <v>33.733333333333334</v>
      </c>
      <c r="W17" s="45">
        <v>25.200000000000003</v>
      </c>
      <c r="X17" s="45">
        <v>0.82521223665902965</v>
      </c>
      <c r="Y17" s="45">
        <v>0</v>
      </c>
      <c r="Z17" s="45">
        <v>1.7115621385665122E-2</v>
      </c>
      <c r="AA17" s="45">
        <v>0.12426780584262891</v>
      </c>
      <c r="AB17" s="52">
        <v>41.39</v>
      </c>
      <c r="AC17" s="52">
        <v>-71.510000000000005</v>
      </c>
    </row>
    <row r="18" spans="1:29" s="33" customFormat="1" ht="12.75" x14ac:dyDescent="0.2">
      <c r="A18" s="19" t="s">
        <v>52</v>
      </c>
      <c r="B18" s="33" t="s">
        <v>164</v>
      </c>
      <c r="C18" s="40" t="s">
        <v>3</v>
      </c>
      <c r="D18" s="41" t="s">
        <v>1</v>
      </c>
      <c r="E18" s="41" t="s">
        <v>31</v>
      </c>
      <c r="F18" s="41" t="s">
        <v>4</v>
      </c>
      <c r="G18" s="41" t="s">
        <v>266</v>
      </c>
      <c r="H18" s="41" t="str">
        <f t="shared" si="0"/>
        <v>gut_Southern_Enriched_6</v>
      </c>
      <c r="I18" s="37" t="s">
        <v>34</v>
      </c>
      <c r="J18" s="41">
        <v>6</v>
      </c>
      <c r="K18" s="41">
        <v>1</v>
      </c>
      <c r="L18" s="35">
        <v>42</v>
      </c>
      <c r="M18" s="35">
        <v>45</v>
      </c>
      <c r="N18" s="35">
        <v>78.5</v>
      </c>
      <c r="O18" s="42">
        <v>8.07</v>
      </c>
      <c r="P18" s="43">
        <v>13.035</v>
      </c>
      <c r="Q18" s="43">
        <v>0.13300000000000001</v>
      </c>
      <c r="R18" s="44">
        <v>14.887218045112784</v>
      </c>
      <c r="S18" s="44">
        <v>-94.105263157894726</v>
      </c>
      <c r="T18" s="44">
        <v>-0.10677551020408164</v>
      </c>
      <c r="U18" s="44">
        <v>8.2064516129032261E-2</v>
      </c>
      <c r="V18" s="45">
        <v>29.6</v>
      </c>
      <c r="W18" s="45">
        <v>20.266666666666666</v>
      </c>
      <c r="X18" s="45">
        <v>0</v>
      </c>
      <c r="Y18" s="45">
        <v>0.20144899063241559</v>
      </c>
      <c r="Z18" s="45">
        <v>0.11307502891467307</v>
      </c>
      <c r="AA18" s="45">
        <v>0.17351602432563454</v>
      </c>
      <c r="AB18" s="52">
        <v>41.39</v>
      </c>
      <c r="AC18" s="52">
        <v>-71.510000000000005</v>
      </c>
    </row>
    <row r="19" spans="1:29" s="33" customFormat="1" ht="12.75" x14ac:dyDescent="0.2">
      <c r="A19" s="19" t="s">
        <v>53</v>
      </c>
      <c r="B19" s="33" t="s">
        <v>165</v>
      </c>
      <c r="C19" s="40" t="s">
        <v>3</v>
      </c>
      <c r="D19" s="41" t="s">
        <v>1</v>
      </c>
      <c r="E19" s="41" t="s">
        <v>31</v>
      </c>
      <c r="F19" s="41" t="s">
        <v>4</v>
      </c>
      <c r="G19" s="41" t="s">
        <v>266</v>
      </c>
      <c r="H19" s="41" t="str">
        <f t="shared" si="0"/>
        <v>gut_Southern_Enriched_6</v>
      </c>
      <c r="I19" s="37" t="s">
        <v>34</v>
      </c>
      <c r="J19" s="41">
        <v>6</v>
      </c>
      <c r="K19" s="41">
        <v>2</v>
      </c>
      <c r="L19" s="35">
        <v>65</v>
      </c>
      <c r="M19" s="35">
        <v>60.5</v>
      </c>
      <c r="N19" s="35">
        <v>81</v>
      </c>
      <c r="O19" s="42">
        <v>8.07</v>
      </c>
      <c r="P19" s="43">
        <v>13.035</v>
      </c>
      <c r="Q19" s="43">
        <v>0.13300000000000001</v>
      </c>
      <c r="R19" s="44">
        <v>14.887218045112784</v>
      </c>
      <c r="S19" s="44">
        <v>-94.105263157894726</v>
      </c>
      <c r="T19" s="44">
        <v>-0.10677551020408164</v>
      </c>
      <c r="U19" s="44">
        <v>8.2064516129032261E-2</v>
      </c>
      <c r="V19" s="45">
        <v>29.6</v>
      </c>
      <c r="W19" s="45">
        <v>20.266666666666666</v>
      </c>
      <c r="X19" s="45">
        <v>0</v>
      </c>
      <c r="Y19" s="45">
        <v>0.20144899063241559</v>
      </c>
      <c r="Z19" s="45">
        <v>0.11307502891467307</v>
      </c>
      <c r="AA19" s="45">
        <v>0.17351602432563454</v>
      </c>
      <c r="AB19" s="52">
        <v>41.39</v>
      </c>
      <c r="AC19" s="52">
        <v>-71.510000000000005</v>
      </c>
    </row>
    <row r="20" spans="1:29" s="33" customFormat="1" ht="12.75" x14ac:dyDescent="0.2">
      <c r="A20" s="19" t="s">
        <v>54</v>
      </c>
      <c r="B20" s="33" t="s">
        <v>166</v>
      </c>
      <c r="C20" s="40" t="s">
        <v>3</v>
      </c>
      <c r="D20" s="41" t="s">
        <v>1</v>
      </c>
      <c r="E20" s="41" t="s">
        <v>31</v>
      </c>
      <c r="F20" s="41" t="s">
        <v>4</v>
      </c>
      <c r="G20" s="41" t="s">
        <v>266</v>
      </c>
      <c r="H20" s="41" t="str">
        <f t="shared" si="0"/>
        <v>gut_Southern_Enriched_6</v>
      </c>
      <c r="I20" s="37" t="s">
        <v>34</v>
      </c>
      <c r="J20" s="41">
        <v>6</v>
      </c>
      <c r="K20" s="41">
        <v>3</v>
      </c>
      <c r="L20" s="35">
        <v>41</v>
      </c>
      <c r="M20" s="35">
        <v>46.5</v>
      </c>
      <c r="N20" s="35">
        <v>83.5</v>
      </c>
      <c r="O20" s="42">
        <v>8.07</v>
      </c>
      <c r="P20" s="43">
        <v>13.035</v>
      </c>
      <c r="Q20" s="43">
        <v>0.13300000000000001</v>
      </c>
      <c r="R20" s="44">
        <v>14.887218045112784</v>
      </c>
      <c r="S20" s="44">
        <v>-94.105263157894726</v>
      </c>
      <c r="T20" s="44">
        <v>-0.10677551020408164</v>
      </c>
      <c r="U20" s="44">
        <v>8.2064516129032261E-2</v>
      </c>
      <c r="V20" s="45">
        <v>29.6</v>
      </c>
      <c r="W20" s="45">
        <v>20.266666666666666</v>
      </c>
      <c r="X20" s="45">
        <v>0</v>
      </c>
      <c r="Y20" s="45">
        <v>0.20144899063241559</v>
      </c>
      <c r="Z20" s="45">
        <v>0.11307502891467307</v>
      </c>
      <c r="AA20" s="45">
        <v>0.17351602432563454</v>
      </c>
      <c r="AB20" s="52">
        <v>41.39</v>
      </c>
      <c r="AC20" s="52">
        <v>-71.510000000000005</v>
      </c>
    </row>
    <row r="21" spans="1:29" s="33" customFormat="1" ht="12.75" x14ac:dyDescent="0.2">
      <c r="A21" s="19" t="s">
        <v>55</v>
      </c>
      <c r="B21" s="33" t="s">
        <v>167</v>
      </c>
      <c r="C21" s="40" t="s">
        <v>3</v>
      </c>
      <c r="D21" s="41" t="s">
        <v>5</v>
      </c>
      <c r="E21" s="41" t="s">
        <v>32</v>
      </c>
      <c r="F21" s="41" t="s">
        <v>2</v>
      </c>
      <c r="G21" s="41" t="s">
        <v>267</v>
      </c>
      <c r="H21" s="41" t="str">
        <f t="shared" si="0"/>
        <v>gut_Northern_Control_7</v>
      </c>
      <c r="I21" s="37" t="s">
        <v>35</v>
      </c>
      <c r="J21" s="41">
        <v>7</v>
      </c>
      <c r="K21" s="41">
        <v>1</v>
      </c>
      <c r="L21" s="36">
        <v>56</v>
      </c>
      <c r="M21" s="36">
        <v>56.5</v>
      </c>
      <c r="N21" s="36">
        <v>76</v>
      </c>
      <c r="O21" s="42">
        <v>9.7799999999999994</v>
      </c>
      <c r="P21" s="43">
        <v>13.035</v>
      </c>
      <c r="Q21" s="43">
        <v>6.7000000000000004E-2</v>
      </c>
      <c r="R21" s="46">
        <v>3.9999999999999991</v>
      </c>
      <c r="S21" s="44">
        <v>4.7172413793103447E-2</v>
      </c>
      <c r="T21" s="44">
        <v>0</v>
      </c>
      <c r="U21" s="44">
        <v>0.15062068965517242</v>
      </c>
      <c r="V21" s="45">
        <v>24.533333333333335</v>
      </c>
      <c r="W21" s="45">
        <v>39.066666666666663</v>
      </c>
      <c r="X21" s="45">
        <v>0.41289446244431566</v>
      </c>
      <c r="Y21" s="45">
        <v>1.3365431442501676</v>
      </c>
      <c r="Z21" s="45">
        <v>8.3153005260604498E-2</v>
      </c>
      <c r="AA21" s="45">
        <v>0.16903891355445219</v>
      </c>
      <c r="AB21" s="52">
        <v>41.42</v>
      </c>
      <c r="AC21" s="52">
        <v>-71.5</v>
      </c>
    </row>
    <row r="22" spans="1:29" s="33" customFormat="1" ht="12.75" x14ac:dyDescent="0.2">
      <c r="A22" s="19" t="s">
        <v>56</v>
      </c>
      <c r="B22" s="33" t="s">
        <v>168</v>
      </c>
      <c r="C22" s="40" t="s">
        <v>3</v>
      </c>
      <c r="D22" s="41" t="s">
        <v>5</v>
      </c>
      <c r="E22" s="41" t="s">
        <v>32</v>
      </c>
      <c r="F22" s="41" t="s">
        <v>2</v>
      </c>
      <c r="G22" s="41" t="s">
        <v>267</v>
      </c>
      <c r="H22" s="41" t="str">
        <f t="shared" si="0"/>
        <v>gut_Northern_Control_7</v>
      </c>
      <c r="I22" s="37" t="s">
        <v>35</v>
      </c>
      <c r="J22" s="41">
        <v>7</v>
      </c>
      <c r="K22" s="41">
        <v>2</v>
      </c>
      <c r="L22" s="36">
        <v>56</v>
      </c>
      <c r="M22" s="36">
        <v>62</v>
      </c>
      <c r="N22" s="36">
        <v>82.5</v>
      </c>
      <c r="O22" s="42">
        <v>9.7799999999999994</v>
      </c>
      <c r="P22" s="43">
        <v>13.035</v>
      </c>
      <c r="Q22" s="43">
        <v>6.7000000000000004E-2</v>
      </c>
      <c r="R22" s="46">
        <v>3.9999999999999991</v>
      </c>
      <c r="S22" s="44">
        <v>4.7172413793103447E-2</v>
      </c>
      <c r="T22" s="44">
        <v>0</v>
      </c>
      <c r="U22" s="44">
        <v>0.15062068965517242</v>
      </c>
      <c r="V22" s="45">
        <v>24.533333333333335</v>
      </c>
      <c r="W22" s="45">
        <v>39.066666666666663</v>
      </c>
      <c r="X22" s="45">
        <v>0.41289446244431566</v>
      </c>
      <c r="Y22" s="45">
        <v>1.3365431442501676</v>
      </c>
      <c r="Z22" s="45">
        <v>8.3153005260604498E-2</v>
      </c>
      <c r="AA22" s="45">
        <v>0.16903891355445219</v>
      </c>
      <c r="AB22" s="52">
        <v>41.42</v>
      </c>
      <c r="AC22" s="52">
        <v>-71.5</v>
      </c>
    </row>
    <row r="23" spans="1:29" s="33" customFormat="1" ht="12.75" x14ac:dyDescent="0.2">
      <c r="A23" s="19" t="s">
        <v>57</v>
      </c>
      <c r="B23" s="33" t="s">
        <v>169</v>
      </c>
      <c r="C23" s="40" t="s">
        <v>3</v>
      </c>
      <c r="D23" s="41" t="s">
        <v>5</v>
      </c>
      <c r="E23" s="41" t="s">
        <v>32</v>
      </c>
      <c r="F23" s="41" t="s">
        <v>2</v>
      </c>
      <c r="G23" s="41" t="s">
        <v>267</v>
      </c>
      <c r="H23" s="41" t="str">
        <f t="shared" si="0"/>
        <v>gut_Northern_Control_7</v>
      </c>
      <c r="I23" s="37" t="s">
        <v>35</v>
      </c>
      <c r="J23" s="41">
        <v>7</v>
      </c>
      <c r="K23" s="41">
        <v>3</v>
      </c>
      <c r="L23" s="36">
        <v>40</v>
      </c>
      <c r="M23" s="36">
        <v>56.5</v>
      </c>
      <c r="N23" s="36">
        <v>76.5</v>
      </c>
      <c r="O23" s="42">
        <v>9.7799999999999994</v>
      </c>
      <c r="P23" s="43">
        <v>13.035</v>
      </c>
      <c r="Q23" s="43">
        <v>6.7000000000000004E-2</v>
      </c>
      <c r="R23" s="46">
        <v>3.9999999999999991</v>
      </c>
      <c r="S23" s="44">
        <v>4.7172413793103447E-2</v>
      </c>
      <c r="T23" s="44">
        <v>0</v>
      </c>
      <c r="U23" s="44">
        <v>0.15062068965517242</v>
      </c>
      <c r="V23" s="45">
        <v>24.533333333333335</v>
      </c>
      <c r="W23" s="45">
        <v>39.066666666666663</v>
      </c>
      <c r="X23" s="45">
        <v>0.41289446244431566</v>
      </c>
      <c r="Y23" s="45">
        <v>1.3365431442501676</v>
      </c>
      <c r="Z23" s="45">
        <v>8.3153005260604498E-2</v>
      </c>
      <c r="AA23" s="45">
        <v>0.16903891355445219</v>
      </c>
      <c r="AB23" s="52">
        <v>41.42</v>
      </c>
      <c r="AC23" s="52">
        <v>-71.5</v>
      </c>
    </row>
    <row r="24" spans="1:29" s="33" customFormat="1" ht="12.75" x14ac:dyDescent="0.2">
      <c r="A24" s="19" t="s">
        <v>58</v>
      </c>
      <c r="B24" s="33" t="s">
        <v>170</v>
      </c>
      <c r="C24" s="40" t="s">
        <v>3</v>
      </c>
      <c r="D24" s="41" t="s">
        <v>5</v>
      </c>
      <c r="E24" s="41" t="s">
        <v>32</v>
      </c>
      <c r="F24" s="41" t="s">
        <v>2</v>
      </c>
      <c r="G24" s="41" t="s">
        <v>267</v>
      </c>
      <c r="H24" s="41" t="str">
        <f t="shared" si="0"/>
        <v>gut_Northern_Control_8</v>
      </c>
      <c r="I24" s="37" t="s">
        <v>35</v>
      </c>
      <c r="J24" s="41">
        <v>8</v>
      </c>
      <c r="K24" s="41">
        <v>1</v>
      </c>
      <c r="L24" s="36">
        <v>58</v>
      </c>
      <c r="M24" s="36">
        <v>55.5</v>
      </c>
      <c r="N24" s="36">
        <v>74.5</v>
      </c>
      <c r="O24" s="42">
        <v>10.649999999999999</v>
      </c>
      <c r="P24" s="43">
        <v>13.227</v>
      </c>
      <c r="Q24" s="43">
        <v>6.7000000000000004E-2</v>
      </c>
      <c r="R24" s="46">
        <v>13.6875</v>
      </c>
      <c r="S24" s="44">
        <v>111.31914893617022</v>
      </c>
      <c r="T24" s="44">
        <v>0</v>
      </c>
      <c r="U24" s="44">
        <v>0.39510638297872341</v>
      </c>
      <c r="V24" s="45">
        <v>30.666666666666668</v>
      </c>
      <c r="W24" s="45">
        <v>61.06666666666667</v>
      </c>
      <c r="X24" s="45">
        <v>5.0353782356102716E-2</v>
      </c>
      <c r="Y24" s="45">
        <v>0.61539981190605719</v>
      </c>
      <c r="Z24" s="45">
        <v>0.12949110174234163</v>
      </c>
      <c r="AA24" s="45">
        <v>6.6513076894376841E-2</v>
      </c>
      <c r="AB24" s="52">
        <v>41.42</v>
      </c>
      <c r="AC24" s="52">
        <v>-71.5</v>
      </c>
    </row>
    <row r="25" spans="1:29" s="33" customFormat="1" ht="12.75" x14ac:dyDescent="0.2">
      <c r="A25" s="19" t="s">
        <v>59</v>
      </c>
      <c r="B25" s="33" t="s">
        <v>171</v>
      </c>
      <c r="C25" s="40" t="s">
        <v>3</v>
      </c>
      <c r="D25" s="41" t="s">
        <v>5</v>
      </c>
      <c r="E25" s="41" t="s">
        <v>32</v>
      </c>
      <c r="F25" s="41" t="s">
        <v>2</v>
      </c>
      <c r="G25" s="41" t="s">
        <v>267</v>
      </c>
      <c r="H25" s="41" t="str">
        <f t="shared" si="0"/>
        <v>gut_Northern_Control_8</v>
      </c>
      <c r="I25" s="37" t="s">
        <v>35</v>
      </c>
      <c r="J25" s="41">
        <v>8</v>
      </c>
      <c r="K25" s="41">
        <v>2</v>
      </c>
      <c r="L25" s="36">
        <v>52</v>
      </c>
      <c r="M25" s="36">
        <v>54.5</v>
      </c>
      <c r="N25" s="36">
        <v>71</v>
      </c>
      <c r="O25" s="42">
        <v>10.649999999999999</v>
      </c>
      <c r="P25" s="43">
        <v>13.227</v>
      </c>
      <c r="Q25" s="43">
        <v>6.7000000000000004E-2</v>
      </c>
      <c r="R25" s="46">
        <v>13.6875</v>
      </c>
      <c r="S25" s="44">
        <v>111.31914893617022</v>
      </c>
      <c r="T25" s="44">
        <v>0</v>
      </c>
      <c r="U25" s="44">
        <v>0.39510638297872341</v>
      </c>
      <c r="V25" s="45">
        <v>30.666666666666668</v>
      </c>
      <c r="W25" s="45">
        <v>61.06666666666667</v>
      </c>
      <c r="X25" s="45">
        <v>5.0353782356102716E-2</v>
      </c>
      <c r="Y25" s="45">
        <v>0.61539981190605719</v>
      </c>
      <c r="Z25" s="45">
        <v>0.12949110174234163</v>
      </c>
      <c r="AA25" s="45">
        <v>6.6513076894376841E-2</v>
      </c>
      <c r="AB25" s="52">
        <v>41.42</v>
      </c>
      <c r="AC25" s="52">
        <v>-71.5</v>
      </c>
    </row>
    <row r="26" spans="1:29" s="33" customFormat="1" ht="12.75" x14ac:dyDescent="0.2">
      <c r="A26" s="19" t="s">
        <v>60</v>
      </c>
      <c r="B26" s="33" t="s">
        <v>172</v>
      </c>
      <c r="C26" s="40" t="s">
        <v>3</v>
      </c>
      <c r="D26" s="41" t="s">
        <v>5</v>
      </c>
      <c r="E26" s="41" t="s">
        <v>32</v>
      </c>
      <c r="F26" s="41" t="s">
        <v>2</v>
      </c>
      <c r="G26" s="41" t="s">
        <v>267</v>
      </c>
      <c r="H26" s="41" t="str">
        <f t="shared" si="0"/>
        <v>gut_Northern_Control_8</v>
      </c>
      <c r="I26" s="37" t="s">
        <v>35</v>
      </c>
      <c r="J26" s="41">
        <v>8</v>
      </c>
      <c r="K26" s="41">
        <v>3</v>
      </c>
      <c r="L26" s="36">
        <v>54</v>
      </c>
      <c r="M26" s="36">
        <v>54</v>
      </c>
      <c r="N26" s="36">
        <v>77</v>
      </c>
      <c r="O26" s="42">
        <v>10.649999999999999</v>
      </c>
      <c r="P26" s="43">
        <v>13.227</v>
      </c>
      <c r="Q26" s="43">
        <v>6.7000000000000004E-2</v>
      </c>
      <c r="R26" s="46">
        <v>13.6875</v>
      </c>
      <c r="S26" s="44">
        <v>111.31914893617022</v>
      </c>
      <c r="T26" s="44">
        <v>0</v>
      </c>
      <c r="U26" s="44">
        <v>0.39510638297872341</v>
      </c>
      <c r="V26" s="45">
        <v>30.666666666666668</v>
      </c>
      <c r="W26" s="45">
        <v>61.06666666666667</v>
      </c>
      <c r="X26" s="45">
        <v>5.0353782356102716E-2</v>
      </c>
      <c r="Y26" s="45">
        <v>0.61539981190605719</v>
      </c>
      <c r="Z26" s="45">
        <v>0.12949110174234163</v>
      </c>
      <c r="AA26" s="45">
        <v>6.6513076894376841E-2</v>
      </c>
      <c r="AB26" s="52">
        <v>41.42</v>
      </c>
      <c r="AC26" s="52">
        <v>-71.5</v>
      </c>
    </row>
    <row r="27" spans="1:29" s="33" customFormat="1" ht="12.75" x14ac:dyDescent="0.2">
      <c r="A27" s="19" t="s">
        <v>61</v>
      </c>
      <c r="B27" s="33" t="s">
        <v>173</v>
      </c>
      <c r="C27" s="40" t="s">
        <v>3</v>
      </c>
      <c r="D27" s="41" t="s">
        <v>5</v>
      </c>
      <c r="E27" s="41" t="s">
        <v>32</v>
      </c>
      <c r="F27" s="41" t="s">
        <v>2</v>
      </c>
      <c r="G27" s="41" t="s">
        <v>267</v>
      </c>
      <c r="H27" s="41" t="str">
        <f t="shared" si="0"/>
        <v>gut_Northern_Control_9</v>
      </c>
      <c r="I27" s="37" t="s">
        <v>35</v>
      </c>
      <c r="J27" s="41">
        <v>9</v>
      </c>
      <c r="K27" s="41">
        <v>1</v>
      </c>
      <c r="L27" s="36">
        <v>68</v>
      </c>
      <c r="M27" s="36">
        <v>59</v>
      </c>
      <c r="N27" s="36">
        <v>80</v>
      </c>
      <c r="O27" s="42">
        <v>8.61</v>
      </c>
      <c r="P27" s="43">
        <v>11.588999999999999</v>
      </c>
      <c r="Q27" s="43">
        <v>0.1</v>
      </c>
      <c r="R27" s="46">
        <v>0</v>
      </c>
      <c r="S27" s="44">
        <v>199.63636363636363</v>
      </c>
      <c r="T27" s="44">
        <v>0</v>
      </c>
      <c r="U27" s="44">
        <v>0</v>
      </c>
      <c r="V27" s="45">
        <v>15.600000000000001</v>
      </c>
      <c r="W27" s="45">
        <v>54.666666666666664</v>
      </c>
      <c r="X27" s="45">
        <v>0.66292338081339897</v>
      </c>
      <c r="Y27" s="45">
        <v>0.85775237431818141</v>
      </c>
      <c r="Z27" s="45">
        <v>9.4569637727119446E-2</v>
      </c>
      <c r="AA27" s="45">
        <v>0</v>
      </c>
      <c r="AB27" s="52">
        <v>41.42</v>
      </c>
      <c r="AC27" s="52">
        <v>-71.5</v>
      </c>
    </row>
    <row r="28" spans="1:29" s="33" customFormat="1" ht="12.75" x14ac:dyDescent="0.2">
      <c r="A28" s="19" t="s">
        <v>62</v>
      </c>
      <c r="B28" s="33" t="s">
        <v>174</v>
      </c>
      <c r="C28" s="40" t="s">
        <v>3</v>
      </c>
      <c r="D28" s="41" t="s">
        <v>5</v>
      </c>
      <c r="E28" s="41" t="s">
        <v>32</v>
      </c>
      <c r="F28" s="41" t="s">
        <v>2</v>
      </c>
      <c r="G28" s="41" t="s">
        <v>267</v>
      </c>
      <c r="H28" s="41" t="str">
        <f t="shared" si="0"/>
        <v>gut_Northern_Control_9</v>
      </c>
      <c r="I28" s="37" t="s">
        <v>35</v>
      </c>
      <c r="J28" s="41">
        <v>9</v>
      </c>
      <c r="K28" s="41">
        <v>2</v>
      </c>
      <c r="L28" s="36">
        <v>55</v>
      </c>
      <c r="M28" s="36">
        <v>56.6</v>
      </c>
      <c r="N28" s="36">
        <v>81.5</v>
      </c>
      <c r="O28" s="42">
        <v>8.61</v>
      </c>
      <c r="P28" s="43">
        <v>11.588999999999999</v>
      </c>
      <c r="Q28" s="43">
        <v>0.1</v>
      </c>
      <c r="R28" s="46">
        <v>0</v>
      </c>
      <c r="S28" s="44">
        <v>199.63636363636363</v>
      </c>
      <c r="T28" s="44">
        <v>0</v>
      </c>
      <c r="U28" s="44">
        <v>0</v>
      </c>
      <c r="V28" s="45">
        <v>15.600000000000001</v>
      </c>
      <c r="W28" s="45">
        <v>54.666666666666664</v>
      </c>
      <c r="X28" s="45">
        <v>0.66292338081339897</v>
      </c>
      <c r="Y28" s="45">
        <v>0.85775237431818141</v>
      </c>
      <c r="Z28" s="45">
        <v>9.4569637727119446E-2</v>
      </c>
      <c r="AA28" s="45">
        <v>0</v>
      </c>
      <c r="AB28" s="52">
        <v>41.42</v>
      </c>
      <c r="AC28" s="52">
        <v>-71.5</v>
      </c>
    </row>
    <row r="29" spans="1:29" s="33" customFormat="1" ht="12.75" x14ac:dyDescent="0.2">
      <c r="A29" s="19" t="s">
        <v>63</v>
      </c>
      <c r="B29" s="33" t="s">
        <v>175</v>
      </c>
      <c r="C29" s="40" t="s">
        <v>3</v>
      </c>
      <c r="D29" s="41" t="s">
        <v>5</v>
      </c>
      <c r="E29" s="41" t="s">
        <v>32</v>
      </c>
      <c r="F29" s="41" t="s">
        <v>2</v>
      </c>
      <c r="G29" s="41" t="s">
        <v>267</v>
      </c>
      <c r="H29" s="41" t="str">
        <f t="shared" si="0"/>
        <v>gut_Northern_Control_9</v>
      </c>
      <c r="I29" s="37" t="s">
        <v>35</v>
      </c>
      <c r="J29" s="41">
        <v>9</v>
      </c>
      <c r="K29" s="41">
        <v>3</v>
      </c>
      <c r="L29" s="36">
        <v>53</v>
      </c>
      <c r="M29" s="36">
        <v>60</v>
      </c>
      <c r="N29" s="36">
        <v>74</v>
      </c>
      <c r="O29" s="42">
        <v>8.61</v>
      </c>
      <c r="P29" s="43">
        <v>11.588999999999999</v>
      </c>
      <c r="Q29" s="43">
        <v>0.1</v>
      </c>
      <c r="R29" s="46">
        <v>0</v>
      </c>
      <c r="S29" s="44">
        <v>199.63636363636363</v>
      </c>
      <c r="T29" s="44">
        <v>0</v>
      </c>
      <c r="U29" s="44">
        <v>0</v>
      </c>
      <c r="V29" s="45">
        <v>15.600000000000001</v>
      </c>
      <c r="W29" s="45">
        <v>54.666666666666664</v>
      </c>
      <c r="X29" s="45">
        <v>0.66292338081339897</v>
      </c>
      <c r="Y29" s="45">
        <v>0.85775237431818141</v>
      </c>
      <c r="Z29" s="45">
        <v>9.4569637727119446E-2</v>
      </c>
      <c r="AA29" s="45">
        <v>0</v>
      </c>
      <c r="AB29" s="52">
        <v>41.42</v>
      </c>
      <c r="AC29" s="52">
        <v>-71.5</v>
      </c>
    </row>
    <row r="30" spans="1:29" s="33" customFormat="1" ht="12.75" x14ac:dyDescent="0.2">
      <c r="A30" s="19" t="s">
        <v>64</v>
      </c>
      <c r="B30" s="33" t="s">
        <v>176</v>
      </c>
      <c r="C30" s="40" t="s">
        <v>3</v>
      </c>
      <c r="D30" s="41" t="s">
        <v>5</v>
      </c>
      <c r="E30" s="41" t="s">
        <v>32</v>
      </c>
      <c r="F30" s="41" t="s">
        <v>4</v>
      </c>
      <c r="G30" s="41" t="s">
        <v>268</v>
      </c>
      <c r="H30" s="41" t="str">
        <f t="shared" si="0"/>
        <v>gut_Northern_Enriched_10</v>
      </c>
      <c r="I30" s="37" t="s">
        <v>36</v>
      </c>
      <c r="J30" s="41">
        <v>10</v>
      </c>
      <c r="K30" s="41">
        <v>1</v>
      </c>
      <c r="L30" s="36">
        <v>55</v>
      </c>
      <c r="M30" s="36">
        <v>57</v>
      </c>
      <c r="N30" s="36">
        <v>87</v>
      </c>
      <c r="O30" s="42">
        <v>11.28</v>
      </c>
      <c r="P30" s="43">
        <v>13.68</v>
      </c>
      <c r="Q30" s="43">
        <v>0.26700000000000002</v>
      </c>
      <c r="R30" s="46">
        <v>0</v>
      </c>
      <c r="S30" s="44">
        <v>136.45161290322579</v>
      </c>
      <c r="T30" s="44">
        <v>2.7809523809523812E-2</v>
      </c>
      <c r="U30" s="44">
        <v>0.16412903225806452</v>
      </c>
      <c r="V30" s="45">
        <v>26.133333333333336</v>
      </c>
      <c r="W30" s="45">
        <v>38.133333333333333</v>
      </c>
      <c r="X30" s="45">
        <v>0.14581841869317727</v>
      </c>
      <c r="Y30" s="45">
        <v>1.9906206411131093</v>
      </c>
      <c r="Z30" s="45">
        <v>4.6366078424056344E-2</v>
      </c>
      <c r="AA30" s="45">
        <v>7.0244002537028782E-2</v>
      </c>
      <c r="AB30" s="52">
        <v>41.42</v>
      </c>
      <c r="AC30" s="52">
        <v>-71.5</v>
      </c>
    </row>
    <row r="31" spans="1:29" s="33" customFormat="1" ht="12.75" x14ac:dyDescent="0.2">
      <c r="A31" s="19" t="s">
        <v>65</v>
      </c>
      <c r="B31" s="33" t="s">
        <v>177</v>
      </c>
      <c r="C31" s="40" t="s">
        <v>3</v>
      </c>
      <c r="D31" s="41" t="s">
        <v>5</v>
      </c>
      <c r="E31" s="41" t="s">
        <v>32</v>
      </c>
      <c r="F31" s="41" t="s">
        <v>4</v>
      </c>
      <c r="G31" s="41" t="s">
        <v>268</v>
      </c>
      <c r="H31" s="41" t="str">
        <f t="shared" si="0"/>
        <v>gut_Northern_Enriched_10</v>
      </c>
      <c r="I31" s="37" t="s">
        <v>36</v>
      </c>
      <c r="J31" s="41">
        <v>10</v>
      </c>
      <c r="K31" s="41">
        <v>2</v>
      </c>
      <c r="L31" s="36">
        <v>77</v>
      </c>
      <c r="M31" s="36">
        <v>52.5</v>
      </c>
      <c r="N31" s="36">
        <v>88.5</v>
      </c>
      <c r="O31" s="42">
        <v>11.28</v>
      </c>
      <c r="P31" s="43">
        <v>13.68</v>
      </c>
      <c r="Q31" s="43">
        <v>0.26700000000000002</v>
      </c>
      <c r="R31" s="46">
        <v>0</v>
      </c>
      <c r="S31" s="44">
        <v>136.45161290322579</v>
      </c>
      <c r="T31" s="44">
        <v>2.7809523809523812E-2</v>
      </c>
      <c r="U31" s="44">
        <v>0.16412903225806452</v>
      </c>
      <c r="V31" s="45">
        <v>26.133333333333336</v>
      </c>
      <c r="W31" s="45">
        <v>38.133333333333333</v>
      </c>
      <c r="X31" s="45">
        <v>0.14581841869317727</v>
      </c>
      <c r="Y31" s="45">
        <v>1.9906206411131093</v>
      </c>
      <c r="Z31" s="45">
        <v>4.6366078424056344E-2</v>
      </c>
      <c r="AA31" s="45">
        <v>7.0244002537028782E-2</v>
      </c>
      <c r="AB31" s="52">
        <v>41.42</v>
      </c>
      <c r="AC31" s="52">
        <v>-71.5</v>
      </c>
    </row>
    <row r="32" spans="1:29" s="33" customFormat="1" ht="12.75" x14ac:dyDescent="0.2">
      <c r="A32" s="19" t="s">
        <v>66</v>
      </c>
      <c r="B32" s="33" t="s">
        <v>178</v>
      </c>
      <c r="C32" s="40" t="s">
        <v>3</v>
      </c>
      <c r="D32" s="41" t="s">
        <v>5</v>
      </c>
      <c r="E32" s="41" t="s">
        <v>32</v>
      </c>
      <c r="F32" s="41" t="s">
        <v>4</v>
      </c>
      <c r="G32" s="41" t="s">
        <v>268</v>
      </c>
      <c r="H32" s="41" t="str">
        <f t="shared" si="0"/>
        <v>gut_Northern_Enriched_10</v>
      </c>
      <c r="I32" s="37" t="s">
        <v>36</v>
      </c>
      <c r="J32" s="41">
        <v>10</v>
      </c>
      <c r="K32" s="41">
        <v>3</v>
      </c>
      <c r="L32" s="36">
        <v>60</v>
      </c>
      <c r="M32" s="36">
        <v>51.5</v>
      </c>
      <c r="N32" s="36">
        <v>85</v>
      </c>
      <c r="O32" s="42">
        <v>11.28</v>
      </c>
      <c r="P32" s="43">
        <v>13.68</v>
      </c>
      <c r="Q32" s="43">
        <v>0.26700000000000002</v>
      </c>
      <c r="R32" s="46">
        <v>0</v>
      </c>
      <c r="S32" s="44">
        <v>136.45161290322579</v>
      </c>
      <c r="T32" s="44">
        <v>2.7809523809523812E-2</v>
      </c>
      <c r="U32" s="44">
        <v>0.16412903225806452</v>
      </c>
      <c r="V32" s="45">
        <v>26.133333333333336</v>
      </c>
      <c r="W32" s="45">
        <v>38.133333333333333</v>
      </c>
      <c r="X32" s="45">
        <v>0.14581841869317727</v>
      </c>
      <c r="Y32" s="45">
        <v>1.9906206411131093</v>
      </c>
      <c r="Z32" s="45">
        <v>4.6366078424056344E-2</v>
      </c>
      <c r="AA32" s="45">
        <v>7.0244002537028782E-2</v>
      </c>
      <c r="AB32" s="52">
        <v>41.42</v>
      </c>
      <c r="AC32" s="52">
        <v>-71.5</v>
      </c>
    </row>
    <row r="33" spans="1:29" s="33" customFormat="1" ht="12.75" x14ac:dyDescent="0.2">
      <c r="A33" s="19" t="s">
        <v>67</v>
      </c>
      <c r="B33" s="33" t="s">
        <v>179</v>
      </c>
      <c r="C33" s="40" t="s">
        <v>3</v>
      </c>
      <c r="D33" s="41" t="s">
        <v>5</v>
      </c>
      <c r="E33" s="41" t="s">
        <v>32</v>
      </c>
      <c r="F33" s="41" t="s">
        <v>4</v>
      </c>
      <c r="G33" s="41" t="s">
        <v>268</v>
      </c>
      <c r="H33" s="41" t="str">
        <f t="shared" si="0"/>
        <v>gut_Northern_Enriched_11</v>
      </c>
      <c r="I33" s="37" t="s">
        <v>36</v>
      </c>
      <c r="J33" s="41">
        <v>11</v>
      </c>
      <c r="K33" s="41">
        <v>1</v>
      </c>
      <c r="L33" s="36">
        <v>63</v>
      </c>
      <c r="M33" s="36">
        <v>47</v>
      </c>
      <c r="N33" s="36">
        <v>100</v>
      </c>
      <c r="O33" s="42">
        <v>10.139999999999999</v>
      </c>
      <c r="P33" s="43">
        <v>13.002000000000001</v>
      </c>
      <c r="Q33" s="43">
        <v>0.1</v>
      </c>
      <c r="R33" s="46">
        <v>60.679245283018872</v>
      </c>
      <c r="S33" s="44">
        <v>-59.894736842105267</v>
      </c>
      <c r="T33" s="44">
        <v>0</v>
      </c>
      <c r="U33" s="44">
        <v>0.12757894736842104</v>
      </c>
      <c r="V33" s="47"/>
      <c r="W33" s="45">
        <v>39.6</v>
      </c>
      <c r="X33" s="45">
        <v>2.1679796881871725</v>
      </c>
      <c r="Y33" s="45">
        <v>1.2742143137023203</v>
      </c>
      <c r="Z33" s="45">
        <v>0.19366302279595501</v>
      </c>
      <c r="AA33" s="45">
        <v>0</v>
      </c>
      <c r="AB33" s="52">
        <v>41.42</v>
      </c>
      <c r="AC33" s="52">
        <v>-71.5</v>
      </c>
    </row>
    <row r="34" spans="1:29" s="33" customFormat="1" ht="12.75" x14ac:dyDescent="0.2">
      <c r="A34" s="19" t="s">
        <v>68</v>
      </c>
      <c r="B34" s="33" t="s">
        <v>180</v>
      </c>
      <c r="C34" s="40" t="s">
        <v>3</v>
      </c>
      <c r="D34" s="41" t="s">
        <v>5</v>
      </c>
      <c r="E34" s="41" t="s">
        <v>32</v>
      </c>
      <c r="F34" s="41" t="s">
        <v>4</v>
      </c>
      <c r="G34" s="41" t="s">
        <v>268</v>
      </c>
      <c r="H34" s="41" t="str">
        <f t="shared" si="0"/>
        <v>gut_Northern_Enriched_11</v>
      </c>
      <c r="I34" s="37" t="s">
        <v>36</v>
      </c>
      <c r="J34" s="41">
        <v>11</v>
      </c>
      <c r="K34" s="41">
        <v>2</v>
      </c>
      <c r="L34" s="36">
        <v>51</v>
      </c>
      <c r="M34" s="36">
        <v>53</v>
      </c>
      <c r="N34" s="36">
        <v>75</v>
      </c>
      <c r="O34" s="42">
        <v>10.139999999999999</v>
      </c>
      <c r="P34" s="43">
        <v>13.002000000000001</v>
      </c>
      <c r="Q34" s="43">
        <v>0.1</v>
      </c>
      <c r="R34" s="46">
        <v>60.679245283018872</v>
      </c>
      <c r="S34" s="44">
        <v>-59.894736842105267</v>
      </c>
      <c r="T34" s="44">
        <v>0</v>
      </c>
      <c r="U34" s="44">
        <v>0.12757894736842104</v>
      </c>
      <c r="V34" s="47"/>
      <c r="W34" s="45">
        <v>39.6</v>
      </c>
      <c r="X34" s="45">
        <v>2.1679796881871725</v>
      </c>
      <c r="Y34" s="45">
        <v>1.2742143137023203</v>
      </c>
      <c r="Z34" s="45">
        <v>0.19366302279595501</v>
      </c>
      <c r="AA34" s="45">
        <v>0</v>
      </c>
      <c r="AB34" s="52">
        <v>41.42</v>
      </c>
      <c r="AC34" s="52">
        <v>-71.5</v>
      </c>
    </row>
    <row r="35" spans="1:29" s="33" customFormat="1" ht="12.75" x14ac:dyDescent="0.2">
      <c r="A35" s="19" t="s">
        <v>69</v>
      </c>
      <c r="B35" s="33" t="s">
        <v>181</v>
      </c>
      <c r="C35" s="40" t="s">
        <v>3</v>
      </c>
      <c r="D35" s="41" t="s">
        <v>5</v>
      </c>
      <c r="E35" s="41" t="s">
        <v>32</v>
      </c>
      <c r="F35" s="41" t="s">
        <v>4</v>
      </c>
      <c r="G35" s="41" t="s">
        <v>268</v>
      </c>
      <c r="H35" s="41" t="str">
        <f t="shared" si="0"/>
        <v>gut_Northern_Enriched_11</v>
      </c>
      <c r="I35" s="37" t="s">
        <v>36</v>
      </c>
      <c r="J35" s="41">
        <v>11</v>
      </c>
      <c r="K35" s="41">
        <v>3</v>
      </c>
      <c r="L35" s="36">
        <v>59</v>
      </c>
      <c r="M35" s="36">
        <v>50.5</v>
      </c>
      <c r="N35" s="36">
        <v>89</v>
      </c>
      <c r="O35" s="42">
        <v>10.139999999999999</v>
      </c>
      <c r="P35" s="43">
        <v>13.002000000000001</v>
      </c>
      <c r="Q35" s="43">
        <v>0.1</v>
      </c>
      <c r="R35" s="46">
        <v>60.679245283018872</v>
      </c>
      <c r="S35" s="44">
        <v>-59.894736842105267</v>
      </c>
      <c r="T35" s="44">
        <v>0</v>
      </c>
      <c r="U35" s="44">
        <v>0.12757894736842104</v>
      </c>
      <c r="V35" s="47"/>
      <c r="W35" s="45">
        <v>39.6</v>
      </c>
      <c r="X35" s="45">
        <v>2.1679796881871725</v>
      </c>
      <c r="Y35" s="45">
        <v>1.2742143137023203</v>
      </c>
      <c r="Z35" s="45">
        <v>0.19366302279595501</v>
      </c>
      <c r="AA35" s="45">
        <v>0</v>
      </c>
      <c r="AB35" s="52">
        <v>41.42</v>
      </c>
      <c r="AC35" s="52">
        <v>-71.5</v>
      </c>
    </row>
    <row r="36" spans="1:29" s="33" customFormat="1" ht="12.75" x14ac:dyDescent="0.2">
      <c r="A36" s="19" t="s">
        <v>70</v>
      </c>
      <c r="B36" s="33" t="s">
        <v>182</v>
      </c>
      <c r="C36" s="40" t="s">
        <v>3</v>
      </c>
      <c r="D36" s="41" t="s">
        <v>5</v>
      </c>
      <c r="E36" s="41" t="s">
        <v>32</v>
      </c>
      <c r="F36" s="41" t="s">
        <v>4</v>
      </c>
      <c r="G36" s="41" t="s">
        <v>268</v>
      </c>
      <c r="H36" s="41" t="str">
        <f t="shared" si="0"/>
        <v>gut_Northern_Enriched_12</v>
      </c>
      <c r="I36" s="37" t="s">
        <v>36</v>
      </c>
      <c r="J36" s="41">
        <v>12</v>
      </c>
      <c r="K36" s="41">
        <v>1</v>
      </c>
      <c r="L36" s="36">
        <v>55</v>
      </c>
      <c r="M36" s="36">
        <v>50</v>
      </c>
      <c r="N36" s="36">
        <v>80</v>
      </c>
      <c r="O36" s="42">
        <v>9.2099999999999991</v>
      </c>
      <c r="P36" s="43">
        <v>12.821999999999999</v>
      </c>
      <c r="Q36" s="43">
        <v>6.7000000000000004E-2</v>
      </c>
      <c r="R36" s="46">
        <v>1.9849624060150379</v>
      </c>
      <c r="S36" s="44">
        <v>-162.99029126213594</v>
      </c>
      <c r="T36" s="44">
        <v>-3.8796992481203003E-2</v>
      </c>
      <c r="U36" s="44">
        <v>0.13922330097087379</v>
      </c>
      <c r="V36" s="45">
        <v>21.866666666666667</v>
      </c>
      <c r="W36" s="45">
        <v>37.599999999999994</v>
      </c>
      <c r="X36" s="45">
        <v>0</v>
      </c>
      <c r="Y36" s="45">
        <v>4.2566689264413378E-2</v>
      </c>
      <c r="Z36" s="45">
        <v>3.5001678916538534E-2</v>
      </c>
      <c r="AA36" s="45">
        <v>0</v>
      </c>
      <c r="AB36" s="52">
        <v>41.42</v>
      </c>
      <c r="AC36" s="52">
        <v>-71.5</v>
      </c>
    </row>
    <row r="37" spans="1:29" s="33" customFormat="1" ht="12.75" x14ac:dyDescent="0.2">
      <c r="A37" s="19" t="s">
        <v>71</v>
      </c>
      <c r="B37" s="33" t="s">
        <v>183</v>
      </c>
      <c r="C37" s="40" t="s">
        <v>3</v>
      </c>
      <c r="D37" s="41" t="s">
        <v>5</v>
      </c>
      <c r="E37" s="41" t="s">
        <v>32</v>
      </c>
      <c r="F37" s="41" t="s">
        <v>4</v>
      </c>
      <c r="G37" s="41" t="s">
        <v>268</v>
      </c>
      <c r="H37" s="41" t="str">
        <f t="shared" si="0"/>
        <v>gut_Northern_Enriched_12</v>
      </c>
      <c r="I37" s="37" t="s">
        <v>36</v>
      </c>
      <c r="J37" s="41">
        <v>12</v>
      </c>
      <c r="K37" s="41">
        <v>2</v>
      </c>
      <c r="L37" s="36">
        <v>57</v>
      </c>
      <c r="M37" s="36">
        <v>53.5</v>
      </c>
      <c r="N37" s="36">
        <v>93</v>
      </c>
      <c r="O37" s="42">
        <v>9.2099999999999991</v>
      </c>
      <c r="P37" s="43">
        <v>12.821999999999999</v>
      </c>
      <c r="Q37" s="43">
        <v>6.7000000000000004E-2</v>
      </c>
      <c r="R37" s="46">
        <v>1.9849624060150379</v>
      </c>
      <c r="S37" s="44">
        <v>-162.99029126213594</v>
      </c>
      <c r="T37" s="44">
        <v>-3.8796992481203003E-2</v>
      </c>
      <c r="U37" s="44">
        <v>0.13922330097087379</v>
      </c>
      <c r="V37" s="45">
        <v>21.866666666666667</v>
      </c>
      <c r="W37" s="45">
        <v>37.599999999999994</v>
      </c>
      <c r="X37" s="45">
        <v>0</v>
      </c>
      <c r="Y37" s="45">
        <v>4.2566689264413378E-2</v>
      </c>
      <c r="Z37" s="45">
        <v>3.5001678916538534E-2</v>
      </c>
      <c r="AA37" s="45">
        <v>0</v>
      </c>
      <c r="AB37" s="52">
        <v>41.42</v>
      </c>
      <c r="AC37" s="52">
        <v>-71.5</v>
      </c>
    </row>
    <row r="38" spans="1:29" s="8" customFormat="1" ht="13.5" thickBot="1" x14ac:dyDescent="0.25">
      <c r="A38" s="25" t="s">
        <v>72</v>
      </c>
      <c r="B38" s="8" t="s">
        <v>184</v>
      </c>
      <c r="C38" s="26" t="s">
        <v>3</v>
      </c>
      <c r="D38" s="27" t="s">
        <v>5</v>
      </c>
      <c r="E38" s="27" t="s">
        <v>32</v>
      </c>
      <c r="F38" s="27" t="s">
        <v>4</v>
      </c>
      <c r="G38" s="27" t="s">
        <v>268</v>
      </c>
      <c r="H38" s="27" t="str">
        <f t="shared" si="0"/>
        <v>gut_Northern_Enriched_12</v>
      </c>
      <c r="I38" s="12" t="s">
        <v>36</v>
      </c>
      <c r="J38" s="27">
        <v>12</v>
      </c>
      <c r="K38" s="27">
        <v>3</v>
      </c>
      <c r="L38" s="48">
        <v>52</v>
      </c>
      <c r="M38" s="48">
        <v>50.5</v>
      </c>
      <c r="N38" s="48">
        <v>82.5</v>
      </c>
      <c r="O38" s="28">
        <v>9.2099999999999991</v>
      </c>
      <c r="P38" s="29">
        <v>12.821999999999999</v>
      </c>
      <c r="Q38" s="29">
        <v>6.7000000000000004E-2</v>
      </c>
      <c r="R38" s="30">
        <v>1.9849624060150379</v>
      </c>
      <c r="S38" s="31">
        <v>-162.99029126213594</v>
      </c>
      <c r="T38" s="31">
        <v>-3.8796992481203003E-2</v>
      </c>
      <c r="U38" s="31">
        <v>0.13922330097087379</v>
      </c>
      <c r="V38" s="32">
        <v>21.866666666666667</v>
      </c>
      <c r="W38" s="32">
        <v>37.599999999999994</v>
      </c>
      <c r="X38" s="32">
        <v>0</v>
      </c>
      <c r="Y38" s="32">
        <v>4.2566689264413378E-2</v>
      </c>
      <c r="Z38" s="32">
        <v>3.5001678916538534E-2</v>
      </c>
      <c r="AA38" s="32">
        <v>0</v>
      </c>
      <c r="AB38" s="52">
        <v>41.42</v>
      </c>
      <c r="AC38" s="52">
        <v>-71.5</v>
      </c>
    </row>
    <row r="39" spans="1:29" ht="12.75" x14ac:dyDescent="0.2">
      <c r="A39" s="19" t="s">
        <v>73</v>
      </c>
      <c r="B39" t="s">
        <v>185</v>
      </c>
      <c r="C39" t="s">
        <v>186</v>
      </c>
      <c r="D39" s="5" t="s">
        <v>1</v>
      </c>
      <c r="E39" s="5" t="s">
        <v>31</v>
      </c>
      <c r="F39" s="5" t="s">
        <v>2</v>
      </c>
      <c r="G39" s="5" t="s">
        <v>269</v>
      </c>
      <c r="H39" s="5" t="str">
        <f t="shared" si="0"/>
        <v>outer swab_Southern_Control_1</v>
      </c>
      <c r="I39" s="4" t="s">
        <v>33</v>
      </c>
      <c r="J39" s="5">
        <v>1</v>
      </c>
      <c r="K39" s="5">
        <v>1</v>
      </c>
      <c r="L39" s="39">
        <v>52</v>
      </c>
      <c r="M39" s="39">
        <v>52</v>
      </c>
      <c r="N39" s="39">
        <v>84</v>
      </c>
      <c r="O39" s="21">
        <v>7.35</v>
      </c>
      <c r="P39" s="22">
        <v>9.657</v>
      </c>
      <c r="Q39" s="22">
        <v>6.7000000000000004E-2</v>
      </c>
      <c r="R39" s="23">
        <v>4.7368421052631584</v>
      </c>
      <c r="S39" s="23">
        <v>0</v>
      </c>
      <c r="T39" s="23">
        <v>7.5157894736842104E-2</v>
      </c>
      <c r="U39" s="23">
        <v>8.1600000000000006E-2</v>
      </c>
      <c r="V39" s="24">
        <v>17.466666666666669</v>
      </c>
      <c r="W39" s="24">
        <v>15.466666666666669</v>
      </c>
      <c r="X39" s="24">
        <v>0.43617040302867582</v>
      </c>
      <c r="Y39" s="24">
        <v>0.371924870547367</v>
      </c>
      <c r="Z39" s="24">
        <v>3.6740290266014337E-2</v>
      </c>
      <c r="AA39" s="24">
        <v>0.10561317762936917</v>
      </c>
      <c r="AB39" s="52">
        <v>41.39</v>
      </c>
      <c r="AC39" s="52">
        <v>-71.510000000000005</v>
      </c>
    </row>
    <row r="40" spans="1:29" ht="12.75" x14ac:dyDescent="0.2">
      <c r="A40" s="10" t="s">
        <v>74</v>
      </c>
      <c r="B40" t="s">
        <v>187</v>
      </c>
      <c r="C40" t="s">
        <v>186</v>
      </c>
      <c r="D40" s="5" t="s">
        <v>1</v>
      </c>
      <c r="E40" s="5" t="s">
        <v>31</v>
      </c>
      <c r="F40" s="5" t="s">
        <v>2</v>
      </c>
      <c r="G40" s="5" t="s">
        <v>269</v>
      </c>
      <c r="H40" s="5" t="str">
        <f t="shared" si="0"/>
        <v>outer swab_Southern_Control_1</v>
      </c>
      <c r="I40" s="4" t="s">
        <v>33</v>
      </c>
      <c r="J40" s="5">
        <v>1</v>
      </c>
      <c r="K40" s="5">
        <v>2</v>
      </c>
      <c r="L40" s="35">
        <v>59</v>
      </c>
      <c r="M40" s="35">
        <v>59</v>
      </c>
      <c r="N40" s="35">
        <v>98.5</v>
      </c>
      <c r="O40" s="42">
        <v>7.35</v>
      </c>
      <c r="P40" s="43">
        <v>9.657</v>
      </c>
      <c r="Q40" s="43">
        <v>6.7000000000000004E-2</v>
      </c>
      <c r="R40" s="44">
        <v>4.7368421052631584</v>
      </c>
      <c r="S40" s="44">
        <v>0</v>
      </c>
      <c r="T40" s="44">
        <v>7.5157894736842104E-2</v>
      </c>
      <c r="U40" s="44">
        <v>8.1600000000000006E-2</v>
      </c>
      <c r="V40" s="45">
        <v>17.466666666666669</v>
      </c>
      <c r="W40" s="45">
        <v>15.466666666666669</v>
      </c>
      <c r="X40" s="45">
        <v>0.43617040302867582</v>
      </c>
      <c r="Y40" s="45">
        <v>0.371924870547367</v>
      </c>
      <c r="Z40" s="45">
        <v>3.6740290266014337E-2</v>
      </c>
      <c r="AA40" s="45">
        <v>0.10561317762936917</v>
      </c>
      <c r="AB40" s="52">
        <v>41.39</v>
      </c>
      <c r="AC40" s="52">
        <v>-71.510000000000005</v>
      </c>
    </row>
    <row r="41" spans="1:29" ht="12.75" x14ac:dyDescent="0.2">
      <c r="A41" s="10" t="s">
        <v>75</v>
      </c>
      <c r="B41" t="s">
        <v>188</v>
      </c>
      <c r="C41" t="s">
        <v>186</v>
      </c>
      <c r="D41" s="5" t="s">
        <v>1</v>
      </c>
      <c r="E41" s="5" t="s">
        <v>31</v>
      </c>
      <c r="F41" s="5" t="s">
        <v>2</v>
      </c>
      <c r="G41" s="5" t="s">
        <v>269</v>
      </c>
      <c r="H41" s="5" t="str">
        <f t="shared" si="0"/>
        <v>outer swab_Southern_Control_1</v>
      </c>
      <c r="I41" s="4" t="s">
        <v>33</v>
      </c>
      <c r="J41" s="5">
        <v>1</v>
      </c>
      <c r="K41" s="5">
        <v>3</v>
      </c>
      <c r="L41" s="35">
        <v>59</v>
      </c>
      <c r="M41" s="35">
        <v>59</v>
      </c>
      <c r="N41" s="35">
        <v>81</v>
      </c>
      <c r="O41" s="42">
        <v>7.35</v>
      </c>
      <c r="P41" s="43">
        <v>9.657</v>
      </c>
      <c r="Q41" s="43">
        <v>6.7000000000000004E-2</v>
      </c>
      <c r="R41" s="44">
        <v>4.7368421052631584</v>
      </c>
      <c r="S41" s="44">
        <v>0</v>
      </c>
      <c r="T41" s="44">
        <v>7.5157894736842104E-2</v>
      </c>
      <c r="U41" s="44">
        <v>8.1600000000000006E-2</v>
      </c>
      <c r="V41" s="45">
        <v>17.466666666666669</v>
      </c>
      <c r="W41" s="45">
        <v>15.466666666666669</v>
      </c>
      <c r="X41" s="45">
        <v>0.43617040302867582</v>
      </c>
      <c r="Y41" s="45">
        <v>0.371924870547367</v>
      </c>
      <c r="Z41" s="45">
        <v>3.6740290266014337E-2</v>
      </c>
      <c r="AA41" s="45">
        <v>0.10561317762936917</v>
      </c>
      <c r="AB41" s="52">
        <v>41.39</v>
      </c>
      <c r="AC41" s="52">
        <v>-71.510000000000005</v>
      </c>
    </row>
    <row r="42" spans="1:29" ht="12.75" x14ac:dyDescent="0.2">
      <c r="A42" s="10" t="s">
        <v>76</v>
      </c>
      <c r="B42" t="s">
        <v>189</v>
      </c>
      <c r="C42" t="s">
        <v>186</v>
      </c>
      <c r="D42" s="5" t="s">
        <v>1</v>
      </c>
      <c r="E42" s="5" t="s">
        <v>31</v>
      </c>
      <c r="F42" s="5" t="s">
        <v>2</v>
      </c>
      <c r="G42" s="5" t="s">
        <v>269</v>
      </c>
      <c r="H42" s="5" t="str">
        <f t="shared" si="0"/>
        <v>outer swab_Southern_Control_2</v>
      </c>
      <c r="I42" s="4" t="s">
        <v>33</v>
      </c>
      <c r="J42" s="5">
        <v>2</v>
      </c>
      <c r="K42" s="5">
        <v>1</v>
      </c>
      <c r="L42" s="35">
        <v>51</v>
      </c>
      <c r="M42" s="35">
        <v>52</v>
      </c>
      <c r="N42" s="35">
        <v>72</v>
      </c>
      <c r="O42" s="42">
        <v>8.5500000000000007</v>
      </c>
      <c r="P42" s="43">
        <v>10.458</v>
      </c>
      <c r="Q42" s="43">
        <v>0.13</v>
      </c>
      <c r="R42" s="44">
        <v>69.599999999999994</v>
      </c>
      <c r="S42" s="44">
        <v>49.153846153846153</v>
      </c>
      <c r="T42" s="44">
        <v>4.0875000000000002E-2</v>
      </c>
      <c r="U42" s="44">
        <v>0.22034999999999999</v>
      </c>
      <c r="V42" s="45">
        <v>32.266666666666666</v>
      </c>
      <c r="W42" s="45">
        <v>19.066666666666666</v>
      </c>
      <c r="X42" s="45">
        <v>0.34343469782971225</v>
      </c>
      <c r="Y42" s="45">
        <v>0.46131043225042123</v>
      </c>
      <c r="Z42" s="45">
        <v>0.19888631869566772</v>
      </c>
      <c r="AA42" s="45">
        <v>9.643510054844541E-2</v>
      </c>
      <c r="AB42" s="52">
        <v>41.39</v>
      </c>
      <c r="AC42" s="52">
        <v>-71.510000000000005</v>
      </c>
    </row>
    <row r="43" spans="1:29" ht="12.75" x14ac:dyDescent="0.2">
      <c r="A43" s="10" t="s">
        <v>77</v>
      </c>
      <c r="B43" t="s">
        <v>190</v>
      </c>
      <c r="C43" t="s">
        <v>186</v>
      </c>
      <c r="D43" s="5" t="s">
        <v>1</v>
      </c>
      <c r="E43" s="5" t="s">
        <v>31</v>
      </c>
      <c r="F43" s="5" t="s">
        <v>2</v>
      </c>
      <c r="G43" s="5" t="s">
        <v>269</v>
      </c>
      <c r="H43" s="5" t="str">
        <f t="shared" si="0"/>
        <v>outer swab_Southern_Control_2</v>
      </c>
      <c r="I43" s="4" t="s">
        <v>33</v>
      </c>
      <c r="J43" s="5">
        <v>2</v>
      </c>
      <c r="K43" s="5">
        <v>2</v>
      </c>
      <c r="L43" s="35">
        <v>58</v>
      </c>
      <c r="M43" s="35">
        <v>52</v>
      </c>
      <c r="N43" s="35">
        <v>96</v>
      </c>
      <c r="O43" s="42">
        <v>8.5500000000000007</v>
      </c>
      <c r="P43" s="43">
        <v>10.458</v>
      </c>
      <c r="Q43" s="43">
        <v>0.13</v>
      </c>
      <c r="R43" s="44">
        <v>69.599999999999994</v>
      </c>
      <c r="S43" s="44">
        <v>49.153846153846153</v>
      </c>
      <c r="T43" s="44">
        <v>4.0875000000000002E-2</v>
      </c>
      <c r="U43" s="44">
        <v>0.22034999999999999</v>
      </c>
      <c r="V43" s="45">
        <v>32.266666666666666</v>
      </c>
      <c r="W43" s="45">
        <v>19.066666666666666</v>
      </c>
      <c r="X43" s="45">
        <v>0.34343469782971225</v>
      </c>
      <c r="Y43" s="45">
        <v>0.46131043225042123</v>
      </c>
      <c r="Z43" s="45">
        <v>0.19888631869566772</v>
      </c>
      <c r="AA43" s="45">
        <v>9.643510054844541E-2</v>
      </c>
      <c r="AB43" s="52">
        <v>41.39</v>
      </c>
      <c r="AC43" s="52">
        <v>-71.510000000000005</v>
      </c>
    </row>
    <row r="44" spans="1:29" ht="12.75" x14ac:dyDescent="0.2">
      <c r="A44" s="10" t="s">
        <v>78</v>
      </c>
      <c r="B44" t="s">
        <v>191</v>
      </c>
      <c r="C44" t="s">
        <v>186</v>
      </c>
      <c r="D44" s="5" t="s">
        <v>1</v>
      </c>
      <c r="E44" s="5" t="s">
        <v>31</v>
      </c>
      <c r="F44" s="5" t="s">
        <v>2</v>
      </c>
      <c r="G44" s="5" t="s">
        <v>269</v>
      </c>
      <c r="H44" s="5" t="str">
        <f t="shared" si="0"/>
        <v>outer swab_Southern_Control_2</v>
      </c>
      <c r="I44" s="4" t="s">
        <v>33</v>
      </c>
      <c r="J44" s="5">
        <v>2</v>
      </c>
      <c r="K44" s="5">
        <v>4</v>
      </c>
      <c r="L44" s="35">
        <v>42</v>
      </c>
      <c r="M44" s="35">
        <v>48</v>
      </c>
      <c r="N44" s="35">
        <v>77.5</v>
      </c>
      <c r="O44" s="42">
        <v>8.5500000000000007</v>
      </c>
      <c r="P44" s="43">
        <v>10.458</v>
      </c>
      <c r="Q44" s="43">
        <v>0.13</v>
      </c>
      <c r="R44" s="44">
        <v>69.599999999999994</v>
      </c>
      <c r="S44" s="44">
        <v>49.153846153846153</v>
      </c>
      <c r="T44" s="44">
        <v>4.0875000000000002E-2</v>
      </c>
      <c r="U44" s="44">
        <v>0.22034999999999999</v>
      </c>
      <c r="V44" s="45">
        <v>32.266666666666666</v>
      </c>
      <c r="W44" s="45">
        <v>19.066666666666666</v>
      </c>
      <c r="X44" s="45">
        <v>0.34343469782971225</v>
      </c>
      <c r="Y44" s="45">
        <v>0.46131043225042123</v>
      </c>
      <c r="Z44" s="45">
        <v>0.19888631869566772</v>
      </c>
      <c r="AA44" s="45">
        <v>9.643510054844541E-2</v>
      </c>
      <c r="AB44" s="52">
        <v>41.39</v>
      </c>
      <c r="AC44" s="52">
        <v>-71.510000000000005</v>
      </c>
    </row>
    <row r="45" spans="1:29" ht="12.75" x14ac:dyDescent="0.2">
      <c r="A45" s="10" t="s">
        <v>79</v>
      </c>
      <c r="B45" t="s">
        <v>192</v>
      </c>
      <c r="C45" t="s">
        <v>186</v>
      </c>
      <c r="D45" s="5" t="s">
        <v>1</v>
      </c>
      <c r="E45" s="5" t="s">
        <v>31</v>
      </c>
      <c r="F45" s="5" t="s">
        <v>2</v>
      </c>
      <c r="G45" s="5" t="s">
        <v>269</v>
      </c>
      <c r="H45" s="5" t="str">
        <f t="shared" si="0"/>
        <v>outer swab_Southern_Control_3</v>
      </c>
      <c r="I45" s="4" t="s">
        <v>33</v>
      </c>
      <c r="J45" s="5">
        <v>3</v>
      </c>
      <c r="K45" s="5">
        <v>1</v>
      </c>
      <c r="L45" s="35">
        <v>57</v>
      </c>
      <c r="M45" s="35">
        <v>47</v>
      </c>
      <c r="N45" s="35">
        <v>87.5</v>
      </c>
      <c r="O45" s="42">
        <v>8.5800000000000018</v>
      </c>
      <c r="P45" s="43">
        <v>10.98</v>
      </c>
      <c r="Q45" s="43">
        <v>6.7000000000000004E-2</v>
      </c>
      <c r="R45" s="44">
        <v>10.666666666666666</v>
      </c>
      <c r="S45" s="44">
        <v>128.39999999999998</v>
      </c>
      <c r="T45" s="44">
        <v>0</v>
      </c>
      <c r="U45" s="44">
        <v>0</v>
      </c>
      <c r="V45" s="45">
        <v>26.133333333333336</v>
      </c>
      <c r="W45" s="45">
        <v>24.400000000000002</v>
      </c>
      <c r="X45" s="45">
        <v>0.16291210064746869</v>
      </c>
      <c r="Y45" s="45">
        <v>0.14236344412968749</v>
      </c>
      <c r="Z45" s="45">
        <v>5.7036525762040893E-2</v>
      </c>
      <c r="AA45" s="45">
        <v>6.0618214378986769E-2</v>
      </c>
      <c r="AB45" s="52">
        <v>41.39</v>
      </c>
      <c r="AC45" s="52">
        <v>-71.510000000000005</v>
      </c>
    </row>
    <row r="46" spans="1:29" ht="12.75" x14ac:dyDescent="0.2">
      <c r="A46" s="10" t="s">
        <v>80</v>
      </c>
      <c r="B46" t="s">
        <v>193</v>
      </c>
      <c r="C46" t="s">
        <v>186</v>
      </c>
      <c r="D46" s="5" t="s">
        <v>1</v>
      </c>
      <c r="E46" s="5" t="s">
        <v>31</v>
      </c>
      <c r="F46" s="5" t="s">
        <v>2</v>
      </c>
      <c r="G46" s="5" t="s">
        <v>269</v>
      </c>
      <c r="H46" s="5" t="str">
        <f t="shared" si="0"/>
        <v>outer swab_Southern_Control_3</v>
      </c>
      <c r="I46" s="4" t="s">
        <v>33</v>
      </c>
      <c r="J46" s="5">
        <v>3</v>
      </c>
      <c r="K46" s="5">
        <v>2</v>
      </c>
      <c r="L46" s="35">
        <v>47</v>
      </c>
      <c r="M46" s="35">
        <v>47.5</v>
      </c>
      <c r="N46" s="35">
        <v>75</v>
      </c>
      <c r="O46" s="42">
        <v>8.5800000000000018</v>
      </c>
      <c r="P46" s="43">
        <v>10.98</v>
      </c>
      <c r="Q46" s="43">
        <v>6.7000000000000004E-2</v>
      </c>
      <c r="R46" s="44">
        <v>10.666666666666666</v>
      </c>
      <c r="S46" s="44">
        <v>128.39999999999998</v>
      </c>
      <c r="T46" s="44">
        <v>0</v>
      </c>
      <c r="U46" s="44">
        <v>0</v>
      </c>
      <c r="V46" s="45">
        <v>26.133333333333336</v>
      </c>
      <c r="W46" s="45">
        <v>24.400000000000002</v>
      </c>
      <c r="X46" s="45">
        <v>0.16291210064746869</v>
      </c>
      <c r="Y46" s="45">
        <v>0.14236344412968749</v>
      </c>
      <c r="Z46" s="45">
        <v>5.7036525762040893E-2</v>
      </c>
      <c r="AA46" s="45">
        <v>6.0618214378986769E-2</v>
      </c>
      <c r="AB46" s="52">
        <v>41.39</v>
      </c>
      <c r="AC46" s="52">
        <v>-71.510000000000005</v>
      </c>
    </row>
    <row r="47" spans="1:29" ht="12.75" x14ac:dyDescent="0.2">
      <c r="A47" s="10" t="s">
        <v>81</v>
      </c>
      <c r="B47" t="s">
        <v>194</v>
      </c>
      <c r="C47" t="s">
        <v>186</v>
      </c>
      <c r="D47" s="5" t="s">
        <v>1</v>
      </c>
      <c r="E47" s="5" t="s">
        <v>31</v>
      </c>
      <c r="F47" s="5" t="s">
        <v>2</v>
      </c>
      <c r="G47" s="5" t="s">
        <v>269</v>
      </c>
      <c r="H47" s="5" t="str">
        <f t="shared" si="0"/>
        <v>outer swab_Southern_Control_3</v>
      </c>
      <c r="I47" s="4" t="s">
        <v>33</v>
      </c>
      <c r="J47" s="5">
        <v>3</v>
      </c>
      <c r="K47" s="5">
        <v>3</v>
      </c>
      <c r="L47" s="35">
        <v>44</v>
      </c>
      <c r="M47" s="35">
        <v>60</v>
      </c>
      <c r="N47" s="35">
        <v>62</v>
      </c>
      <c r="O47" s="42">
        <v>8.5800000000000018</v>
      </c>
      <c r="P47" s="43">
        <v>10.98</v>
      </c>
      <c r="Q47" s="43">
        <v>6.7000000000000004E-2</v>
      </c>
      <c r="R47" s="44">
        <v>10.666666666666666</v>
      </c>
      <c r="S47" s="44">
        <v>128.39999999999998</v>
      </c>
      <c r="T47" s="44">
        <v>0</v>
      </c>
      <c r="U47" s="44">
        <v>0</v>
      </c>
      <c r="V47" s="45">
        <v>26.133333333333336</v>
      </c>
      <c r="W47" s="45">
        <v>24.400000000000002</v>
      </c>
      <c r="X47" s="45">
        <v>0.16291210064746869</v>
      </c>
      <c r="Y47" s="45">
        <v>0.14236344412968749</v>
      </c>
      <c r="Z47" s="45">
        <v>5.7036525762040893E-2</v>
      </c>
      <c r="AA47" s="45">
        <v>6.0618214378986769E-2</v>
      </c>
      <c r="AB47" s="52">
        <v>41.39</v>
      </c>
      <c r="AC47" s="52">
        <v>-71.510000000000005</v>
      </c>
    </row>
    <row r="48" spans="1:29" ht="12.75" x14ac:dyDescent="0.2">
      <c r="A48" s="10" t="s">
        <v>82</v>
      </c>
      <c r="B48" t="s">
        <v>195</v>
      </c>
      <c r="C48" t="s">
        <v>186</v>
      </c>
      <c r="D48" s="5" t="s">
        <v>1</v>
      </c>
      <c r="E48" s="5" t="s">
        <v>31</v>
      </c>
      <c r="F48" s="5" t="s">
        <v>4</v>
      </c>
      <c r="G48" s="5" t="s">
        <v>270</v>
      </c>
      <c r="H48" s="5" t="str">
        <f t="shared" si="0"/>
        <v>outer swab_Southern_Enriched_4</v>
      </c>
      <c r="I48" s="4" t="s">
        <v>34</v>
      </c>
      <c r="J48" s="5">
        <v>4</v>
      </c>
      <c r="K48" s="5">
        <v>1</v>
      </c>
      <c r="L48" s="35">
        <v>48</v>
      </c>
      <c r="M48" s="35">
        <v>49.5</v>
      </c>
      <c r="N48" s="35">
        <v>87</v>
      </c>
      <c r="O48" s="42">
        <v>8.01</v>
      </c>
      <c r="P48" s="43">
        <v>12.129</v>
      </c>
      <c r="Q48" s="43">
        <v>0.16700000000000001</v>
      </c>
      <c r="R48" s="44">
        <v>231.9493670886076</v>
      </c>
      <c r="S48" s="44">
        <v>0</v>
      </c>
      <c r="T48" s="44">
        <v>0.11483544303797469</v>
      </c>
      <c r="U48" s="44">
        <v>6.2430379746835435E-2</v>
      </c>
      <c r="V48" s="45">
        <v>19.599999999999998</v>
      </c>
      <c r="W48" s="45">
        <v>43.733333333333334</v>
      </c>
      <c r="X48" s="45">
        <v>0.50455758296651554</v>
      </c>
      <c r="Y48" s="45">
        <v>0</v>
      </c>
      <c r="Z48" s="45">
        <v>2.2338917285377843E-2</v>
      </c>
      <c r="AA48" s="45">
        <v>0</v>
      </c>
      <c r="AB48" s="52">
        <v>41.39</v>
      </c>
      <c r="AC48" s="52">
        <v>-71.510000000000005</v>
      </c>
    </row>
    <row r="49" spans="1:29" ht="12.75" x14ac:dyDescent="0.2">
      <c r="A49" s="10" t="s">
        <v>83</v>
      </c>
      <c r="B49" t="s">
        <v>196</v>
      </c>
      <c r="C49" t="s">
        <v>186</v>
      </c>
      <c r="D49" s="5" t="s">
        <v>1</v>
      </c>
      <c r="E49" s="5" t="s">
        <v>31</v>
      </c>
      <c r="F49" s="5" t="s">
        <v>4</v>
      </c>
      <c r="G49" s="5" t="s">
        <v>270</v>
      </c>
      <c r="H49" s="5" t="str">
        <f t="shared" si="0"/>
        <v>outer swab_Southern_Enriched_4</v>
      </c>
      <c r="I49" s="4" t="s">
        <v>34</v>
      </c>
      <c r="J49" s="5">
        <v>4</v>
      </c>
      <c r="K49" s="5">
        <v>2</v>
      </c>
      <c r="L49" s="35">
        <v>40</v>
      </c>
      <c r="M49" s="35">
        <v>56.5</v>
      </c>
      <c r="N49" s="35">
        <v>70</v>
      </c>
      <c r="O49" s="42">
        <v>8.01</v>
      </c>
      <c r="P49" s="43">
        <v>12.129</v>
      </c>
      <c r="Q49" s="43">
        <v>0.16700000000000001</v>
      </c>
      <c r="R49" s="44">
        <v>231.9493670886076</v>
      </c>
      <c r="S49" s="44">
        <v>0</v>
      </c>
      <c r="T49" s="44">
        <v>0.11483544303797469</v>
      </c>
      <c r="U49" s="44">
        <v>6.2430379746835435E-2</v>
      </c>
      <c r="V49" s="45">
        <v>19.599999999999998</v>
      </c>
      <c r="W49" s="45">
        <v>43.733333333333334</v>
      </c>
      <c r="X49" s="45">
        <v>0.50455758296651554</v>
      </c>
      <c r="Y49" s="45">
        <v>0</v>
      </c>
      <c r="Z49" s="45">
        <v>2.2338917285377843E-2</v>
      </c>
      <c r="AA49" s="45">
        <v>0</v>
      </c>
      <c r="AB49" s="52">
        <v>41.39</v>
      </c>
      <c r="AC49" s="52">
        <v>-71.510000000000005</v>
      </c>
    </row>
    <row r="50" spans="1:29" ht="12.75" x14ac:dyDescent="0.2">
      <c r="A50" s="10" t="s">
        <v>84</v>
      </c>
      <c r="B50" t="s">
        <v>197</v>
      </c>
      <c r="C50" t="s">
        <v>186</v>
      </c>
      <c r="D50" s="5" t="s">
        <v>1</v>
      </c>
      <c r="E50" s="5" t="s">
        <v>31</v>
      </c>
      <c r="F50" s="5" t="s">
        <v>4</v>
      </c>
      <c r="G50" s="5" t="s">
        <v>270</v>
      </c>
      <c r="H50" s="5" t="str">
        <f t="shared" si="0"/>
        <v>outer swab_Southern_Enriched_4</v>
      </c>
      <c r="I50" s="4" t="s">
        <v>34</v>
      </c>
      <c r="J50" s="5">
        <v>4</v>
      </c>
      <c r="K50" s="5">
        <v>3</v>
      </c>
      <c r="L50" s="35">
        <v>58</v>
      </c>
      <c r="M50" s="35">
        <v>50.5</v>
      </c>
      <c r="N50" s="35">
        <v>75</v>
      </c>
      <c r="O50" s="42">
        <v>8.01</v>
      </c>
      <c r="P50" s="43">
        <v>12.129</v>
      </c>
      <c r="Q50" s="43">
        <v>0.16700000000000001</v>
      </c>
      <c r="R50" s="44">
        <v>231.9493670886076</v>
      </c>
      <c r="S50" s="44">
        <v>0</v>
      </c>
      <c r="T50" s="44">
        <v>0.11483544303797469</v>
      </c>
      <c r="U50" s="44">
        <v>6.2430379746835435E-2</v>
      </c>
      <c r="V50" s="45">
        <v>19.599999999999998</v>
      </c>
      <c r="W50" s="45">
        <v>43.733333333333334</v>
      </c>
      <c r="X50" s="45">
        <v>0.50455758296651554</v>
      </c>
      <c r="Y50" s="45">
        <v>0</v>
      </c>
      <c r="Z50" s="45">
        <v>2.2338917285377843E-2</v>
      </c>
      <c r="AA50" s="45">
        <v>0</v>
      </c>
      <c r="AB50" s="52">
        <v>41.39</v>
      </c>
      <c r="AC50" s="52">
        <v>-71.510000000000005</v>
      </c>
    </row>
    <row r="51" spans="1:29" ht="12.75" x14ac:dyDescent="0.2">
      <c r="A51" s="10" t="s">
        <v>85</v>
      </c>
      <c r="B51" t="s">
        <v>198</v>
      </c>
      <c r="C51" t="s">
        <v>186</v>
      </c>
      <c r="D51" s="5" t="s">
        <v>1</v>
      </c>
      <c r="E51" s="5" t="s">
        <v>31</v>
      </c>
      <c r="F51" s="5" t="s">
        <v>4</v>
      </c>
      <c r="G51" s="5" t="s">
        <v>270</v>
      </c>
      <c r="H51" s="5" t="str">
        <f t="shared" si="0"/>
        <v>outer swab_Southern_Enriched_5</v>
      </c>
      <c r="I51" s="4" t="s">
        <v>34</v>
      </c>
      <c r="J51" s="5">
        <v>5</v>
      </c>
      <c r="K51" s="5">
        <v>1</v>
      </c>
      <c r="L51" s="35">
        <v>62</v>
      </c>
      <c r="M51" s="35">
        <v>52</v>
      </c>
      <c r="N51" s="35">
        <v>85.5</v>
      </c>
      <c r="O51" s="42">
        <v>9.9</v>
      </c>
      <c r="P51" s="43">
        <v>9.5459999999999994</v>
      </c>
      <c r="Q51" s="43">
        <v>0.26700000000000002</v>
      </c>
      <c r="R51" s="44">
        <v>232.79999999999998</v>
      </c>
      <c r="S51" s="44">
        <v>-133.71428571428572</v>
      </c>
      <c r="T51" s="44">
        <v>4.8872727272727269E-2</v>
      </c>
      <c r="U51" s="44">
        <v>0</v>
      </c>
      <c r="V51" s="45">
        <v>33.733333333333334</v>
      </c>
      <c r="W51" s="45">
        <v>25.200000000000003</v>
      </c>
      <c r="X51" s="45">
        <v>0.82521223665902965</v>
      </c>
      <c r="Y51" s="45">
        <v>0</v>
      </c>
      <c r="Z51" s="45">
        <v>1.7115621385665122E-2</v>
      </c>
      <c r="AA51" s="45">
        <v>0.12426780584262891</v>
      </c>
      <c r="AB51" s="52">
        <v>41.39</v>
      </c>
      <c r="AC51" s="52">
        <v>-71.510000000000005</v>
      </c>
    </row>
    <row r="52" spans="1:29" ht="12.75" x14ac:dyDescent="0.2">
      <c r="A52" s="10" t="s">
        <v>86</v>
      </c>
      <c r="B52" t="s">
        <v>199</v>
      </c>
      <c r="C52" t="s">
        <v>186</v>
      </c>
      <c r="D52" s="5" t="s">
        <v>1</v>
      </c>
      <c r="E52" s="5" t="s">
        <v>31</v>
      </c>
      <c r="F52" s="5" t="s">
        <v>4</v>
      </c>
      <c r="G52" s="5" t="s">
        <v>270</v>
      </c>
      <c r="H52" s="5" t="str">
        <f t="shared" si="0"/>
        <v>outer swab_Southern_Enriched_5</v>
      </c>
      <c r="I52" s="4" t="s">
        <v>34</v>
      </c>
      <c r="J52" s="5">
        <v>5</v>
      </c>
      <c r="K52" s="5">
        <v>2</v>
      </c>
      <c r="L52" s="35">
        <v>58</v>
      </c>
      <c r="M52" s="35">
        <v>61</v>
      </c>
      <c r="N52" s="35">
        <v>86</v>
      </c>
      <c r="O52" s="42">
        <v>9.9</v>
      </c>
      <c r="P52" s="43">
        <v>9.5459999999999994</v>
      </c>
      <c r="Q52" s="43">
        <v>0.26700000000000002</v>
      </c>
      <c r="R52" s="44">
        <v>232.79999999999998</v>
      </c>
      <c r="S52" s="44">
        <v>-133.71428571428572</v>
      </c>
      <c r="T52" s="44">
        <v>4.8872727272727269E-2</v>
      </c>
      <c r="U52" s="44">
        <v>0</v>
      </c>
      <c r="V52" s="45">
        <v>33.733333333333334</v>
      </c>
      <c r="W52" s="45">
        <v>25.200000000000003</v>
      </c>
      <c r="X52" s="45">
        <v>0.82521223665902965</v>
      </c>
      <c r="Y52" s="45">
        <v>0</v>
      </c>
      <c r="Z52" s="45">
        <v>1.7115621385665122E-2</v>
      </c>
      <c r="AA52" s="45">
        <v>0.12426780584262891</v>
      </c>
      <c r="AB52" s="52">
        <v>41.39</v>
      </c>
      <c r="AC52" s="52">
        <v>-71.510000000000005</v>
      </c>
    </row>
    <row r="53" spans="1:29" ht="12.75" x14ac:dyDescent="0.2">
      <c r="A53" s="10" t="s">
        <v>87</v>
      </c>
      <c r="B53" t="s">
        <v>200</v>
      </c>
      <c r="C53" t="s">
        <v>186</v>
      </c>
      <c r="D53" s="5" t="s">
        <v>1</v>
      </c>
      <c r="E53" s="5" t="s">
        <v>31</v>
      </c>
      <c r="F53" s="5" t="s">
        <v>4</v>
      </c>
      <c r="G53" s="5" t="s">
        <v>270</v>
      </c>
      <c r="H53" s="5" t="str">
        <f t="shared" si="0"/>
        <v>outer swab_Southern_Enriched_5</v>
      </c>
      <c r="I53" s="4" t="s">
        <v>34</v>
      </c>
      <c r="J53" s="5">
        <v>5</v>
      </c>
      <c r="K53" s="5">
        <v>3</v>
      </c>
      <c r="L53" s="35">
        <v>66</v>
      </c>
      <c r="M53" s="35">
        <v>57.5</v>
      </c>
      <c r="N53" s="35">
        <v>93.5</v>
      </c>
      <c r="O53" s="42">
        <v>9.9</v>
      </c>
      <c r="P53" s="43">
        <v>9.5459999999999994</v>
      </c>
      <c r="Q53" s="43">
        <v>0.26700000000000002</v>
      </c>
      <c r="R53" s="44">
        <v>232.79999999999998</v>
      </c>
      <c r="S53" s="44">
        <v>-133.71428571428572</v>
      </c>
      <c r="T53" s="44">
        <v>4.8872727272727269E-2</v>
      </c>
      <c r="U53" s="44">
        <v>0</v>
      </c>
      <c r="V53" s="45">
        <v>33.733333333333334</v>
      </c>
      <c r="W53" s="45">
        <v>25.200000000000003</v>
      </c>
      <c r="X53" s="45">
        <v>0.82521223665902965</v>
      </c>
      <c r="Y53" s="45">
        <v>0</v>
      </c>
      <c r="Z53" s="45">
        <v>1.7115621385665122E-2</v>
      </c>
      <c r="AA53" s="45">
        <v>0.12426780584262891</v>
      </c>
      <c r="AB53" s="52">
        <v>41.39</v>
      </c>
      <c r="AC53" s="52">
        <v>-71.510000000000005</v>
      </c>
    </row>
    <row r="54" spans="1:29" ht="12.75" x14ac:dyDescent="0.2">
      <c r="A54" s="10" t="s">
        <v>88</v>
      </c>
      <c r="B54" t="s">
        <v>201</v>
      </c>
      <c r="C54" t="s">
        <v>186</v>
      </c>
      <c r="D54" s="5" t="s">
        <v>1</v>
      </c>
      <c r="E54" s="5" t="s">
        <v>31</v>
      </c>
      <c r="F54" s="5" t="s">
        <v>4</v>
      </c>
      <c r="G54" s="5" t="s">
        <v>270</v>
      </c>
      <c r="H54" s="5" t="str">
        <f t="shared" si="0"/>
        <v>outer swab_Southern_Enriched_6</v>
      </c>
      <c r="I54" s="4" t="s">
        <v>34</v>
      </c>
      <c r="J54" s="5">
        <v>6</v>
      </c>
      <c r="K54" s="5">
        <v>1</v>
      </c>
      <c r="L54" s="35">
        <v>42</v>
      </c>
      <c r="M54" s="35">
        <v>45</v>
      </c>
      <c r="N54" s="35">
        <v>78.5</v>
      </c>
      <c r="O54" s="42">
        <v>8.07</v>
      </c>
      <c r="P54" s="43">
        <v>13.035</v>
      </c>
      <c r="Q54" s="43">
        <v>0.13300000000000001</v>
      </c>
      <c r="R54" s="44">
        <v>14.887218045112784</v>
      </c>
      <c r="S54" s="44">
        <v>-94.105263157894726</v>
      </c>
      <c r="T54" s="44">
        <v>-0.10677551020408164</v>
      </c>
      <c r="U54" s="44">
        <v>8.2064516129032261E-2</v>
      </c>
      <c r="V54" s="45">
        <v>29.6</v>
      </c>
      <c r="W54" s="45">
        <v>20.266666666666666</v>
      </c>
      <c r="X54" s="45">
        <v>0</v>
      </c>
      <c r="Y54" s="45">
        <v>0.20144899063241559</v>
      </c>
      <c r="Z54" s="45">
        <v>0.11307502891467307</v>
      </c>
      <c r="AA54" s="45">
        <v>0.17351602432563454</v>
      </c>
      <c r="AB54" s="52">
        <v>41.39</v>
      </c>
      <c r="AC54" s="52">
        <v>-71.510000000000005</v>
      </c>
    </row>
    <row r="55" spans="1:29" ht="12.75" x14ac:dyDescent="0.2">
      <c r="A55" s="10" t="s">
        <v>89</v>
      </c>
      <c r="B55" t="s">
        <v>202</v>
      </c>
      <c r="C55" t="s">
        <v>186</v>
      </c>
      <c r="D55" s="5" t="s">
        <v>1</v>
      </c>
      <c r="E55" s="5" t="s">
        <v>31</v>
      </c>
      <c r="F55" s="5" t="s">
        <v>4</v>
      </c>
      <c r="G55" s="5" t="s">
        <v>270</v>
      </c>
      <c r="H55" s="5" t="str">
        <f t="shared" si="0"/>
        <v>outer swab_Southern_Enriched_6</v>
      </c>
      <c r="I55" s="4" t="s">
        <v>34</v>
      </c>
      <c r="J55" s="5">
        <v>6</v>
      </c>
      <c r="K55" s="5">
        <v>2</v>
      </c>
      <c r="L55" s="35">
        <v>65</v>
      </c>
      <c r="M55" s="35">
        <v>60.5</v>
      </c>
      <c r="N55" s="35">
        <v>81</v>
      </c>
      <c r="O55" s="42">
        <v>8.07</v>
      </c>
      <c r="P55" s="43">
        <v>13.035</v>
      </c>
      <c r="Q55" s="43">
        <v>0.13300000000000001</v>
      </c>
      <c r="R55" s="44">
        <v>14.887218045112784</v>
      </c>
      <c r="S55" s="44">
        <v>-94.105263157894726</v>
      </c>
      <c r="T55" s="44">
        <v>-0.10677551020408164</v>
      </c>
      <c r="U55" s="44">
        <v>8.2064516129032261E-2</v>
      </c>
      <c r="V55" s="45">
        <v>29.6</v>
      </c>
      <c r="W55" s="45">
        <v>20.266666666666666</v>
      </c>
      <c r="X55" s="45">
        <v>0</v>
      </c>
      <c r="Y55" s="45">
        <v>0.20144899063241559</v>
      </c>
      <c r="Z55" s="45">
        <v>0.11307502891467307</v>
      </c>
      <c r="AA55" s="45">
        <v>0.17351602432563454</v>
      </c>
      <c r="AB55" s="52">
        <v>41.39</v>
      </c>
      <c r="AC55" s="52">
        <v>-71.510000000000005</v>
      </c>
    </row>
    <row r="56" spans="1:29" ht="12.75" x14ac:dyDescent="0.2">
      <c r="A56" s="10" t="s">
        <v>90</v>
      </c>
      <c r="B56" t="s">
        <v>203</v>
      </c>
      <c r="C56" t="s">
        <v>186</v>
      </c>
      <c r="D56" s="5" t="s">
        <v>1</v>
      </c>
      <c r="E56" s="5" t="s">
        <v>31</v>
      </c>
      <c r="F56" s="5" t="s">
        <v>4</v>
      </c>
      <c r="G56" s="5" t="s">
        <v>270</v>
      </c>
      <c r="H56" s="5" t="str">
        <f t="shared" si="0"/>
        <v>outer swab_Southern_Enriched_6</v>
      </c>
      <c r="I56" s="4" t="s">
        <v>34</v>
      </c>
      <c r="J56" s="5">
        <v>6</v>
      </c>
      <c r="K56" s="5">
        <v>3</v>
      </c>
      <c r="L56" s="35">
        <v>41</v>
      </c>
      <c r="M56" s="35">
        <v>46.5</v>
      </c>
      <c r="N56" s="35">
        <v>83.5</v>
      </c>
      <c r="O56" s="42">
        <v>8.07</v>
      </c>
      <c r="P56" s="43">
        <v>13.035</v>
      </c>
      <c r="Q56" s="43">
        <v>0.13300000000000001</v>
      </c>
      <c r="R56" s="44">
        <v>14.887218045112784</v>
      </c>
      <c r="S56" s="44">
        <v>-94.105263157894726</v>
      </c>
      <c r="T56" s="44">
        <v>-0.10677551020408164</v>
      </c>
      <c r="U56" s="44">
        <v>8.2064516129032261E-2</v>
      </c>
      <c r="V56" s="45">
        <v>29.6</v>
      </c>
      <c r="W56" s="45">
        <v>20.266666666666666</v>
      </c>
      <c r="X56" s="45">
        <v>0</v>
      </c>
      <c r="Y56" s="45">
        <v>0.20144899063241559</v>
      </c>
      <c r="Z56" s="45">
        <v>0.11307502891467307</v>
      </c>
      <c r="AA56" s="45">
        <v>0.17351602432563454</v>
      </c>
      <c r="AB56" s="52">
        <v>41.39</v>
      </c>
      <c r="AC56" s="52">
        <v>-71.510000000000005</v>
      </c>
    </row>
    <row r="57" spans="1:29" ht="12.75" x14ac:dyDescent="0.2">
      <c r="A57" s="10" t="s">
        <v>91</v>
      </c>
      <c r="B57" t="s">
        <v>204</v>
      </c>
      <c r="C57" t="s">
        <v>186</v>
      </c>
      <c r="D57" s="5" t="s">
        <v>5</v>
      </c>
      <c r="E57" s="5" t="s">
        <v>32</v>
      </c>
      <c r="F57" s="5" t="s">
        <v>2</v>
      </c>
      <c r="G57" s="5" t="s">
        <v>271</v>
      </c>
      <c r="H57" s="5" t="str">
        <f t="shared" si="0"/>
        <v>outer swab_Northern_Control_7</v>
      </c>
      <c r="I57" s="4" t="s">
        <v>35</v>
      </c>
      <c r="J57" s="5">
        <v>7</v>
      </c>
      <c r="K57" s="5">
        <v>1</v>
      </c>
      <c r="L57" s="36">
        <v>56</v>
      </c>
      <c r="M57" s="36">
        <v>56.5</v>
      </c>
      <c r="N57" s="36">
        <v>76</v>
      </c>
      <c r="O57" s="42">
        <v>9.7799999999999994</v>
      </c>
      <c r="P57" s="43">
        <v>13.035</v>
      </c>
      <c r="Q57" s="43">
        <v>6.7000000000000004E-2</v>
      </c>
      <c r="R57" s="46">
        <v>3.9999999999999991</v>
      </c>
      <c r="S57" s="44">
        <v>4.7172413793103447E-2</v>
      </c>
      <c r="T57" s="44">
        <v>0</v>
      </c>
      <c r="U57" s="44">
        <v>0.15062068965517242</v>
      </c>
      <c r="V57" s="45">
        <v>24.533333333333335</v>
      </c>
      <c r="W57" s="45">
        <v>39.066666666666663</v>
      </c>
      <c r="X57" s="45">
        <v>0.41289446244431566</v>
      </c>
      <c r="Y57" s="45">
        <v>1.3365431442501676</v>
      </c>
      <c r="Z57" s="45">
        <v>8.3153005260604498E-2</v>
      </c>
      <c r="AA57" s="45">
        <v>0.16903891355445219</v>
      </c>
      <c r="AB57" s="52">
        <v>41.42</v>
      </c>
      <c r="AC57" s="52">
        <v>-71.5</v>
      </c>
    </row>
    <row r="58" spans="1:29" ht="12.75" x14ac:dyDescent="0.2">
      <c r="A58" s="10" t="s">
        <v>92</v>
      </c>
      <c r="B58" t="s">
        <v>205</v>
      </c>
      <c r="C58" t="s">
        <v>186</v>
      </c>
      <c r="D58" s="5" t="s">
        <v>5</v>
      </c>
      <c r="E58" s="5" t="s">
        <v>32</v>
      </c>
      <c r="F58" s="5" t="s">
        <v>2</v>
      </c>
      <c r="G58" s="5" t="s">
        <v>271</v>
      </c>
      <c r="H58" s="5" t="str">
        <f t="shared" si="0"/>
        <v>outer swab_Northern_Control_7</v>
      </c>
      <c r="I58" s="4" t="s">
        <v>35</v>
      </c>
      <c r="J58" s="5">
        <v>7</v>
      </c>
      <c r="K58" s="5">
        <v>2</v>
      </c>
      <c r="L58" s="36">
        <v>56</v>
      </c>
      <c r="M58" s="36">
        <v>62</v>
      </c>
      <c r="N58" s="36">
        <v>82.5</v>
      </c>
      <c r="O58" s="42">
        <v>9.7799999999999994</v>
      </c>
      <c r="P58" s="43">
        <v>13.035</v>
      </c>
      <c r="Q58" s="43">
        <v>6.7000000000000004E-2</v>
      </c>
      <c r="R58" s="46">
        <v>3.9999999999999991</v>
      </c>
      <c r="S58" s="44">
        <v>4.7172413793103447E-2</v>
      </c>
      <c r="T58" s="44">
        <v>0</v>
      </c>
      <c r="U58" s="44">
        <v>0.15062068965517242</v>
      </c>
      <c r="V58" s="45">
        <v>24.533333333333335</v>
      </c>
      <c r="W58" s="45">
        <v>39.066666666666663</v>
      </c>
      <c r="X58" s="45">
        <v>0.41289446244431566</v>
      </c>
      <c r="Y58" s="45">
        <v>1.3365431442501676</v>
      </c>
      <c r="Z58" s="45">
        <v>8.3153005260604498E-2</v>
      </c>
      <c r="AA58" s="45">
        <v>0.16903891355445219</v>
      </c>
      <c r="AB58" s="52">
        <v>41.42</v>
      </c>
      <c r="AC58" s="52">
        <v>-71.5</v>
      </c>
    </row>
    <row r="59" spans="1:29" ht="12.75" x14ac:dyDescent="0.2">
      <c r="A59" s="10" t="s">
        <v>93</v>
      </c>
      <c r="B59" t="s">
        <v>206</v>
      </c>
      <c r="C59" t="s">
        <v>186</v>
      </c>
      <c r="D59" s="5" t="s">
        <v>5</v>
      </c>
      <c r="E59" s="5" t="s">
        <v>32</v>
      </c>
      <c r="F59" s="5" t="s">
        <v>2</v>
      </c>
      <c r="G59" s="5" t="s">
        <v>271</v>
      </c>
      <c r="H59" s="5" t="str">
        <f t="shared" si="0"/>
        <v>outer swab_Northern_Control_7</v>
      </c>
      <c r="I59" s="4" t="s">
        <v>35</v>
      </c>
      <c r="J59" s="5">
        <v>7</v>
      </c>
      <c r="K59" s="5">
        <v>3</v>
      </c>
      <c r="L59" s="36">
        <v>40</v>
      </c>
      <c r="M59" s="36">
        <v>56.5</v>
      </c>
      <c r="N59" s="36">
        <v>76.5</v>
      </c>
      <c r="O59" s="42">
        <v>9.7799999999999994</v>
      </c>
      <c r="P59" s="43">
        <v>13.035</v>
      </c>
      <c r="Q59" s="43">
        <v>6.7000000000000004E-2</v>
      </c>
      <c r="R59" s="46">
        <v>3.9999999999999991</v>
      </c>
      <c r="S59" s="44">
        <v>4.7172413793103447E-2</v>
      </c>
      <c r="T59" s="44">
        <v>0</v>
      </c>
      <c r="U59" s="44">
        <v>0.15062068965517242</v>
      </c>
      <c r="V59" s="45">
        <v>24.533333333333335</v>
      </c>
      <c r="W59" s="45">
        <v>39.066666666666663</v>
      </c>
      <c r="X59" s="45">
        <v>0.41289446244431566</v>
      </c>
      <c r="Y59" s="45">
        <v>1.3365431442501676</v>
      </c>
      <c r="Z59" s="45">
        <v>8.3153005260604498E-2</v>
      </c>
      <c r="AA59" s="45">
        <v>0.16903891355445219</v>
      </c>
      <c r="AB59" s="52">
        <v>41.42</v>
      </c>
      <c r="AC59" s="52">
        <v>-71.5</v>
      </c>
    </row>
    <row r="60" spans="1:29" ht="12.75" x14ac:dyDescent="0.2">
      <c r="A60" s="10" t="s">
        <v>94</v>
      </c>
      <c r="B60" t="s">
        <v>207</v>
      </c>
      <c r="C60" t="s">
        <v>186</v>
      </c>
      <c r="D60" s="5" t="s">
        <v>5</v>
      </c>
      <c r="E60" s="5" t="s">
        <v>32</v>
      </c>
      <c r="F60" s="5" t="s">
        <v>2</v>
      </c>
      <c r="G60" s="5" t="s">
        <v>271</v>
      </c>
      <c r="H60" s="5" t="str">
        <f t="shared" si="0"/>
        <v>outer swab_Northern_Control_8</v>
      </c>
      <c r="I60" s="4" t="s">
        <v>35</v>
      </c>
      <c r="J60" s="5">
        <v>8</v>
      </c>
      <c r="K60" s="5">
        <v>1</v>
      </c>
      <c r="L60" s="36">
        <v>58</v>
      </c>
      <c r="M60" s="36">
        <v>55.5</v>
      </c>
      <c r="N60" s="36">
        <v>74.5</v>
      </c>
      <c r="O60" s="42">
        <v>10.649999999999999</v>
      </c>
      <c r="P60" s="43">
        <v>13.227</v>
      </c>
      <c r="Q60" s="43">
        <v>6.7000000000000004E-2</v>
      </c>
      <c r="R60" s="46">
        <v>13.6875</v>
      </c>
      <c r="S60" s="44">
        <v>111.31914893617022</v>
      </c>
      <c r="T60" s="44">
        <v>0</v>
      </c>
      <c r="U60" s="44">
        <v>0.39510638297872341</v>
      </c>
      <c r="V60" s="45">
        <v>30.666666666666668</v>
      </c>
      <c r="W60" s="45">
        <v>61.06666666666667</v>
      </c>
      <c r="X60" s="45">
        <v>5.0353782356102716E-2</v>
      </c>
      <c r="Y60" s="45">
        <v>0.61539981190605719</v>
      </c>
      <c r="Z60" s="45">
        <v>0.12949110174234163</v>
      </c>
      <c r="AA60" s="45">
        <v>6.6513076894376841E-2</v>
      </c>
      <c r="AB60" s="52">
        <v>41.42</v>
      </c>
      <c r="AC60" s="52">
        <v>-71.5</v>
      </c>
    </row>
    <row r="61" spans="1:29" ht="12.75" x14ac:dyDescent="0.2">
      <c r="A61" s="10" t="s">
        <v>95</v>
      </c>
      <c r="B61" t="s">
        <v>208</v>
      </c>
      <c r="C61" t="s">
        <v>186</v>
      </c>
      <c r="D61" s="5" t="s">
        <v>5</v>
      </c>
      <c r="E61" s="5" t="s">
        <v>32</v>
      </c>
      <c r="F61" s="5" t="s">
        <v>2</v>
      </c>
      <c r="G61" s="5" t="s">
        <v>271</v>
      </c>
      <c r="H61" s="5" t="str">
        <f t="shared" si="0"/>
        <v>outer swab_Northern_Control_8</v>
      </c>
      <c r="I61" s="4" t="s">
        <v>35</v>
      </c>
      <c r="J61" s="5">
        <v>8</v>
      </c>
      <c r="K61" s="5">
        <v>2</v>
      </c>
      <c r="L61" s="36">
        <v>52</v>
      </c>
      <c r="M61" s="36">
        <v>54.5</v>
      </c>
      <c r="N61" s="36">
        <v>71</v>
      </c>
      <c r="O61" s="42">
        <v>10.649999999999999</v>
      </c>
      <c r="P61" s="43">
        <v>13.227</v>
      </c>
      <c r="Q61" s="43">
        <v>6.7000000000000004E-2</v>
      </c>
      <c r="R61" s="46">
        <v>13.6875</v>
      </c>
      <c r="S61" s="44">
        <v>111.31914893617022</v>
      </c>
      <c r="T61" s="44">
        <v>0</v>
      </c>
      <c r="U61" s="44">
        <v>0.39510638297872341</v>
      </c>
      <c r="V61" s="45">
        <v>30.666666666666668</v>
      </c>
      <c r="W61" s="45">
        <v>61.06666666666667</v>
      </c>
      <c r="X61" s="45">
        <v>5.0353782356102716E-2</v>
      </c>
      <c r="Y61" s="45">
        <v>0.61539981190605719</v>
      </c>
      <c r="Z61" s="45">
        <v>0.12949110174234163</v>
      </c>
      <c r="AA61" s="45">
        <v>6.6513076894376841E-2</v>
      </c>
      <c r="AB61" s="52">
        <v>41.42</v>
      </c>
      <c r="AC61" s="52">
        <v>-71.5</v>
      </c>
    </row>
    <row r="62" spans="1:29" ht="12.75" x14ac:dyDescent="0.2">
      <c r="A62" s="10" t="s">
        <v>96</v>
      </c>
      <c r="B62" t="s">
        <v>209</v>
      </c>
      <c r="C62" t="s">
        <v>186</v>
      </c>
      <c r="D62" s="5" t="s">
        <v>5</v>
      </c>
      <c r="E62" s="5" t="s">
        <v>32</v>
      </c>
      <c r="F62" s="5" t="s">
        <v>2</v>
      </c>
      <c r="G62" s="5" t="s">
        <v>271</v>
      </c>
      <c r="H62" s="5" t="str">
        <f t="shared" si="0"/>
        <v>outer swab_Northern_Control_8</v>
      </c>
      <c r="I62" s="4" t="s">
        <v>35</v>
      </c>
      <c r="J62" s="5">
        <v>8</v>
      </c>
      <c r="K62" s="5">
        <v>3</v>
      </c>
      <c r="L62" s="36">
        <v>54</v>
      </c>
      <c r="M62" s="36">
        <v>54</v>
      </c>
      <c r="N62" s="36">
        <v>77</v>
      </c>
      <c r="O62" s="42">
        <v>10.649999999999999</v>
      </c>
      <c r="P62" s="43">
        <v>13.227</v>
      </c>
      <c r="Q62" s="43">
        <v>6.7000000000000004E-2</v>
      </c>
      <c r="R62" s="46">
        <v>13.6875</v>
      </c>
      <c r="S62" s="44">
        <v>111.31914893617022</v>
      </c>
      <c r="T62" s="44">
        <v>0</v>
      </c>
      <c r="U62" s="44">
        <v>0.39510638297872341</v>
      </c>
      <c r="V62" s="45">
        <v>30.666666666666668</v>
      </c>
      <c r="W62" s="45">
        <v>61.06666666666667</v>
      </c>
      <c r="X62" s="45">
        <v>5.0353782356102716E-2</v>
      </c>
      <c r="Y62" s="45">
        <v>0.61539981190605719</v>
      </c>
      <c r="Z62" s="45">
        <v>0.12949110174234163</v>
      </c>
      <c r="AA62" s="45">
        <v>6.6513076894376841E-2</v>
      </c>
      <c r="AB62" s="52">
        <v>41.42</v>
      </c>
      <c r="AC62" s="52">
        <v>-71.5</v>
      </c>
    </row>
    <row r="63" spans="1:29" ht="12.75" x14ac:dyDescent="0.2">
      <c r="A63" s="10" t="s">
        <v>97</v>
      </c>
      <c r="B63" t="s">
        <v>210</v>
      </c>
      <c r="C63" t="s">
        <v>186</v>
      </c>
      <c r="D63" s="5" t="s">
        <v>5</v>
      </c>
      <c r="E63" s="5" t="s">
        <v>32</v>
      </c>
      <c r="F63" s="5" t="s">
        <v>2</v>
      </c>
      <c r="G63" s="5" t="s">
        <v>271</v>
      </c>
      <c r="H63" s="5" t="str">
        <f t="shared" si="0"/>
        <v>outer swab_Northern_Control_9</v>
      </c>
      <c r="I63" s="4" t="s">
        <v>35</v>
      </c>
      <c r="J63" s="5">
        <v>9</v>
      </c>
      <c r="K63" s="5">
        <v>1</v>
      </c>
      <c r="L63" s="36">
        <v>68</v>
      </c>
      <c r="M63" s="36">
        <v>59</v>
      </c>
      <c r="N63" s="36">
        <v>80</v>
      </c>
      <c r="O63" s="42">
        <v>8.61</v>
      </c>
      <c r="P63" s="43">
        <v>11.588999999999999</v>
      </c>
      <c r="Q63" s="43">
        <v>0.1</v>
      </c>
      <c r="R63" s="46">
        <v>0</v>
      </c>
      <c r="S63" s="44">
        <v>199.63636363636363</v>
      </c>
      <c r="T63" s="44">
        <v>0</v>
      </c>
      <c r="U63" s="44">
        <v>0</v>
      </c>
      <c r="V63" s="45">
        <v>15.600000000000001</v>
      </c>
      <c r="W63" s="45">
        <v>54.666666666666664</v>
      </c>
      <c r="X63" s="45">
        <v>0.66292338081339897</v>
      </c>
      <c r="Y63" s="45">
        <v>0.85775237431818141</v>
      </c>
      <c r="Z63" s="45">
        <v>9.4569637727119446E-2</v>
      </c>
      <c r="AA63" s="45">
        <v>0</v>
      </c>
      <c r="AB63" s="52">
        <v>41.42</v>
      </c>
      <c r="AC63" s="52">
        <v>-71.5</v>
      </c>
    </row>
    <row r="64" spans="1:29" ht="12.75" x14ac:dyDescent="0.2">
      <c r="A64" s="10" t="s">
        <v>98</v>
      </c>
      <c r="B64" t="s">
        <v>211</v>
      </c>
      <c r="C64" t="s">
        <v>186</v>
      </c>
      <c r="D64" s="5" t="s">
        <v>5</v>
      </c>
      <c r="E64" s="5" t="s">
        <v>32</v>
      </c>
      <c r="F64" s="5" t="s">
        <v>2</v>
      </c>
      <c r="G64" s="5" t="s">
        <v>271</v>
      </c>
      <c r="H64" s="5" t="str">
        <f t="shared" si="0"/>
        <v>outer swab_Northern_Control_9</v>
      </c>
      <c r="I64" s="4" t="s">
        <v>35</v>
      </c>
      <c r="J64" s="5">
        <v>9</v>
      </c>
      <c r="K64" s="5">
        <v>2</v>
      </c>
      <c r="L64" s="36">
        <v>55</v>
      </c>
      <c r="M64" s="36">
        <v>56.6</v>
      </c>
      <c r="N64" s="36">
        <v>81.5</v>
      </c>
      <c r="O64" s="42">
        <v>8.61</v>
      </c>
      <c r="P64" s="43">
        <v>11.588999999999999</v>
      </c>
      <c r="Q64" s="43">
        <v>0.1</v>
      </c>
      <c r="R64" s="46">
        <v>0</v>
      </c>
      <c r="S64" s="44">
        <v>199.63636363636363</v>
      </c>
      <c r="T64" s="44">
        <v>0</v>
      </c>
      <c r="U64" s="44">
        <v>0</v>
      </c>
      <c r="V64" s="45">
        <v>15.600000000000001</v>
      </c>
      <c r="W64" s="45">
        <v>54.666666666666664</v>
      </c>
      <c r="X64" s="45">
        <v>0.66292338081339897</v>
      </c>
      <c r="Y64" s="45">
        <v>0.85775237431818141</v>
      </c>
      <c r="Z64" s="45">
        <v>9.4569637727119446E-2</v>
      </c>
      <c r="AA64" s="45">
        <v>0</v>
      </c>
      <c r="AB64" s="52">
        <v>41.42</v>
      </c>
      <c r="AC64" s="52">
        <v>-71.5</v>
      </c>
    </row>
    <row r="65" spans="1:29" ht="12.75" x14ac:dyDescent="0.2">
      <c r="A65" s="10" t="s">
        <v>99</v>
      </c>
      <c r="B65" t="s">
        <v>212</v>
      </c>
      <c r="C65" t="s">
        <v>186</v>
      </c>
      <c r="D65" s="5" t="s">
        <v>5</v>
      </c>
      <c r="E65" s="5" t="s">
        <v>32</v>
      </c>
      <c r="F65" s="5" t="s">
        <v>2</v>
      </c>
      <c r="G65" s="5" t="s">
        <v>271</v>
      </c>
      <c r="H65" s="5" t="str">
        <f t="shared" si="0"/>
        <v>outer swab_Northern_Control_9</v>
      </c>
      <c r="I65" s="4" t="s">
        <v>35</v>
      </c>
      <c r="J65" s="5">
        <v>9</v>
      </c>
      <c r="K65" s="5">
        <v>3</v>
      </c>
      <c r="L65" s="36">
        <v>53</v>
      </c>
      <c r="M65" s="36">
        <v>60</v>
      </c>
      <c r="N65" s="36">
        <v>74</v>
      </c>
      <c r="O65" s="42">
        <v>8.61</v>
      </c>
      <c r="P65" s="43">
        <v>11.588999999999999</v>
      </c>
      <c r="Q65" s="43">
        <v>0.1</v>
      </c>
      <c r="R65" s="46">
        <v>0</v>
      </c>
      <c r="S65" s="44">
        <v>199.63636363636363</v>
      </c>
      <c r="T65" s="44">
        <v>0</v>
      </c>
      <c r="U65" s="44">
        <v>0</v>
      </c>
      <c r="V65" s="45">
        <v>15.600000000000001</v>
      </c>
      <c r="W65" s="45">
        <v>54.666666666666664</v>
      </c>
      <c r="X65" s="45">
        <v>0.66292338081339897</v>
      </c>
      <c r="Y65" s="45">
        <v>0.85775237431818141</v>
      </c>
      <c r="Z65" s="45">
        <v>9.4569637727119446E-2</v>
      </c>
      <c r="AA65" s="45">
        <v>0</v>
      </c>
      <c r="AB65" s="52">
        <v>41.42</v>
      </c>
      <c r="AC65" s="52">
        <v>-71.5</v>
      </c>
    </row>
    <row r="66" spans="1:29" ht="12.75" x14ac:dyDescent="0.2">
      <c r="A66" s="10" t="s">
        <v>100</v>
      </c>
      <c r="B66" t="s">
        <v>213</v>
      </c>
      <c r="C66" t="s">
        <v>186</v>
      </c>
      <c r="D66" s="5" t="s">
        <v>5</v>
      </c>
      <c r="E66" s="5" t="s">
        <v>32</v>
      </c>
      <c r="F66" s="5" t="s">
        <v>4</v>
      </c>
      <c r="G66" s="5" t="s">
        <v>272</v>
      </c>
      <c r="H66" s="5" t="str">
        <f t="shared" si="0"/>
        <v>outer swab_Northern_Enriched_10</v>
      </c>
      <c r="I66" s="4" t="s">
        <v>36</v>
      </c>
      <c r="J66" s="5">
        <v>10</v>
      </c>
      <c r="K66" s="5">
        <v>1</v>
      </c>
      <c r="L66" s="36">
        <v>55</v>
      </c>
      <c r="M66" s="36">
        <v>57</v>
      </c>
      <c r="N66" s="36">
        <v>87</v>
      </c>
      <c r="O66" s="42">
        <v>11.28</v>
      </c>
      <c r="P66" s="43">
        <v>13.68</v>
      </c>
      <c r="Q66" s="43">
        <v>0.26700000000000002</v>
      </c>
      <c r="R66" s="46">
        <v>0</v>
      </c>
      <c r="S66" s="44">
        <v>136.45161290322579</v>
      </c>
      <c r="T66" s="44">
        <v>2.7809523809523812E-2</v>
      </c>
      <c r="U66" s="44">
        <v>0.16412903225806452</v>
      </c>
      <c r="V66" s="45">
        <v>26.133333333333336</v>
      </c>
      <c r="W66" s="45">
        <v>38.133333333333333</v>
      </c>
      <c r="X66" s="45">
        <v>0.14581841869317727</v>
      </c>
      <c r="Y66" s="45">
        <v>1.9906206411131093</v>
      </c>
      <c r="Z66" s="45">
        <v>4.6366078424056344E-2</v>
      </c>
      <c r="AA66" s="45">
        <v>7.0244002537028782E-2</v>
      </c>
      <c r="AB66" s="52">
        <v>41.42</v>
      </c>
      <c r="AC66" s="52">
        <v>-71.5</v>
      </c>
    </row>
    <row r="67" spans="1:29" ht="12.75" x14ac:dyDescent="0.2">
      <c r="A67" s="10" t="s">
        <v>101</v>
      </c>
      <c r="B67" t="s">
        <v>214</v>
      </c>
      <c r="C67" t="s">
        <v>186</v>
      </c>
      <c r="D67" s="5" t="s">
        <v>5</v>
      </c>
      <c r="E67" s="5" t="s">
        <v>32</v>
      </c>
      <c r="F67" s="5" t="s">
        <v>4</v>
      </c>
      <c r="G67" s="5" t="s">
        <v>272</v>
      </c>
      <c r="H67" s="5" t="str">
        <f t="shared" si="0"/>
        <v>outer swab_Northern_Enriched_10</v>
      </c>
      <c r="I67" s="4" t="s">
        <v>36</v>
      </c>
      <c r="J67" s="5">
        <v>10</v>
      </c>
      <c r="K67" s="5">
        <v>2</v>
      </c>
      <c r="L67" s="36">
        <v>77</v>
      </c>
      <c r="M67" s="36">
        <v>52.5</v>
      </c>
      <c r="N67" s="36">
        <v>88.5</v>
      </c>
      <c r="O67" s="42">
        <v>11.28</v>
      </c>
      <c r="P67" s="43">
        <v>13.68</v>
      </c>
      <c r="Q67" s="43">
        <v>0.26700000000000002</v>
      </c>
      <c r="R67" s="46">
        <v>0</v>
      </c>
      <c r="S67" s="44">
        <v>136.45161290322579</v>
      </c>
      <c r="T67" s="44">
        <v>2.7809523809523812E-2</v>
      </c>
      <c r="U67" s="44">
        <v>0.16412903225806452</v>
      </c>
      <c r="V67" s="45">
        <v>26.133333333333336</v>
      </c>
      <c r="W67" s="45">
        <v>38.133333333333333</v>
      </c>
      <c r="X67" s="45">
        <v>0.14581841869317727</v>
      </c>
      <c r="Y67" s="45">
        <v>1.9906206411131093</v>
      </c>
      <c r="Z67" s="45">
        <v>4.6366078424056344E-2</v>
      </c>
      <c r="AA67" s="45">
        <v>7.0244002537028782E-2</v>
      </c>
      <c r="AB67" s="52">
        <v>41.42</v>
      </c>
      <c r="AC67" s="52">
        <v>-71.5</v>
      </c>
    </row>
    <row r="68" spans="1:29" ht="12.75" x14ac:dyDescent="0.2">
      <c r="A68" s="10" t="s">
        <v>102</v>
      </c>
      <c r="B68" t="s">
        <v>215</v>
      </c>
      <c r="C68" t="s">
        <v>186</v>
      </c>
      <c r="D68" s="5" t="s">
        <v>5</v>
      </c>
      <c r="E68" s="5" t="s">
        <v>32</v>
      </c>
      <c r="F68" s="5" t="s">
        <v>4</v>
      </c>
      <c r="G68" s="5" t="s">
        <v>272</v>
      </c>
      <c r="H68" s="5" t="str">
        <f t="shared" ref="H68:H110" si="1">G68&amp;"_"&amp;J68</f>
        <v>outer swab_Northern_Enriched_10</v>
      </c>
      <c r="I68" s="4" t="s">
        <v>36</v>
      </c>
      <c r="J68" s="5">
        <v>10</v>
      </c>
      <c r="K68" s="5">
        <v>3</v>
      </c>
      <c r="L68" s="36">
        <v>60</v>
      </c>
      <c r="M68" s="36">
        <v>51.5</v>
      </c>
      <c r="N68" s="36">
        <v>85</v>
      </c>
      <c r="O68" s="42">
        <v>11.28</v>
      </c>
      <c r="P68" s="43">
        <v>13.68</v>
      </c>
      <c r="Q68" s="43">
        <v>0.26700000000000002</v>
      </c>
      <c r="R68" s="46">
        <v>0</v>
      </c>
      <c r="S68" s="44">
        <v>136.45161290322579</v>
      </c>
      <c r="T68" s="44">
        <v>2.7809523809523812E-2</v>
      </c>
      <c r="U68" s="44">
        <v>0.16412903225806452</v>
      </c>
      <c r="V68" s="45">
        <v>26.133333333333336</v>
      </c>
      <c r="W68" s="45">
        <v>38.133333333333333</v>
      </c>
      <c r="X68" s="45">
        <v>0.14581841869317727</v>
      </c>
      <c r="Y68" s="45">
        <v>1.9906206411131093</v>
      </c>
      <c r="Z68" s="45">
        <v>4.6366078424056344E-2</v>
      </c>
      <c r="AA68" s="45">
        <v>7.0244002537028782E-2</v>
      </c>
      <c r="AB68" s="52">
        <v>41.42</v>
      </c>
      <c r="AC68" s="52">
        <v>-71.5</v>
      </c>
    </row>
    <row r="69" spans="1:29" ht="12.75" x14ac:dyDescent="0.2">
      <c r="A69" s="10" t="s">
        <v>103</v>
      </c>
      <c r="B69" t="s">
        <v>216</v>
      </c>
      <c r="C69" t="s">
        <v>186</v>
      </c>
      <c r="D69" s="5" t="s">
        <v>5</v>
      </c>
      <c r="E69" s="5" t="s">
        <v>32</v>
      </c>
      <c r="F69" s="5" t="s">
        <v>4</v>
      </c>
      <c r="G69" s="5" t="s">
        <v>272</v>
      </c>
      <c r="H69" s="5" t="str">
        <f t="shared" si="1"/>
        <v>outer swab_Northern_Enriched_11</v>
      </c>
      <c r="I69" s="4" t="s">
        <v>36</v>
      </c>
      <c r="J69" s="5">
        <v>11</v>
      </c>
      <c r="K69" s="5">
        <v>1</v>
      </c>
      <c r="L69" s="36">
        <v>63</v>
      </c>
      <c r="M69" s="36">
        <v>47</v>
      </c>
      <c r="N69" s="36">
        <v>100</v>
      </c>
      <c r="O69" s="42">
        <v>10.139999999999999</v>
      </c>
      <c r="P69" s="43">
        <v>13.002000000000001</v>
      </c>
      <c r="Q69" s="43">
        <v>0.1</v>
      </c>
      <c r="R69" s="46">
        <v>60.679245283018872</v>
      </c>
      <c r="S69" s="44">
        <v>-59.894736842105267</v>
      </c>
      <c r="T69" s="44">
        <v>0</v>
      </c>
      <c r="U69" s="44">
        <v>0.12757894736842104</v>
      </c>
      <c r="V69" s="47"/>
      <c r="W69" s="45">
        <v>39.6</v>
      </c>
      <c r="X69" s="45">
        <v>2.1679796881871725</v>
      </c>
      <c r="Y69" s="45">
        <v>1.2742143137023203</v>
      </c>
      <c r="Z69" s="45">
        <v>0.19366302279595501</v>
      </c>
      <c r="AA69" s="45">
        <v>0</v>
      </c>
      <c r="AB69" s="52">
        <v>41.42</v>
      </c>
      <c r="AC69" s="52">
        <v>-71.5</v>
      </c>
    </row>
    <row r="70" spans="1:29" ht="12.75" x14ac:dyDescent="0.2">
      <c r="A70" s="10" t="s">
        <v>104</v>
      </c>
      <c r="B70" t="s">
        <v>217</v>
      </c>
      <c r="C70" t="s">
        <v>186</v>
      </c>
      <c r="D70" s="5" t="s">
        <v>5</v>
      </c>
      <c r="E70" s="5" t="s">
        <v>32</v>
      </c>
      <c r="F70" s="5" t="s">
        <v>4</v>
      </c>
      <c r="G70" s="5" t="s">
        <v>272</v>
      </c>
      <c r="H70" s="5" t="str">
        <f t="shared" si="1"/>
        <v>outer swab_Northern_Enriched_11</v>
      </c>
      <c r="I70" s="4" t="s">
        <v>36</v>
      </c>
      <c r="J70" s="5">
        <v>11</v>
      </c>
      <c r="K70" s="5">
        <v>2</v>
      </c>
      <c r="L70" s="36">
        <v>51</v>
      </c>
      <c r="M70" s="36">
        <v>53</v>
      </c>
      <c r="N70" s="36">
        <v>75</v>
      </c>
      <c r="O70" s="42">
        <v>10.139999999999999</v>
      </c>
      <c r="P70" s="43">
        <v>13.002000000000001</v>
      </c>
      <c r="Q70" s="43">
        <v>0.1</v>
      </c>
      <c r="R70" s="46">
        <v>60.679245283018872</v>
      </c>
      <c r="S70" s="44">
        <v>-59.894736842105267</v>
      </c>
      <c r="T70" s="44">
        <v>0</v>
      </c>
      <c r="U70" s="44">
        <v>0.12757894736842104</v>
      </c>
      <c r="V70" s="47"/>
      <c r="W70" s="45">
        <v>39.6</v>
      </c>
      <c r="X70" s="45">
        <v>2.1679796881871725</v>
      </c>
      <c r="Y70" s="45">
        <v>1.2742143137023203</v>
      </c>
      <c r="Z70" s="45">
        <v>0.19366302279595501</v>
      </c>
      <c r="AA70" s="45">
        <v>0</v>
      </c>
      <c r="AB70" s="52">
        <v>41.42</v>
      </c>
      <c r="AC70" s="52">
        <v>-71.5</v>
      </c>
    </row>
    <row r="71" spans="1:29" ht="12.75" x14ac:dyDescent="0.2">
      <c r="A71" s="10" t="s">
        <v>105</v>
      </c>
      <c r="B71" t="s">
        <v>218</v>
      </c>
      <c r="C71" t="s">
        <v>186</v>
      </c>
      <c r="D71" s="5" t="s">
        <v>5</v>
      </c>
      <c r="E71" s="5" t="s">
        <v>32</v>
      </c>
      <c r="F71" s="5" t="s">
        <v>4</v>
      </c>
      <c r="G71" s="5" t="s">
        <v>272</v>
      </c>
      <c r="H71" s="5" t="str">
        <f t="shared" si="1"/>
        <v>outer swab_Northern_Enriched_11</v>
      </c>
      <c r="I71" s="4" t="s">
        <v>36</v>
      </c>
      <c r="J71" s="5">
        <v>11</v>
      </c>
      <c r="K71" s="5">
        <v>3</v>
      </c>
      <c r="L71" s="36">
        <v>59</v>
      </c>
      <c r="M71" s="36">
        <v>50.5</v>
      </c>
      <c r="N71" s="36">
        <v>89</v>
      </c>
      <c r="O71" s="42">
        <v>10.139999999999999</v>
      </c>
      <c r="P71" s="43">
        <v>13.002000000000001</v>
      </c>
      <c r="Q71" s="43">
        <v>0.1</v>
      </c>
      <c r="R71" s="46">
        <v>60.679245283018872</v>
      </c>
      <c r="S71" s="44">
        <v>-59.894736842105267</v>
      </c>
      <c r="T71" s="44">
        <v>0</v>
      </c>
      <c r="U71" s="44">
        <v>0.12757894736842104</v>
      </c>
      <c r="V71" s="47"/>
      <c r="W71" s="45">
        <v>39.6</v>
      </c>
      <c r="X71" s="45">
        <v>2.1679796881871725</v>
      </c>
      <c r="Y71" s="45">
        <v>1.2742143137023203</v>
      </c>
      <c r="Z71" s="45">
        <v>0.19366302279595501</v>
      </c>
      <c r="AA71" s="45">
        <v>0</v>
      </c>
      <c r="AB71" s="52">
        <v>41.42</v>
      </c>
      <c r="AC71" s="52">
        <v>-71.5</v>
      </c>
    </row>
    <row r="72" spans="1:29" ht="12.75" x14ac:dyDescent="0.2">
      <c r="A72" s="10" t="s">
        <v>106</v>
      </c>
      <c r="B72" t="s">
        <v>219</v>
      </c>
      <c r="C72" t="s">
        <v>186</v>
      </c>
      <c r="D72" s="5" t="s">
        <v>5</v>
      </c>
      <c r="E72" s="5" t="s">
        <v>32</v>
      </c>
      <c r="F72" s="5" t="s">
        <v>4</v>
      </c>
      <c r="G72" s="5" t="s">
        <v>272</v>
      </c>
      <c r="H72" s="5" t="str">
        <f t="shared" si="1"/>
        <v>outer swab_Northern_Enriched_12</v>
      </c>
      <c r="I72" s="4" t="s">
        <v>36</v>
      </c>
      <c r="J72" s="5">
        <v>12</v>
      </c>
      <c r="K72" s="5">
        <v>1</v>
      </c>
      <c r="L72" s="36">
        <v>55</v>
      </c>
      <c r="M72" s="36">
        <v>50</v>
      </c>
      <c r="N72" s="36">
        <v>80</v>
      </c>
      <c r="O72" s="42">
        <v>9.2099999999999991</v>
      </c>
      <c r="P72" s="43">
        <v>12.821999999999999</v>
      </c>
      <c r="Q72" s="43">
        <v>6.7000000000000004E-2</v>
      </c>
      <c r="R72" s="46">
        <v>1.9849624060150379</v>
      </c>
      <c r="S72" s="44">
        <v>-162.99029126213594</v>
      </c>
      <c r="T72" s="44">
        <v>-3.8796992481203003E-2</v>
      </c>
      <c r="U72" s="44">
        <v>0.13922330097087379</v>
      </c>
      <c r="V72" s="45">
        <v>21.866666666666667</v>
      </c>
      <c r="W72" s="45">
        <v>37.599999999999994</v>
      </c>
      <c r="X72" s="45">
        <v>0</v>
      </c>
      <c r="Y72" s="45">
        <v>4.2566689264413378E-2</v>
      </c>
      <c r="Z72" s="45">
        <v>3.5001678916538534E-2</v>
      </c>
      <c r="AA72" s="45">
        <v>0</v>
      </c>
      <c r="AB72" s="52">
        <v>41.42</v>
      </c>
      <c r="AC72" s="52">
        <v>-71.5</v>
      </c>
    </row>
    <row r="73" spans="1:29" ht="12.75" x14ac:dyDescent="0.2">
      <c r="A73" s="10" t="s">
        <v>107</v>
      </c>
      <c r="B73" t="s">
        <v>220</v>
      </c>
      <c r="C73" t="s">
        <v>186</v>
      </c>
      <c r="D73" s="5" t="s">
        <v>5</v>
      </c>
      <c r="E73" s="5" t="s">
        <v>32</v>
      </c>
      <c r="F73" s="5" t="s">
        <v>4</v>
      </c>
      <c r="G73" s="5" t="s">
        <v>272</v>
      </c>
      <c r="H73" s="5" t="str">
        <f t="shared" si="1"/>
        <v>outer swab_Northern_Enriched_12</v>
      </c>
      <c r="I73" s="4" t="s">
        <v>36</v>
      </c>
      <c r="J73" s="5">
        <v>12</v>
      </c>
      <c r="K73" s="5">
        <v>2</v>
      </c>
      <c r="L73" s="36">
        <v>57</v>
      </c>
      <c r="M73" s="36">
        <v>53.5</v>
      </c>
      <c r="N73" s="36">
        <v>93</v>
      </c>
      <c r="O73" s="42">
        <v>9.2099999999999991</v>
      </c>
      <c r="P73" s="43">
        <v>12.821999999999999</v>
      </c>
      <c r="Q73" s="43">
        <v>6.7000000000000004E-2</v>
      </c>
      <c r="R73" s="46">
        <v>1.9849624060150379</v>
      </c>
      <c r="S73" s="44">
        <v>-162.99029126213594</v>
      </c>
      <c r="T73" s="44">
        <v>-3.8796992481203003E-2</v>
      </c>
      <c r="U73" s="44">
        <v>0.13922330097087379</v>
      </c>
      <c r="V73" s="45">
        <v>21.866666666666667</v>
      </c>
      <c r="W73" s="45">
        <v>37.599999999999994</v>
      </c>
      <c r="X73" s="45">
        <v>0</v>
      </c>
      <c r="Y73" s="45">
        <v>4.2566689264413378E-2</v>
      </c>
      <c r="Z73" s="45">
        <v>3.5001678916538534E-2</v>
      </c>
      <c r="AA73" s="45">
        <v>0</v>
      </c>
      <c r="AB73" s="52">
        <v>41.42</v>
      </c>
      <c r="AC73" s="52">
        <v>-71.5</v>
      </c>
    </row>
    <row r="74" spans="1:29" ht="13.5" thickBot="1" x14ac:dyDescent="0.25">
      <c r="A74" s="10" t="s">
        <v>108</v>
      </c>
      <c r="B74" t="s">
        <v>221</v>
      </c>
      <c r="C74" t="s">
        <v>186</v>
      </c>
      <c r="D74" s="5" t="s">
        <v>5</v>
      </c>
      <c r="E74" s="5" t="s">
        <v>32</v>
      </c>
      <c r="F74" s="5" t="s">
        <v>4</v>
      </c>
      <c r="G74" s="5" t="s">
        <v>272</v>
      </c>
      <c r="H74" s="5" t="str">
        <f t="shared" si="1"/>
        <v>outer swab_Northern_Enriched_12</v>
      </c>
      <c r="I74" s="4" t="s">
        <v>36</v>
      </c>
      <c r="J74" s="5">
        <v>12</v>
      </c>
      <c r="K74" s="5">
        <v>3</v>
      </c>
      <c r="L74" s="48">
        <v>52</v>
      </c>
      <c r="M74" s="48">
        <v>50.5</v>
      </c>
      <c r="N74" s="48">
        <v>82.5</v>
      </c>
      <c r="O74" s="28">
        <v>9.2099999999999991</v>
      </c>
      <c r="P74" s="29">
        <v>12.821999999999999</v>
      </c>
      <c r="Q74" s="29">
        <v>6.7000000000000004E-2</v>
      </c>
      <c r="R74" s="30">
        <v>1.9849624060150379</v>
      </c>
      <c r="S74" s="31">
        <v>-162.99029126213594</v>
      </c>
      <c r="T74" s="31">
        <v>-3.8796992481203003E-2</v>
      </c>
      <c r="U74" s="31">
        <v>0.13922330097087379</v>
      </c>
      <c r="V74" s="32">
        <v>21.866666666666667</v>
      </c>
      <c r="W74" s="32">
        <v>37.599999999999994</v>
      </c>
      <c r="X74" s="32">
        <v>0</v>
      </c>
      <c r="Y74" s="32">
        <v>4.2566689264413378E-2</v>
      </c>
      <c r="Z74" s="32">
        <v>3.5001678916538534E-2</v>
      </c>
      <c r="AA74" s="32">
        <v>0</v>
      </c>
      <c r="AB74" s="52">
        <v>41.42</v>
      </c>
      <c r="AC74" s="52">
        <v>-71.5</v>
      </c>
    </row>
    <row r="75" spans="1:29" s="7" customFormat="1" ht="12.75" x14ac:dyDescent="0.2">
      <c r="A75" s="9" t="s">
        <v>109</v>
      </c>
      <c r="B75" s="7" t="s">
        <v>222</v>
      </c>
      <c r="C75" s="7" t="s">
        <v>223</v>
      </c>
      <c r="D75" s="15" t="s">
        <v>1</v>
      </c>
      <c r="E75" s="15" t="s">
        <v>31</v>
      </c>
      <c r="F75" s="15" t="s">
        <v>2</v>
      </c>
      <c r="G75" s="15" t="s">
        <v>273</v>
      </c>
      <c r="H75" s="15" t="str">
        <f t="shared" si="1"/>
        <v>inner swab_Southern_Control_1</v>
      </c>
      <c r="I75" s="14" t="s">
        <v>33</v>
      </c>
      <c r="J75" s="15">
        <v>1</v>
      </c>
      <c r="K75" s="15">
        <v>1</v>
      </c>
      <c r="L75" s="39">
        <v>52</v>
      </c>
      <c r="M75" s="39">
        <v>52</v>
      </c>
      <c r="N75" s="39">
        <v>84</v>
      </c>
      <c r="O75" s="21">
        <v>7.35</v>
      </c>
      <c r="P75" s="22">
        <v>9.657</v>
      </c>
      <c r="Q75" s="22">
        <v>6.7000000000000004E-2</v>
      </c>
      <c r="R75" s="23">
        <v>4.7368421052631584</v>
      </c>
      <c r="S75" s="23">
        <v>0</v>
      </c>
      <c r="T75" s="23">
        <v>7.5157894736842104E-2</v>
      </c>
      <c r="U75" s="23">
        <v>8.1600000000000006E-2</v>
      </c>
      <c r="V75" s="24">
        <v>17.466666666666669</v>
      </c>
      <c r="W75" s="24">
        <v>15.466666666666669</v>
      </c>
      <c r="X75" s="24">
        <v>0.43617040302867582</v>
      </c>
      <c r="Y75" s="24">
        <v>0.371924870547367</v>
      </c>
      <c r="Z75" s="24">
        <v>3.6740290266014337E-2</v>
      </c>
      <c r="AA75" s="24">
        <v>0.10561317762936917</v>
      </c>
      <c r="AB75" s="52">
        <v>41.39</v>
      </c>
      <c r="AC75" s="52">
        <v>-71.510000000000005</v>
      </c>
    </row>
    <row r="76" spans="1:29" ht="12.75" x14ac:dyDescent="0.2">
      <c r="A76" s="10" t="s">
        <v>110</v>
      </c>
      <c r="B76" t="s">
        <v>224</v>
      </c>
      <c r="C76" t="s">
        <v>223</v>
      </c>
      <c r="D76" s="5" t="s">
        <v>1</v>
      </c>
      <c r="E76" s="5" t="s">
        <v>31</v>
      </c>
      <c r="F76" s="5" t="s">
        <v>2</v>
      </c>
      <c r="G76" s="5" t="s">
        <v>273</v>
      </c>
      <c r="H76" s="5" t="str">
        <f t="shared" si="1"/>
        <v>inner swab_Southern_Control_1</v>
      </c>
      <c r="I76" s="4" t="s">
        <v>33</v>
      </c>
      <c r="J76" s="5">
        <v>1</v>
      </c>
      <c r="K76" s="5">
        <v>2</v>
      </c>
      <c r="L76" s="35">
        <v>59</v>
      </c>
      <c r="M76" s="35">
        <v>59</v>
      </c>
      <c r="N76" s="35">
        <v>98.5</v>
      </c>
      <c r="O76" s="42">
        <v>7.35</v>
      </c>
      <c r="P76" s="43">
        <v>9.657</v>
      </c>
      <c r="Q76" s="43">
        <v>6.7000000000000004E-2</v>
      </c>
      <c r="R76" s="44">
        <v>4.7368421052631584</v>
      </c>
      <c r="S76" s="44">
        <v>0</v>
      </c>
      <c r="T76" s="44">
        <v>7.5157894736842104E-2</v>
      </c>
      <c r="U76" s="44">
        <v>8.1600000000000006E-2</v>
      </c>
      <c r="V76" s="45">
        <v>17.466666666666669</v>
      </c>
      <c r="W76" s="45">
        <v>15.466666666666669</v>
      </c>
      <c r="X76" s="45">
        <v>0.43617040302867582</v>
      </c>
      <c r="Y76" s="45">
        <v>0.371924870547367</v>
      </c>
      <c r="Z76" s="45">
        <v>3.6740290266014337E-2</v>
      </c>
      <c r="AA76" s="45">
        <v>0.10561317762936917</v>
      </c>
      <c r="AB76" s="52">
        <v>41.39</v>
      </c>
      <c r="AC76" s="52">
        <v>-71.510000000000005</v>
      </c>
    </row>
    <row r="77" spans="1:29" ht="12.75" x14ac:dyDescent="0.2">
      <c r="A77" s="10" t="s">
        <v>111</v>
      </c>
      <c r="B77" t="s">
        <v>225</v>
      </c>
      <c r="C77" t="s">
        <v>223</v>
      </c>
      <c r="D77" s="5" t="s">
        <v>1</v>
      </c>
      <c r="E77" s="5" t="s">
        <v>31</v>
      </c>
      <c r="F77" s="5" t="s">
        <v>2</v>
      </c>
      <c r="G77" s="5" t="s">
        <v>273</v>
      </c>
      <c r="H77" s="5" t="str">
        <f t="shared" si="1"/>
        <v>inner swab_Southern_Control_1</v>
      </c>
      <c r="I77" s="4" t="s">
        <v>33</v>
      </c>
      <c r="J77" s="5">
        <v>1</v>
      </c>
      <c r="K77" s="5">
        <v>3</v>
      </c>
      <c r="L77" s="35">
        <v>59</v>
      </c>
      <c r="M77" s="35">
        <v>59</v>
      </c>
      <c r="N77" s="35">
        <v>81</v>
      </c>
      <c r="O77" s="42">
        <v>7.35</v>
      </c>
      <c r="P77" s="43">
        <v>9.657</v>
      </c>
      <c r="Q77" s="43">
        <v>6.7000000000000004E-2</v>
      </c>
      <c r="R77" s="44">
        <v>4.7368421052631584</v>
      </c>
      <c r="S77" s="44">
        <v>0</v>
      </c>
      <c r="T77" s="44">
        <v>7.5157894736842104E-2</v>
      </c>
      <c r="U77" s="44">
        <v>8.1600000000000006E-2</v>
      </c>
      <c r="V77" s="45">
        <v>17.466666666666669</v>
      </c>
      <c r="W77" s="45">
        <v>15.466666666666669</v>
      </c>
      <c r="X77" s="45">
        <v>0.43617040302867582</v>
      </c>
      <c r="Y77" s="45">
        <v>0.371924870547367</v>
      </c>
      <c r="Z77" s="45">
        <v>3.6740290266014337E-2</v>
      </c>
      <c r="AA77" s="45">
        <v>0.10561317762936917</v>
      </c>
      <c r="AB77" s="52">
        <v>41.39</v>
      </c>
      <c r="AC77" s="52">
        <v>-71.510000000000005</v>
      </c>
    </row>
    <row r="78" spans="1:29" ht="12.75" x14ac:dyDescent="0.2">
      <c r="A78" s="10" t="s">
        <v>112</v>
      </c>
      <c r="B78" t="s">
        <v>226</v>
      </c>
      <c r="C78" t="s">
        <v>223</v>
      </c>
      <c r="D78" s="5" t="s">
        <v>1</v>
      </c>
      <c r="E78" s="5" t="s">
        <v>31</v>
      </c>
      <c r="F78" s="5" t="s">
        <v>2</v>
      </c>
      <c r="G78" s="5" t="s">
        <v>273</v>
      </c>
      <c r="H78" s="5" t="str">
        <f t="shared" si="1"/>
        <v>inner swab_Southern_Control_2</v>
      </c>
      <c r="I78" s="4" t="s">
        <v>33</v>
      </c>
      <c r="J78" s="5">
        <v>2</v>
      </c>
      <c r="K78" s="5">
        <v>1</v>
      </c>
      <c r="L78" s="35">
        <v>51</v>
      </c>
      <c r="M78" s="35">
        <v>52</v>
      </c>
      <c r="N78" s="35">
        <v>72</v>
      </c>
      <c r="O78" s="42">
        <v>8.5500000000000007</v>
      </c>
      <c r="P78" s="43">
        <v>10.458</v>
      </c>
      <c r="Q78" s="43">
        <v>0.13</v>
      </c>
      <c r="R78" s="44">
        <v>69.599999999999994</v>
      </c>
      <c r="S78" s="44">
        <v>49.153846153846153</v>
      </c>
      <c r="T78" s="44">
        <v>4.0875000000000002E-2</v>
      </c>
      <c r="U78" s="44">
        <v>0.22034999999999999</v>
      </c>
      <c r="V78" s="45">
        <v>32.266666666666666</v>
      </c>
      <c r="W78" s="45">
        <v>19.066666666666666</v>
      </c>
      <c r="X78" s="45">
        <v>0.34343469782971225</v>
      </c>
      <c r="Y78" s="45">
        <v>0.46131043225042123</v>
      </c>
      <c r="Z78" s="45">
        <v>0.19888631869566772</v>
      </c>
      <c r="AA78" s="45">
        <v>9.643510054844541E-2</v>
      </c>
      <c r="AB78" s="52">
        <v>41.39</v>
      </c>
      <c r="AC78" s="52">
        <v>-71.510000000000005</v>
      </c>
    </row>
    <row r="79" spans="1:29" ht="12.75" x14ac:dyDescent="0.2">
      <c r="A79" s="10" t="s">
        <v>113</v>
      </c>
      <c r="B79" t="s">
        <v>227</v>
      </c>
      <c r="C79" t="s">
        <v>223</v>
      </c>
      <c r="D79" s="5" t="s">
        <v>1</v>
      </c>
      <c r="E79" s="5" t="s">
        <v>31</v>
      </c>
      <c r="F79" s="5" t="s">
        <v>2</v>
      </c>
      <c r="G79" s="5" t="s">
        <v>273</v>
      </c>
      <c r="H79" s="5" t="str">
        <f t="shared" si="1"/>
        <v>inner swab_Southern_Control_2</v>
      </c>
      <c r="I79" s="4" t="s">
        <v>33</v>
      </c>
      <c r="J79" s="5">
        <v>2</v>
      </c>
      <c r="K79" s="5">
        <v>2</v>
      </c>
      <c r="L79" s="35">
        <v>58</v>
      </c>
      <c r="M79" s="35">
        <v>52</v>
      </c>
      <c r="N79" s="35">
        <v>96</v>
      </c>
      <c r="O79" s="42">
        <v>8.5500000000000007</v>
      </c>
      <c r="P79" s="43">
        <v>10.458</v>
      </c>
      <c r="Q79" s="43">
        <v>0.13</v>
      </c>
      <c r="R79" s="44">
        <v>69.599999999999994</v>
      </c>
      <c r="S79" s="44">
        <v>49.153846153846153</v>
      </c>
      <c r="T79" s="44">
        <v>4.0875000000000002E-2</v>
      </c>
      <c r="U79" s="44">
        <v>0.22034999999999999</v>
      </c>
      <c r="V79" s="45">
        <v>32.266666666666666</v>
      </c>
      <c r="W79" s="45">
        <v>19.066666666666666</v>
      </c>
      <c r="X79" s="45">
        <v>0.34343469782971225</v>
      </c>
      <c r="Y79" s="45">
        <v>0.46131043225042123</v>
      </c>
      <c r="Z79" s="45">
        <v>0.19888631869566772</v>
      </c>
      <c r="AA79" s="45">
        <v>9.643510054844541E-2</v>
      </c>
      <c r="AB79" s="52">
        <v>41.39</v>
      </c>
      <c r="AC79" s="52">
        <v>-71.510000000000005</v>
      </c>
    </row>
    <row r="80" spans="1:29" ht="12.75" x14ac:dyDescent="0.2">
      <c r="A80" s="10" t="s">
        <v>114</v>
      </c>
      <c r="B80" t="s">
        <v>228</v>
      </c>
      <c r="C80" t="s">
        <v>223</v>
      </c>
      <c r="D80" s="5" t="s">
        <v>1</v>
      </c>
      <c r="E80" s="5" t="s">
        <v>31</v>
      </c>
      <c r="F80" s="5" t="s">
        <v>2</v>
      </c>
      <c r="G80" s="5" t="s">
        <v>273</v>
      </c>
      <c r="H80" s="5" t="str">
        <f t="shared" si="1"/>
        <v>inner swab_Southern_Control_2</v>
      </c>
      <c r="I80" s="4" t="s">
        <v>33</v>
      </c>
      <c r="J80" s="5">
        <v>2</v>
      </c>
      <c r="K80" s="5">
        <v>4</v>
      </c>
      <c r="L80" s="35">
        <v>42</v>
      </c>
      <c r="M80" s="35">
        <v>48</v>
      </c>
      <c r="N80" s="35">
        <v>77.5</v>
      </c>
      <c r="O80" s="42">
        <v>8.5500000000000007</v>
      </c>
      <c r="P80" s="43">
        <v>10.458</v>
      </c>
      <c r="Q80" s="43">
        <v>0.13</v>
      </c>
      <c r="R80" s="44">
        <v>69.599999999999994</v>
      </c>
      <c r="S80" s="44">
        <v>49.153846153846153</v>
      </c>
      <c r="T80" s="44">
        <v>4.0875000000000002E-2</v>
      </c>
      <c r="U80" s="44">
        <v>0.22034999999999999</v>
      </c>
      <c r="V80" s="45">
        <v>32.266666666666666</v>
      </c>
      <c r="W80" s="45">
        <v>19.066666666666666</v>
      </c>
      <c r="X80" s="45">
        <v>0.34343469782971225</v>
      </c>
      <c r="Y80" s="45">
        <v>0.46131043225042123</v>
      </c>
      <c r="Z80" s="45">
        <v>0.19888631869566772</v>
      </c>
      <c r="AA80" s="45">
        <v>9.643510054844541E-2</v>
      </c>
      <c r="AB80" s="52">
        <v>41.39</v>
      </c>
      <c r="AC80" s="52">
        <v>-71.510000000000005</v>
      </c>
    </row>
    <row r="81" spans="1:29" ht="12.75" x14ac:dyDescent="0.2">
      <c r="A81" s="10" t="s">
        <v>115</v>
      </c>
      <c r="B81" t="s">
        <v>229</v>
      </c>
      <c r="C81" t="s">
        <v>223</v>
      </c>
      <c r="D81" s="5" t="s">
        <v>1</v>
      </c>
      <c r="E81" s="5" t="s">
        <v>31</v>
      </c>
      <c r="F81" s="5" t="s">
        <v>2</v>
      </c>
      <c r="G81" s="5" t="s">
        <v>273</v>
      </c>
      <c r="H81" s="5" t="str">
        <f t="shared" si="1"/>
        <v>inner swab_Southern_Control_3</v>
      </c>
      <c r="I81" s="4" t="s">
        <v>33</v>
      </c>
      <c r="J81" s="5">
        <v>3</v>
      </c>
      <c r="K81" s="5">
        <v>1</v>
      </c>
      <c r="L81" s="35">
        <v>57</v>
      </c>
      <c r="M81" s="35">
        <v>47</v>
      </c>
      <c r="N81" s="35">
        <v>87.5</v>
      </c>
      <c r="O81" s="42">
        <v>8.5800000000000018</v>
      </c>
      <c r="P81" s="43">
        <v>10.98</v>
      </c>
      <c r="Q81" s="43">
        <v>6.7000000000000004E-2</v>
      </c>
      <c r="R81" s="44">
        <v>10.666666666666666</v>
      </c>
      <c r="S81" s="44">
        <v>128.39999999999998</v>
      </c>
      <c r="T81" s="44">
        <v>0</v>
      </c>
      <c r="U81" s="44">
        <v>0</v>
      </c>
      <c r="V81" s="45">
        <v>26.133333333333336</v>
      </c>
      <c r="W81" s="45">
        <v>24.400000000000002</v>
      </c>
      <c r="X81" s="45">
        <v>0.16291210064746869</v>
      </c>
      <c r="Y81" s="45">
        <v>0.14236344412968749</v>
      </c>
      <c r="Z81" s="45">
        <v>5.7036525762040893E-2</v>
      </c>
      <c r="AA81" s="45">
        <v>6.0618214378986769E-2</v>
      </c>
      <c r="AB81" s="52">
        <v>41.39</v>
      </c>
      <c r="AC81" s="52">
        <v>-71.510000000000005</v>
      </c>
    </row>
    <row r="82" spans="1:29" ht="12.75" x14ac:dyDescent="0.2">
      <c r="A82" s="10" t="s">
        <v>116</v>
      </c>
      <c r="B82" t="s">
        <v>230</v>
      </c>
      <c r="C82" t="s">
        <v>223</v>
      </c>
      <c r="D82" s="5" t="s">
        <v>1</v>
      </c>
      <c r="E82" s="5" t="s">
        <v>31</v>
      </c>
      <c r="F82" s="5" t="s">
        <v>2</v>
      </c>
      <c r="G82" s="5" t="s">
        <v>273</v>
      </c>
      <c r="H82" s="5" t="str">
        <f t="shared" si="1"/>
        <v>inner swab_Southern_Control_3</v>
      </c>
      <c r="I82" s="4" t="s">
        <v>33</v>
      </c>
      <c r="J82" s="5">
        <v>3</v>
      </c>
      <c r="K82" s="5">
        <v>2</v>
      </c>
      <c r="L82" s="35">
        <v>47</v>
      </c>
      <c r="M82" s="35">
        <v>47.5</v>
      </c>
      <c r="N82" s="35">
        <v>75</v>
      </c>
      <c r="O82" s="42">
        <v>8.5800000000000018</v>
      </c>
      <c r="P82" s="43">
        <v>10.98</v>
      </c>
      <c r="Q82" s="43">
        <v>6.7000000000000004E-2</v>
      </c>
      <c r="R82" s="44">
        <v>10.666666666666666</v>
      </c>
      <c r="S82" s="44">
        <v>128.39999999999998</v>
      </c>
      <c r="T82" s="44">
        <v>0</v>
      </c>
      <c r="U82" s="44">
        <v>0</v>
      </c>
      <c r="V82" s="45">
        <v>26.133333333333336</v>
      </c>
      <c r="W82" s="45">
        <v>24.400000000000002</v>
      </c>
      <c r="X82" s="45">
        <v>0.16291210064746869</v>
      </c>
      <c r="Y82" s="45">
        <v>0.14236344412968749</v>
      </c>
      <c r="Z82" s="45">
        <v>5.7036525762040893E-2</v>
      </c>
      <c r="AA82" s="45">
        <v>6.0618214378986769E-2</v>
      </c>
      <c r="AB82" s="52">
        <v>41.39</v>
      </c>
      <c r="AC82" s="52">
        <v>-71.510000000000005</v>
      </c>
    </row>
    <row r="83" spans="1:29" ht="12.75" x14ac:dyDescent="0.2">
      <c r="A83" s="10" t="s">
        <v>117</v>
      </c>
      <c r="B83" t="s">
        <v>231</v>
      </c>
      <c r="C83" t="s">
        <v>223</v>
      </c>
      <c r="D83" s="5" t="s">
        <v>1</v>
      </c>
      <c r="E83" s="5" t="s">
        <v>31</v>
      </c>
      <c r="F83" s="5" t="s">
        <v>2</v>
      </c>
      <c r="G83" s="5" t="s">
        <v>273</v>
      </c>
      <c r="H83" s="5" t="str">
        <f t="shared" si="1"/>
        <v>inner swab_Southern_Control_3</v>
      </c>
      <c r="I83" s="4" t="s">
        <v>33</v>
      </c>
      <c r="J83" s="5">
        <v>3</v>
      </c>
      <c r="K83" s="5">
        <v>3</v>
      </c>
      <c r="L83" s="35">
        <v>44</v>
      </c>
      <c r="M83" s="35">
        <v>60</v>
      </c>
      <c r="N83" s="35">
        <v>62</v>
      </c>
      <c r="O83" s="42">
        <v>8.5800000000000018</v>
      </c>
      <c r="P83" s="43">
        <v>10.98</v>
      </c>
      <c r="Q83" s="43">
        <v>6.7000000000000004E-2</v>
      </c>
      <c r="R83" s="44">
        <v>10.666666666666666</v>
      </c>
      <c r="S83" s="44">
        <v>128.39999999999998</v>
      </c>
      <c r="T83" s="44">
        <v>0</v>
      </c>
      <c r="U83" s="44">
        <v>0</v>
      </c>
      <c r="V83" s="45">
        <v>26.133333333333336</v>
      </c>
      <c r="W83" s="45">
        <v>24.400000000000002</v>
      </c>
      <c r="X83" s="45">
        <v>0.16291210064746869</v>
      </c>
      <c r="Y83" s="45">
        <v>0.14236344412968749</v>
      </c>
      <c r="Z83" s="45">
        <v>5.7036525762040893E-2</v>
      </c>
      <c r="AA83" s="45">
        <v>6.0618214378986769E-2</v>
      </c>
      <c r="AB83" s="52">
        <v>41.39</v>
      </c>
      <c r="AC83" s="52">
        <v>-71.510000000000005</v>
      </c>
    </row>
    <row r="84" spans="1:29" ht="12.75" x14ac:dyDescent="0.2">
      <c r="A84" s="10" t="s">
        <v>118</v>
      </c>
      <c r="B84" t="s">
        <v>232</v>
      </c>
      <c r="C84" t="s">
        <v>223</v>
      </c>
      <c r="D84" s="5" t="s">
        <v>1</v>
      </c>
      <c r="E84" s="5" t="s">
        <v>31</v>
      </c>
      <c r="F84" s="5" t="s">
        <v>4</v>
      </c>
      <c r="G84" s="5" t="s">
        <v>274</v>
      </c>
      <c r="H84" s="5" t="str">
        <f t="shared" si="1"/>
        <v>inner swab_Southern_Enriched_4</v>
      </c>
      <c r="I84" s="4" t="s">
        <v>34</v>
      </c>
      <c r="J84" s="5">
        <v>4</v>
      </c>
      <c r="K84" s="5">
        <v>1</v>
      </c>
      <c r="L84" s="35">
        <v>48</v>
      </c>
      <c r="M84" s="35">
        <v>49.5</v>
      </c>
      <c r="N84" s="35">
        <v>87</v>
      </c>
      <c r="O84" s="42">
        <v>8.01</v>
      </c>
      <c r="P84" s="43">
        <v>12.129</v>
      </c>
      <c r="Q84" s="43">
        <v>0.16700000000000001</v>
      </c>
      <c r="R84" s="44">
        <v>231.9493670886076</v>
      </c>
      <c r="S84" s="44">
        <v>0</v>
      </c>
      <c r="T84" s="44">
        <v>0.11483544303797469</v>
      </c>
      <c r="U84" s="44">
        <v>6.2430379746835435E-2</v>
      </c>
      <c r="V84" s="45">
        <v>19.599999999999998</v>
      </c>
      <c r="W84" s="45">
        <v>43.733333333333334</v>
      </c>
      <c r="X84" s="45">
        <v>0.50455758296651554</v>
      </c>
      <c r="Y84" s="45">
        <v>0</v>
      </c>
      <c r="Z84" s="45">
        <v>2.2338917285377843E-2</v>
      </c>
      <c r="AA84" s="45">
        <v>0</v>
      </c>
      <c r="AB84" s="52">
        <v>41.39</v>
      </c>
      <c r="AC84" s="52">
        <v>-71.510000000000005</v>
      </c>
    </row>
    <row r="85" spans="1:29" ht="12.75" x14ac:dyDescent="0.2">
      <c r="A85" s="10" t="s">
        <v>119</v>
      </c>
      <c r="B85" t="s">
        <v>233</v>
      </c>
      <c r="C85" t="s">
        <v>223</v>
      </c>
      <c r="D85" s="5" t="s">
        <v>1</v>
      </c>
      <c r="E85" s="5" t="s">
        <v>31</v>
      </c>
      <c r="F85" s="5" t="s">
        <v>4</v>
      </c>
      <c r="G85" s="5" t="s">
        <v>274</v>
      </c>
      <c r="H85" s="5" t="str">
        <f t="shared" si="1"/>
        <v>inner swab_Southern_Enriched_4</v>
      </c>
      <c r="I85" s="4" t="s">
        <v>34</v>
      </c>
      <c r="J85" s="5">
        <v>4</v>
      </c>
      <c r="K85" s="5">
        <v>2</v>
      </c>
      <c r="L85" s="35">
        <v>40</v>
      </c>
      <c r="M85" s="35">
        <v>56.5</v>
      </c>
      <c r="N85" s="35">
        <v>70</v>
      </c>
      <c r="O85" s="42">
        <v>8.01</v>
      </c>
      <c r="P85" s="43">
        <v>12.129</v>
      </c>
      <c r="Q85" s="43">
        <v>0.16700000000000001</v>
      </c>
      <c r="R85" s="44">
        <v>231.9493670886076</v>
      </c>
      <c r="S85" s="44">
        <v>0</v>
      </c>
      <c r="T85" s="44">
        <v>0.11483544303797469</v>
      </c>
      <c r="U85" s="44">
        <v>6.2430379746835435E-2</v>
      </c>
      <c r="V85" s="45">
        <v>19.599999999999998</v>
      </c>
      <c r="W85" s="45">
        <v>43.733333333333334</v>
      </c>
      <c r="X85" s="45">
        <v>0.50455758296651554</v>
      </c>
      <c r="Y85" s="45">
        <v>0</v>
      </c>
      <c r="Z85" s="45">
        <v>2.2338917285377843E-2</v>
      </c>
      <c r="AA85" s="45">
        <v>0</v>
      </c>
      <c r="AB85" s="52">
        <v>41.39</v>
      </c>
      <c r="AC85" s="52">
        <v>-71.510000000000005</v>
      </c>
    </row>
    <row r="86" spans="1:29" ht="12.75" x14ac:dyDescent="0.2">
      <c r="A86" s="10" t="s">
        <v>120</v>
      </c>
      <c r="B86" t="s">
        <v>234</v>
      </c>
      <c r="C86" t="s">
        <v>223</v>
      </c>
      <c r="D86" s="5" t="s">
        <v>1</v>
      </c>
      <c r="E86" s="5" t="s">
        <v>31</v>
      </c>
      <c r="F86" s="5" t="s">
        <v>4</v>
      </c>
      <c r="G86" s="5" t="s">
        <v>274</v>
      </c>
      <c r="H86" s="5" t="str">
        <f t="shared" si="1"/>
        <v>inner swab_Southern_Enriched_4</v>
      </c>
      <c r="I86" s="4" t="s">
        <v>34</v>
      </c>
      <c r="J86" s="5">
        <v>4</v>
      </c>
      <c r="K86" s="5">
        <v>3</v>
      </c>
      <c r="L86" s="35">
        <v>58</v>
      </c>
      <c r="M86" s="35">
        <v>50.5</v>
      </c>
      <c r="N86" s="35">
        <v>75</v>
      </c>
      <c r="O86" s="42">
        <v>8.01</v>
      </c>
      <c r="P86" s="43">
        <v>12.129</v>
      </c>
      <c r="Q86" s="43">
        <v>0.16700000000000001</v>
      </c>
      <c r="R86" s="44">
        <v>231.9493670886076</v>
      </c>
      <c r="S86" s="44">
        <v>0</v>
      </c>
      <c r="T86" s="44">
        <v>0.11483544303797469</v>
      </c>
      <c r="U86" s="44">
        <v>6.2430379746835435E-2</v>
      </c>
      <c r="V86" s="45">
        <v>19.599999999999998</v>
      </c>
      <c r="W86" s="45">
        <v>43.733333333333334</v>
      </c>
      <c r="X86" s="45">
        <v>0.50455758296651554</v>
      </c>
      <c r="Y86" s="45">
        <v>0</v>
      </c>
      <c r="Z86" s="45">
        <v>2.2338917285377843E-2</v>
      </c>
      <c r="AA86" s="45">
        <v>0</v>
      </c>
      <c r="AB86" s="52">
        <v>41.39</v>
      </c>
      <c r="AC86" s="52">
        <v>-71.510000000000005</v>
      </c>
    </row>
    <row r="87" spans="1:29" ht="12.75" x14ac:dyDescent="0.2">
      <c r="A87" s="10" t="s">
        <v>121</v>
      </c>
      <c r="B87" t="s">
        <v>235</v>
      </c>
      <c r="C87" t="s">
        <v>223</v>
      </c>
      <c r="D87" s="5" t="s">
        <v>1</v>
      </c>
      <c r="E87" s="5" t="s">
        <v>31</v>
      </c>
      <c r="F87" s="5" t="s">
        <v>4</v>
      </c>
      <c r="G87" s="5" t="s">
        <v>274</v>
      </c>
      <c r="H87" s="5" t="str">
        <f t="shared" si="1"/>
        <v>inner swab_Southern_Enriched_5</v>
      </c>
      <c r="I87" s="4" t="s">
        <v>34</v>
      </c>
      <c r="J87" s="5">
        <v>5</v>
      </c>
      <c r="K87" s="5">
        <v>1</v>
      </c>
      <c r="L87" s="35">
        <v>62</v>
      </c>
      <c r="M87" s="35">
        <v>52</v>
      </c>
      <c r="N87" s="35">
        <v>85.5</v>
      </c>
      <c r="O87" s="42">
        <v>9.9</v>
      </c>
      <c r="P87" s="43">
        <v>9.5459999999999994</v>
      </c>
      <c r="Q87" s="43">
        <v>0.26700000000000002</v>
      </c>
      <c r="R87" s="44">
        <v>232.79999999999998</v>
      </c>
      <c r="S87" s="44">
        <v>-133.71428571428572</v>
      </c>
      <c r="T87" s="44">
        <v>4.8872727272727269E-2</v>
      </c>
      <c r="U87" s="44">
        <v>0</v>
      </c>
      <c r="V87" s="45">
        <v>33.733333333333334</v>
      </c>
      <c r="W87" s="45">
        <v>25.200000000000003</v>
      </c>
      <c r="X87" s="45">
        <v>0.82521223665902965</v>
      </c>
      <c r="Y87" s="45">
        <v>0</v>
      </c>
      <c r="Z87" s="45">
        <v>1.7115621385665122E-2</v>
      </c>
      <c r="AA87" s="45">
        <v>0.12426780584262891</v>
      </c>
      <c r="AB87" s="52">
        <v>41.39</v>
      </c>
      <c r="AC87" s="52">
        <v>-71.510000000000005</v>
      </c>
    </row>
    <row r="88" spans="1:29" ht="12.75" x14ac:dyDescent="0.2">
      <c r="A88" s="10" t="s">
        <v>122</v>
      </c>
      <c r="B88" t="s">
        <v>236</v>
      </c>
      <c r="C88" t="s">
        <v>223</v>
      </c>
      <c r="D88" s="5" t="s">
        <v>1</v>
      </c>
      <c r="E88" s="5" t="s">
        <v>31</v>
      </c>
      <c r="F88" s="5" t="s">
        <v>4</v>
      </c>
      <c r="G88" s="5" t="s">
        <v>274</v>
      </c>
      <c r="H88" s="5" t="str">
        <f t="shared" si="1"/>
        <v>inner swab_Southern_Enriched_5</v>
      </c>
      <c r="I88" s="4" t="s">
        <v>34</v>
      </c>
      <c r="J88" s="5">
        <v>5</v>
      </c>
      <c r="K88" s="5">
        <v>2</v>
      </c>
      <c r="L88" s="35">
        <v>58</v>
      </c>
      <c r="M88" s="35">
        <v>61</v>
      </c>
      <c r="N88" s="35">
        <v>86</v>
      </c>
      <c r="O88" s="42">
        <v>9.9</v>
      </c>
      <c r="P88" s="43">
        <v>9.5459999999999994</v>
      </c>
      <c r="Q88" s="43">
        <v>0.26700000000000002</v>
      </c>
      <c r="R88" s="44">
        <v>232.79999999999998</v>
      </c>
      <c r="S88" s="44">
        <v>-133.71428571428572</v>
      </c>
      <c r="T88" s="44">
        <v>4.8872727272727269E-2</v>
      </c>
      <c r="U88" s="44">
        <v>0</v>
      </c>
      <c r="V88" s="45">
        <v>33.733333333333334</v>
      </c>
      <c r="W88" s="45">
        <v>25.200000000000003</v>
      </c>
      <c r="X88" s="45">
        <v>0.82521223665902965</v>
      </c>
      <c r="Y88" s="45">
        <v>0</v>
      </c>
      <c r="Z88" s="45">
        <v>1.7115621385665122E-2</v>
      </c>
      <c r="AA88" s="45">
        <v>0.12426780584262891</v>
      </c>
      <c r="AB88" s="52">
        <v>41.39</v>
      </c>
      <c r="AC88" s="52">
        <v>-71.510000000000005</v>
      </c>
    </row>
    <row r="89" spans="1:29" ht="12.75" x14ac:dyDescent="0.2">
      <c r="A89" s="10" t="s">
        <v>123</v>
      </c>
      <c r="B89" t="s">
        <v>237</v>
      </c>
      <c r="C89" t="s">
        <v>223</v>
      </c>
      <c r="D89" s="5" t="s">
        <v>1</v>
      </c>
      <c r="E89" s="5" t="s">
        <v>31</v>
      </c>
      <c r="F89" s="5" t="s">
        <v>4</v>
      </c>
      <c r="G89" s="5" t="s">
        <v>274</v>
      </c>
      <c r="H89" s="5" t="str">
        <f t="shared" si="1"/>
        <v>inner swab_Southern_Enriched_5</v>
      </c>
      <c r="I89" s="4" t="s">
        <v>34</v>
      </c>
      <c r="J89" s="5">
        <v>5</v>
      </c>
      <c r="K89" s="5">
        <v>3</v>
      </c>
      <c r="L89" s="35">
        <v>66</v>
      </c>
      <c r="M89" s="35">
        <v>57.5</v>
      </c>
      <c r="N89" s="35">
        <v>93.5</v>
      </c>
      <c r="O89" s="42">
        <v>9.9</v>
      </c>
      <c r="P89" s="43">
        <v>9.5459999999999994</v>
      </c>
      <c r="Q89" s="43">
        <v>0.26700000000000002</v>
      </c>
      <c r="R89" s="44">
        <v>232.79999999999998</v>
      </c>
      <c r="S89" s="44">
        <v>-133.71428571428572</v>
      </c>
      <c r="T89" s="44">
        <v>4.8872727272727269E-2</v>
      </c>
      <c r="U89" s="44">
        <v>0</v>
      </c>
      <c r="V89" s="45">
        <v>33.733333333333334</v>
      </c>
      <c r="W89" s="45">
        <v>25.200000000000003</v>
      </c>
      <c r="X89" s="45">
        <v>0.82521223665902965</v>
      </c>
      <c r="Y89" s="45">
        <v>0</v>
      </c>
      <c r="Z89" s="45">
        <v>1.7115621385665122E-2</v>
      </c>
      <c r="AA89" s="45">
        <v>0.12426780584262891</v>
      </c>
      <c r="AB89" s="52">
        <v>41.39</v>
      </c>
      <c r="AC89" s="52">
        <v>-71.510000000000005</v>
      </c>
    </row>
    <row r="90" spans="1:29" ht="12.75" x14ac:dyDescent="0.2">
      <c r="A90" s="10" t="s">
        <v>124</v>
      </c>
      <c r="B90" t="s">
        <v>238</v>
      </c>
      <c r="C90" t="s">
        <v>223</v>
      </c>
      <c r="D90" s="5" t="s">
        <v>1</v>
      </c>
      <c r="E90" s="5" t="s">
        <v>31</v>
      </c>
      <c r="F90" s="5" t="s">
        <v>4</v>
      </c>
      <c r="G90" s="5" t="s">
        <v>274</v>
      </c>
      <c r="H90" s="5" t="str">
        <f t="shared" si="1"/>
        <v>inner swab_Southern_Enriched_6</v>
      </c>
      <c r="I90" s="4" t="s">
        <v>34</v>
      </c>
      <c r="J90" s="5">
        <v>6</v>
      </c>
      <c r="K90" s="5">
        <v>1</v>
      </c>
      <c r="L90" s="35">
        <v>42</v>
      </c>
      <c r="M90" s="35">
        <v>45</v>
      </c>
      <c r="N90" s="35">
        <v>78.5</v>
      </c>
      <c r="O90" s="42">
        <v>8.07</v>
      </c>
      <c r="P90" s="43">
        <v>13.035</v>
      </c>
      <c r="Q90" s="43">
        <v>0.13300000000000001</v>
      </c>
      <c r="R90" s="44">
        <v>14.887218045112784</v>
      </c>
      <c r="S90" s="44">
        <v>-94.105263157894726</v>
      </c>
      <c r="T90" s="44">
        <v>-0.10677551020408164</v>
      </c>
      <c r="U90" s="44">
        <v>8.2064516129032261E-2</v>
      </c>
      <c r="V90" s="45">
        <v>29.6</v>
      </c>
      <c r="W90" s="45">
        <v>20.266666666666666</v>
      </c>
      <c r="X90" s="45">
        <v>0</v>
      </c>
      <c r="Y90" s="45">
        <v>0.20144899063241559</v>
      </c>
      <c r="Z90" s="45">
        <v>0.11307502891467307</v>
      </c>
      <c r="AA90" s="45">
        <v>0.17351602432563454</v>
      </c>
      <c r="AB90" s="52">
        <v>41.39</v>
      </c>
      <c r="AC90" s="52">
        <v>-71.510000000000005</v>
      </c>
    </row>
    <row r="91" spans="1:29" ht="12.75" x14ac:dyDescent="0.2">
      <c r="A91" s="10" t="s">
        <v>125</v>
      </c>
      <c r="B91" t="s">
        <v>239</v>
      </c>
      <c r="C91" t="s">
        <v>223</v>
      </c>
      <c r="D91" s="5" t="s">
        <v>1</v>
      </c>
      <c r="E91" s="5" t="s">
        <v>31</v>
      </c>
      <c r="F91" s="5" t="s">
        <v>4</v>
      </c>
      <c r="G91" s="5" t="s">
        <v>274</v>
      </c>
      <c r="H91" s="5" t="str">
        <f t="shared" si="1"/>
        <v>inner swab_Southern_Enriched_6</v>
      </c>
      <c r="I91" s="4" t="s">
        <v>34</v>
      </c>
      <c r="J91" s="5">
        <v>6</v>
      </c>
      <c r="K91" s="5">
        <v>2</v>
      </c>
      <c r="L91" s="35">
        <v>65</v>
      </c>
      <c r="M91" s="35">
        <v>60.5</v>
      </c>
      <c r="N91" s="35">
        <v>81</v>
      </c>
      <c r="O91" s="42">
        <v>8.07</v>
      </c>
      <c r="P91" s="43">
        <v>13.035</v>
      </c>
      <c r="Q91" s="43">
        <v>0.13300000000000001</v>
      </c>
      <c r="R91" s="44">
        <v>14.887218045112784</v>
      </c>
      <c r="S91" s="44">
        <v>-94.105263157894726</v>
      </c>
      <c r="T91" s="44">
        <v>-0.10677551020408164</v>
      </c>
      <c r="U91" s="44">
        <v>8.2064516129032261E-2</v>
      </c>
      <c r="V91" s="45">
        <v>29.6</v>
      </c>
      <c r="W91" s="45">
        <v>20.266666666666666</v>
      </c>
      <c r="X91" s="45">
        <v>0</v>
      </c>
      <c r="Y91" s="45">
        <v>0.20144899063241559</v>
      </c>
      <c r="Z91" s="45">
        <v>0.11307502891467307</v>
      </c>
      <c r="AA91" s="45">
        <v>0.17351602432563454</v>
      </c>
      <c r="AB91" s="52">
        <v>41.39</v>
      </c>
      <c r="AC91" s="52">
        <v>-71.510000000000005</v>
      </c>
    </row>
    <row r="92" spans="1:29" ht="12.75" x14ac:dyDescent="0.2">
      <c r="A92" s="10" t="s">
        <v>126</v>
      </c>
      <c r="B92" t="s">
        <v>240</v>
      </c>
      <c r="C92" t="s">
        <v>223</v>
      </c>
      <c r="D92" s="5" t="s">
        <v>1</v>
      </c>
      <c r="E92" s="5" t="s">
        <v>31</v>
      </c>
      <c r="F92" s="5" t="s">
        <v>4</v>
      </c>
      <c r="G92" s="5" t="s">
        <v>274</v>
      </c>
      <c r="H92" s="5" t="str">
        <f t="shared" si="1"/>
        <v>inner swab_Southern_Enriched_6</v>
      </c>
      <c r="I92" s="4" t="s">
        <v>34</v>
      </c>
      <c r="J92" s="5">
        <v>6</v>
      </c>
      <c r="K92" s="5">
        <v>3</v>
      </c>
      <c r="L92" s="35">
        <v>41</v>
      </c>
      <c r="M92" s="35">
        <v>46.5</v>
      </c>
      <c r="N92" s="35">
        <v>83.5</v>
      </c>
      <c r="O92" s="42">
        <v>8.07</v>
      </c>
      <c r="P92" s="43">
        <v>13.035</v>
      </c>
      <c r="Q92" s="43">
        <v>0.13300000000000001</v>
      </c>
      <c r="R92" s="44">
        <v>14.887218045112784</v>
      </c>
      <c r="S92" s="44">
        <v>-94.105263157894726</v>
      </c>
      <c r="T92" s="44">
        <v>-0.10677551020408164</v>
      </c>
      <c r="U92" s="44">
        <v>8.2064516129032261E-2</v>
      </c>
      <c r="V92" s="45">
        <v>29.6</v>
      </c>
      <c r="W92" s="45">
        <v>20.266666666666666</v>
      </c>
      <c r="X92" s="45">
        <v>0</v>
      </c>
      <c r="Y92" s="45">
        <v>0.20144899063241559</v>
      </c>
      <c r="Z92" s="45">
        <v>0.11307502891467307</v>
      </c>
      <c r="AA92" s="45">
        <v>0.17351602432563454</v>
      </c>
      <c r="AB92" s="52">
        <v>41.39</v>
      </c>
      <c r="AC92" s="52">
        <v>-71.510000000000005</v>
      </c>
    </row>
    <row r="93" spans="1:29" ht="12.75" x14ac:dyDescent="0.2">
      <c r="A93" s="10" t="s">
        <v>127</v>
      </c>
      <c r="B93" t="s">
        <v>241</v>
      </c>
      <c r="C93" t="s">
        <v>223</v>
      </c>
      <c r="D93" s="5" t="s">
        <v>5</v>
      </c>
      <c r="E93" s="5" t="s">
        <v>32</v>
      </c>
      <c r="F93" s="5" t="s">
        <v>2</v>
      </c>
      <c r="G93" s="5" t="s">
        <v>275</v>
      </c>
      <c r="H93" s="5" t="str">
        <f t="shared" si="1"/>
        <v>inner swab_Northern_Control_7</v>
      </c>
      <c r="I93" s="4" t="s">
        <v>35</v>
      </c>
      <c r="J93" s="5">
        <v>7</v>
      </c>
      <c r="K93" s="5">
        <v>1</v>
      </c>
      <c r="L93" s="36">
        <v>56</v>
      </c>
      <c r="M93" s="36">
        <v>56.5</v>
      </c>
      <c r="N93" s="36">
        <v>76</v>
      </c>
      <c r="O93" s="42">
        <v>9.7799999999999994</v>
      </c>
      <c r="P93" s="43">
        <v>13.035</v>
      </c>
      <c r="Q93" s="43">
        <v>6.7000000000000004E-2</v>
      </c>
      <c r="R93" s="46">
        <v>3.9999999999999991</v>
      </c>
      <c r="S93" s="44">
        <v>4.7172413793103447E-2</v>
      </c>
      <c r="T93" s="44">
        <v>0</v>
      </c>
      <c r="U93" s="44">
        <v>0.15062068965517242</v>
      </c>
      <c r="V93" s="45">
        <v>24.533333333333335</v>
      </c>
      <c r="W93" s="45">
        <v>39.066666666666663</v>
      </c>
      <c r="X93" s="45">
        <v>0.41289446244431566</v>
      </c>
      <c r="Y93" s="45">
        <v>1.3365431442501676</v>
      </c>
      <c r="Z93" s="45">
        <v>8.3153005260604498E-2</v>
      </c>
      <c r="AA93" s="45">
        <v>0.16903891355445219</v>
      </c>
      <c r="AB93" s="52">
        <v>41.42</v>
      </c>
      <c r="AC93" s="52">
        <v>-71.5</v>
      </c>
    </row>
    <row r="94" spans="1:29" ht="12.75" x14ac:dyDescent="0.2">
      <c r="A94" s="10" t="s">
        <v>128</v>
      </c>
      <c r="B94" t="s">
        <v>242</v>
      </c>
      <c r="C94" t="s">
        <v>223</v>
      </c>
      <c r="D94" s="5" t="s">
        <v>5</v>
      </c>
      <c r="E94" s="5" t="s">
        <v>32</v>
      </c>
      <c r="F94" s="5" t="s">
        <v>2</v>
      </c>
      <c r="G94" s="5" t="s">
        <v>275</v>
      </c>
      <c r="H94" s="5" t="str">
        <f t="shared" si="1"/>
        <v>inner swab_Northern_Control_7</v>
      </c>
      <c r="I94" s="4" t="s">
        <v>35</v>
      </c>
      <c r="J94" s="5">
        <v>7</v>
      </c>
      <c r="K94" s="5">
        <v>2</v>
      </c>
      <c r="L94" s="36">
        <v>56</v>
      </c>
      <c r="M94" s="36">
        <v>62</v>
      </c>
      <c r="N94" s="36">
        <v>82.5</v>
      </c>
      <c r="O94" s="42">
        <v>9.7799999999999994</v>
      </c>
      <c r="P94" s="43">
        <v>13.035</v>
      </c>
      <c r="Q94" s="43">
        <v>6.7000000000000004E-2</v>
      </c>
      <c r="R94" s="46">
        <v>3.9999999999999991</v>
      </c>
      <c r="S94" s="44">
        <v>4.7172413793103447E-2</v>
      </c>
      <c r="T94" s="44">
        <v>0</v>
      </c>
      <c r="U94" s="44">
        <v>0.15062068965517242</v>
      </c>
      <c r="V94" s="45">
        <v>24.533333333333335</v>
      </c>
      <c r="W94" s="45">
        <v>39.066666666666663</v>
      </c>
      <c r="X94" s="45">
        <v>0.41289446244431566</v>
      </c>
      <c r="Y94" s="45">
        <v>1.3365431442501676</v>
      </c>
      <c r="Z94" s="45">
        <v>8.3153005260604498E-2</v>
      </c>
      <c r="AA94" s="45">
        <v>0.16903891355445219</v>
      </c>
      <c r="AB94" s="52">
        <v>41.42</v>
      </c>
      <c r="AC94" s="52">
        <v>-71.5</v>
      </c>
    </row>
    <row r="95" spans="1:29" ht="12.75" x14ac:dyDescent="0.2">
      <c r="A95" s="10" t="s">
        <v>129</v>
      </c>
      <c r="B95" t="s">
        <v>243</v>
      </c>
      <c r="C95" t="s">
        <v>223</v>
      </c>
      <c r="D95" s="5" t="s">
        <v>5</v>
      </c>
      <c r="E95" s="5" t="s">
        <v>32</v>
      </c>
      <c r="F95" s="5" t="s">
        <v>2</v>
      </c>
      <c r="G95" s="5" t="s">
        <v>275</v>
      </c>
      <c r="H95" s="5" t="str">
        <f t="shared" si="1"/>
        <v>inner swab_Northern_Control_7</v>
      </c>
      <c r="I95" s="4" t="s">
        <v>35</v>
      </c>
      <c r="J95" s="5">
        <v>7</v>
      </c>
      <c r="K95" s="5">
        <v>3</v>
      </c>
      <c r="L95" s="36">
        <v>40</v>
      </c>
      <c r="M95" s="36">
        <v>56.5</v>
      </c>
      <c r="N95" s="36">
        <v>76.5</v>
      </c>
      <c r="O95" s="42">
        <v>9.7799999999999994</v>
      </c>
      <c r="P95" s="43">
        <v>13.035</v>
      </c>
      <c r="Q95" s="43">
        <v>6.7000000000000004E-2</v>
      </c>
      <c r="R95" s="46">
        <v>3.9999999999999991</v>
      </c>
      <c r="S95" s="44">
        <v>4.7172413793103447E-2</v>
      </c>
      <c r="T95" s="44">
        <v>0</v>
      </c>
      <c r="U95" s="44">
        <v>0.15062068965517242</v>
      </c>
      <c r="V95" s="45">
        <v>24.533333333333335</v>
      </c>
      <c r="W95" s="45">
        <v>39.066666666666663</v>
      </c>
      <c r="X95" s="45">
        <v>0.41289446244431566</v>
      </c>
      <c r="Y95" s="45">
        <v>1.3365431442501676</v>
      </c>
      <c r="Z95" s="45">
        <v>8.3153005260604498E-2</v>
      </c>
      <c r="AA95" s="45">
        <v>0.16903891355445219</v>
      </c>
      <c r="AB95" s="52">
        <v>41.42</v>
      </c>
      <c r="AC95" s="52">
        <v>-71.5</v>
      </c>
    </row>
    <row r="96" spans="1:29" ht="12.75" x14ac:dyDescent="0.2">
      <c r="A96" s="10" t="s">
        <v>130</v>
      </c>
      <c r="B96" t="s">
        <v>244</v>
      </c>
      <c r="C96" t="s">
        <v>223</v>
      </c>
      <c r="D96" s="5" t="s">
        <v>5</v>
      </c>
      <c r="E96" s="5" t="s">
        <v>32</v>
      </c>
      <c r="F96" s="5" t="s">
        <v>2</v>
      </c>
      <c r="G96" s="5" t="s">
        <v>275</v>
      </c>
      <c r="H96" s="5" t="str">
        <f t="shared" si="1"/>
        <v>inner swab_Northern_Control_8</v>
      </c>
      <c r="I96" s="4" t="s">
        <v>35</v>
      </c>
      <c r="J96" s="5">
        <v>8</v>
      </c>
      <c r="K96" s="5">
        <v>1</v>
      </c>
      <c r="L96" s="36">
        <v>58</v>
      </c>
      <c r="M96" s="36">
        <v>55.5</v>
      </c>
      <c r="N96" s="36">
        <v>74.5</v>
      </c>
      <c r="O96" s="42">
        <v>10.649999999999999</v>
      </c>
      <c r="P96" s="43">
        <v>13.227</v>
      </c>
      <c r="Q96" s="43">
        <v>6.7000000000000004E-2</v>
      </c>
      <c r="R96" s="46">
        <v>13.6875</v>
      </c>
      <c r="S96" s="44">
        <v>111.31914893617022</v>
      </c>
      <c r="T96" s="44">
        <v>0</v>
      </c>
      <c r="U96" s="44">
        <v>0.39510638297872341</v>
      </c>
      <c r="V96" s="45">
        <v>30.666666666666668</v>
      </c>
      <c r="W96" s="45">
        <v>61.06666666666667</v>
      </c>
      <c r="X96" s="45">
        <v>5.0353782356102716E-2</v>
      </c>
      <c r="Y96" s="45">
        <v>0.61539981190605719</v>
      </c>
      <c r="Z96" s="45">
        <v>0.12949110174234163</v>
      </c>
      <c r="AA96" s="45">
        <v>6.6513076894376841E-2</v>
      </c>
      <c r="AB96" s="52">
        <v>41.42</v>
      </c>
      <c r="AC96" s="52">
        <v>-71.5</v>
      </c>
    </row>
    <row r="97" spans="1:29" ht="12.75" x14ac:dyDescent="0.2">
      <c r="A97" s="10" t="s">
        <v>131</v>
      </c>
      <c r="B97" t="s">
        <v>245</v>
      </c>
      <c r="C97" t="s">
        <v>223</v>
      </c>
      <c r="D97" s="5" t="s">
        <v>5</v>
      </c>
      <c r="E97" s="5" t="s">
        <v>32</v>
      </c>
      <c r="F97" s="5" t="s">
        <v>2</v>
      </c>
      <c r="G97" s="5" t="s">
        <v>275</v>
      </c>
      <c r="H97" s="5" t="str">
        <f t="shared" si="1"/>
        <v>inner swab_Northern_Control_8</v>
      </c>
      <c r="I97" s="4" t="s">
        <v>35</v>
      </c>
      <c r="J97" s="5">
        <v>8</v>
      </c>
      <c r="K97" s="5">
        <v>2</v>
      </c>
      <c r="L97" s="36">
        <v>52</v>
      </c>
      <c r="M97" s="36">
        <v>54.5</v>
      </c>
      <c r="N97" s="36">
        <v>71</v>
      </c>
      <c r="O97" s="42">
        <v>10.649999999999999</v>
      </c>
      <c r="P97" s="43">
        <v>13.227</v>
      </c>
      <c r="Q97" s="43">
        <v>6.7000000000000004E-2</v>
      </c>
      <c r="R97" s="46">
        <v>13.6875</v>
      </c>
      <c r="S97" s="44">
        <v>111.31914893617022</v>
      </c>
      <c r="T97" s="44">
        <v>0</v>
      </c>
      <c r="U97" s="44">
        <v>0.39510638297872341</v>
      </c>
      <c r="V97" s="45">
        <v>30.666666666666668</v>
      </c>
      <c r="W97" s="45">
        <v>61.06666666666667</v>
      </c>
      <c r="X97" s="45">
        <v>5.0353782356102716E-2</v>
      </c>
      <c r="Y97" s="45">
        <v>0.61539981190605719</v>
      </c>
      <c r="Z97" s="45">
        <v>0.12949110174234163</v>
      </c>
      <c r="AA97" s="45">
        <v>6.6513076894376841E-2</v>
      </c>
      <c r="AB97" s="52">
        <v>41.42</v>
      </c>
      <c r="AC97" s="52">
        <v>-71.5</v>
      </c>
    </row>
    <row r="98" spans="1:29" ht="12.75" x14ac:dyDescent="0.2">
      <c r="A98" s="10" t="s">
        <v>132</v>
      </c>
      <c r="B98" t="s">
        <v>246</v>
      </c>
      <c r="C98" t="s">
        <v>223</v>
      </c>
      <c r="D98" s="5" t="s">
        <v>5</v>
      </c>
      <c r="E98" s="5" t="s">
        <v>32</v>
      </c>
      <c r="F98" s="5" t="s">
        <v>2</v>
      </c>
      <c r="G98" s="5" t="s">
        <v>275</v>
      </c>
      <c r="H98" s="5" t="str">
        <f t="shared" si="1"/>
        <v>inner swab_Northern_Control_8</v>
      </c>
      <c r="I98" s="4" t="s">
        <v>35</v>
      </c>
      <c r="J98" s="5">
        <v>8</v>
      </c>
      <c r="K98" s="5">
        <v>3</v>
      </c>
      <c r="L98" s="36">
        <v>54</v>
      </c>
      <c r="M98" s="36">
        <v>54</v>
      </c>
      <c r="N98" s="36">
        <v>77</v>
      </c>
      <c r="O98" s="42">
        <v>10.649999999999999</v>
      </c>
      <c r="P98" s="43">
        <v>13.227</v>
      </c>
      <c r="Q98" s="43">
        <v>6.7000000000000004E-2</v>
      </c>
      <c r="R98" s="46">
        <v>13.6875</v>
      </c>
      <c r="S98" s="44">
        <v>111.31914893617022</v>
      </c>
      <c r="T98" s="44">
        <v>0</v>
      </c>
      <c r="U98" s="44">
        <v>0.39510638297872341</v>
      </c>
      <c r="V98" s="45">
        <v>30.666666666666668</v>
      </c>
      <c r="W98" s="45">
        <v>61.06666666666667</v>
      </c>
      <c r="X98" s="45">
        <v>5.0353782356102716E-2</v>
      </c>
      <c r="Y98" s="45">
        <v>0.61539981190605719</v>
      </c>
      <c r="Z98" s="45">
        <v>0.12949110174234163</v>
      </c>
      <c r="AA98" s="45">
        <v>6.6513076894376841E-2</v>
      </c>
      <c r="AB98" s="52">
        <v>41.42</v>
      </c>
      <c r="AC98" s="52">
        <v>-71.5</v>
      </c>
    </row>
    <row r="99" spans="1:29" ht="12.75" x14ac:dyDescent="0.2">
      <c r="A99" s="10" t="s">
        <v>133</v>
      </c>
      <c r="B99" t="s">
        <v>247</v>
      </c>
      <c r="C99" t="s">
        <v>223</v>
      </c>
      <c r="D99" s="5" t="s">
        <v>5</v>
      </c>
      <c r="E99" s="5" t="s">
        <v>32</v>
      </c>
      <c r="F99" s="5" t="s">
        <v>2</v>
      </c>
      <c r="G99" s="5" t="s">
        <v>275</v>
      </c>
      <c r="H99" s="5" t="str">
        <f t="shared" si="1"/>
        <v>inner swab_Northern_Control_9</v>
      </c>
      <c r="I99" s="4" t="s">
        <v>35</v>
      </c>
      <c r="J99" s="5">
        <v>9</v>
      </c>
      <c r="K99" s="5">
        <v>1</v>
      </c>
      <c r="L99" s="36">
        <v>68</v>
      </c>
      <c r="M99" s="36">
        <v>59</v>
      </c>
      <c r="N99" s="36">
        <v>80</v>
      </c>
      <c r="O99" s="42">
        <v>8.61</v>
      </c>
      <c r="P99" s="43">
        <v>11.588999999999999</v>
      </c>
      <c r="Q99" s="43">
        <v>0.1</v>
      </c>
      <c r="R99" s="46">
        <v>0</v>
      </c>
      <c r="S99" s="44">
        <v>199.63636363636363</v>
      </c>
      <c r="T99" s="44">
        <v>0</v>
      </c>
      <c r="U99" s="44">
        <v>0</v>
      </c>
      <c r="V99" s="45">
        <v>15.600000000000001</v>
      </c>
      <c r="W99" s="45">
        <v>54.666666666666664</v>
      </c>
      <c r="X99" s="45">
        <v>0.66292338081339897</v>
      </c>
      <c r="Y99" s="45">
        <v>0.85775237431818141</v>
      </c>
      <c r="Z99" s="45">
        <v>9.4569637727119446E-2</v>
      </c>
      <c r="AA99" s="45">
        <v>0</v>
      </c>
      <c r="AB99" s="52">
        <v>41.42</v>
      </c>
      <c r="AC99" s="52">
        <v>-71.5</v>
      </c>
    </row>
    <row r="100" spans="1:29" ht="12.75" x14ac:dyDescent="0.2">
      <c r="A100" s="10" t="s">
        <v>134</v>
      </c>
      <c r="B100" t="s">
        <v>248</v>
      </c>
      <c r="C100" t="s">
        <v>223</v>
      </c>
      <c r="D100" s="5" t="s">
        <v>5</v>
      </c>
      <c r="E100" s="5" t="s">
        <v>32</v>
      </c>
      <c r="F100" s="5" t="s">
        <v>2</v>
      </c>
      <c r="G100" s="5" t="s">
        <v>275</v>
      </c>
      <c r="H100" s="5" t="str">
        <f t="shared" si="1"/>
        <v>inner swab_Northern_Control_9</v>
      </c>
      <c r="I100" s="4" t="s">
        <v>35</v>
      </c>
      <c r="J100" s="5">
        <v>9</v>
      </c>
      <c r="K100" s="5">
        <v>2</v>
      </c>
      <c r="L100" s="36">
        <v>55</v>
      </c>
      <c r="M100" s="36">
        <v>56.6</v>
      </c>
      <c r="N100" s="36">
        <v>81.5</v>
      </c>
      <c r="O100" s="42">
        <v>8.61</v>
      </c>
      <c r="P100" s="43">
        <v>11.588999999999999</v>
      </c>
      <c r="Q100" s="43">
        <v>0.1</v>
      </c>
      <c r="R100" s="46">
        <v>0</v>
      </c>
      <c r="S100" s="44">
        <v>199.63636363636363</v>
      </c>
      <c r="T100" s="44">
        <v>0</v>
      </c>
      <c r="U100" s="44">
        <v>0</v>
      </c>
      <c r="V100" s="45">
        <v>15.600000000000001</v>
      </c>
      <c r="W100" s="45">
        <v>54.666666666666664</v>
      </c>
      <c r="X100" s="45">
        <v>0.66292338081339897</v>
      </c>
      <c r="Y100" s="45">
        <v>0.85775237431818141</v>
      </c>
      <c r="Z100" s="45">
        <v>9.4569637727119446E-2</v>
      </c>
      <c r="AA100" s="45">
        <v>0</v>
      </c>
      <c r="AB100" s="52">
        <v>41.42</v>
      </c>
      <c r="AC100" s="52">
        <v>-71.5</v>
      </c>
    </row>
    <row r="101" spans="1:29" ht="12.75" x14ac:dyDescent="0.2">
      <c r="A101" s="10" t="s">
        <v>135</v>
      </c>
      <c r="B101" t="s">
        <v>249</v>
      </c>
      <c r="C101" t="s">
        <v>223</v>
      </c>
      <c r="D101" s="5" t="s">
        <v>5</v>
      </c>
      <c r="E101" s="5" t="s">
        <v>32</v>
      </c>
      <c r="F101" s="5" t="s">
        <v>2</v>
      </c>
      <c r="G101" s="5" t="s">
        <v>275</v>
      </c>
      <c r="H101" s="5" t="str">
        <f t="shared" si="1"/>
        <v>inner swab_Northern_Control_9</v>
      </c>
      <c r="I101" s="4" t="s">
        <v>35</v>
      </c>
      <c r="J101" s="5">
        <v>9</v>
      </c>
      <c r="K101" s="5">
        <v>3</v>
      </c>
      <c r="L101" s="36">
        <v>53</v>
      </c>
      <c r="M101" s="36">
        <v>60</v>
      </c>
      <c r="N101" s="36">
        <v>74</v>
      </c>
      <c r="O101" s="42">
        <v>8.61</v>
      </c>
      <c r="P101" s="43">
        <v>11.588999999999999</v>
      </c>
      <c r="Q101" s="43">
        <v>0.1</v>
      </c>
      <c r="R101" s="46">
        <v>0</v>
      </c>
      <c r="S101" s="44">
        <v>199.63636363636363</v>
      </c>
      <c r="T101" s="44">
        <v>0</v>
      </c>
      <c r="U101" s="44">
        <v>0</v>
      </c>
      <c r="V101" s="45">
        <v>15.600000000000001</v>
      </c>
      <c r="W101" s="45">
        <v>54.666666666666664</v>
      </c>
      <c r="X101" s="45">
        <v>0.66292338081339897</v>
      </c>
      <c r="Y101" s="45">
        <v>0.85775237431818141</v>
      </c>
      <c r="Z101" s="45">
        <v>9.4569637727119446E-2</v>
      </c>
      <c r="AA101" s="45">
        <v>0</v>
      </c>
      <c r="AB101" s="52">
        <v>41.42</v>
      </c>
      <c r="AC101" s="52">
        <v>-71.5</v>
      </c>
    </row>
    <row r="102" spans="1:29" ht="12.75" x14ac:dyDescent="0.2">
      <c r="A102" s="10" t="s">
        <v>136</v>
      </c>
      <c r="B102" t="s">
        <v>250</v>
      </c>
      <c r="C102" t="s">
        <v>223</v>
      </c>
      <c r="D102" s="5" t="s">
        <v>5</v>
      </c>
      <c r="E102" s="5" t="s">
        <v>32</v>
      </c>
      <c r="F102" s="5" t="s">
        <v>4</v>
      </c>
      <c r="G102" s="5" t="s">
        <v>276</v>
      </c>
      <c r="H102" s="5" t="str">
        <f t="shared" si="1"/>
        <v>inner swab_Northern_Enriched_10</v>
      </c>
      <c r="I102" s="4" t="s">
        <v>36</v>
      </c>
      <c r="J102" s="5">
        <v>10</v>
      </c>
      <c r="K102" s="5">
        <v>1</v>
      </c>
      <c r="L102" s="36">
        <v>55</v>
      </c>
      <c r="M102" s="36">
        <v>57</v>
      </c>
      <c r="N102" s="36">
        <v>87</v>
      </c>
      <c r="O102" s="42">
        <v>11.28</v>
      </c>
      <c r="P102" s="43">
        <v>13.68</v>
      </c>
      <c r="Q102" s="43">
        <v>0.26700000000000002</v>
      </c>
      <c r="R102" s="46">
        <v>0</v>
      </c>
      <c r="S102" s="44">
        <v>136.45161290322579</v>
      </c>
      <c r="T102" s="44">
        <v>2.7809523809523812E-2</v>
      </c>
      <c r="U102" s="44">
        <v>0.16412903225806452</v>
      </c>
      <c r="V102" s="45">
        <v>26.133333333333336</v>
      </c>
      <c r="W102" s="45">
        <v>38.133333333333333</v>
      </c>
      <c r="X102" s="45">
        <v>0.14581841869317727</v>
      </c>
      <c r="Y102" s="45">
        <v>1.9906206411131093</v>
      </c>
      <c r="Z102" s="45">
        <v>4.6366078424056344E-2</v>
      </c>
      <c r="AA102" s="45">
        <v>7.0244002537028782E-2</v>
      </c>
      <c r="AB102" s="52">
        <v>41.42</v>
      </c>
      <c r="AC102" s="52">
        <v>-71.5</v>
      </c>
    </row>
    <row r="103" spans="1:29" ht="12.75" x14ac:dyDescent="0.2">
      <c r="A103" s="10" t="s">
        <v>137</v>
      </c>
      <c r="B103" t="s">
        <v>251</v>
      </c>
      <c r="C103" t="s">
        <v>223</v>
      </c>
      <c r="D103" s="5" t="s">
        <v>5</v>
      </c>
      <c r="E103" s="5" t="s">
        <v>32</v>
      </c>
      <c r="F103" s="5" t="s">
        <v>4</v>
      </c>
      <c r="G103" s="5" t="s">
        <v>276</v>
      </c>
      <c r="H103" s="5" t="str">
        <f t="shared" si="1"/>
        <v>inner swab_Northern_Enriched_10</v>
      </c>
      <c r="I103" s="4" t="s">
        <v>36</v>
      </c>
      <c r="J103" s="5">
        <v>10</v>
      </c>
      <c r="K103" s="5">
        <v>2</v>
      </c>
      <c r="L103" s="36">
        <v>77</v>
      </c>
      <c r="M103" s="36">
        <v>52.5</v>
      </c>
      <c r="N103" s="36">
        <v>88.5</v>
      </c>
      <c r="O103" s="42">
        <v>11.28</v>
      </c>
      <c r="P103" s="43">
        <v>13.68</v>
      </c>
      <c r="Q103" s="43">
        <v>0.26700000000000002</v>
      </c>
      <c r="R103" s="46">
        <v>0</v>
      </c>
      <c r="S103" s="44">
        <v>136.45161290322579</v>
      </c>
      <c r="T103" s="44">
        <v>2.7809523809523812E-2</v>
      </c>
      <c r="U103" s="44">
        <v>0.16412903225806452</v>
      </c>
      <c r="V103" s="45">
        <v>26.133333333333336</v>
      </c>
      <c r="W103" s="45">
        <v>38.133333333333333</v>
      </c>
      <c r="X103" s="45">
        <v>0.14581841869317727</v>
      </c>
      <c r="Y103" s="45">
        <v>1.9906206411131093</v>
      </c>
      <c r="Z103" s="45">
        <v>4.6366078424056344E-2</v>
      </c>
      <c r="AA103" s="45">
        <v>7.0244002537028782E-2</v>
      </c>
      <c r="AB103" s="52">
        <v>41.42</v>
      </c>
      <c r="AC103" s="52">
        <v>-71.5</v>
      </c>
    </row>
    <row r="104" spans="1:29" ht="12.75" x14ac:dyDescent="0.2">
      <c r="A104" s="10" t="s">
        <v>138</v>
      </c>
      <c r="B104" t="s">
        <v>252</v>
      </c>
      <c r="C104" t="s">
        <v>223</v>
      </c>
      <c r="D104" s="5" t="s">
        <v>5</v>
      </c>
      <c r="E104" s="5" t="s">
        <v>32</v>
      </c>
      <c r="F104" s="5" t="s">
        <v>4</v>
      </c>
      <c r="G104" s="5" t="s">
        <v>276</v>
      </c>
      <c r="H104" s="5" t="str">
        <f t="shared" si="1"/>
        <v>inner swab_Northern_Enriched_10</v>
      </c>
      <c r="I104" s="4" t="s">
        <v>36</v>
      </c>
      <c r="J104" s="5">
        <v>10</v>
      </c>
      <c r="K104" s="5">
        <v>3</v>
      </c>
      <c r="L104" s="36">
        <v>60</v>
      </c>
      <c r="M104" s="36">
        <v>51.5</v>
      </c>
      <c r="N104" s="36">
        <v>85</v>
      </c>
      <c r="O104" s="42">
        <v>11.28</v>
      </c>
      <c r="P104" s="43">
        <v>13.68</v>
      </c>
      <c r="Q104" s="43">
        <v>0.26700000000000002</v>
      </c>
      <c r="R104" s="46">
        <v>0</v>
      </c>
      <c r="S104" s="44">
        <v>136.45161290322579</v>
      </c>
      <c r="T104" s="44">
        <v>2.7809523809523812E-2</v>
      </c>
      <c r="U104" s="44">
        <v>0.16412903225806452</v>
      </c>
      <c r="V104" s="45">
        <v>26.133333333333336</v>
      </c>
      <c r="W104" s="45">
        <v>38.133333333333333</v>
      </c>
      <c r="X104" s="45">
        <v>0.14581841869317727</v>
      </c>
      <c r="Y104" s="45">
        <v>1.9906206411131093</v>
      </c>
      <c r="Z104" s="45">
        <v>4.6366078424056344E-2</v>
      </c>
      <c r="AA104" s="45">
        <v>7.0244002537028782E-2</v>
      </c>
      <c r="AB104" s="52">
        <v>41.42</v>
      </c>
      <c r="AC104" s="52">
        <v>-71.5</v>
      </c>
    </row>
    <row r="105" spans="1:29" ht="12.75" x14ac:dyDescent="0.2">
      <c r="A105" s="10" t="s">
        <v>139</v>
      </c>
      <c r="B105" t="s">
        <v>253</v>
      </c>
      <c r="C105" t="s">
        <v>223</v>
      </c>
      <c r="D105" s="5" t="s">
        <v>5</v>
      </c>
      <c r="E105" s="5" t="s">
        <v>32</v>
      </c>
      <c r="F105" s="5" t="s">
        <v>4</v>
      </c>
      <c r="G105" s="5" t="s">
        <v>276</v>
      </c>
      <c r="H105" s="5" t="str">
        <f t="shared" si="1"/>
        <v>inner swab_Northern_Enriched_11</v>
      </c>
      <c r="I105" s="4" t="s">
        <v>36</v>
      </c>
      <c r="J105" s="5">
        <v>11</v>
      </c>
      <c r="K105" s="5">
        <v>1</v>
      </c>
      <c r="L105" s="36">
        <v>63</v>
      </c>
      <c r="M105" s="36">
        <v>47</v>
      </c>
      <c r="N105" s="36">
        <v>100</v>
      </c>
      <c r="O105" s="42">
        <v>10.139999999999999</v>
      </c>
      <c r="P105" s="43">
        <v>13.002000000000001</v>
      </c>
      <c r="Q105" s="43">
        <v>0.1</v>
      </c>
      <c r="R105" s="46">
        <v>60.679245283018872</v>
      </c>
      <c r="S105" s="44">
        <v>-59.894736842105267</v>
      </c>
      <c r="T105" s="44">
        <v>0</v>
      </c>
      <c r="U105" s="44">
        <v>0.12757894736842104</v>
      </c>
      <c r="V105" s="47"/>
      <c r="W105" s="45">
        <v>39.6</v>
      </c>
      <c r="X105" s="45">
        <v>2.1679796881871725</v>
      </c>
      <c r="Y105" s="45">
        <v>1.2742143137023203</v>
      </c>
      <c r="Z105" s="45">
        <v>0.19366302279595501</v>
      </c>
      <c r="AA105" s="45">
        <v>0</v>
      </c>
      <c r="AB105" s="52">
        <v>41.42</v>
      </c>
      <c r="AC105" s="52">
        <v>-71.5</v>
      </c>
    </row>
    <row r="106" spans="1:29" ht="12.75" x14ac:dyDescent="0.2">
      <c r="A106" s="10" t="s">
        <v>140</v>
      </c>
      <c r="B106" t="s">
        <v>254</v>
      </c>
      <c r="C106" t="s">
        <v>223</v>
      </c>
      <c r="D106" s="5" t="s">
        <v>5</v>
      </c>
      <c r="E106" s="5" t="s">
        <v>32</v>
      </c>
      <c r="F106" s="5" t="s">
        <v>4</v>
      </c>
      <c r="G106" s="5" t="s">
        <v>276</v>
      </c>
      <c r="H106" s="5" t="str">
        <f t="shared" si="1"/>
        <v>inner swab_Northern_Enriched_11</v>
      </c>
      <c r="I106" s="4" t="s">
        <v>36</v>
      </c>
      <c r="J106" s="5">
        <v>11</v>
      </c>
      <c r="K106" s="5">
        <v>2</v>
      </c>
      <c r="L106" s="36">
        <v>51</v>
      </c>
      <c r="M106" s="36">
        <v>53</v>
      </c>
      <c r="N106" s="36">
        <v>75</v>
      </c>
      <c r="O106" s="42">
        <v>10.139999999999999</v>
      </c>
      <c r="P106" s="43">
        <v>13.002000000000001</v>
      </c>
      <c r="Q106" s="43">
        <v>0.1</v>
      </c>
      <c r="R106" s="46">
        <v>60.679245283018872</v>
      </c>
      <c r="S106" s="44">
        <v>-59.894736842105267</v>
      </c>
      <c r="T106" s="44">
        <v>0</v>
      </c>
      <c r="U106" s="44">
        <v>0.12757894736842104</v>
      </c>
      <c r="V106" s="47"/>
      <c r="W106" s="45">
        <v>39.6</v>
      </c>
      <c r="X106" s="45">
        <v>2.1679796881871725</v>
      </c>
      <c r="Y106" s="45">
        <v>1.2742143137023203</v>
      </c>
      <c r="Z106" s="45">
        <v>0.19366302279595501</v>
      </c>
      <c r="AA106" s="45">
        <v>0</v>
      </c>
      <c r="AB106" s="52">
        <v>41.42</v>
      </c>
      <c r="AC106" s="52">
        <v>-71.5</v>
      </c>
    </row>
    <row r="107" spans="1:29" ht="12.75" x14ac:dyDescent="0.2">
      <c r="A107" s="10" t="s">
        <v>141</v>
      </c>
      <c r="B107" t="s">
        <v>255</v>
      </c>
      <c r="C107" t="s">
        <v>223</v>
      </c>
      <c r="D107" s="5" t="s">
        <v>5</v>
      </c>
      <c r="E107" s="5" t="s">
        <v>32</v>
      </c>
      <c r="F107" s="5" t="s">
        <v>4</v>
      </c>
      <c r="G107" s="5" t="s">
        <v>276</v>
      </c>
      <c r="H107" s="5" t="str">
        <f t="shared" si="1"/>
        <v>inner swab_Northern_Enriched_11</v>
      </c>
      <c r="I107" s="4" t="s">
        <v>36</v>
      </c>
      <c r="J107" s="5">
        <v>11</v>
      </c>
      <c r="K107" s="5">
        <v>3</v>
      </c>
      <c r="L107" s="36">
        <v>59</v>
      </c>
      <c r="M107" s="36">
        <v>50.5</v>
      </c>
      <c r="N107" s="36">
        <v>89</v>
      </c>
      <c r="O107" s="42">
        <v>10.139999999999999</v>
      </c>
      <c r="P107" s="43">
        <v>13.002000000000001</v>
      </c>
      <c r="Q107" s="43">
        <v>0.1</v>
      </c>
      <c r="R107" s="46">
        <v>60.679245283018872</v>
      </c>
      <c r="S107" s="44">
        <v>-59.894736842105267</v>
      </c>
      <c r="T107" s="44">
        <v>0</v>
      </c>
      <c r="U107" s="44">
        <v>0.12757894736842104</v>
      </c>
      <c r="V107" s="47"/>
      <c r="W107" s="45">
        <v>39.6</v>
      </c>
      <c r="X107" s="45">
        <v>2.1679796881871725</v>
      </c>
      <c r="Y107" s="45">
        <v>1.2742143137023203</v>
      </c>
      <c r="Z107" s="45">
        <v>0.19366302279595501</v>
      </c>
      <c r="AA107" s="45">
        <v>0</v>
      </c>
      <c r="AB107" s="52">
        <v>41.42</v>
      </c>
      <c r="AC107" s="52">
        <v>-71.5</v>
      </c>
    </row>
    <row r="108" spans="1:29" ht="12.75" x14ac:dyDescent="0.2">
      <c r="A108" s="10" t="s">
        <v>142</v>
      </c>
      <c r="B108" t="s">
        <v>256</v>
      </c>
      <c r="C108" t="s">
        <v>223</v>
      </c>
      <c r="D108" s="5" t="s">
        <v>5</v>
      </c>
      <c r="E108" s="5" t="s">
        <v>32</v>
      </c>
      <c r="F108" s="5" t="s">
        <v>4</v>
      </c>
      <c r="G108" s="5" t="s">
        <v>276</v>
      </c>
      <c r="H108" s="5" t="str">
        <f t="shared" si="1"/>
        <v>inner swab_Northern_Enriched_12</v>
      </c>
      <c r="I108" s="4" t="s">
        <v>36</v>
      </c>
      <c r="J108" s="5">
        <v>12</v>
      </c>
      <c r="K108" s="5">
        <v>1</v>
      </c>
      <c r="L108" s="36">
        <v>55</v>
      </c>
      <c r="M108" s="36">
        <v>50</v>
      </c>
      <c r="N108" s="36">
        <v>80</v>
      </c>
      <c r="O108" s="42">
        <v>9.2099999999999991</v>
      </c>
      <c r="P108" s="43">
        <v>12.821999999999999</v>
      </c>
      <c r="Q108" s="43">
        <v>6.7000000000000004E-2</v>
      </c>
      <c r="R108" s="46">
        <v>1.9849624060150379</v>
      </c>
      <c r="S108" s="44">
        <v>-162.99029126213594</v>
      </c>
      <c r="T108" s="44">
        <v>-3.8796992481203003E-2</v>
      </c>
      <c r="U108" s="44">
        <v>0.13922330097087379</v>
      </c>
      <c r="V108" s="45">
        <v>21.866666666666667</v>
      </c>
      <c r="W108" s="45">
        <v>37.599999999999994</v>
      </c>
      <c r="X108" s="45">
        <v>0</v>
      </c>
      <c r="Y108" s="45">
        <v>4.2566689264413378E-2</v>
      </c>
      <c r="Z108" s="45">
        <v>3.5001678916538534E-2</v>
      </c>
      <c r="AA108" s="45">
        <v>0</v>
      </c>
      <c r="AB108" s="52">
        <v>41.42</v>
      </c>
      <c r="AC108" s="52">
        <v>-71.5</v>
      </c>
    </row>
    <row r="109" spans="1:29" ht="12.75" x14ac:dyDescent="0.2">
      <c r="A109" s="10" t="s">
        <v>143</v>
      </c>
      <c r="B109" t="s">
        <v>257</v>
      </c>
      <c r="C109" t="s">
        <v>223</v>
      </c>
      <c r="D109" s="5" t="s">
        <v>5</v>
      </c>
      <c r="E109" s="5" t="s">
        <v>32</v>
      </c>
      <c r="F109" s="5" t="s">
        <v>4</v>
      </c>
      <c r="G109" s="5" t="s">
        <v>276</v>
      </c>
      <c r="H109" s="5" t="str">
        <f t="shared" si="1"/>
        <v>inner swab_Northern_Enriched_12</v>
      </c>
      <c r="I109" s="4" t="s">
        <v>36</v>
      </c>
      <c r="J109" s="5">
        <v>12</v>
      </c>
      <c r="K109" s="5">
        <v>2</v>
      </c>
      <c r="L109" s="36">
        <v>57</v>
      </c>
      <c r="M109" s="36">
        <v>53.5</v>
      </c>
      <c r="N109" s="36">
        <v>93</v>
      </c>
      <c r="O109" s="42">
        <v>9.2099999999999991</v>
      </c>
      <c r="P109" s="43">
        <v>12.821999999999999</v>
      </c>
      <c r="Q109" s="43">
        <v>6.7000000000000004E-2</v>
      </c>
      <c r="R109" s="46">
        <v>1.9849624060150379</v>
      </c>
      <c r="S109" s="44">
        <v>-162.99029126213594</v>
      </c>
      <c r="T109" s="44">
        <v>-3.8796992481203003E-2</v>
      </c>
      <c r="U109" s="44">
        <v>0.13922330097087379</v>
      </c>
      <c r="V109" s="45">
        <v>21.866666666666667</v>
      </c>
      <c r="W109" s="45">
        <v>37.599999999999994</v>
      </c>
      <c r="X109" s="45">
        <v>0</v>
      </c>
      <c r="Y109" s="45">
        <v>4.2566689264413378E-2</v>
      </c>
      <c r="Z109" s="45">
        <v>3.5001678916538534E-2</v>
      </c>
      <c r="AA109" s="45">
        <v>0</v>
      </c>
      <c r="AB109" s="52">
        <v>41.42</v>
      </c>
      <c r="AC109" s="52">
        <v>-71.5</v>
      </c>
    </row>
    <row r="110" spans="1:29" s="8" customFormat="1" ht="13.5" thickBot="1" x14ac:dyDescent="0.25">
      <c r="A110" s="11" t="s">
        <v>144</v>
      </c>
      <c r="B110" s="8" t="s">
        <v>258</v>
      </c>
      <c r="C110" s="8" t="s">
        <v>223</v>
      </c>
      <c r="D110" s="27" t="s">
        <v>5</v>
      </c>
      <c r="E110" s="27" t="s">
        <v>32</v>
      </c>
      <c r="F110" s="27" t="s">
        <v>4</v>
      </c>
      <c r="G110" s="27" t="s">
        <v>276</v>
      </c>
      <c r="H110" s="27" t="str">
        <f t="shared" si="1"/>
        <v>inner swab_Northern_Enriched_12</v>
      </c>
      <c r="I110" s="12" t="s">
        <v>36</v>
      </c>
      <c r="J110" s="27">
        <v>12</v>
      </c>
      <c r="K110" s="27">
        <v>3</v>
      </c>
      <c r="L110" s="48">
        <v>52</v>
      </c>
      <c r="M110" s="48">
        <v>50.5</v>
      </c>
      <c r="N110" s="48">
        <v>82.5</v>
      </c>
      <c r="O110" s="28">
        <v>9.2099999999999991</v>
      </c>
      <c r="P110" s="29">
        <v>12.821999999999999</v>
      </c>
      <c r="Q110" s="29">
        <v>6.7000000000000004E-2</v>
      </c>
      <c r="R110" s="30">
        <v>1.9849624060150379</v>
      </c>
      <c r="S110" s="31">
        <v>-162.99029126213594</v>
      </c>
      <c r="T110" s="31">
        <v>-3.8796992481203003E-2</v>
      </c>
      <c r="U110" s="31">
        <v>0.13922330097087379</v>
      </c>
      <c r="V110" s="32">
        <v>21.866666666666667</v>
      </c>
      <c r="W110" s="32">
        <v>37.599999999999994</v>
      </c>
      <c r="X110" s="32">
        <v>0</v>
      </c>
      <c r="Y110" s="32">
        <v>4.2566689264413378E-2</v>
      </c>
      <c r="Z110" s="32">
        <v>3.5001678916538534E-2</v>
      </c>
      <c r="AA110" s="32">
        <v>0</v>
      </c>
      <c r="AB110" s="52">
        <v>41.42</v>
      </c>
      <c r="AC110" s="52">
        <v>-71.5</v>
      </c>
    </row>
    <row r="111" spans="1:29" s="7" customFormat="1" ht="12.75" x14ac:dyDescent="0.2">
      <c r="A111" s="9" t="s">
        <v>145</v>
      </c>
      <c r="B111" s="7" t="s">
        <v>259</v>
      </c>
      <c r="C111" s="7" t="s">
        <v>260</v>
      </c>
      <c r="D111" s="15" t="s">
        <v>1</v>
      </c>
      <c r="E111" s="15" t="s">
        <v>31</v>
      </c>
      <c r="L111" s="49"/>
      <c r="AB111" s="52">
        <v>41.39</v>
      </c>
      <c r="AC111" s="52">
        <v>-71.510000000000005</v>
      </c>
    </row>
    <row r="112" spans="1:29" s="8" customFormat="1" ht="13.5" thickBot="1" x14ac:dyDescent="0.25">
      <c r="A112" s="11" t="s">
        <v>146</v>
      </c>
      <c r="B112" s="8" t="s">
        <v>261</v>
      </c>
      <c r="C112" s="8" t="s">
        <v>260</v>
      </c>
      <c r="D112" s="27" t="s">
        <v>5</v>
      </c>
      <c r="E112" s="27" t="s">
        <v>32</v>
      </c>
      <c r="L112" s="51"/>
      <c r="AB112" s="52">
        <v>41.42</v>
      </c>
      <c r="AC112" s="52">
        <v>-71.5</v>
      </c>
    </row>
    <row r="113" spans="1:29" s="33" customFormat="1" ht="12.75" x14ac:dyDescent="0.2">
      <c r="A113" s="10" t="s">
        <v>147</v>
      </c>
      <c r="B113" s="37" t="s">
        <v>263</v>
      </c>
      <c r="C113" s="33" t="s">
        <v>262</v>
      </c>
      <c r="L113" s="50"/>
      <c r="AB113" s="52">
        <v>41.39</v>
      </c>
      <c r="AC113" s="52">
        <v>-71.510000000000005</v>
      </c>
    </row>
    <row r="114" spans="1:29" s="8" customFormat="1" ht="13.5" thickBot="1" x14ac:dyDescent="0.25">
      <c r="A114" s="11" t="s">
        <v>148</v>
      </c>
      <c r="B114" s="12" t="s">
        <v>7</v>
      </c>
      <c r="C114" s="8" t="s">
        <v>262</v>
      </c>
      <c r="L114" s="51"/>
      <c r="AB114" s="52">
        <v>41.42</v>
      </c>
      <c r="AC114" s="52">
        <v>-71.5</v>
      </c>
    </row>
    <row r="115" spans="1:29" ht="15.75" customHeight="1" x14ac:dyDescent="0.2">
      <c r="L115" s="34"/>
    </row>
    <row r="116" spans="1:29" ht="15.75" customHeight="1" x14ac:dyDescent="0.2">
      <c r="L116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AAAF-35F5-44E7-B79A-19926DBAC006}">
  <dimension ref="A1:W13"/>
  <sheetViews>
    <sheetView workbookViewId="0">
      <selection activeCell="B17" sqref="B17"/>
    </sheetView>
  </sheetViews>
  <sheetFormatPr defaultRowHeight="12.75" x14ac:dyDescent="0.2"/>
  <cols>
    <col min="6" max="6" width="16.85546875" bestFit="1" customWidth="1"/>
  </cols>
  <sheetData>
    <row r="1" spans="1:23" x14ac:dyDescent="0.2">
      <c r="A1" s="55" t="s">
        <v>280</v>
      </c>
      <c r="B1" s="55" t="s">
        <v>281</v>
      </c>
      <c r="C1" s="54" t="s">
        <v>11</v>
      </c>
      <c r="D1" s="54" t="s">
        <v>30</v>
      </c>
      <c r="E1" s="54" t="s">
        <v>0</v>
      </c>
      <c r="F1" s="54" t="s">
        <v>14</v>
      </c>
      <c r="G1" s="55" t="s">
        <v>12</v>
      </c>
      <c r="H1" s="55" t="s">
        <v>17</v>
      </c>
      <c r="I1" s="55" t="s">
        <v>18</v>
      </c>
      <c r="J1" s="55" t="s">
        <v>19</v>
      </c>
      <c r="K1" s="55" t="s">
        <v>20</v>
      </c>
      <c r="L1" s="55" t="s">
        <v>21</v>
      </c>
      <c r="M1" s="55" t="s">
        <v>22</v>
      </c>
      <c r="N1" s="55" t="s">
        <v>23</v>
      </c>
      <c r="O1" s="55" t="s">
        <v>25</v>
      </c>
      <c r="P1" s="55" t="s">
        <v>26</v>
      </c>
      <c r="Q1" s="55" t="s">
        <v>283</v>
      </c>
      <c r="R1" s="55" t="s">
        <v>27</v>
      </c>
      <c r="S1" s="55" t="s">
        <v>24</v>
      </c>
      <c r="T1" s="55" t="s">
        <v>284</v>
      </c>
      <c r="U1" s="55" t="s">
        <v>28</v>
      </c>
      <c r="V1" s="55" t="s">
        <v>29</v>
      </c>
      <c r="W1" s="55" t="s">
        <v>285</v>
      </c>
    </row>
    <row r="2" spans="1:23" x14ac:dyDescent="0.2">
      <c r="A2" s="56">
        <v>41.39</v>
      </c>
      <c r="B2" s="56">
        <v>-71.510000000000005</v>
      </c>
      <c r="C2" s="41" t="s">
        <v>1</v>
      </c>
      <c r="D2" s="41" t="s">
        <v>31</v>
      </c>
      <c r="E2" s="41" t="s">
        <v>2</v>
      </c>
      <c r="F2" s="37" t="s">
        <v>33</v>
      </c>
      <c r="G2" s="41">
        <v>1</v>
      </c>
      <c r="H2" s="42">
        <v>7.35</v>
      </c>
      <c r="I2" s="43">
        <v>9.657</v>
      </c>
      <c r="J2" s="43">
        <v>6.7000000000000004E-2</v>
      </c>
      <c r="K2" s="44">
        <v>4.7368421052631584</v>
      </c>
      <c r="L2" s="44">
        <v>0</v>
      </c>
      <c r="M2" s="44">
        <v>7.5157894736842104E-2</v>
      </c>
      <c r="N2" s="44">
        <v>8.1600000000000006E-2</v>
      </c>
      <c r="O2" s="45">
        <v>17.466666666666669</v>
      </c>
      <c r="P2" s="45">
        <v>15.466666666666669</v>
      </c>
      <c r="Q2" s="45">
        <f>AVERAGE(O2:P2)</f>
        <v>16.466666666666669</v>
      </c>
      <c r="R2" s="45">
        <v>0.43617040302867582</v>
      </c>
      <c r="S2" s="45">
        <v>0.371924870547367</v>
      </c>
      <c r="T2" s="45">
        <f>AVERAGE(R2:S2)</f>
        <v>0.40404763678802141</v>
      </c>
      <c r="U2" s="45">
        <v>3.6740290266014337E-2</v>
      </c>
      <c r="V2" s="45">
        <v>0.10561317762936917</v>
      </c>
      <c r="W2" s="45">
        <f>AVERAGE(U2:V2)</f>
        <v>7.117673394769175E-2</v>
      </c>
    </row>
    <row r="3" spans="1:23" x14ac:dyDescent="0.2">
      <c r="A3" s="56">
        <v>41.39</v>
      </c>
      <c r="B3" s="56">
        <v>-71.510000000000005</v>
      </c>
      <c r="C3" s="41" t="s">
        <v>1</v>
      </c>
      <c r="D3" s="41" t="s">
        <v>31</v>
      </c>
      <c r="E3" s="41" t="s">
        <v>2</v>
      </c>
      <c r="F3" s="37" t="s">
        <v>33</v>
      </c>
      <c r="G3" s="41">
        <v>2</v>
      </c>
      <c r="H3" s="42">
        <v>8.5500000000000007</v>
      </c>
      <c r="I3" s="43">
        <v>10.458</v>
      </c>
      <c r="J3" s="43">
        <v>0.13</v>
      </c>
      <c r="K3" s="44">
        <v>69.599999999999994</v>
      </c>
      <c r="L3" s="44">
        <v>49.153846153846153</v>
      </c>
      <c r="M3" s="44">
        <v>4.0875000000000002E-2</v>
      </c>
      <c r="N3" s="44">
        <v>0.22034999999999999</v>
      </c>
      <c r="O3" s="45">
        <v>32.266666666666666</v>
      </c>
      <c r="P3" s="45">
        <v>19.066666666666666</v>
      </c>
      <c r="Q3" s="45">
        <f t="shared" ref="Q3:Q13" si="0">AVERAGE(O3:P3)</f>
        <v>25.666666666666664</v>
      </c>
      <c r="R3" s="45">
        <v>0.34343469782971225</v>
      </c>
      <c r="S3" s="45">
        <v>0.46131043225042123</v>
      </c>
      <c r="T3" s="45">
        <f t="shared" ref="T3:T13" si="1">AVERAGE(R3:S3)</f>
        <v>0.40237256504006674</v>
      </c>
      <c r="U3" s="45">
        <v>0.19888631869566772</v>
      </c>
      <c r="V3" s="45">
        <v>9.643510054844541E-2</v>
      </c>
      <c r="W3" s="45">
        <f t="shared" ref="W3:W13" si="2">AVERAGE(U3:V3)</f>
        <v>0.14766070962205657</v>
      </c>
    </row>
    <row r="4" spans="1:23" x14ac:dyDescent="0.2">
      <c r="A4" s="56">
        <v>41.39</v>
      </c>
      <c r="B4" s="56">
        <v>-71.510000000000005</v>
      </c>
      <c r="C4" s="41" t="s">
        <v>1</v>
      </c>
      <c r="D4" s="41" t="s">
        <v>31</v>
      </c>
      <c r="E4" s="41" t="s">
        <v>2</v>
      </c>
      <c r="F4" s="37" t="s">
        <v>33</v>
      </c>
      <c r="G4" s="41">
        <v>3</v>
      </c>
      <c r="H4" s="42">
        <v>8.5800000000000018</v>
      </c>
      <c r="I4" s="43">
        <v>10.98</v>
      </c>
      <c r="J4" s="43">
        <v>6.7000000000000004E-2</v>
      </c>
      <c r="K4" s="44">
        <v>10.666666666666666</v>
      </c>
      <c r="L4" s="44">
        <v>128.39999999999998</v>
      </c>
      <c r="M4" s="44">
        <v>0</v>
      </c>
      <c r="N4" s="44">
        <v>0</v>
      </c>
      <c r="O4" s="45">
        <v>26.133333333333336</v>
      </c>
      <c r="P4" s="45">
        <v>24.400000000000002</v>
      </c>
      <c r="Q4" s="45">
        <f t="shared" si="0"/>
        <v>25.266666666666669</v>
      </c>
      <c r="R4" s="45">
        <v>0.16291210064746869</v>
      </c>
      <c r="S4" s="45">
        <v>0.14236344412968749</v>
      </c>
      <c r="T4" s="45">
        <f t="shared" si="1"/>
        <v>0.15263777238857809</v>
      </c>
      <c r="U4" s="45">
        <v>5.7036525762040893E-2</v>
      </c>
      <c r="V4" s="45">
        <v>6.0618214378986769E-2</v>
      </c>
      <c r="W4" s="45">
        <f t="shared" si="2"/>
        <v>5.8827370070513835E-2</v>
      </c>
    </row>
    <row r="5" spans="1:23" x14ac:dyDescent="0.2">
      <c r="A5" s="56">
        <v>41.39</v>
      </c>
      <c r="B5" s="56">
        <v>-71.510000000000005</v>
      </c>
      <c r="C5" s="41" t="s">
        <v>1</v>
      </c>
      <c r="D5" s="41" t="s">
        <v>31</v>
      </c>
      <c r="E5" s="41" t="s">
        <v>4</v>
      </c>
      <c r="F5" s="37" t="s">
        <v>34</v>
      </c>
      <c r="G5" s="41">
        <v>4</v>
      </c>
      <c r="H5" s="42">
        <v>8.01</v>
      </c>
      <c r="I5" s="43">
        <v>12.129</v>
      </c>
      <c r="J5" s="43">
        <v>0.16700000000000001</v>
      </c>
      <c r="K5" s="44">
        <v>231.9493670886076</v>
      </c>
      <c r="L5" s="44">
        <v>0</v>
      </c>
      <c r="M5" s="44">
        <v>0.11483544303797469</v>
      </c>
      <c r="N5" s="44">
        <v>6.2430379746835435E-2</v>
      </c>
      <c r="O5" s="45">
        <v>19.599999999999998</v>
      </c>
      <c r="P5" s="45">
        <v>43.733333333333334</v>
      </c>
      <c r="Q5" s="45">
        <f t="shared" si="0"/>
        <v>31.666666666666664</v>
      </c>
      <c r="R5" s="45">
        <v>0.50455758296651554</v>
      </c>
      <c r="S5" s="45">
        <v>0</v>
      </c>
      <c r="T5" s="45">
        <f t="shared" si="1"/>
        <v>0.25227879148325777</v>
      </c>
      <c r="U5" s="45">
        <v>2.2338917285377843E-2</v>
      </c>
      <c r="V5" s="45">
        <v>0</v>
      </c>
      <c r="W5" s="45">
        <f t="shared" si="2"/>
        <v>1.1169458642688921E-2</v>
      </c>
    </row>
    <row r="6" spans="1:23" x14ac:dyDescent="0.2">
      <c r="A6" s="56">
        <v>41.39</v>
      </c>
      <c r="B6" s="56">
        <v>-71.510000000000005</v>
      </c>
      <c r="C6" s="41" t="s">
        <v>1</v>
      </c>
      <c r="D6" s="41" t="s">
        <v>31</v>
      </c>
      <c r="E6" s="41" t="s">
        <v>4</v>
      </c>
      <c r="F6" s="37" t="s">
        <v>34</v>
      </c>
      <c r="G6" s="41">
        <v>5</v>
      </c>
      <c r="H6" s="42">
        <v>9.9</v>
      </c>
      <c r="I6" s="43">
        <v>9.5459999999999994</v>
      </c>
      <c r="J6" s="43">
        <v>0.26700000000000002</v>
      </c>
      <c r="K6" s="44">
        <v>232.79999999999998</v>
      </c>
      <c r="L6" s="44">
        <v>-133.71428571428572</v>
      </c>
      <c r="M6" s="44">
        <v>4.8872727272727269E-2</v>
      </c>
      <c r="N6" s="44">
        <v>0</v>
      </c>
      <c r="O6" s="45">
        <v>33.733333333333334</v>
      </c>
      <c r="P6" s="45">
        <v>25.200000000000003</v>
      </c>
      <c r="Q6" s="45">
        <f t="shared" si="0"/>
        <v>29.466666666666669</v>
      </c>
      <c r="R6" s="45">
        <v>0.82521223665902965</v>
      </c>
      <c r="S6" s="45">
        <v>0</v>
      </c>
      <c r="T6" s="45">
        <f t="shared" si="1"/>
        <v>0.41260611832951483</v>
      </c>
      <c r="U6" s="45">
        <v>1.7115621385665122E-2</v>
      </c>
      <c r="V6" s="45">
        <v>0.12426780584262891</v>
      </c>
      <c r="W6" s="45">
        <f t="shared" si="2"/>
        <v>7.0691713614147014E-2</v>
      </c>
    </row>
    <row r="7" spans="1:23" x14ac:dyDescent="0.2">
      <c r="A7" s="56">
        <v>41.39</v>
      </c>
      <c r="B7" s="56">
        <v>-71.510000000000005</v>
      </c>
      <c r="C7" s="41" t="s">
        <v>1</v>
      </c>
      <c r="D7" s="41" t="s">
        <v>31</v>
      </c>
      <c r="E7" s="41" t="s">
        <v>4</v>
      </c>
      <c r="F7" s="37" t="s">
        <v>34</v>
      </c>
      <c r="G7" s="41">
        <v>6</v>
      </c>
      <c r="H7" s="42">
        <v>8.07</v>
      </c>
      <c r="I7" s="43">
        <v>13.035</v>
      </c>
      <c r="J7" s="43">
        <v>0.13300000000000001</v>
      </c>
      <c r="K7" s="44">
        <v>14.887218045112784</v>
      </c>
      <c r="L7" s="44">
        <v>-94.105263157894726</v>
      </c>
      <c r="M7" s="44">
        <v>-0.10677551020408164</v>
      </c>
      <c r="N7" s="44">
        <v>8.2064516129032261E-2</v>
      </c>
      <c r="O7" s="45">
        <v>29.6</v>
      </c>
      <c r="P7" s="45">
        <v>20.266666666666666</v>
      </c>
      <c r="Q7" s="45">
        <f t="shared" si="0"/>
        <v>24.933333333333334</v>
      </c>
      <c r="R7" s="45">
        <v>0</v>
      </c>
      <c r="S7" s="45">
        <v>0.20144899063241559</v>
      </c>
      <c r="T7" s="45">
        <f t="shared" si="1"/>
        <v>0.10072449531620779</v>
      </c>
      <c r="U7" s="45">
        <v>0.11307502891467307</v>
      </c>
      <c r="V7" s="45">
        <v>0.17351602432563454</v>
      </c>
      <c r="W7" s="45">
        <f t="shared" si="2"/>
        <v>0.1432955266201538</v>
      </c>
    </row>
    <row r="8" spans="1:23" x14ac:dyDescent="0.2">
      <c r="A8" s="56">
        <v>41.42</v>
      </c>
      <c r="B8" s="56">
        <v>-71.5</v>
      </c>
      <c r="C8" s="41" t="s">
        <v>5</v>
      </c>
      <c r="D8" s="41" t="s">
        <v>32</v>
      </c>
      <c r="E8" s="41" t="s">
        <v>2</v>
      </c>
      <c r="F8" s="37" t="s">
        <v>35</v>
      </c>
      <c r="G8" s="41">
        <v>7</v>
      </c>
      <c r="H8" s="42">
        <v>9.7799999999999994</v>
      </c>
      <c r="I8" s="43">
        <v>13.035</v>
      </c>
      <c r="J8" s="43">
        <v>6.7000000000000004E-2</v>
      </c>
      <c r="K8" s="46">
        <v>3.9999999999999991</v>
      </c>
      <c r="L8" s="44">
        <v>4.7172413793103447E-2</v>
      </c>
      <c r="M8" s="44">
        <v>0</v>
      </c>
      <c r="N8" s="44">
        <v>0.15062068965517242</v>
      </c>
      <c r="O8" s="45">
        <v>24.533333333333335</v>
      </c>
      <c r="P8" s="45">
        <v>39.066666666666663</v>
      </c>
      <c r="Q8" s="45">
        <f t="shared" si="0"/>
        <v>31.799999999999997</v>
      </c>
      <c r="R8" s="45">
        <v>0.41289446244431566</v>
      </c>
      <c r="S8" s="45">
        <v>1.3365431442501676</v>
      </c>
      <c r="T8" s="45">
        <f t="shared" si="1"/>
        <v>0.87471880334724161</v>
      </c>
      <c r="U8" s="45">
        <v>8.3153005260604498E-2</v>
      </c>
      <c r="V8" s="45">
        <v>0.16903891355445219</v>
      </c>
      <c r="W8" s="45">
        <f t="shared" si="2"/>
        <v>0.12609595940752835</v>
      </c>
    </row>
    <row r="9" spans="1:23" x14ac:dyDescent="0.2">
      <c r="A9" s="56">
        <v>41.42</v>
      </c>
      <c r="B9" s="56">
        <v>-71.5</v>
      </c>
      <c r="C9" s="41" t="s">
        <v>5</v>
      </c>
      <c r="D9" s="41" t="s">
        <v>32</v>
      </c>
      <c r="E9" s="41" t="s">
        <v>2</v>
      </c>
      <c r="F9" s="37" t="s">
        <v>35</v>
      </c>
      <c r="G9" s="41">
        <v>8</v>
      </c>
      <c r="H9" s="42">
        <v>10.649999999999999</v>
      </c>
      <c r="I9" s="43">
        <v>13.227</v>
      </c>
      <c r="J9" s="43">
        <v>6.7000000000000004E-2</v>
      </c>
      <c r="K9" s="46">
        <v>13.6875</v>
      </c>
      <c r="L9" s="44">
        <v>111.31914893617022</v>
      </c>
      <c r="M9" s="44">
        <v>0</v>
      </c>
      <c r="N9" s="44">
        <v>0.39510638297872341</v>
      </c>
      <c r="O9" s="45">
        <v>30.666666666666668</v>
      </c>
      <c r="P9" s="45">
        <v>61.06666666666667</v>
      </c>
      <c r="Q9" s="45">
        <f t="shared" si="0"/>
        <v>45.866666666666667</v>
      </c>
      <c r="R9" s="45">
        <v>5.0353782356102716E-2</v>
      </c>
      <c r="S9" s="45">
        <v>0.61539981190605719</v>
      </c>
      <c r="T9" s="45">
        <f t="shared" si="1"/>
        <v>0.33287679713107998</v>
      </c>
      <c r="U9" s="45">
        <v>0.12949110174234163</v>
      </c>
      <c r="V9" s="45">
        <v>6.6513076894376841E-2</v>
      </c>
      <c r="W9" s="45">
        <f t="shared" si="2"/>
        <v>9.8002089318359242E-2</v>
      </c>
    </row>
    <row r="10" spans="1:23" x14ac:dyDescent="0.2">
      <c r="A10" s="56">
        <v>41.42</v>
      </c>
      <c r="B10" s="56">
        <v>-71.5</v>
      </c>
      <c r="C10" s="41" t="s">
        <v>5</v>
      </c>
      <c r="D10" s="41" t="s">
        <v>32</v>
      </c>
      <c r="E10" s="41" t="s">
        <v>2</v>
      </c>
      <c r="F10" s="37" t="s">
        <v>35</v>
      </c>
      <c r="G10" s="41">
        <v>9</v>
      </c>
      <c r="H10" s="42">
        <v>8.61</v>
      </c>
      <c r="I10" s="43">
        <v>11.588999999999999</v>
      </c>
      <c r="J10" s="43">
        <v>0.1</v>
      </c>
      <c r="K10" s="46">
        <v>0</v>
      </c>
      <c r="L10" s="44">
        <v>199.63636363636363</v>
      </c>
      <c r="M10" s="44">
        <v>0</v>
      </c>
      <c r="N10" s="44">
        <v>0</v>
      </c>
      <c r="O10" s="45">
        <v>15.600000000000001</v>
      </c>
      <c r="P10" s="45">
        <v>54.666666666666664</v>
      </c>
      <c r="Q10" s="45">
        <f t="shared" si="0"/>
        <v>35.133333333333333</v>
      </c>
      <c r="R10" s="45">
        <v>0.66292338081339897</v>
      </c>
      <c r="S10" s="45">
        <v>0.85775237431818141</v>
      </c>
      <c r="T10" s="45">
        <f t="shared" si="1"/>
        <v>0.76033787756579019</v>
      </c>
      <c r="U10" s="45">
        <v>9.4569637727119446E-2</v>
      </c>
      <c r="V10" s="45">
        <v>0</v>
      </c>
      <c r="W10" s="45">
        <f t="shared" si="2"/>
        <v>4.7284818863559723E-2</v>
      </c>
    </row>
    <row r="11" spans="1:23" x14ac:dyDescent="0.2">
      <c r="A11" s="56">
        <v>41.42</v>
      </c>
      <c r="B11" s="56">
        <v>-71.5</v>
      </c>
      <c r="C11" s="41" t="s">
        <v>5</v>
      </c>
      <c r="D11" s="41" t="s">
        <v>32</v>
      </c>
      <c r="E11" s="41" t="s">
        <v>4</v>
      </c>
      <c r="F11" s="37" t="s">
        <v>36</v>
      </c>
      <c r="G11" s="41">
        <v>10</v>
      </c>
      <c r="H11" s="42">
        <v>11.28</v>
      </c>
      <c r="I11" s="43">
        <v>13.68</v>
      </c>
      <c r="J11" s="43">
        <v>0.26700000000000002</v>
      </c>
      <c r="K11" s="46">
        <v>0</v>
      </c>
      <c r="L11" s="44">
        <v>136.45161290322579</v>
      </c>
      <c r="M11" s="44">
        <v>2.7809523809523812E-2</v>
      </c>
      <c r="N11" s="44">
        <v>0.16412903225806452</v>
      </c>
      <c r="O11" s="45">
        <v>26.133333333333336</v>
      </c>
      <c r="P11" s="45">
        <v>38.133333333333333</v>
      </c>
      <c r="Q11" s="45">
        <f t="shared" si="0"/>
        <v>32.133333333333333</v>
      </c>
      <c r="R11" s="45">
        <v>0.14581841869317727</v>
      </c>
      <c r="S11" s="45">
        <v>1.9906206411131093</v>
      </c>
      <c r="T11" s="45">
        <f t="shared" si="1"/>
        <v>1.0682195299031434</v>
      </c>
      <c r="U11" s="45">
        <v>4.6366078424056344E-2</v>
      </c>
      <c r="V11" s="45">
        <v>7.0244002537028782E-2</v>
      </c>
      <c r="W11" s="45">
        <f>AVERAGE(U11:V11)</f>
        <v>5.8305040480542566E-2</v>
      </c>
    </row>
    <row r="12" spans="1:23" x14ac:dyDescent="0.2">
      <c r="A12" s="56">
        <v>41.42</v>
      </c>
      <c r="B12" s="56">
        <v>-71.5</v>
      </c>
      <c r="C12" s="41" t="s">
        <v>5</v>
      </c>
      <c r="D12" s="41" t="s">
        <v>32</v>
      </c>
      <c r="E12" s="41" t="s">
        <v>4</v>
      </c>
      <c r="F12" s="37" t="s">
        <v>36</v>
      </c>
      <c r="G12" s="41">
        <v>11</v>
      </c>
      <c r="H12" s="42">
        <v>10.139999999999999</v>
      </c>
      <c r="I12" s="43">
        <v>13.002000000000001</v>
      </c>
      <c r="J12" s="43">
        <v>0.1</v>
      </c>
      <c r="K12" s="46">
        <v>60.679245283018872</v>
      </c>
      <c r="L12" s="44">
        <v>-59.894736842105267</v>
      </c>
      <c r="M12" s="44">
        <v>0</v>
      </c>
      <c r="N12" s="44">
        <v>0.12757894736842104</v>
      </c>
      <c r="O12" s="47"/>
      <c r="P12" s="45">
        <v>39.6</v>
      </c>
      <c r="Q12" s="45">
        <f t="shared" si="0"/>
        <v>39.6</v>
      </c>
      <c r="R12" s="45">
        <v>2.1679796881871725</v>
      </c>
      <c r="S12" s="45">
        <v>1.2742143137023203</v>
      </c>
      <c r="T12" s="45">
        <f t="shared" si="1"/>
        <v>1.7210970009447464</v>
      </c>
      <c r="U12" s="45">
        <v>0.19366302279595501</v>
      </c>
      <c r="V12" s="45">
        <v>0</v>
      </c>
      <c r="W12" s="45">
        <f t="shared" si="2"/>
        <v>9.6831511397977507E-2</v>
      </c>
    </row>
    <row r="13" spans="1:23" x14ac:dyDescent="0.2">
      <c r="A13" s="56">
        <v>41.42</v>
      </c>
      <c r="B13" s="56">
        <v>-71.5</v>
      </c>
      <c r="C13" s="41" t="s">
        <v>5</v>
      </c>
      <c r="D13" s="41" t="s">
        <v>32</v>
      </c>
      <c r="E13" s="41" t="s">
        <v>4</v>
      </c>
      <c r="F13" s="37" t="s">
        <v>36</v>
      </c>
      <c r="G13" s="41">
        <v>12</v>
      </c>
      <c r="H13" s="42">
        <v>9.2099999999999991</v>
      </c>
      <c r="I13" s="43">
        <v>12.821999999999999</v>
      </c>
      <c r="J13" s="43">
        <v>6.7000000000000004E-2</v>
      </c>
      <c r="K13" s="46">
        <v>1.9849624060150379</v>
      </c>
      <c r="L13" s="44">
        <v>-162.99029126213594</v>
      </c>
      <c r="M13" s="44">
        <v>-3.8796992481203003E-2</v>
      </c>
      <c r="N13" s="44">
        <v>0.13922330097087379</v>
      </c>
      <c r="O13" s="45">
        <v>21.866666666666667</v>
      </c>
      <c r="P13" s="45">
        <v>37.599999999999994</v>
      </c>
      <c r="Q13" s="45">
        <f t="shared" si="0"/>
        <v>29.733333333333331</v>
      </c>
      <c r="R13" s="45">
        <v>0</v>
      </c>
      <c r="S13" s="45">
        <v>4.2566689264413378E-2</v>
      </c>
      <c r="T13" s="45">
        <f t="shared" si="1"/>
        <v>2.1283344632206689E-2</v>
      </c>
      <c r="U13" s="45">
        <v>3.5001678916538534E-2</v>
      </c>
      <c r="V13" s="45">
        <v>0</v>
      </c>
      <c r="W13" s="45">
        <f t="shared" si="2"/>
        <v>1.7500839458269267E-2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D17C-5185-47DB-AE0B-46EAF889A422}">
  <dimension ref="B1:C3"/>
  <sheetViews>
    <sheetView workbookViewId="0">
      <selection activeCell="F23" sqref="F23"/>
    </sheetView>
  </sheetViews>
  <sheetFormatPr defaultRowHeight="12.75" x14ac:dyDescent="0.2"/>
  <sheetData>
    <row r="1" spans="2:3" x14ac:dyDescent="0.2">
      <c r="B1" s="2" t="s">
        <v>280</v>
      </c>
      <c r="C1" s="2" t="s">
        <v>281</v>
      </c>
    </row>
    <row r="2" spans="2:3" x14ac:dyDescent="0.2">
      <c r="B2" s="53">
        <v>41.384999999999998</v>
      </c>
      <c r="C2" s="53">
        <v>-71.504999999999995</v>
      </c>
    </row>
    <row r="3" spans="2:3" x14ac:dyDescent="0.2">
      <c r="B3" s="53">
        <v>41.42</v>
      </c>
      <c r="C3" s="53">
        <v>-71.5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ByBucket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Stevick</dc:creator>
  <cp:lastModifiedBy>Rebecca Stevick</cp:lastModifiedBy>
  <dcterms:created xsi:type="dcterms:W3CDTF">2019-03-01T15:31:44Z</dcterms:created>
  <dcterms:modified xsi:type="dcterms:W3CDTF">2020-01-06T15:48:53Z</dcterms:modified>
</cp:coreProperties>
</file>