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521192/Desktop/zebrafish-conv-mix9-models/Microscopy/"/>
    </mc:Choice>
  </mc:AlternateContent>
  <xr:revisionPtr revIDLastSave="0" documentId="13_ncr:1_{A32E0415-7B46-EA46-ADE1-DB93E73A4577}" xr6:coauthVersionLast="47" xr6:coauthVersionMax="47" xr10:uidLastSave="{00000000-0000-0000-0000-000000000000}"/>
  <bookViews>
    <workbookView xWindow="360" yWindow="500" windowWidth="27640" windowHeight="16020" xr2:uid="{37CB6385-C1F7-154B-AC74-102E0513E05A}"/>
  </bookViews>
  <sheets>
    <sheet name="Fin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AA2" i="1"/>
  <c r="Q2" i="1"/>
  <c r="AB2" i="1"/>
  <c r="AB31" i="1"/>
  <c r="AA31" i="1"/>
  <c r="Z31" i="1"/>
  <c r="X31" i="1"/>
  <c r="T31" i="1"/>
  <c r="AB30" i="1"/>
  <c r="AA30" i="1"/>
  <c r="Z30" i="1"/>
  <c r="X30" i="1"/>
  <c r="T30" i="1"/>
  <c r="AB29" i="1"/>
  <c r="AA29" i="1"/>
  <c r="Z29" i="1"/>
  <c r="X29" i="1"/>
  <c r="T29" i="1"/>
  <c r="AB28" i="1"/>
  <c r="AA28" i="1"/>
  <c r="Z28" i="1"/>
  <c r="X28" i="1"/>
  <c r="T28" i="1"/>
  <c r="AB27" i="1"/>
  <c r="AA27" i="1"/>
  <c r="Z27" i="1"/>
  <c r="X27" i="1"/>
  <c r="T27" i="1"/>
  <c r="AB26" i="1"/>
  <c r="AA26" i="1"/>
  <c r="Z26" i="1"/>
  <c r="X26" i="1"/>
  <c r="T26" i="1"/>
  <c r="AB25" i="1"/>
  <c r="AA25" i="1"/>
  <c r="Z25" i="1"/>
  <c r="X25" i="1"/>
  <c r="T25" i="1"/>
  <c r="AB24" i="1"/>
  <c r="AA24" i="1"/>
  <c r="Z24" i="1"/>
  <c r="X24" i="1"/>
  <c r="T24" i="1"/>
  <c r="AB23" i="1"/>
  <c r="AA23" i="1"/>
  <c r="Z23" i="1"/>
  <c r="X23" i="1"/>
  <c r="T23" i="1"/>
  <c r="AB22" i="1"/>
  <c r="AA22" i="1"/>
  <c r="Z22" i="1"/>
  <c r="X22" i="1"/>
  <c r="T22" i="1"/>
  <c r="AB21" i="1"/>
  <c r="AA21" i="1"/>
  <c r="Z21" i="1"/>
  <c r="X21" i="1"/>
  <c r="T21" i="1"/>
  <c r="Q21" i="1"/>
  <c r="AB20" i="1"/>
  <c r="AA20" i="1"/>
  <c r="Z20" i="1"/>
  <c r="X20" i="1"/>
  <c r="T20" i="1"/>
  <c r="Q20" i="1"/>
  <c r="AB19" i="1"/>
  <c r="AA19" i="1"/>
  <c r="Z19" i="1"/>
  <c r="X19" i="1"/>
  <c r="T19" i="1"/>
  <c r="Q19" i="1"/>
  <c r="AB18" i="1"/>
  <c r="AA18" i="1"/>
  <c r="Z18" i="1"/>
  <c r="X18" i="1"/>
  <c r="T18" i="1"/>
  <c r="Q18" i="1"/>
  <c r="AB17" i="1"/>
  <c r="AA17" i="1"/>
  <c r="Z17" i="1"/>
  <c r="X17" i="1"/>
  <c r="T17" i="1"/>
  <c r="Q17" i="1"/>
  <c r="AB16" i="1"/>
  <c r="AA16" i="1"/>
  <c r="Z16" i="1"/>
  <c r="X16" i="1"/>
  <c r="T16" i="1"/>
  <c r="Q16" i="1"/>
  <c r="AB15" i="1"/>
  <c r="AA15" i="1"/>
  <c r="Z15" i="1"/>
  <c r="X15" i="1"/>
  <c r="T15" i="1"/>
  <c r="Q15" i="1"/>
  <c r="AB14" i="1"/>
  <c r="AA14" i="1"/>
  <c r="Z14" i="1"/>
  <c r="X14" i="1"/>
  <c r="T14" i="1"/>
  <c r="Q14" i="1"/>
  <c r="AB13" i="1"/>
  <c r="AA13" i="1"/>
  <c r="Z13" i="1"/>
  <c r="X13" i="1"/>
  <c r="T13" i="1"/>
  <c r="Q13" i="1"/>
  <c r="AB12" i="1"/>
  <c r="AA12" i="1"/>
  <c r="Z12" i="1"/>
  <c r="X12" i="1"/>
  <c r="T12" i="1"/>
  <c r="Q12" i="1"/>
  <c r="AB11" i="1"/>
  <c r="AA11" i="1"/>
  <c r="Z11" i="1"/>
  <c r="X11" i="1"/>
  <c r="T11" i="1"/>
  <c r="Q11" i="1"/>
  <c r="AB10" i="1"/>
  <c r="AA10" i="1"/>
  <c r="Z10" i="1"/>
  <c r="X10" i="1"/>
  <c r="T10" i="1"/>
  <c r="Q10" i="1"/>
  <c r="AB9" i="1"/>
  <c r="AA9" i="1"/>
  <c r="Z9" i="1"/>
  <c r="X9" i="1"/>
  <c r="T9" i="1"/>
  <c r="Q9" i="1"/>
  <c r="AB8" i="1"/>
  <c r="AA8" i="1"/>
  <c r="Z8" i="1"/>
  <c r="X8" i="1"/>
  <c r="T8" i="1"/>
  <c r="Q8" i="1"/>
  <c r="AB7" i="1"/>
  <c r="AA7" i="1"/>
  <c r="Z7" i="1"/>
  <c r="X7" i="1"/>
  <c r="T7" i="1"/>
  <c r="Q7" i="1"/>
  <c r="AB6" i="1"/>
  <c r="AA6" i="1"/>
  <c r="Z6" i="1"/>
  <c r="X6" i="1"/>
  <c r="T6" i="1"/>
  <c r="Q6" i="1"/>
  <c r="AB5" i="1"/>
  <c r="AA5" i="1"/>
  <c r="Z5" i="1"/>
  <c r="X5" i="1"/>
  <c r="T5" i="1"/>
  <c r="Q5" i="1"/>
  <c r="AB4" i="1"/>
  <c r="AA4" i="1"/>
  <c r="Z4" i="1"/>
  <c r="X4" i="1"/>
  <c r="T4" i="1"/>
  <c r="Q4" i="1"/>
  <c r="AB3" i="1"/>
  <c r="AA3" i="1"/>
  <c r="Z3" i="1"/>
  <c r="X3" i="1"/>
  <c r="T3" i="1"/>
  <c r="Q3" i="1"/>
  <c r="Z2" i="1"/>
  <c r="X2" i="1"/>
  <c r="T2" i="1"/>
  <c r="AC4" i="1" l="1"/>
  <c r="AC6" i="1"/>
  <c r="AC8" i="1"/>
  <c r="AC10" i="1"/>
  <c r="AC12" i="1"/>
  <c r="AC14" i="1"/>
  <c r="AC16" i="1"/>
  <c r="AC18" i="1"/>
  <c r="AC20" i="1"/>
  <c r="AC3" i="1"/>
  <c r="AC5" i="1"/>
  <c r="AC7" i="1"/>
  <c r="AC9" i="1"/>
  <c r="AC11" i="1"/>
  <c r="AC13" i="1"/>
  <c r="AC15" i="1"/>
  <c r="AC17" i="1"/>
  <c r="AC19" i="1"/>
  <c r="AC21" i="1"/>
</calcChain>
</file>

<file path=xl/sharedStrings.xml><?xml version="1.0" encoding="utf-8"?>
<sst xmlns="http://schemas.openxmlformats.org/spreadsheetml/2006/main" count="229" uniqueCount="99">
  <si>
    <t>ID</t>
  </si>
  <si>
    <t>SlideNum</t>
  </si>
  <si>
    <t>FishNumSlide</t>
  </si>
  <si>
    <t>DateImaged</t>
  </si>
  <si>
    <t>Thickness_um</t>
  </si>
  <si>
    <t>EubProbe</t>
  </si>
  <si>
    <t>Mucus Label</t>
  </si>
  <si>
    <t>Nuclei stain</t>
  </si>
  <si>
    <t>FishQuality</t>
  </si>
  <si>
    <t>FishQualityNote</t>
  </si>
  <si>
    <t>OverallBacteriaObservation</t>
  </si>
  <si>
    <t>OverallMucusObservation</t>
  </si>
  <si>
    <t>BulbBiovolume</t>
  </si>
  <si>
    <t>TotalGutintensity</t>
  </si>
  <si>
    <t>TotalGutArea</t>
  </si>
  <si>
    <t>NormalizedGutMucus</t>
  </si>
  <si>
    <t>PMucusSumintensity</t>
  </si>
  <si>
    <t>PGutArea _um2</t>
  </si>
  <si>
    <t>NormalizedPMucus</t>
  </si>
  <si>
    <t>PBacBiovolume_um3</t>
  </si>
  <si>
    <t>DMucusSumintensity</t>
  </si>
  <si>
    <t>DGutArea _um2</t>
  </si>
  <si>
    <t>NormalizedDMucus</t>
  </si>
  <si>
    <t>DBacBiovolume_um3</t>
  </si>
  <si>
    <t>TotalBacBiovolume</t>
  </si>
  <si>
    <t>TotalIntestineMucus</t>
  </si>
  <si>
    <t>TotalIntestineArea</t>
  </si>
  <si>
    <t>Eub338-AF594</t>
  </si>
  <si>
    <t>WGA-Oregon Green</t>
  </si>
  <si>
    <t>DAPI 0.3 µM 10min</t>
  </si>
  <si>
    <t>intact</t>
  </si>
  <si>
    <t>High bacteria abundance in the gut and proximal gut, no bacteria in distal gut</t>
  </si>
  <si>
    <t xml:space="preserve">Mucus in bulf and proximal gut maining in a tubular shaped structure </t>
  </si>
  <si>
    <t>Eub338-AF595</t>
  </si>
  <si>
    <t xml:space="preserve">No bacteria in the gut </t>
  </si>
  <si>
    <t>High mucus in the proxinal gut</t>
  </si>
  <si>
    <t>Eub338-AF596</t>
  </si>
  <si>
    <t>Mucus patches in distributed across the gut</t>
  </si>
  <si>
    <t>Eub338-AF597</t>
  </si>
  <si>
    <t>Medium to high bacteria load in the bulb and proximal gut with low in the distal</t>
  </si>
  <si>
    <t>Few mucus in the proximal gut area embeded in the bacteria</t>
  </si>
  <si>
    <t>Eub338-AF598</t>
  </si>
  <si>
    <t>Mucus randomly distributed in the bulb and proximal gut</t>
  </si>
  <si>
    <t>Eub338-AF599</t>
  </si>
  <si>
    <t>High bacteria abundance in the gut and intestines</t>
  </si>
  <si>
    <t>Eub338-AF600</t>
  </si>
  <si>
    <t>More mucus in distal gut than porximal and ulb</t>
  </si>
  <si>
    <t>Eub338-AF601</t>
  </si>
  <si>
    <t>High bacteria abundance in the gut and proximal gut, low bacteria in distal gut</t>
  </si>
  <si>
    <t>Eub338-AF602</t>
  </si>
  <si>
    <t>More mucus on the outside of the fish mainly to the head and fairly distributed in the gut</t>
  </si>
  <si>
    <t>Eub338-AF603</t>
  </si>
  <si>
    <t>Mucus pathes in distributed across the gut</t>
  </si>
  <si>
    <t xml:space="preserve">Mix9 </t>
  </si>
  <si>
    <t>Eub338-AF606</t>
  </si>
  <si>
    <t>Medium to low bacteria load in proximal gut region, low in bulb and distal gut</t>
  </si>
  <si>
    <t>Mucus in gut, with sort of tubular sturcute in the gut</t>
  </si>
  <si>
    <t>Eub338-AF607</t>
  </si>
  <si>
    <t>High bacteria abundace in the bulb and proximal gut, with lower in distal gut</t>
  </si>
  <si>
    <t>Few mucus overall in gut</t>
  </si>
  <si>
    <t>Eub338-AF608</t>
  </si>
  <si>
    <t>More mucus in proximal gut than bulb and distal</t>
  </si>
  <si>
    <t>Eub338-AF609</t>
  </si>
  <si>
    <t>smooched</t>
  </si>
  <si>
    <t>Mdeium bacteria abundacne in the proximal gut, fewer in bulb and none in distal gut</t>
  </si>
  <si>
    <t>More mucus in intestine than in bulb</t>
  </si>
  <si>
    <t>Eub338-AF610</t>
  </si>
  <si>
    <t>tip of tail broken</t>
  </si>
  <si>
    <t>High bacteria abundance along the gntire gut</t>
  </si>
  <si>
    <t>Eub338-AF611</t>
  </si>
  <si>
    <t>Medium bacteria lod in the bulb and proximal and towards the anus</t>
  </si>
  <si>
    <t>Mucus patches in proximal and high abundance towds the anus</t>
  </si>
  <si>
    <t>Eub338-AF612</t>
  </si>
  <si>
    <t>tail broken off</t>
  </si>
  <si>
    <t>Eub338-AF613</t>
  </si>
  <si>
    <t>More mucus in intestine than bulb</t>
  </si>
  <si>
    <t>Eub338-AF614</t>
  </si>
  <si>
    <t xml:space="preserve">intact </t>
  </si>
  <si>
    <t>Medium bacteria load in gut</t>
  </si>
  <si>
    <t>More mucus in the gut</t>
  </si>
  <si>
    <t>Mix9</t>
  </si>
  <si>
    <t>Eub338-AF615</t>
  </si>
  <si>
    <t>head broken off</t>
  </si>
  <si>
    <t>High bacteria abundace in the bulb and proximal gut and towards the anus</t>
  </si>
  <si>
    <t>Axenic</t>
  </si>
  <si>
    <t>Eub338-AF618</t>
  </si>
  <si>
    <t>Improperly form gut. Buld is disintegrated, proximal gut appears as a tubular sturcuted that extendes through to the distal gut</t>
  </si>
  <si>
    <t>Eub338-AF619</t>
  </si>
  <si>
    <t>Eub338-AF620</t>
  </si>
  <si>
    <t>Eub338-AF621</t>
  </si>
  <si>
    <t>Eub338-AF622</t>
  </si>
  <si>
    <t>Eub338-AF623</t>
  </si>
  <si>
    <t>Eub338-AF624</t>
  </si>
  <si>
    <t>Eub338-AF625</t>
  </si>
  <si>
    <t>Eub338-AF626</t>
  </si>
  <si>
    <t>Eub338-AF627</t>
  </si>
  <si>
    <t>Condition</t>
  </si>
  <si>
    <t>Conv</t>
  </si>
  <si>
    <t>BacteriavsMucus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</si>
</sst>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2" Type="http://schemas.openxmlformats.org/officeDocument/2006/relationships/image" Target="../media/image40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11</xdr:row>
      <xdr:rowOff>0</xdr:rowOff>
    </xdr:from>
    <xdr:to>
      <xdr:col>1</xdr:col>
      <xdr:colOff>419460</xdr:colOff>
      <xdr:row>11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3B986B5-33C5-A44B-A07B-F254BC6A442D}"/>
                </a:ext>
              </a:extLst>
            </xdr14:cNvPr>
            <xdr14:cNvContentPartPr/>
          </xdr14:nvContentPartPr>
          <xdr14:nvPr macro=""/>
          <xdr14:xfrm>
            <a:off x="685800" y="21520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305670D-E67A-C131-210C-817E96FD07C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6800" y="2143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404036</xdr:colOff>
      <xdr:row>1</xdr:row>
      <xdr:rowOff>0</xdr:rowOff>
    </xdr:from>
    <xdr:to>
      <xdr:col>18</xdr:col>
      <xdr:colOff>404396</xdr:colOff>
      <xdr:row>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112DB11-F744-344A-9666-2FDB392C4806}"/>
                </a:ext>
              </a:extLst>
            </xdr14:cNvPr>
            <xdr14:cNvContentPartPr/>
          </xdr14:nvContentPartPr>
          <xdr14:nvPr macro=""/>
          <xdr14:xfrm>
            <a:off x="19383480" y="24948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366187</xdr:colOff>
      <xdr:row>1</xdr:row>
      <xdr:rowOff>0</xdr:rowOff>
    </xdr:from>
    <xdr:to>
      <xdr:col>2</xdr:col>
      <xdr:colOff>366547</xdr:colOff>
      <xdr:row>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8589DDD-DFE5-324C-8A88-F8871E10EB1A}"/>
                </a:ext>
              </a:extLst>
            </xdr14:cNvPr>
            <xdr14:cNvContentPartPr/>
          </xdr14:nvContentPartPr>
          <xdr14:nvPr macro=""/>
          <xdr14:xfrm>
            <a:off x="1424520" y="33948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4C617AAE-11D2-856A-42E6-011FC18B49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15880" y="33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22</xdr:col>
      <xdr:colOff>404036</xdr:colOff>
      <xdr:row>1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2AAF60-4150-BF44-B590-BEA61C2E64B8}"/>
                </a:ext>
              </a:extLst>
            </xdr14:cNvPr>
            <xdr14:cNvContentPartPr/>
          </xdr14:nvContentPartPr>
          <xdr14:nvPr macro=""/>
          <xdr14:xfrm>
            <a:off x="20889136" y="255124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</xdr:col>
      <xdr:colOff>419100</xdr:colOff>
      <xdr:row>11</xdr:row>
      <xdr:rowOff>0</xdr:rowOff>
    </xdr:from>
    <xdr:to>
      <xdr:col>1</xdr:col>
      <xdr:colOff>419460</xdr:colOff>
      <xdr:row>11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F627A69-E82E-A446-BDD2-406FC617B7CE}"/>
                </a:ext>
              </a:extLst>
            </xdr14:cNvPr>
            <xdr14:cNvContentPartPr/>
          </xdr14:nvContentPartPr>
          <xdr14:nvPr macro=""/>
          <xdr14:xfrm>
            <a:off x="685800" y="21520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305670D-E67A-C131-210C-817E96FD07C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6800" y="2143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404036</xdr:colOff>
      <xdr:row>1</xdr:row>
      <xdr:rowOff>0</xdr:rowOff>
    </xdr:from>
    <xdr:to>
      <xdr:col>18</xdr:col>
      <xdr:colOff>404396</xdr:colOff>
      <xdr:row>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CBFA8105-715A-4B49-B339-F7D202638EA1}"/>
                </a:ext>
              </a:extLst>
            </xdr14:cNvPr>
            <xdr14:cNvContentPartPr/>
          </xdr14:nvContentPartPr>
          <xdr14:nvPr macro=""/>
          <xdr14:xfrm>
            <a:off x="19383480" y="24948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366187</xdr:colOff>
      <xdr:row>1</xdr:row>
      <xdr:rowOff>0</xdr:rowOff>
    </xdr:from>
    <xdr:to>
      <xdr:col>2</xdr:col>
      <xdr:colOff>366547</xdr:colOff>
      <xdr:row>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8EDE9B3-F81D-464D-B445-53ABE218041D}"/>
                </a:ext>
              </a:extLst>
            </xdr14:cNvPr>
            <xdr14:cNvContentPartPr/>
          </xdr14:nvContentPartPr>
          <xdr14:nvPr macro=""/>
          <xdr14:xfrm>
            <a:off x="1424520" y="33948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4C617AAE-11D2-856A-42E6-011FC18B49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15880" y="33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22</xdr:col>
      <xdr:colOff>404036</xdr:colOff>
      <xdr:row>1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9EF713F-8B42-6D4C-A3F8-D60CC1A38DE8}"/>
                </a:ext>
              </a:extLst>
            </xdr14:cNvPr>
            <xdr14:cNvContentPartPr/>
          </xdr14:nvContentPartPr>
          <xdr14:nvPr macro=""/>
          <xdr14:xfrm>
            <a:off x="20889136" y="255124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404036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BF2FE74-4B8C-B441-992D-357D86C5C1AE}"/>
                </a:ext>
              </a:extLst>
            </xdr14:cNvPr>
            <xdr14:cNvContentPartPr/>
          </xdr14:nvContentPartPr>
          <xdr14:nvPr macro=""/>
          <xdr14:xfrm>
            <a:off x="19383480" y="24948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404036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02304E7-59B4-994D-8F90-79013E416255}"/>
                </a:ext>
              </a:extLst>
            </xdr14:cNvPr>
            <xdr14:cNvContentPartPr/>
          </xdr14:nvContentPartPr>
          <xdr14:nvPr macro=""/>
          <xdr14:xfrm>
            <a:off x="19383480" y="24948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404036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2516B71-2693-9441-9937-26BB462E6ADE}"/>
                </a:ext>
              </a:extLst>
            </xdr14:cNvPr>
            <xdr14:cNvContentPartPr/>
          </xdr14:nvContentPartPr>
          <xdr14:nvPr macro=""/>
          <xdr14:xfrm>
            <a:off x="20889136" y="255124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404036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AB366B5-A231-5244-8146-17111819D378}"/>
                </a:ext>
              </a:extLst>
            </xdr14:cNvPr>
            <xdr14:cNvContentPartPr/>
          </xdr14:nvContentPartPr>
          <xdr14:nvPr macro=""/>
          <xdr14:xfrm>
            <a:off x="20889136" y="255124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366187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263FD71-E8F8-CD4E-BB4C-5C03E6B21A95}"/>
                </a:ext>
              </a:extLst>
            </xdr14:cNvPr>
            <xdr14:cNvContentPartPr/>
          </xdr14:nvContentPartPr>
          <xdr14:nvPr macro=""/>
          <xdr14:xfrm>
            <a:off x="1424520" y="33948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4C617AAE-11D2-856A-42E6-011FC18B49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15880" y="33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366187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8DF42F0-870C-4A4F-A8C5-EAD0532EAD8A}"/>
                </a:ext>
              </a:extLst>
            </xdr14:cNvPr>
            <xdr14:cNvContentPartPr/>
          </xdr14:nvContentPartPr>
          <xdr14:nvPr macro=""/>
          <xdr14:xfrm>
            <a:off x="1424520" y="33948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4C617AAE-11D2-856A-42E6-011FC18B49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15880" y="33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49A8-1A3E-5D41-8C41-1353ADE06461}">
  <dimension ref="A1:AD31"/>
  <sheetViews>
    <sheetView tabSelected="1" topLeftCell="M1" zoomScale="70" zoomScaleNormal="70" workbookViewId="0">
      <selection activeCell="AD29" sqref="AD29"/>
    </sheetView>
  </sheetViews>
  <sheetFormatPr baseColWidth="10" defaultRowHeight="13" x14ac:dyDescent="0.15"/>
  <cols>
    <col min="7" max="7" width="16.1640625" customWidth="1"/>
    <col min="8" max="8" width="16.83203125" customWidth="1"/>
    <col min="9" max="9" width="18.6640625" customWidth="1"/>
    <col min="12" max="12" width="36.5" customWidth="1"/>
    <col min="13" max="13" width="36.33203125" customWidth="1"/>
    <col min="14" max="14" width="12.83203125" style="3" customWidth="1"/>
    <col min="15" max="15" width="16.1640625" style="3" customWidth="1"/>
    <col min="16" max="16" width="15.1640625" style="3" customWidth="1"/>
    <col min="17" max="17" width="19.83203125" style="3" customWidth="1"/>
    <col min="18" max="18" width="21" style="3" customWidth="1"/>
    <col min="19" max="19" width="19.5" style="3" customWidth="1"/>
    <col min="20" max="20" width="20.6640625" style="3" customWidth="1"/>
    <col min="21" max="21" width="19.33203125" style="3" customWidth="1"/>
    <col min="22" max="22" width="19.1640625" style="3" customWidth="1"/>
    <col min="23" max="24" width="16.83203125" style="3" customWidth="1"/>
    <col min="25" max="25" width="19.33203125" style="3" customWidth="1"/>
    <col min="26" max="26" width="20" style="3" customWidth="1"/>
    <col min="27" max="27" width="18.5" style="3" customWidth="1"/>
    <col min="28" max="28" width="16.33203125" style="3" customWidth="1"/>
    <col min="30" max="30" width="28" customWidth="1"/>
  </cols>
  <sheetData>
    <row r="1" spans="1:30" s="1" customFormat="1" x14ac:dyDescent="0.15">
      <c r="A1" s="1" t="s">
        <v>0</v>
      </c>
      <c r="B1" s="1" t="s">
        <v>1</v>
      </c>
      <c r="C1" s="1" t="s">
        <v>2</v>
      </c>
      <c r="D1" s="1" t="s">
        <v>96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98</v>
      </c>
      <c r="AD1"/>
    </row>
    <row r="2" spans="1:30" x14ac:dyDescent="0.15">
      <c r="A2">
        <v>1</v>
      </c>
      <c r="B2">
        <v>9</v>
      </c>
      <c r="C2">
        <v>1</v>
      </c>
      <c r="D2" t="s">
        <v>97</v>
      </c>
      <c r="E2">
        <v>20220524</v>
      </c>
      <c r="F2">
        <v>8</v>
      </c>
      <c r="G2" t="s">
        <v>27</v>
      </c>
      <c r="H2" t="s">
        <v>28</v>
      </c>
      <c r="I2" t="s">
        <v>29</v>
      </c>
      <c r="J2">
        <v>100</v>
      </c>
      <c r="K2" t="s">
        <v>30</v>
      </c>
      <c r="L2" t="s">
        <v>31</v>
      </c>
      <c r="M2" t="s">
        <v>32</v>
      </c>
      <c r="N2" s="3">
        <v>84900</v>
      </c>
      <c r="O2" s="3">
        <v>31900000</v>
      </c>
      <c r="P2" s="3">
        <v>135000</v>
      </c>
      <c r="Q2" s="3">
        <f>O2/P2</f>
        <v>236.2962962962963</v>
      </c>
      <c r="R2" s="3">
        <v>14300000</v>
      </c>
      <c r="S2" s="3">
        <v>32900</v>
      </c>
      <c r="T2" s="3">
        <f t="shared" ref="T2:T11" si="0">R2/S2</f>
        <v>434.65045592705167</v>
      </c>
      <c r="U2" s="3">
        <v>83100</v>
      </c>
      <c r="V2" s="3">
        <v>1090000</v>
      </c>
      <c r="W2" s="3">
        <v>11500</v>
      </c>
      <c r="X2" s="3">
        <f t="shared" ref="X2:X11" si="1">V2/W2</f>
        <v>94.782608695652172</v>
      </c>
      <c r="Y2" s="3">
        <v>33.6</v>
      </c>
      <c r="Z2" s="3">
        <f t="shared" ref="Z2:Z11" si="2">N2+U2+Y2</f>
        <v>168033.6</v>
      </c>
      <c r="AA2" s="3">
        <f>R2+V2</f>
        <v>15390000</v>
      </c>
      <c r="AB2" s="3">
        <f>S2+W2</f>
        <v>44400</v>
      </c>
      <c r="AC2" s="3">
        <f>Z2/Q2</f>
        <v>711.11398119122259</v>
      </c>
      <c r="AD2" s="3"/>
    </row>
    <row r="3" spans="1:30" x14ac:dyDescent="0.15">
      <c r="A3">
        <v>2</v>
      </c>
      <c r="B3">
        <v>9</v>
      </c>
      <c r="C3">
        <v>2</v>
      </c>
      <c r="D3" t="s">
        <v>97</v>
      </c>
      <c r="E3">
        <v>20220524</v>
      </c>
      <c r="F3">
        <v>8</v>
      </c>
      <c r="G3" t="s">
        <v>33</v>
      </c>
      <c r="H3" t="s">
        <v>28</v>
      </c>
      <c r="I3" t="s">
        <v>29</v>
      </c>
      <c r="J3">
        <v>100</v>
      </c>
      <c r="K3" t="s">
        <v>30</v>
      </c>
      <c r="L3" t="s">
        <v>34</v>
      </c>
      <c r="M3" t="s">
        <v>35</v>
      </c>
      <c r="N3" s="3">
        <v>0</v>
      </c>
      <c r="O3" s="3">
        <v>23900000</v>
      </c>
      <c r="P3" s="3">
        <v>116500</v>
      </c>
      <c r="Q3" s="3">
        <f t="shared" ref="Q2:Q11" si="3">O3/P3</f>
        <v>205.15021459227466</v>
      </c>
      <c r="R3" s="3">
        <v>9330000</v>
      </c>
      <c r="S3" s="3">
        <v>26500</v>
      </c>
      <c r="T3" s="3">
        <f t="shared" si="0"/>
        <v>352.07547169811323</v>
      </c>
      <c r="U3" s="3">
        <v>385</v>
      </c>
      <c r="V3" s="3">
        <v>1900000</v>
      </c>
      <c r="W3" s="3">
        <v>9675</v>
      </c>
      <c r="X3" s="3">
        <f t="shared" si="1"/>
        <v>196.38242894056847</v>
      </c>
      <c r="Y3" s="3">
        <v>637</v>
      </c>
      <c r="Z3" s="3">
        <f t="shared" si="2"/>
        <v>1022</v>
      </c>
      <c r="AA3" s="3">
        <f t="shared" ref="AA3:AB31" si="4">R3+V3</f>
        <v>11230000</v>
      </c>
      <c r="AB3" s="3">
        <f t="shared" si="4"/>
        <v>36175</v>
      </c>
      <c r="AC3" s="3">
        <f t="shared" ref="AC3:AC21" si="5">Z3/Q3</f>
        <v>4.9817154811715483</v>
      </c>
    </row>
    <row r="4" spans="1:30" x14ac:dyDescent="0.15">
      <c r="A4">
        <v>3</v>
      </c>
      <c r="B4">
        <v>9</v>
      </c>
      <c r="C4">
        <v>3</v>
      </c>
      <c r="D4" t="s">
        <v>97</v>
      </c>
      <c r="E4">
        <v>20220613</v>
      </c>
      <c r="F4">
        <v>8</v>
      </c>
      <c r="G4" t="s">
        <v>36</v>
      </c>
      <c r="H4" t="s">
        <v>28</v>
      </c>
      <c r="I4" t="s">
        <v>29</v>
      </c>
      <c r="J4">
        <v>100</v>
      </c>
      <c r="K4" t="s">
        <v>30</v>
      </c>
      <c r="L4" t="s">
        <v>31</v>
      </c>
      <c r="M4" t="s">
        <v>37</v>
      </c>
      <c r="N4" s="3">
        <v>279000</v>
      </c>
      <c r="O4" s="3">
        <v>46500000</v>
      </c>
      <c r="P4" s="3">
        <v>130000</v>
      </c>
      <c r="Q4" s="3">
        <f t="shared" si="3"/>
        <v>357.69230769230768</v>
      </c>
      <c r="R4" s="3">
        <v>15000000</v>
      </c>
      <c r="S4" s="3">
        <v>33700</v>
      </c>
      <c r="T4" s="3">
        <f t="shared" si="0"/>
        <v>445.10385756676556</v>
      </c>
      <c r="U4" s="3">
        <v>88300</v>
      </c>
      <c r="V4" s="3">
        <v>9200000</v>
      </c>
      <c r="W4" s="3">
        <v>16500</v>
      </c>
      <c r="X4" s="3">
        <f t="shared" si="1"/>
        <v>557.57575757575762</v>
      </c>
      <c r="Y4" s="3">
        <v>1253</v>
      </c>
      <c r="Z4" s="3">
        <f t="shared" si="2"/>
        <v>368553</v>
      </c>
      <c r="AA4" s="3">
        <f t="shared" si="4"/>
        <v>24200000</v>
      </c>
      <c r="AB4" s="3">
        <f t="shared" si="4"/>
        <v>50200</v>
      </c>
      <c r="AC4" s="3">
        <f t="shared" si="5"/>
        <v>1030.3632258064517</v>
      </c>
    </row>
    <row r="5" spans="1:30" x14ac:dyDescent="0.15">
      <c r="A5">
        <v>4</v>
      </c>
      <c r="B5">
        <v>9</v>
      </c>
      <c r="C5">
        <v>4</v>
      </c>
      <c r="D5" t="s">
        <v>97</v>
      </c>
      <c r="E5">
        <v>20220520</v>
      </c>
      <c r="F5">
        <v>8</v>
      </c>
      <c r="G5" t="s">
        <v>38</v>
      </c>
      <c r="H5" t="s">
        <v>28</v>
      </c>
      <c r="I5" t="s">
        <v>29</v>
      </c>
      <c r="J5">
        <v>100</v>
      </c>
      <c r="K5" t="s">
        <v>30</v>
      </c>
      <c r="L5" t="s">
        <v>39</v>
      </c>
      <c r="M5" t="s">
        <v>40</v>
      </c>
      <c r="N5" s="3">
        <v>18300</v>
      </c>
      <c r="O5" s="3">
        <v>23500000</v>
      </c>
      <c r="P5" s="3">
        <v>104000</v>
      </c>
      <c r="Q5" s="3">
        <f t="shared" si="3"/>
        <v>225.96153846153845</v>
      </c>
      <c r="R5" s="3">
        <v>7550000</v>
      </c>
      <c r="S5" s="3">
        <v>30300</v>
      </c>
      <c r="T5" s="3">
        <f t="shared" si="0"/>
        <v>249.17491749174917</v>
      </c>
      <c r="U5" s="3">
        <v>95600</v>
      </c>
      <c r="V5" s="3">
        <v>4940000</v>
      </c>
      <c r="W5" s="3">
        <v>25800</v>
      </c>
      <c r="X5" s="3">
        <f t="shared" si="1"/>
        <v>191.47286821705427</v>
      </c>
      <c r="Y5" s="3">
        <v>862</v>
      </c>
      <c r="Z5" s="3">
        <f t="shared" si="2"/>
        <v>114762</v>
      </c>
      <c r="AA5" s="3">
        <f t="shared" si="4"/>
        <v>12490000</v>
      </c>
      <c r="AB5" s="3">
        <f t="shared" si="4"/>
        <v>56100</v>
      </c>
      <c r="AC5" s="3">
        <f t="shared" si="5"/>
        <v>507.8828936170213</v>
      </c>
    </row>
    <row r="6" spans="1:30" x14ac:dyDescent="0.15">
      <c r="A6">
        <v>5</v>
      </c>
      <c r="B6">
        <v>9</v>
      </c>
      <c r="C6">
        <v>5</v>
      </c>
      <c r="D6" t="s">
        <v>97</v>
      </c>
      <c r="E6">
        <v>20220520</v>
      </c>
      <c r="F6">
        <v>8</v>
      </c>
      <c r="G6" t="s">
        <v>41</v>
      </c>
      <c r="H6" t="s">
        <v>28</v>
      </c>
      <c r="I6" t="s">
        <v>29</v>
      </c>
      <c r="J6">
        <v>100</v>
      </c>
      <c r="K6" t="s">
        <v>30</v>
      </c>
      <c r="L6" t="s">
        <v>39</v>
      </c>
      <c r="M6" t="s">
        <v>42</v>
      </c>
      <c r="N6" s="3">
        <v>131000</v>
      </c>
      <c r="O6" s="3">
        <v>16300000</v>
      </c>
      <c r="P6" s="3">
        <v>116000</v>
      </c>
      <c r="Q6" s="3">
        <f t="shared" si="3"/>
        <v>140.51724137931035</v>
      </c>
      <c r="R6" s="3">
        <v>6250000</v>
      </c>
      <c r="S6" s="3">
        <v>30000</v>
      </c>
      <c r="T6" s="3">
        <f t="shared" si="0"/>
        <v>208.33333333333334</v>
      </c>
      <c r="U6" s="3">
        <v>22600</v>
      </c>
      <c r="V6" s="3">
        <v>1730000</v>
      </c>
      <c r="W6" s="3">
        <v>6748</v>
      </c>
      <c r="X6" s="3">
        <f t="shared" si="1"/>
        <v>256.37225844694723</v>
      </c>
      <c r="Y6" s="3">
        <v>32</v>
      </c>
      <c r="Z6" s="3">
        <f t="shared" si="2"/>
        <v>153632</v>
      </c>
      <c r="AA6" s="3">
        <f t="shared" si="4"/>
        <v>7980000</v>
      </c>
      <c r="AB6" s="3">
        <f t="shared" si="4"/>
        <v>36748</v>
      </c>
      <c r="AC6" s="3">
        <f t="shared" si="5"/>
        <v>1093.3320245398772</v>
      </c>
    </row>
    <row r="7" spans="1:30" x14ac:dyDescent="0.15">
      <c r="A7">
        <v>6</v>
      </c>
      <c r="B7">
        <v>9</v>
      </c>
      <c r="C7">
        <v>6</v>
      </c>
      <c r="D7" t="s">
        <v>97</v>
      </c>
      <c r="E7">
        <v>20220524</v>
      </c>
      <c r="F7">
        <v>8</v>
      </c>
      <c r="G7" t="s">
        <v>43</v>
      </c>
      <c r="H7" t="s">
        <v>28</v>
      </c>
      <c r="I7" t="s">
        <v>29</v>
      </c>
      <c r="J7">
        <v>100</v>
      </c>
      <c r="K7" t="s">
        <v>30</v>
      </c>
      <c r="L7" t="s">
        <v>44</v>
      </c>
      <c r="M7" t="s">
        <v>35</v>
      </c>
      <c r="N7" s="3">
        <v>367000</v>
      </c>
      <c r="O7" s="3">
        <v>37900000</v>
      </c>
      <c r="P7" s="3">
        <v>142000</v>
      </c>
      <c r="Q7" s="3">
        <f t="shared" si="3"/>
        <v>266.90140845070425</v>
      </c>
      <c r="R7" s="3">
        <v>15300000</v>
      </c>
      <c r="S7" s="3">
        <v>39200</v>
      </c>
      <c r="T7" s="3">
        <f t="shared" si="0"/>
        <v>390.30612244897958</v>
      </c>
      <c r="U7" s="3">
        <v>87200</v>
      </c>
      <c r="V7" s="3">
        <v>5760000</v>
      </c>
      <c r="W7" s="3">
        <v>10500</v>
      </c>
      <c r="X7" s="3">
        <f t="shared" si="1"/>
        <v>548.57142857142856</v>
      </c>
      <c r="Y7" s="3">
        <v>238</v>
      </c>
      <c r="Z7" s="3">
        <f t="shared" si="2"/>
        <v>454438</v>
      </c>
      <c r="AA7" s="3">
        <f t="shared" si="4"/>
        <v>21060000</v>
      </c>
      <c r="AB7" s="3">
        <f t="shared" si="4"/>
        <v>49700</v>
      </c>
      <c r="AC7" s="3">
        <f t="shared" si="5"/>
        <v>1702.6436939313983</v>
      </c>
    </row>
    <row r="8" spans="1:30" x14ac:dyDescent="0.15">
      <c r="A8">
        <v>7</v>
      </c>
      <c r="B8">
        <v>9</v>
      </c>
      <c r="C8">
        <v>7</v>
      </c>
      <c r="D8" t="s">
        <v>97</v>
      </c>
      <c r="E8">
        <v>20220524</v>
      </c>
      <c r="F8">
        <v>8</v>
      </c>
      <c r="G8" t="s">
        <v>45</v>
      </c>
      <c r="H8" t="s">
        <v>28</v>
      </c>
      <c r="I8" t="s">
        <v>29</v>
      </c>
      <c r="J8">
        <v>100</v>
      </c>
      <c r="K8" t="s">
        <v>30</v>
      </c>
      <c r="L8" s="4" t="s">
        <v>44</v>
      </c>
      <c r="M8" s="4" t="s">
        <v>46</v>
      </c>
      <c r="N8" s="3">
        <v>555000</v>
      </c>
      <c r="O8" s="3">
        <v>22500000</v>
      </c>
      <c r="P8" s="3">
        <v>133000</v>
      </c>
      <c r="Q8" s="3">
        <f t="shared" si="3"/>
        <v>169.17293233082708</v>
      </c>
      <c r="R8" s="3">
        <v>5840000</v>
      </c>
      <c r="S8" s="3">
        <v>37400</v>
      </c>
      <c r="T8" s="3">
        <f t="shared" si="0"/>
        <v>156.14973262032086</v>
      </c>
      <c r="U8" s="3">
        <v>106000</v>
      </c>
      <c r="V8" s="3">
        <v>8700000</v>
      </c>
      <c r="W8" s="3">
        <v>13600</v>
      </c>
      <c r="X8" s="3">
        <f t="shared" si="1"/>
        <v>639.70588235294122</v>
      </c>
      <c r="Y8" s="3">
        <v>9.4700000000000006</v>
      </c>
      <c r="Z8" s="3">
        <f t="shared" si="2"/>
        <v>661009.47</v>
      </c>
      <c r="AA8" s="3">
        <f t="shared" si="4"/>
        <v>14540000</v>
      </c>
      <c r="AB8" s="3">
        <f t="shared" si="4"/>
        <v>51000</v>
      </c>
      <c r="AC8" s="3">
        <f t="shared" si="5"/>
        <v>3907.3004226666662</v>
      </c>
    </row>
    <row r="9" spans="1:30" x14ac:dyDescent="0.15">
      <c r="A9">
        <v>8</v>
      </c>
      <c r="B9">
        <v>9</v>
      </c>
      <c r="C9">
        <v>8</v>
      </c>
      <c r="D9" t="s">
        <v>97</v>
      </c>
      <c r="E9">
        <v>20220524</v>
      </c>
      <c r="F9">
        <v>8</v>
      </c>
      <c r="G9" t="s">
        <v>47</v>
      </c>
      <c r="H9" t="s">
        <v>28</v>
      </c>
      <c r="I9" t="s">
        <v>29</v>
      </c>
      <c r="J9">
        <v>100</v>
      </c>
      <c r="K9" t="s">
        <v>30</v>
      </c>
      <c r="L9" s="4" t="s">
        <v>48</v>
      </c>
      <c r="M9" s="4" t="s">
        <v>42</v>
      </c>
      <c r="N9" s="3">
        <v>505000</v>
      </c>
      <c r="O9" s="3">
        <v>25400000</v>
      </c>
      <c r="P9" s="3">
        <v>120000</v>
      </c>
      <c r="Q9" s="3">
        <f t="shared" si="3"/>
        <v>211.66666666666666</v>
      </c>
      <c r="R9" s="3">
        <v>3130000</v>
      </c>
      <c r="S9" s="3">
        <v>24700</v>
      </c>
      <c r="T9" s="3">
        <f t="shared" si="0"/>
        <v>126.72064777327935</v>
      </c>
      <c r="U9" s="3">
        <v>9379</v>
      </c>
      <c r="V9" s="3">
        <v>6040000</v>
      </c>
      <c r="W9" s="3">
        <v>13300</v>
      </c>
      <c r="X9" s="3">
        <f t="shared" si="1"/>
        <v>454.13533834586468</v>
      </c>
      <c r="Y9" s="3">
        <v>808</v>
      </c>
      <c r="Z9" s="3">
        <f t="shared" si="2"/>
        <v>515187</v>
      </c>
      <c r="AA9" s="3">
        <f t="shared" si="4"/>
        <v>9170000</v>
      </c>
      <c r="AB9" s="3">
        <f t="shared" si="4"/>
        <v>38000</v>
      </c>
      <c r="AC9" s="3">
        <f t="shared" si="5"/>
        <v>2433.9543307086615</v>
      </c>
    </row>
    <row r="10" spans="1:30" x14ac:dyDescent="0.15">
      <c r="A10">
        <v>9</v>
      </c>
      <c r="B10">
        <v>1</v>
      </c>
      <c r="C10">
        <v>9</v>
      </c>
      <c r="D10" t="s">
        <v>97</v>
      </c>
      <c r="E10">
        <v>20220601</v>
      </c>
      <c r="F10">
        <v>8</v>
      </c>
      <c r="G10" t="s">
        <v>49</v>
      </c>
      <c r="H10" t="s">
        <v>28</v>
      </c>
      <c r="I10" t="s">
        <v>29</v>
      </c>
      <c r="J10">
        <v>100</v>
      </c>
      <c r="K10" t="s">
        <v>30</v>
      </c>
      <c r="L10" t="s">
        <v>44</v>
      </c>
      <c r="M10" t="s">
        <v>50</v>
      </c>
      <c r="N10" s="3">
        <v>423000</v>
      </c>
      <c r="O10" s="3">
        <v>40700000</v>
      </c>
      <c r="P10" s="3">
        <v>170000</v>
      </c>
      <c r="Q10" s="3">
        <f t="shared" si="3"/>
        <v>239.41176470588235</v>
      </c>
      <c r="R10" s="3">
        <v>3190000</v>
      </c>
      <c r="S10" s="3">
        <v>22500</v>
      </c>
      <c r="T10" s="3">
        <f t="shared" si="0"/>
        <v>141.77777777777777</v>
      </c>
      <c r="U10" s="3">
        <v>49700</v>
      </c>
      <c r="V10" s="3">
        <v>509000</v>
      </c>
      <c r="W10" s="3">
        <v>19400</v>
      </c>
      <c r="X10" s="3">
        <f t="shared" si="1"/>
        <v>26.237113402061855</v>
      </c>
      <c r="Y10" s="3">
        <v>15100</v>
      </c>
      <c r="Z10" s="3">
        <f t="shared" si="2"/>
        <v>487800</v>
      </c>
      <c r="AA10" s="3">
        <f t="shared" si="4"/>
        <v>3699000</v>
      </c>
      <c r="AB10" s="3">
        <f t="shared" si="4"/>
        <v>41900</v>
      </c>
      <c r="AC10" s="3">
        <f t="shared" si="5"/>
        <v>2037.4938574938576</v>
      </c>
    </row>
    <row r="11" spans="1:30" x14ac:dyDescent="0.15">
      <c r="A11">
        <v>10</v>
      </c>
      <c r="B11">
        <v>1</v>
      </c>
      <c r="C11">
        <v>10</v>
      </c>
      <c r="D11" t="s">
        <v>97</v>
      </c>
      <c r="E11">
        <v>20220601</v>
      </c>
      <c r="F11">
        <v>8</v>
      </c>
      <c r="G11" t="s">
        <v>51</v>
      </c>
      <c r="H11" t="s">
        <v>28</v>
      </c>
      <c r="I11" t="s">
        <v>29</v>
      </c>
      <c r="J11">
        <v>100</v>
      </c>
      <c r="K11" t="s">
        <v>30</v>
      </c>
      <c r="L11" t="s">
        <v>31</v>
      </c>
      <c r="M11" t="s">
        <v>52</v>
      </c>
      <c r="N11" s="3">
        <v>152000</v>
      </c>
      <c r="O11" s="3">
        <v>23200000</v>
      </c>
      <c r="P11" s="3">
        <v>97500</v>
      </c>
      <c r="Q11" s="3">
        <f t="shared" si="3"/>
        <v>237.94871794871796</v>
      </c>
      <c r="R11" s="3">
        <v>1700000</v>
      </c>
      <c r="S11" s="3">
        <v>32500</v>
      </c>
      <c r="T11" s="3">
        <f t="shared" si="0"/>
        <v>52.307692307692307</v>
      </c>
      <c r="U11" s="3">
        <v>22100</v>
      </c>
      <c r="V11" s="3">
        <v>1890000</v>
      </c>
      <c r="W11" s="3">
        <v>17900</v>
      </c>
      <c r="X11" s="3">
        <f t="shared" si="1"/>
        <v>105.58659217877096</v>
      </c>
      <c r="Y11" s="3">
        <v>0</v>
      </c>
      <c r="Z11" s="3">
        <f t="shared" si="2"/>
        <v>174100</v>
      </c>
      <c r="AA11" s="3">
        <f t="shared" si="4"/>
        <v>3590000</v>
      </c>
      <c r="AB11" s="3">
        <f t="shared" si="4"/>
        <v>50400</v>
      </c>
      <c r="AC11" s="3">
        <f t="shared" si="5"/>
        <v>731.67025862068965</v>
      </c>
    </row>
    <row r="12" spans="1:30" x14ac:dyDescent="0.15">
      <c r="A12">
        <v>1</v>
      </c>
      <c r="B12">
        <v>2</v>
      </c>
      <c r="C12">
        <v>1</v>
      </c>
      <c r="D12" t="s">
        <v>53</v>
      </c>
      <c r="E12">
        <v>20220517</v>
      </c>
      <c r="F12">
        <v>8</v>
      </c>
      <c r="G12" t="s">
        <v>54</v>
      </c>
      <c r="H12" t="s">
        <v>28</v>
      </c>
      <c r="I12" t="s">
        <v>29</v>
      </c>
      <c r="J12">
        <v>100</v>
      </c>
      <c r="K12" t="s">
        <v>30</v>
      </c>
      <c r="L12" t="s">
        <v>55</v>
      </c>
      <c r="M12" t="s">
        <v>56</v>
      </c>
      <c r="N12" s="3">
        <v>0</v>
      </c>
      <c r="O12" s="3">
        <v>9220000</v>
      </c>
      <c r="P12" s="3">
        <v>84700</v>
      </c>
      <c r="Q12" s="3">
        <f t="shared" ref="Q12:Q21" si="6">O12/P12</f>
        <v>108.85478158205431</v>
      </c>
      <c r="R12" s="3">
        <v>3230000</v>
      </c>
      <c r="S12" s="3">
        <v>21000</v>
      </c>
      <c r="T12" s="3">
        <f t="shared" ref="T12:T31" si="7">R12/S12</f>
        <v>153.8095238095238</v>
      </c>
      <c r="U12" s="3">
        <v>7840</v>
      </c>
      <c r="V12" s="3">
        <v>1590000</v>
      </c>
      <c r="W12" s="3">
        <v>12200</v>
      </c>
      <c r="X12" s="3">
        <f t="shared" ref="X12:X21" si="8">V12/W12</f>
        <v>130.32786885245901</v>
      </c>
      <c r="Y12" s="3">
        <v>1175</v>
      </c>
      <c r="Z12" s="3">
        <f t="shared" ref="Z12:Z21" si="9">N12+U12+Y12</f>
        <v>9015</v>
      </c>
      <c r="AA12" s="3">
        <f t="shared" si="4"/>
        <v>4820000</v>
      </c>
      <c r="AB12" s="3">
        <f t="shared" si="4"/>
        <v>33200</v>
      </c>
      <c r="AC12" s="3">
        <f t="shared" si="5"/>
        <v>82.816757049891535</v>
      </c>
    </row>
    <row r="13" spans="1:30" x14ac:dyDescent="0.15">
      <c r="A13">
        <v>2</v>
      </c>
      <c r="B13">
        <v>2</v>
      </c>
      <c r="C13">
        <v>2</v>
      </c>
      <c r="D13" t="s">
        <v>53</v>
      </c>
      <c r="E13">
        <v>20220518</v>
      </c>
      <c r="F13">
        <v>8</v>
      </c>
      <c r="G13" t="s">
        <v>57</v>
      </c>
      <c r="H13" t="s">
        <v>28</v>
      </c>
      <c r="I13" t="s">
        <v>29</v>
      </c>
      <c r="J13">
        <v>100</v>
      </c>
      <c r="K13" t="s">
        <v>30</v>
      </c>
      <c r="L13" t="s">
        <v>58</v>
      </c>
      <c r="M13" t="s">
        <v>59</v>
      </c>
      <c r="N13" s="3">
        <v>276000</v>
      </c>
      <c r="O13" s="3">
        <v>9640000</v>
      </c>
      <c r="P13" s="3">
        <v>121000</v>
      </c>
      <c r="Q13" s="3">
        <f t="shared" si="6"/>
        <v>79.669421487603302</v>
      </c>
      <c r="R13" s="3">
        <v>1800000</v>
      </c>
      <c r="S13" s="3">
        <v>26500</v>
      </c>
      <c r="T13" s="3">
        <f t="shared" si="7"/>
        <v>67.924528301886795</v>
      </c>
      <c r="U13" s="3">
        <v>54900</v>
      </c>
      <c r="V13" s="3">
        <v>1490000</v>
      </c>
      <c r="W13" s="3">
        <v>10400</v>
      </c>
      <c r="X13" s="3">
        <f t="shared" si="8"/>
        <v>143.26923076923077</v>
      </c>
      <c r="Y13" s="3">
        <v>515</v>
      </c>
      <c r="Z13" s="3">
        <f t="shared" si="9"/>
        <v>331415</v>
      </c>
      <c r="AA13" s="3">
        <f t="shared" si="4"/>
        <v>3290000</v>
      </c>
      <c r="AB13" s="3">
        <f t="shared" si="4"/>
        <v>36900</v>
      </c>
      <c r="AC13" s="3">
        <f t="shared" si="5"/>
        <v>4159.8770746887967</v>
      </c>
    </row>
    <row r="14" spans="1:30" x14ac:dyDescent="0.15">
      <c r="A14">
        <v>3</v>
      </c>
      <c r="B14">
        <v>2</v>
      </c>
      <c r="C14">
        <v>3</v>
      </c>
      <c r="D14" t="s">
        <v>53</v>
      </c>
      <c r="E14">
        <v>20220518</v>
      </c>
      <c r="F14">
        <v>8</v>
      </c>
      <c r="G14" t="s">
        <v>60</v>
      </c>
      <c r="H14" t="s">
        <v>28</v>
      </c>
      <c r="I14" t="s">
        <v>29</v>
      </c>
      <c r="J14">
        <v>100</v>
      </c>
      <c r="K14" t="s">
        <v>30</v>
      </c>
      <c r="L14" t="s">
        <v>55</v>
      </c>
      <c r="M14" t="s">
        <v>61</v>
      </c>
      <c r="N14" s="3">
        <v>0</v>
      </c>
      <c r="O14" s="3">
        <v>9800000</v>
      </c>
      <c r="P14" s="3">
        <v>113000</v>
      </c>
      <c r="Q14" s="3">
        <f t="shared" si="6"/>
        <v>86.725663716814154</v>
      </c>
      <c r="R14" s="3">
        <v>7050000</v>
      </c>
      <c r="S14" s="3">
        <v>34500</v>
      </c>
      <c r="T14" s="3">
        <f t="shared" si="7"/>
        <v>204.34782608695653</v>
      </c>
      <c r="U14" s="3">
        <v>22600</v>
      </c>
      <c r="V14" s="3">
        <v>485000</v>
      </c>
      <c r="W14" s="3">
        <v>14700</v>
      </c>
      <c r="X14" s="3">
        <f t="shared" si="8"/>
        <v>32.993197278911566</v>
      </c>
      <c r="Y14" s="3">
        <v>0</v>
      </c>
      <c r="Z14" s="3">
        <f t="shared" si="9"/>
        <v>22600</v>
      </c>
      <c r="AA14" s="3">
        <f t="shared" si="4"/>
        <v>7535000</v>
      </c>
      <c r="AB14" s="3">
        <f t="shared" si="4"/>
        <v>49200</v>
      </c>
      <c r="AC14" s="3">
        <f t="shared" si="5"/>
        <v>260.59183673469391</v>
      </c>
    </row>
    <row r="15" spans="1:30" x14ac:dyDescent="0.15">
      <c r="A15">
        <v>4</v>
      </c>
      <c r="B15">
        <v>6</v>
      </c>
      <c r="C15">
        <v>1</v>
      </c>
      <c r="D15" t="s">
        <v>53</v>
      </c>
      <c r="E15">
        <v>20220516</v>
      </c>
      <c r="F15">
        <v>8</v>
      </c>
      <c r="G15" t="s">
        <v>62</v>
      </c>
      <c r="H15" t="s">
        <v>28</v>
      </c>
      <c r="I15" t="s">
        <v>29</v>
      </c>
      <c r="J15">
        <v>95</v>
      </c>
      <c r="K15" t="s">
        <v>63</v>
      </c>
      <c r="L15" t="s">
        <v>64</v>
      </c>
      <c r="M15" t="s">
        <v>65</v>
      </c>
      <c r="N15" s="3">
        <v>249000</v>
      </c>
      <c r="O15" s="3">
        <v>10400000</v>
      </c>
      <c r="P15" s="3">
        <v>217000</v>
      </c>
      <c r="Q15" s="3">
        <f t="shared" si="6"/>
        <v>47.926267281105993</v>
      </c>
      <c r="R15" s="3">
        <v>1560000</v>
      </c>
      <c r="S15" s="3">
        <v>35200</v>
      </c>
      <c r="T15" s="3">
        <f t="shared" si="7"/>
        <v>44.31818181818182</v>
      </c>
      <c r="U15" s="3">
        <v>31400</v>
      </c>
      <c r="V15" s="3">
        <v>5000000</v>
      </c>
      <c r="W15" s="3">
        <v>22100</v>
      </c>
      <c r="X15" s="3">
        <f t="shared" si="8"/>
        <v>226.24434389140271</v>
      </c>
      <c r="Y15" s="3">
        <v>2877</v>
      </c>
      <c r="Z15" s="3">
        <f t="shared" si="9"/>
        <v>283277</v>
      </c>
      <c r="AA15" s="3">
        <f t="shared" si="4"/>
        <v>6560000</v>
      </c>
      <c r="AB15" s="3">
        <f t="shared" si="4"/>
        <v>57300</v>
      </c>
      <c r="AC15" s="3">
        <f t="shared" si="5"/>
        <v>5910.6835576923077</v>
      </c>
    </row>
    <row r="16" spans="1:30" x14ac:dyDescent="0.15">
      <c r="A16">
        <v>5</v>
      </c>
      <c r="B16">
        <v>6</v>
      </c>
      <c r="C16">
        <v>2</v>
      </c>
      <c r="D16" t="s">
        <v>53</v>
      </c>
      <c r="E16">
        <v>20220516</v>
      </c>
      <c r="F16">
        <v>8</v>
      </c>
      <c r="G16" t="s">
        <v>66</v>
      </c>
      <c r="H16" t="s">
        <v>28</v>
      </c>
      <c r="I16" t="s">
        <v>29</v>
      </c>
      <c r="J16">
        <v>95</v>
      </c>
      <c r="K16" t="s">
        <v>67</v>
      </c>
      <c r="L16" t="s">
        <v>68</v>
      </c>
      <c r="M16" t="s">
        <v>65</v>
      </c>
      <c r="N16" s="3">
        <v>44500</v>
      </c>
      <c r="O16" s="3">
        <v>12100000</v>
      </c>
      <c r="P16" s="3">
        <v>116000</v>
      </c>
      <c r="Q16" s="3">
        <f t="shared" si="6"/>
        <v>104.31034482758621</v>
      </c>
      <c r="R16" s="3">
        <v>2260000</v>
      </c>
      <c r="S16" s="3">
        <v>28100</v>
      </c>
      <c r="T16" s="3">
        <f t="shared" si="7"/>
        <v>80.42704626334519</v>
      </c>
      <c r="U16" s="3">
        <v>46800</v>
      </c>
      <c r="V16" s="3">
        <v>1100000</v>
      </c>
      <c r="W16" s="3">
        <v>13300</v>
      </c>
      <c r="X16" s="3">
        <f t="shared" si="8"/>
        <v>82.706766917293237</v>
      </c>
      <c r="Y16" s="3">
        <v>1074</v>
      </c>
      <c r="Z16" s="3">
        <f t="shared" si="9"/>
        <v>92374</v>
      </c>
      <c r="AA16" s="3">
        <f t="shared" si="4"/>
        <v>3360000</v>
      </c>
      <c r="AB16" s="3">
        <f t="shared" si="4"/>
        <v>41400</v>
      </c>
      <c r="AC16" s="3">
        <f t="shared" si="5"/>
        <v>885.56892561983466</v>
      </c>
    </row>
    <row r="17" spans="1:29" x14ac:dyDescent="0.15">
      <c r="A17">
        <v>6</v>
      </c>
      <c r="B17">
        <v>6</v>
      </c>
      <c r="C17">
        <v>3</v>
      </c>
      <c r="D17" t="s">
        <v>53</v>
      </c>
      <c r="E17">
        <v>20220516</v>
      </c>
      <c r="F17">
        <v>8</v>
      </c>
      <c r="G17" t="s">
        <v>69</v>
      </c>
      <c r="H17" t="s">
        <v>28</v>
      </c>
      <c r="I17" t="s">
        <v>29</v>
      </c>
      <c r="J17">
        <v>100</v>
      </c>
      <c r="K17" t="s">
        <v>30</v>
      </c>
      <c r="L17" t="s">
        <v>70</v>
      </c>
      <c r="M17" t="s">
        <v>71</v>
      </c>
      <c r="N17" s="3">
        <v>0</v>
      </c>
      <c r="O17" s="3">
        <v>3280000</v>
      </c>
      <c r="P17" s="3">
        <v>57900</v>
      </c>
      <c r="Q17" s="3">
        <f t="shared" si="6"/>
        <v>56.649395509499136</v>
      </c>
      <c r="R17" s="3">
        <v>178000</v>
      </c>
      <c r="S17" s="3">
        <v>15700</v>
      </c>
      <c r="T17" s="3">
        <f t="shared" si="7"/>
        <v>11.337579617834395</v>
      </c>
      <c r="U17" s="3">
        <v>8365</v>
      </c>
      <c r="V17" s="3">
        <v>829000</v>
      </c>
      <c r="W17" s="3">
        <v>14500</v>
      </c>
      <c r="X17" s="3">
        <f t="shared" si="8"/>
        <v>57.172413793103445</v>
      </c>
      <c r="Y17" s="3">
        <v>1823</v>
      </c>
      <c r="Z17" s="3">
        <f t="shared" si="9"/>
        <v>10188</v>
      </c>
      <c r="AA17" s="3">
        <f t="shared" si="4"/>
        <v>1007000</v>
      </c>
      <c r="AB17" s="3">
        <f t="shared" si="4"/>
        <v>30200</v>
      </c>
      <c r="AC17" s="3">
        <f t="shared" si="5"/>
        <v>179.84304878048781</v>
      </c>
    </row>
    <row r="18" spans="1:29" x14ac:dyDescent="0.15">
      <c r="A18">
        <v>7</v>
      </c>
      <c r="B18">
        <v>6</v>
      </c>
      <c r="C18">
        <v>5</v>
      </c>
      <c r="D18" t="s">
        <v>53</v>
      </c>
      <c r="E18">
        <v>20220516</v>
      </c>
      <c r="F18">
        <v>8</v>
      </c>
      <c r="G18" t="s">
        <v>72</v>
      </c>
      <c r="H18" t="s">
        <v>28</v>
      </c>
      <c r="I18" t="s">
        <v>29</v>
      </c>
      <c r="J18">
        <v>75</v>
      </c>
      <c r="K18" t="s">
        <v>73</v>
      </c>
      <c r="L18" t="s">
        <v>68</v>
      </c>
      <c r="M18" t="s">
        <v>59</v>
      </c>
      <c r="N18" s="3">
        <v>5914</v>
      </c>
      <c r="O18" s="3">
        <v>4380000</v>
      </c>
      <c r="P18" s="3">
        <v>56700</v>
      </c>
      <c r="Q18" s="3">
        <f t="shared" si="6"/>
        <v>77.248677248677254</v>
      </c>
      <c r="R18" s="3">
        <v>1640000</v>
      </c>
      <c r="S18" s="3">
        <v>22600</v>
      </c>
      <c r="T18" s="3">
        <f t="shared" si="7"/>
        <v>72.56637168141593</v>
      </c>
      <c r="U18" s="3">
        <v>11100</v>
      </c>
      <c r="V18" s="3">
        <v>1730000</v>
      </c>
      <c r="W18" s="3">
        <v>12000</v>
      </c>
      <c r="X18" s="3">
        <f t="shared" si="8"/>
        <v>144.16666666666666</v>
      </c>
      <c r="Y18" s="3">
        <v>11600</v>
      </c>
      <c r="Z18" s="3">
        <f t="shared" si="9"/>
        <v>28614</v>
      </c>
      <c r="AA18" s="3">
        <f t="shared" si="4"/>
        <v>3370000</v>
      </c>
      <c r="AB18" s="3">
        <f t="shared" si="4"/>
        <v>34600</v>
      </c>
      <c r="AC18" s="3">
        <f t="shared" si="5"/>
        <v>370.41410958904106</v>
      </c>
    </row>
    <row r="19" spans="1:29" x14ac:dyDescent="0.15">
      <c r="A19">
        <v>8</v>
      </c>
      <c r="B19">
        <v>6</v>
      </c>
      <c r="C19">
        <v>6</v>
      </c>
      <c r="D19" t="s">
        <v>53</v>
      </c>
      <c r="E19">
        <v>20220517</v>
      </c>
      <c r="F19">
        <v>8</v>
      </c>
      <c r="G19" t="s">
        <v>74</v>
      </c>
      <c r="H19" t="s">
        <v>28</v>
      </c>
      <c r="I19" t="s">
        <v>29</v>
      </c>
      <c r="J19">
        <v>100</v>
      </c>
      <c r="K19" t="s">
        <v>30</v>
      </c>
      <c r="L19" t="s">
        <v>70</v>
      </c>
      <c r="M19" t="s">
        <v>75</v>
      </c>
      <c r="N19" s="3">
        <v>6976</v>
      </c>
      <c r="O19" s="3">
        <v>1820000</v>
      </c>
      <c r="P19" s="3">
        <v>26900</v>
      </c>
      <c r="Q19" s="3">
        <f t="shared" si="6"/>
        <v>67.657992565055764</v>
      </c>
      <c r="R19" s="3">
        <v>1690000</v>
      </c>
      <c r="S19" s="3">
        <v>21500</v>
      </c>
      <c r="T19" s="3">
        <f t="shared" si="7"/>
        <v>78.604651162790702</v>
      </c>
      <c r="U19" s="3">
        <v>15800</v>
      </c>
      <c r="V19" s="3">
        <v>1500000</v>
      </c>
      <c r="W19" s="3">
        <v>6035</v>
      </c>
      <c r="X19" s="3">
        <f>V19/W19</f>
        <v>248.55012427506213</v>
      </c>
      <c r="Y19" s="3">
        <v>1575</v>
      </c>
      <c r="Z19" s="3">
        <f t="shared" si="9"/>
        <v>24351</v>
      </c>
      <c r="AA19" s="3">
        <f t="shared" si="4"/>
        <v>3190000</v>
      </c>
      <c r="AB19" s="3">
        <f t="shared" si="4"/>
        <v>27535</v>
      </c>
      <c r="AC19" s="3">
        <f t="shared" si="5"/>
        <v>359.91313186813187</v>
      </c>
    </row>
    <row r="20" spans="1:29" x14ac:dyDescent="0.15">
      <c r="A20">
        <v>9</v>
      </c>
      <c r="B20">
        <v>7</v>
      </c>
      <c r="C20">
        <v>1</v>
      </c>
      <c r="D20" t="s">
        <v>53</v>
      </c>
      <c r="E20">
        <v>20220517</v>
      </c>
      <c r="F20">
        <v>8</v>
      </c>
      <c r="G20" t="s">
        <v>76</v>
      </c>
      <c r="H20" t="s">
        <v>28</v>
      </c>
      <c r="I20" t="s">
        <v>29</v>
      </c>
      <c r="J20">
        <v>100</v>
      </c>
      <c r="K20" t="s">
        <v>77</v>
      </c>
      <c r="L20" t="s">
        <v>78</v>
      </c>
      <c r="M20" t="s">
        <v>79</v>
      </c>
      <c r="N20" s="3">
        <v>1197</v>
      </c>
      <c r="O20" s="3">
        <v>20800000</v>
      </c>
      <c r="P20" s="3">
        <v>74700</v>
      </c>
      <c r="Q20" s="3">
        <f t="shared" si="6"/>
        <v>278.44712182061579</v>
      </c>
      <c r="R20" s="3">
        <v>3530000</v>
      </c>
      <c r="S20" s="3">
        <v>25200</v>
      </c>
      <c r="T20" s="3">
        <f>R20/S20</f>
        <v>140.07936507936509</v>
      </c>
      <c r="U20" s="3">
        <v>6854</v>
      </c>
      <c r="V20" s="3">
        <v>3540000</v>
      </c>
      <c r="W20" s="3">
        <v>5493</v>
      </c>
      <c r="X20" s="3">
        <f t="shared" si="8"/>
        <v>644.45658110322233</v>
      </c>
      <c r="Y20" s="3">
        <v>0</v>
      </c>
      <c r="Z20" s="3">
        <f t="shared" si="9"/>
        <v>8051</v>
      </c>
      <c r="AA20" s="3">
        <f t="shared" si="4"/>
        <v>7070000</v>
      </c>
      <c r="AB20" s="3">
        <f t="shared" si="4"/>
        <v>30693</v>
      </c>
      <c r="AC20" s="3">
        <f t="shared" si="5"/>
        <v>28.913927884615386</v>
      </c>
    </row>
    <row r="21" spans="1:29" x14ac:dyDescent="0.15">
      <c r="A21">
        <v>10</v>
      </c>
      <c r="B21">
        <v>7</v>
      </c>
      <c r="C21">
        <v>3</v>
      </c>
      <c r="D21" t="s">
        <v>80</v>
      </c>
      <c r="E21">
        <v>20220517</v>
      </c>
      <c r="F21">
        <v>8</v>
      </c>
      <c r="G21" t="s">
        <v>81</v>
      </c>
      <c r="H21" t="s">
        <v>28</v>
      </c>
      <c r="I21" t="s">
        <v>29</v>
      </c>
      <c r="J21">
        <v>90</v>
      </c>
      <c r="K21" t="s">
        <v>82</v>
      </c>
      <c r="L21" t="s">
        <v>83</v>
      </c>
      <c r="M21" t="s">
        <v>59</v>
      </c>
      <c r="N21" s="3">
        <v>133000</v>
      </c>
      <c r="O21" s="3">
        <v>1060000</v>
      </c>
      <c r="P21" s="3">
        <v>76400</v>
      </c>
      <c r="Q21" s="3">
        <f t="shared" si="6"/>
        <v>13.874345549738219</v>
      </c>
      <c r="R21" s="3">
        <v>682000</v>
      </c>
      <c r="S21" s="3">
        <v>15800</v>
      </c>
      <c r="T21" s="3">
        <f t="shared" si="7"/>
        <v>43.164556962025316</v>
      </c>
      <c r="U21" s="3">
        <v>54800</v>
      </c>
      <c r="V21" s="3">
        <v>455000</v>
      </c>
      <c r="W21" s="3">
        <v>4172</v>
      </c>
      <c r="X21" s="3">
        <f t="shared" si="8"/>
        <v>109.06040268456375</v>
      </c>
      <c r="Y21" s="3">
        <v>5359</v>
      </c>
      <c r="Z21" s="3">
        <f t="shared" si="9"/>
        <v>193159</v>
      </c>
      <c r="AA21" s="3">
        <f t="shared" si="4"/>
        <v>1137000</v>
      </c>
      <c r="AB21" s="3">
        <f t="shared" si="4"/>
        <v>19972</v>
      </c>
      <c r="AC21" s="3">
        <f t="shared" si="5"/>
        <v>13922.02603773585</v>
      </c>
    </row>
    <row r="22" spans="1:29" x14ac:dyDescent="0.15">
      <c r="A22">
        <v>1</v>
      </c>
      <c r="B22">
        <v>7</v>
      </c>
      <c r="C22">
        <v>1</v>
      </c>
      <c r="D22" t="s">
        <v>84</v>
      </c>
      <c r="E22">
        <v>20220524</v>
      </c>
      <c r="F22">
        <v>8</v>
      </c>
      <c r="G22" t="s">
        <v>85</v>
      </c>
      <c r="H22" t="s">
        <v>28</v>
      </c>
      <c r="I22" t="s">
        <v>29</v>
      </c>
      <c r="J22">
        <v>100</v>
      </c>
      <c r="K22" t="s">
        <v>30</v>
      </c>
      <c r="L22" t="s">
        <v>86</v>
      </c>
      <c r="N22" s="3">
        <v>0</v>
      </c>
      <c r="R22" s="3">
        <v>1050000</v>
      </c>
      <c r="S22" s="3">
        <v>37000</v>
      </c>
      <c r="T22" s="3">
        <f t="shared" si="7"/>
        <v>28.378378378378379</v>
      </c>
      <c r="U22" s="3">
        <v>0</v>
      </c>
      <c r="V22" s="3">
        <v>192000</v>
      </c>
      <c r="W22" s="3">
        <v>13800</v>
      </c>
      <c r="X22" s="3">
        <f t="shared" ref="X22:X31" si="10">V22/W22</f>
        <v>13.913043478260869</v>
      </c>
      <c r="Y22" s="3">
        <v>0</v>
      </c>
      <c r="Z22" s="3">
        <f t="shared" ref="Z22:Z31" si="11">N22+U22+Y22</f>
        <v>0</v>
      </c>
      <c r="AA22" s="3">
        <f t="shared" si="4"/>
        <v>1242000</v>
      </c>
      <c r="AB22" s="3">
        <f t="shared" si="4"/>
        <v>50800</v>
      </c>
    </row>
    <row r="23" spans="1:29" x14ac:dyDescent="0.15">
      <c r="A23">
        <v>2</v>
      </c>
      <c r="B23">
        <v>7</v>
      </c>
      <c r="C23">
        <v>2</v>
      </c>
      <c r="D23" t="s">
        <v>84</v>
      </c>
      <c r="E23">
        <v>20220524</v>
      </c>
      <c r="F23">
        <v>8</v>
      </c>
      <c r="G23" t="s">
        <v>87</v>
      </c>
      <c r="H23" t="s">
        <v>28</v>
      </c>
      <c r="I23" t="s">
        <v>29</v>
      </c>
      <c r="J23">
        <v>100</v>
      </c>
      <c r="K23" t="s">
        <v>30</v>
      </c>
      <c r="L23" t="s">
        <v>86</v>
      </c>
      <c r="N23" s="3">
        <v>0</v>
      </c>
      <c r="R23" s="3">
        <v>710000</v>
      </c>
      <c r="S23" s="3">
        <v>49900</v>
      </c>
      <c r="T23" s="3">
        <f t="shared" si="7"/>
        <v>14.228456913827655</v>
      </c>
      <c r="U23" s="3">
        <v>0</v>
      </c>
      <c r="V23" s="3">
        <v>29000</v>
      </c>
      <c r="W23" s="3">
        <v>10300</v>
      </c>
      <c r="X23" s="3">
        <f t="shared" si="10"/>
        <v>2.8155339805825244</v>
      </c>
      <c r="Y23" s="3">
        <v>0</v>
      </c>
      <c r="Z23" s="3">
        <f t="shared" si="11"/>
        <v>0</v>
      </c>
      <c r="AA23" s="3">
        <f t="shared" si="4"/>
        <v>739000</v>
      </c>
      <c r="AB23" s="3">
        <f t="shared" si="4"/>
        <v>60200</v>
      </c>
    </row>
    <row r="24" spans="1:29" x14ac:dyDescent="0.15">
      <c r="A24">
        <v>3</v>
      </c>
      <c r="B24">
        <v>7</v>
      </c>
      <c r="C24">
        <v>3</v>
      </c>
      <c r="D24" t="s">
        <v>84</v>
      </c>
      <c r="E24">
        <v>20220525</v>
      </c>
      <c r="F24">
        <v>8</v>
      </c>
      <c r="G24" t="s">
        <v>88</v>
      </c>
      <c r="H24" t="s">
        <v>28</v>
      </c>
      <c r="I24" t="s">
        <v>29</v>
      </c>
      <c r="J24">
        <v>100</v>
      </c>
      <c r="K24" t="s">
        <v>30</v>
      </c>
      <c r="L24" t="s">
        <v>86</v>
      </c>
      <c r="N24" s="3">
        <v>0</v>
      </c>
      <c r="R24" s="3">
        <v>950000</v>
      </c>
      <c r="S24" s="3">
        <v>55300</v>
      </c>
      <c r="T24" s="3">
        <f t="shared" si="7"/>
        <v>17.179023508137433</v>
      </c>
      <c r="U24" s="3">
        <v>0</v>
      </c>
      <c r="V24" s="3">
        <v>722000</v>
      </c>
      <c r="W24" s="3">
        <v>12700</v>
      </c>
      <c r="X24" s="3">
        <f t="shared" si="10"/>
        <v>56.8503937007874</v>
      </c>
      <c r="Y24" s="3">
        <v>0</v>
      </c>
      <c r="Z24" s="3">
        <f t="shared" si="11"/>
        <v>0</v>
      </c>
      <c r="AA24" s="3">
        <f t="shared" si="4"/>
        <v>1672000</v>
      </c>
      <c r="AB24" s="3">
        <f t="shared" si="4"/>
        <v>68000</v>
      </c>
    </row>
    <row r="25" spans="1:29" x14ac:dyDescent="0.15">
      <c r="A25">
        <v>4</v>
      </c>
      <c r="B25">
        <v>7</v>
      </c>
      <c r="C25">
        <v>4</v>
      </c>
      <c r="D25" t="s">
        <v>84</v>
      </c>
      <c r="E25">
        <v>20220525</v>
      </c>
      <c r="F25">
        <v>8</v>
      </c>
      <c r="G25" t="s">
        <v>89</v>
      </c>
      <c r="H25" t="s">
        <v>28</v>
      </c>
      <c r="I25" t="s">
        <v>29</v>
      </c>
      <c r="J25">
        <v>100</v>
      </c>
      <c r="K25" t="s">
        <v>30</v>
      </c>
      <c r="L25" t="s">
        <v>86</v>
      </c>
      <c r="N25" s="3">
        <v>0</v>
      </c>
      <c r="R25" s="3">
        <v>53100</v>
      </c>
      <c r="S25" s="3">
        <v>34600</v>
      </c>
      <c r="T25" s="3">
        <f t="shared" si="7"/>
        <v>1.5346820809248556</v>
      </c>
      <c r="U25" s="3">
        <v>0</v>
      </c>
      <c r="V25" s="3">
        <v>71800</v>
      </c>
      <c r="W25" s="3">
        <v>12100</v>
      </c>
      <c r="X25" s="3">
        <f t="shared" si="10"/>
        <v>5.9338842975206614</v>
      </c>
      <c r="Y25" s="3">
        <v>0</v>
      </c>
      <c r="Z25" s="3">
        <f t="shared" si="11"/>
        <v>0</v>
      </c>
      <c r="AA25" s="3">
        <f t="shared" si="4"/>
        <v>124900</v>
      </c>
      <c r="AB25" s="3">
        <f t="shared" si="4"/>
        <v>46700</v>
      </c>
    </row>
    <row r="26" spans="1:29" x14ac:dyDescent="0.15">
      <c r="A26">
        <v>5</v>
      </c>
      <c r="B26">
        <v>7</v>
      </c>
      <c r="C26">
        <v>5</v>
      </c>
      <c r="D26" t="s">
        <v>84</v>
      </c>
      <c r="E26">
        <v>20220526</v>
      </c>
      <c r="F26">
        <v>8</v>
      </c>
      <c r="G26" t="s">
        <v>90</v>
      </c>
      <c r="H26" t="s">
        <v>28</v>
      </c>
      <c r="I26" t="s">
        <v>29</v>
      </c>
      <c r="J26">
        <v>100</v>
      </c>
      <c r="K26" t="s">
        <v>30</v>
      </c>
      <c r="L26" t="s">
        <v>86</v>
      </c>
      <c r="N26" s="3">
        <v>0</v>
      </c>
      <c r="R26" s="3">
        <v>135000</v>
      </c>
      <c r="S26" s="3">
        <v>60400</v>
      </c>
      <c r="T26" s="3">
        <f t="shared" si="7"/>
        <v>2.2350993377483444</v>
      </c>
      <c r="U26" s="3">
        <v>0</v>
      </c>
      <c r="V26" s="3">
        <v>181000</v>
      </c>
      <c r="W26" s="3">
        <v>13200</v>
      </c>
      <c r="X26" s="3">
        <f t="shared" si="10"/>
        <v>13.712121212121213</v>
      </c>
      <c r="Y26" s="3">
        <v>0</v>
      </c>
      <c r="Z26" s="3">
        <f t="shared" si="11"/>
        <v>0</v>
      </c>
      <c r="AA26" s="3">
        <f t="shared" si="4"/>
        <v>316000</v>
      </c>
      <c r="AB26" s="3">
        <f t="shared" si="4"/>
        <v>73600</v>
      </c>
    </row>
    <row r="27" spans="1:29" x14ac:dyDescent="0.15">
      <c r="A27">
        <v>6</v>
      </c>
      <c r="B27">
        <v>7</v>
      </c>
      <c r="C27">
        <v>6</v>
      </c>
      <c r="D27" t="s">
        <v>84</v>
      </c>
      <c r="E27">
        <v>20220526</v>
      </c>
      <c r="F27">
        <v>8</v>
      </c>
      <c r="G27" t="s">
        <v>91</v>
      </c>
      <c r="H27" t="s">
        <v>28</v>
      </c>
      <c r="I27" t="s">
        <v>29</v>
      </c>
      <c r="J27">
        <v>100</v>
      </c>
      <c r="K27" t="s">
        <v>30</v>
      </c>
      <c r="L27" t="s">
        <v>86</v>
      </c>
      <c r="N27" s="3">
        <v>0</v>
      </c>
      <c r="R27" s="3">
        <v>165000</v>
      </c>
      <c r="S27" s="3">
        <v>31600</v>
      </c>
      <c r="T27" s="3">
        <f t="shared" si="7"/>
        <v>5.2215189873417724</v>
      </c>
      <c r="U27" s="3">
        <v>0</v>
      </c>
      <c r="V27" s="3">
        <v>54300</v>
      </c>
      <c r="W27" s="3">
        <v>19300</v>
      </c>
      <c r="X27" s="3">
        <f t="shared" si="10"/>
        <v>2.8134715025906734</v>
      </c>
      <c r="Y27" s="3">
        <v>0</v>
      </c>
      <c r="Z27" s="3">
        <f t="shared" si="11"/>
        <v>0</v>
      </c>
      <c r="AA27" s="3">
        <f t="shared" si="4"/>
        <v>219300</v>
      </c>
      <c r="AB27" s="3">
        <f t="shared" si="4"/>
        <v>50900</v>
      </c>
    </row>
    <row r="28" spans="1:29" x14ac:dyDescent="0.15">
      <c r="A28">
        <v>7</v>
      </c>
      <c r="B28">
        <v>7</v>
      </c>
      <c r="C28">
        <v>7</v>
      </c>
      <c r="D28" t="s">
        <v>84</v>
      </c>
      <c r="E28">
        <v>20220526</v>
      </c>
      <c r="F28">
        <v>8</v>
      </c>
      <c r="G28" t="s">
        <v>92</v>
      </c>
      <c r="H28" t="s">
        <v>28</v>
      </c>
      <c r="I28" t="s">
        <v>29</v>
      </c>
      <c r="J28">
        <v>100</v>
      </c>
      <c r="K28" t="s">
        <v>30</v>
      </c>
      <c r="L28" t="s">
        <v>86</v>
      </c>
      <c r="N28" s="3">
        <v>0</v>
      </c>
      <c r="R28" s="3">
        <v>399000</v>
      </c>
      <c r="S28" s="3">
        <v>43200</v>
      </c>
      <c r="T28" s="3">
        <f t="shared" si="7"/>
        <v>9.2361111111111107</v>
      </c>
      <c r="U28" s="3">
        <v>0</v>
      </c>
      <c r="V28" s="3">
        <v>1051</v>
      </c>
      <c r="W28" s="3">
        <v>16600</v>
      </c>
      <c r="X28" s="3">
        <f t="shared" si="10"/>
        <v>6.3313253012048196E-2</v>
      </c>
      <c r="Y28" s="3">
        <v>0</v>
      </c>
      <c r="Z28" s="3">
        <f t="shared" si="11"/>
        <v>0</v>
      </c>
      <c r="AA28" s="3">
        <f t="shared" si="4"/>
        <v>400051</v>
      </c>
      <c r="AB28" s="3">
        <f t="shared" si="4"/>
        <v>59800</v>
      </c>
    </row>
    <row r="29" spans="1:29" x14ac:dyDescent="0.15">
      <c r="A29">
        <v>8</v>
      </c>
      <c r="B29">
        <v>7</v>
      </c>
      <c r="C29">
        <v>8</v>
      </c>
      <c r="D29" t="s">
        <v>84</v>
      </c>
      <c r="E29">
        <v>20220526</v>
      </c>
      <c r="F29">
        <v>8</v>
      </c>
      <c r="G29" t="s">
        <v>93</v>
      </c>
      <c r="H29" t="s">
        <v>28</v>
      </c>
      <c r="I29" t="s">
        <v>29</v>
      </c>
      <c r="J29">
        <v>100</v>
      </c>
      <c r="K29" t="s">
        <v>30</v>
      </c>
      <c r="L29" t="s">
        <v>86</v>
      </c>
      <c r="N29" s="3">
        <v>0</v>
      </c>
      <c r="R29" s="3">
        <v>131000</v>
      </c>
      <c r="S29" s="3">
        <v>44400</v>
      </c>
      <c r="T29" s="3">
        <f t="shared" si="7"/>
        <v>2.9504504504504503</v>
      </c>
      <c r="U29" s="3">
        <v>0</v>
      </c>
      <c r="V29" s="3">
        <v>49000</v>
      </c>
      <c r="W29" s="3">
        <v>16300</v>
      </c>
      <c r="X29" s="3">
        <f t="shared" si="10"/>
        <v>3.0061349693251533</v>
      </c>
      <c r="Y29" s="3">
        <v>0</v>
      </c>
      <c r="Z29" s="3">
        <f t="shared" si="11"/>
        <v>0</v>
      </c>
      <c r="AA29" s="3">
        <f t="shared" si="4"/>
        <v>180000</v>
      </c>
      <c r="AB29" s="3">
        <f t="shared" si="4"/>
        <v>60700</v>
      </c>
    </row>
    <row r="30" spans="1:29" x14ac:dyDescent="0.15">
      <c r="A30">
        <v>9</v>
      </c>
      <c r="B30">
        <v>1</v>
      </c>
      <c r="C30">
        <v>1</v>
      </c>
      <c r="D30" t="s">
        <v>84</v>
      </c>
      <c r="E30">
        <v>20220531</v>
      </c>
      <c r="F30">
        <v>8</v>
      </c>
      <c r="G30" t="s">
        <v>94</v>
      </c>
      <c r="H30" t="s">
        <v>28</v>
      </c>
      <c r="I30" t="s">
        <v>29</v>
      </c>
      <c r="J30">
        <v>100</v>
      </c>
      <c r="K30" t="s">
        <v>30</v>
      </c>
      <c r="L30" t="s">
        <v>86</v>
      </c>
      <c r="N30" s="3">
        <v>0</v>
      </c>
      <c r="R30" s="3">
        <v>2270000</v>
      </c>
      <c r="S30" s="3">
        <v>47300</v>
      </c>
      <c r="T30" s="3">
        <f t="shared" si="7"/>
        <v>47.991543340380552</v>
      </c>
      <c r="U30" s="3">
        <v>0</v>
      </c>
      <c r="V30" s="3">
        <v>165000</v>
      </c>
      <c r="W30" s="3">
        <v>17300</v>
      </c>
      <c r="X30" s="3">
        <f t="shared" si="10"/>
        <v>9.5375722543352595</v>
      </c>
      <c r="Y30" s="3">
        <v>0</v>
      </c>
      <c r="Z30" s="3">
        <f t="shared" si="11"/>
        <v>0</v>
      </c>
      <c r="AA30" s="3">
        <f t="shared" si="4"/>
        <v>2435000</v>
      </c>
      <c r="AB30" s="3">
        <f t="shared" si="4"/>
        <v>64600</v>
      </c>
    </row>
    <row r="31" spans="1:29" x14ac:dyDescent="0.15">
      <c r="A31">
        <v>10</v>
      </c>
      <c r="B31">
        <v>1</v>
      </c>
      <c r="C31">
        <v>4</v>
      </c>
      <c r="D31" t="s">
        <v>84</v>
      </c>
      <c r="E31">
        <v>20220531</v>
      </c>
      <c r="F31">
        <v>8</v>
      </c>
      <c r="G31" t="s">
        <v>95</v>
      </c>
      <c r="H31" t="s">
        <v>28</v>
      </c>
      <c r="I31" t="s">
        <v>29</v>
      </c>
      <c r="J31">
        <v>100</v>
      </c>
      <c r="K31" t="s">
        <v>30</v>
      </c>
      <c r="L31" t="s">
        <v>86</v>
      </c>
      <c r="N31" s="3">
        <v>0</v>
      </c>
      <c r="R31" s="3">
        <v>3710000</v>
      </c>
      <c r="S31" s="3">
        <v>45300</v>
      </c>
      <c r="T31" s="3">
        <f t="shared" si="7"/>
        <v>81.898454746136863</v>
      </c>
      <c r="U31" s="3">
        <v>0</v>
      </c>
      <c r="V31" s="3">
        <v>168000</v>
      </c>
      <c r="W31" s="3">
        <v>17200</v>
      </c>
      <c r="X31" s="3">
        <f t="shared" si="10"/>
        <v>9.7674418604651159</v>
      </c>
      <c r="Y31" s="3">
        <v>0</v>
      </c>
      <c r="Z31" s="3">
        <f t="shared" si="11"/>
        <v>0</v>
      </c>
      <c r="AA31" s="3">
        <f t="shared" si="4"/>
        <v>3878000</v>
      </c>
      <c r="AB31" s="3">
        <f t="shared" si="4"/>
        <v>62500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2022-12-20T15:55:09Z</dcterms:created>
  <dcterms:modified xsi:type="dcterms:W3CDTF">2022-12-20T18:58:54Z</dcterms:modified>
</cp:coreProperties>
</file>