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/>
  <xr:revisionPtr revIDLastSave="0" documentId="11_AA0FB989CAE4E81EF44AA4A0632C83D88B44283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5" i="1"/>
  <c r="E82" i="1"/>
  <c r="E80" i="1"/>
  <c r="E81" i="1" s="1"/>
  <c r="E78" i="1"/>
  <c r="E79" i="1" s="1"/>
  <c r="E75" i="1"/>
  <c r="E76" i="1" s="1"/>
  <c r="E71" i="1"/>
  <c r="E12" i="1"/>
  <c r="D9" i="1"/>
  <c r="C9" i="1"/>
  <c r="E8" i="1"/>
  <c r="E7" i="1"/>
  <c r="D4" i="1"/>
  <c r="C4" i="1"/>
  <c r="E3" i="1"/>
  <c r="E2" i="1"/>
  <c r="D31" i="1" l="1"/>
  <c r="D28" i="1"/>
  <c r="D24" i="1"/>
  <c r="E4" i="1"/>
  <c r="D32" i="1"/>
  <c r="D29" i="1"/>
  <c r="D25" i="1"/>
  <c r="E40" i="1"/>
  <c r="E30" i="1"/>
  <c r="E27" i="1"/>
  <c r="E23" i="1"/>
  <c r="E19" i="1"/>
  <c r="D60" i="1"/>
  <c r="D57" i="1"/>
  <c r="D54" i="1"/>
  <c r="D50" i="1"/>
  <c r="E9" i="1"/>
  <c r="D61" i="1"/>
  <c r="D58" i="1"/>
  <c r="D55" i="1"/>
  <c r="D51" i="1"/>
  <c r="E66" i="1"/>
  <c r="E62" i="1"/>
  <c r="E59" i="1"/>
  <c r="E60" i="1" s="1"/>
  <c r="E56" i="1"/>
  <c r="E53" i="1"/>
  <c r="E49" i="1"/>
  <c r="E45" i="1"/>
  <c r="E73" i="1"/>
  <c r="E72" i="1"/>
  <c r="E84" i="1"/>
  <c r="E83" i="1"/>
  <c r="E87" i="1"/>
  <c r="E86" i="1"/>
  <c r="E47" i="1" l="1"/>
  <c r="E46" i="1"/>
  <c r="E51" i="1"/>
  <c r="E50" i="1"/>
  <c r="E55" i="1"/>
  <c r="E54" i="1"/>
  <c r="E58" i="1"/>
  <c r="E57" i="1"/>
  <c r="E64" i="1"/>
  <c r="E63" i="1"/>
  <c r="E21" i="1"/>
  <c r="E20" i="1"/>
  <c r="E25" i="1"/>
  <c r="E24" i="1"/>
  <c r="E29" i="1"/>
  <c r="E28" i="1"/>
  <c r="E32" i="1"/>
  <c r="E31" i="1"/>
  <c r="E36" i="1"/>
  <c r="E33" i="1"/>
  <c r="E34" i="1" s="1"/>
  <c r="E38" i="1" l="1"/>
  <c r="E37" i="1"/>
</calcChain>
</file>

<file path=xl/sharedStrings.xml><?xml version="1.0" encoding="utf-8"?>
<sst xmlns="http://schemas.openxmlformats.org/spreadsheetml/2006/main" count="90" uniqueCount="47">
  <si>
    <t>INCR-1</t>
  </si>
  <si>
    <t>SUBSYSTEMS</t>
  </si>
  <si>
    <t>FP</t>
  </si>
  <si>
    <t>WORKING DAYS</t>
  </si>
  <si>
    <t>%</t>
  </si>
  <si>
    <t>TM</t>
  </si>
  <si>
    <t>MS</t>
  </si>
  <si>
    <t>INCR-2</t>
  </si>
  <si>
    <t>MMANAG</t>
  </si>
  <si>
    <t>MMAKING</t>
  </si>
  <si>
    <t>INCR-3</t>
  </si>
  <si>
    <t>SM</t>
  </si>
  <si>
    <t>INCREMENT 1</t>
  </si>
  <si>
    <t>ACTIVITIES</t>
  </si>
  <si>
    <t>% PHASE</t>
  </si>
  <si>
    <t>% ACTIVITY</t>
  </si>
  <si>
    <t>WORKING DAY ACTIVITY</t>
  </si>
  <si>
    <t>Analysis</t>
  </si>
  <si>
    <t>Req.Specification</t>
  </si>
  <si>
    <t>Prototyping</t>
  </si>
  <si>
    <t>Rev. Analysis</t>
  </si>
  <si>
    <t>Design</t>
  </si>
  <si>
    <t>D.SubTM</t>
  </si>
  <si>
    <t>D.SubMS</t>
  </si>
  <si>
    <t>Rev. Design</t>
  </si>
  <si>
    <t>Coding</t>
  </si>
  <si>
    <t>C.SubTM</t>
  </si>
  <si>
    <t>C.SubMS</t>
  </si>
  <si>
    <t>Unit Testing</t>
  </si>
  <si>
    <t>UT-SubTM</t>
  </si>
  <si>
    <t>UT-SubMS</t>
  </si>
  <si>
    <t>Integration Testing</t>
  </si>
  <si>
    <t>Int.Task</t>
  </si>
  <si>
    <t>Rev.Integration</t>
  </si>
  <si>
    <t>Installation</t>
  </si>
  <si>
    <t>Technical Installation</t>
  </si>
  <si>
    <t>Acceptance</t>
  </si>
  <si>
    <t>Rev. Installantion</t>
  </si>
  <si>
    <t>TOTAL</t>
  </si>
  <si>
    <t>INCREMENT 2</t>
  </si>
  <si>
    <t>D.SubMMANAG</t>
  </si>
  <si>
    <t>D.SubMMAKING</t>
  </si>
  <si>
    <t>C.SubMMANAG</t>
  </si>
  <si>
    <t>C.SubMMAKING</t>
  </si>
  <si>
    <t>UT-SubMMANAG</t>
  </si>
  <si>
    <t>UT-SubMMAKING</t>
  </si>
  <si>
    <t>INCREMENT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</si>
</sst>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1"/>
      <color rgb="FF000000"/>
      <name val="Calibri"/>
    </font>
    <font>
      <sz val="11"/>
      <color theme="1"/>
      <name val="Calibri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/>
  </sheetViews>
  <sheetFormatPr defaultColWidth="14.42578125" defaultRowHeight="15.75" customHeight="1"/>
  <cols>
    <col min="1" max="1" width="29.5703125" customWidth="1"/>
    <col min="2" max="2" width="18.7109375" customWidth="1"/>
    <col min="3" max="3" width="17.5703125" customWidth="1"/>
    <col min="4" max="4" width="38.140625" customWidth="1"/>
    <col min="5" max="5" width="27.425781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/>
      <c r="B2" s="2" t="s">
        <v>5</v>
      </c>
      <c r="C2" s="2">
        <v>83</v>
      </c>
      <c r="D2" s="2">
        <v>117.333</v>
      </c>
      <c r="E2" s="2">
        <f>(D2/D4)*100</f>
        <v>63.491883116883109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/>
      <c r="B3" s="2" t="s">
        <v>6</v>
      </c>
      <c r="C3" s="2">
        <v>48</v>
      </c>
      <c r="D3" s="2">
        <v>67.466999999999999</v>
      </c>
      <c r="E3" s="4">
        <f>(D3/D4)*100</f>
        <v>36.508116883116884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2"/>
      <c r="C4" s="5">
        <f t="shared" ref="C4:E4" si="0">C2+C3</f>
        <v>131</v>
      </c>
      <c r="D4" s="5">
        <f t="shared" si="0"/>
        <v>184.8</v>
      </c>
      <c r="E4" s="5">
        <f t="shared" si="0"/>
        <v>100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7</v>
      </c>
      <c r="B7" s="2" t="s">
        <v>8</v>
      </c>
      <c r="C7" s="2">
        <v>64</v>
      </c>
      <c r="D7" s="2">
        <v>98</v>
      </c>
      <c r="E7" s="2">
        <f>(D7/D9)*100</f>
        <v>50.308008213552355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/>
      <c r="B8" s="2" t="s">
        <v>9</v>
      </c>
      <c r="C8" s="2">
        <v>68</v>
      </c>
      <c r="D8" s="14">
        <v>96.8</v>
      </c>
      <c r="E8" s="2">
        <f>(D8/D9)*100</f>
        <v>49.691991786447637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/>
      <c r="B9" s="2"/>
      <c r="C9" s="5">
        <f t="shared" ref="C9:E9" si="1">C7+C8</f>
        <v>132</v>
      </c>
      <c r="D9" s="6">
        <f t="shared" si="1"/>
        <v>194.8</v>
      </c>
      <c r="E9" s="5">
        <f t="shared" si="1"/>
        <v>100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10</v>
      </c>
      <c r="B12" s="2" t="s">
        <v>11</v>
      </c>
      <c r="C12" s="2">
        <v>26</v>
      </c>
      <c r="D12" s="2">
        <v>38.133000000000003</v>
      </c>
      <c r="E12" s="2">
        <f>(D12/D13)*100</f>
        <v>100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/>
      <c r="B13" s="2"/>
      <c r="C13" s="2">
        <v>26</v>
      </c>
      <c r="D13" s="2">
        <v>38.133000000000003</v>
      </c>
      <c r="E13" s="2">
        <v>100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7"/>
    </row>
    <row r="17" spans="1:26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7"/>
    </row>
    <row r="18" spans="1:26">
      <c r="A18" s="3" t="s">
        <v>12</v>
      </c>
      <c r="B18" s="2" t="s">
        <v>13</v>
      </c>
      <c r="C18" s="2" t="s">
        <v>14</v>
      </c>
      <c r="D18" s="2" t="s">
        <v>15</v>
      </c>
      <c r="E18" s="2" t="s">
        <v>16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7"/>
    </row>
    <row r="19" spans="1:26">
      <c r="A19" s="8" t="s">
        <v>17</v>
      </c>
      <c r="B19" s="2"/>
      <c r="C19" s="2">
        <v>20</v>
      </c>
      <c r="D19" s="2"/>
      <c r="E19" s="2">
        <f>(C19/100)*D4</f>
        <v>36.96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7"/>
    </row>
    <row r="20" spans="1:26">
      <c r="A20" s="9" t="s">
        <v>18</v>
      </c>
      <c r="B20" s="2"/>
      <c r="C20" s="2"/>
      <c r="D20" s="2">
        <v>67</v>
      </c>
      <c r="E20" s="2">
        <f>E19*D20/100</f>
        <v>24.763200000000001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7"/>
    </row>
    <row r="21" spans="1:26">
      <c r="A21" s="9" t="s">
        <v>19</v>
      </c>
      <c r="B21" s="2"/>
      <c r="C21" s="2"/>
      <c r="D21" s="2">
        <v>33</v>
      </c>
      <c r="E21" s="2">
        <f>E19*D21/100</f>
        <v>12.196800000000001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7"/>
    </row>
    <row r="22" spans="1:26">
      <c r="A22" s="9" t="s">
        <v>20</v>
      </c>
      <c r="B22" s="2"/>
      <c r="C22" s="2"/>
      <c r="D22" s="2">
        <v>0</v>
      </c>
      <c r="E22" s="2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7"/>
    </row>
    <row r="23" spans="1:26" ht="16.5" customHeight="1">
      <c r="A23" s="8" t="s">
        <v>21</v>
      </c>
      <c r="B23" s="2"/>
      <c r="C23" s="2">
        <v>20</v>
      </c>
      <c r="D23" s="2"/>
      <c r="E23" s="2">
        <f>(C23/100)*D4</f>
        <v>36.96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7"/>
    </row>
    <row r="24" spans="1:26">
      <c r="A24" s="9" t="s">
        <v>22</v>
      </c>
      <c r="B24" s="2"/>
      <c r="C24" s="2"/>
      <c r="D24" s="2">
        <f t="shared" ref="D24:D25" si="2">E2</f>
        <v>63.491883116883109</v>
      </c>
      <c r="E24" s="2">
        <f>E23*(D24/100)</f>
        <v>23.466599999999996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7"/>
    </row>
    <row r="25" spans="1:26">
      <c r="A25" s="9" t="s">
        <v>23</v>
      </c>
      <c r="B25" s="2"/>
      <c r="C25" s="2"/>
      <c r="D25" s="2">
        <f t="shared" si="2"/>
        <v>36.508116883116884</v>
      </c>
      <c r="E25" s="2">
        <f>E23*(D25/100)</f>
        <v>13.493399999999999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7"/>
    </row>
    <row r="26" spans="1:26">
      <c r="A26" s="9" t="s">
        <v>24</v>
      </c>
      <c r="B26" s="2"/>
      <c r="C26" s="2"/>
      <c r="D26" s="2">
        <v>0</v>
      </c>
      <c r="E26" s="2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7"/>
    </row>
    <row r="27" spans="1:26">
      <c r="A27" s="8" t="s">
        <v>25</v>
      </c>
      <c r="B27" s="2"/>
      <c r="C27" s="2">
        <v>15</v>
      </c>
      <c r="D27" s="2"/>
      <c r="E27" s="2">
        <f>(C27/100)*D4</f>
        <v>27.720000000000002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7"/>
    </row>
    <row r="28" spans="1:26">
      <c r="A28" s="9" t="s">
        <v>26</v>
      </c>
      <c r="B28" s="2"/>
      <c r="C28" s="2"/>
      <c r="D28" s="2">
        <f t="shared" ref="D28:D29" si="3">E2</f>
        <v>63.491883116883109</v>
      </c>
      <c r="E28" s="2">
        <f>E27*(D28/100)</f>
        <v>17.59995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7"/>
    </row>
    <row r="29" spans="1:26">
      <c r="A29" s="9" t="s">
        <v>27</v>
      </c>
      <c r="B29" s="2"/>
      <c r="C29" s="2"/>
      <c r="D29" s="2">
        <f t="shared" si="3"/>
        <v>36.508116883116884</v>
      </c>
      <c r="E29" s="2">
        <f>E27*(D29/100)</f>
        <v>10.120050000000001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7"/>
    </row>
    <row r="30" spans="1:26">
      <c r="A30" s="8" t="s">
        <v>28</v>
      </c>
      <c r="B30" s="2"/>
      <c r="C30" s="2">
        <v>15</v>
      </c>
      <c r="D30" s="2"/>
      <c r="E30" s="2">
        <f>(C30/100)*D4</f>
        <v>27.720000000000002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"/>
    </row>
    <row r="31" spans="1:26">
      <c r="A31" s="9" t="s">
        <v>29</v>
      </c>
      <c r="B31" s="2"/>
      <c r="C31" s="2"/>
      <c r="D31" s="2">
        <f t="shared" ref="D31:D32" si="4">E2</f>
        <v>63.491883116883109</v>
      </c>
      <c r="E31" s="2">
        <f>E30*(D31/100)</f>
        <v>17.59995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"/>
    </row>
    <row r="32" spans="1:26">
      <c r="A32" s="9" t="s">
        <v>30</v>
      </c>
      <c r="B32" s="2"/>
      <c r="C32" s="2"/>
      <c r="D32" s="2">
        <f t="shared" si="4"/>
        <v>36.508116883116884</v>
      </c>
      <c r="E32" s="2">
        <f>E30*(D32/100)</f>
        <v>10.120050000000001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7"/>
    </row>
    <row r="33" spans="1:26">
      <c r="A33" s="8" t="s">
        <v>31</v>
      </c>
      <c r="B33" s="2"/>
      <c r="C33" s="2">
        <v>20</v>
      </c>
      <c r="D33" s="2"/>
      <c r="E33" s="2">
        <f>E40*C33/100</f>
        <v>36.96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7"/>
    </row>
    <row r="34" spans="1:26">
      <c r="A34" s="9" t="s">
        <v>32</v>
      </c>
      <c r="B34" s="2"/>
      <c r="C34" s="2"/>
      <c r="D34" s="2">
        <v>100</v>
      </c>
      <c r="E34" s="2">
        <f>E33*(D34/100)</f>
        <v>36.96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7"/>
    </row>
    <row r="35" spans="1:26">
      <c r="A35" s="9" t="s">
        <v>33</v>
      </c>
      <c r="B35" s="2"/>
      <c r="C35" s="2"/>
      <c r="D35" s="2">
        <v>0</v>
      </c>
      <c r="E35" s="2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7"/>
    </row>
    <row r="36" spans="1:26">
      <c r="A36" s="8" t="s">
        <v>34</v>
      </c>
      <c r="B36" s="2"/>
      <c r="C36" s="2">
        <v>10</v>
      </c>
      <c r="D36" s="2"/>
      <c r="E36" s="2">
        <f>E40*C36/100</f>
        <v>18.48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7"/>
    </row>
    <row r="37" spans="1:26">
      <c r="A37" s="9" t="s">
        <v>35</v>
      </c>
      <c r="B37" s="2"/>
      <c r="C37" s="2"/>
      <c r="D37" s="2">
        <v>67</v>
      </c>
      <c r="E37" s="2">
        <f>E36*(D37/100)</f>
        <v>12.381600000000001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7"/>
    </row>
    <row r="38" spans="1:26">
      <c r="A38" s="9" t="s">
        <v>36</v>
      </c>
      <c r="B38" s="2"/>
      <c r="C38" s="2"/>
      <c r="D38" s="2">
        <v>33</v>
      </c>
      <c r="E38" s="2">
        <f>E36*(D38/100)</f>
        <v>6.0984000000000007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7"/>
    </row>
    <row r="39" spans="1:26">
      <c r="A39" s="9" t="s">
        <v>37</v>
      </c>
      <c r="B39" s="2"/>
      <c r="C39" s="2"/>
      <c r="D39" s="2">
        <v>0</v>
      </c>
      <c r="E39" s="2"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7"/>
    </row>
    <row r="40" spans="1:26">
      <c r="A40" s="10" t="s">
        <v>38</v>
      </c>
      <c r="B40" s="2"/>
      <c r="C40" s="2"/>
      <c r="D40" s="2"/>
      <c r="E40" s="2">
        <f>D4</f>
        <v>184.8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7"/>
    </row>
    <row r="41" spans="1:26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7"/>
    </row>
    <row r="42" spans="1:2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7"/>
    </row>
    <row r="43" spans="1:26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7"/>
    </row>
    <row r="44" spans="1:26">
      <c r="A44" s="3" t="s">
        <v>39</v>
      </c>
      <c r="B44" s="2" t="s">
        <v>13</v>
      </c>
      <c r="C44" s="2" t="s">
        <v>14</v>
      </c>
      <c r="D44" s="2" t="s">
        <v>15</v>
      </c>
      <c r="E44" s="2" t="s">
        <v>16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7"/>
    </row>
    <row r="45" spans="1:26">
      <c r="A45" s="11" t="s">
        <v>17</v>
      </c>
      <c r="B45" s="2"/>
      <c r="C45" s="2">
        <v>20</v>
      </c>
      <c r="D45" s="2"/>
      <c r="E45" s="2">
        <f>(C45/100)*D9</f>
        <v>38.960000000000008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7"/>
    </row>
    <row r="46" spans="1:26">
      <c r="A46" s="9" t="s">
        <v>18</v>
      </c>
      <c r="B46" s="2"/>
      <c r="C46" s="2"/>
      <c r="D46" s="2">
        <v>67</v>
      </c>
      <c r="E46" s="2">
        <f>E45*D46/100</f>
        <v>26.103200000000005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7"/>
    </row>
    <row r="47" spans="1:26">
      <c r="A47" s="9" t="s">
        <v>19</v>
      </c>
      <c r="B47" s="2"/>
      <c r="C47" s="2"/>
      <c r="D47" s="2">
        <v>33</v>
      </c>
      <c r="E47" s="2">
        <f>E45*D47/100</f>
        <v>12.856800000000003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7"/>
    </row>
    <row r="48" spans="1:26">
      <c r="A48" s="9" t="s">
        <v>20</v>
      </c>
      <c r="B48" s="2"/>
      <c r="C48" s="2"/>
      <c r="D48" s="2">
        <v>0</v>
      </c>
      <c r="E48" s="2"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7"/>
    </row>
    <row r="49" spans="1:26">
      <c r="A49" s="11" t="s">
        <v>21</v>
      </c>
      <c r="B49" s="2"/>
      <c r="C49" s="2">
        <v>20</v>
      </c>
      <c r="D49" s="2"/>
      <c r="E49" s="2">
        <f>(C49/100)*D9</f>
        <v>38.960000000000008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7"/>
    </row>
    <row r="50" spans="1:26">
      <c r="A50" s="9" t="s">
        <v>40</v>
      </c>
      <c r="B50" s="2"/>
      <c r="C50" s="2"/>
      <c r="D50" s="2">
        <f t="shared" ref="D50:D51" si="5">E7</f>
        <v>50.308008213552355</v>
      </c>
      <c r="E50" s="2">
        <f>E49*D50/100</f>
        <v>19.600000000000001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7"/>
    </row>
    <row r="51" spans="1:26">
      <c r="A51" s="9" t="s">
        <v>41</v>
      </c>
      <c r="B51" s="2"/>
      <c r="C51" s="2"/>
      <c r="D51" s="2">
        <f t="shared" si="5"/>
        <v>49.691991786447637</v>
      </c>
      <c r="E51" s="2">
        <f>E49*D51/100</f>
        <v>19.360000000000003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7"/>
    </row>
    <row r="52" spans="1:26">
      <c r="A52" s="9" t="s">
        <v>24</v>
      </c>
      <c r="B52" s="2"/>
      <c r="C52" s="2"/>
      <c r="D52" s="2">
        <v>0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7"/>
    </row>
    <row r="53" spans="1:26">
      <c r="A53" s="11" t="s">
        <v>25</v>
      </c>
      <c r="B53" s="2"/>
      <c r="C53" s="2">
        <v>15</v>
      </c>
      <c r="D53" s="2"/>
      <c r="E53" s="2">
        <f>(C53/100)*D9</f>
        <v>29.22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7"/>
    </row>
    <row r="54" spans="1:26">
      <c r="A54" s="9" t="s">
        <v>42</v>
      </c>
      <c r="B54" s="2"/>
      <c r="C54" s="2"/>
      <c r="D54" s="2">
        <f t="shared" ref="D54:D55" si="6">E7</f>
        <v>50.308008213552355</v>
      </c>
      <c r="E54" s="2">
        <f>E53*D54/100</f>
        <v>14.699999999999998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7"/>
    </row>
    <row r="55" spans="1:26">
      <c r="A55" s="9" t="s">
        <v>43</v>
      </c>
      <c r="B55" s="2"/>
      <c r="C55" s="2"/>
      <c r="D55" s="2">
        <f t="shared" si="6"/>
        <v>49.691991786447637</v>
      </c>
      <c r="E55" s="2">
        <f>E53*D55/100</f>
        <v>14.52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7"/>
    </row>
    <row r="56" spans="1:26">
      <c r="A56" s="11" t="s">
        <v>28</v>
      </c>
      <c r="B56" s="2"/>
      <c r="C56" s="2">
        <v>15</v>
      </c>
      <c r="D56" s="2"/>
      <c r="E56" s="2">
        <f>(C56/100)*D9</f>
        <v>29.22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7"/>
    </row>
    <row r="57" spans="1:26">
      <c r="A57" s="9" t="s">
        <v>44</v>
      </c>
      <c r="B57" s="2"/>
      <c r="C57" s="2"/>
      <c r="D57" s="2">
        <f t="shared" ref="D57:D58" si="7">E7</f>
        <v>50.308008213552355</v>
      </c>
      <c r="E57" s="2">
        <f>E56*D57/100</f>
        <v>14.699999999999998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7"/>
    </row>
    <row r="58" spans="1:26">
      <c r="A58" s="9" t="s">
        <v>45</v>
      </c>
      <c r="B58" s="2"/>
      <c r="C58" s="2"/>
      <c r="D58" s="2">
        <f t="shared" si="7"/>
        <v>49.691991786447637</v>
      </c>
      <c r="E58" s="2">
        <f>E56*D58/100</f>
        <v>14.52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7"/>
    </row>
    <row r="59" spans="1:26">
      <c r="A59" s="11" t="s">
        <v>31</v>
      </c>
      <c r="B59" s="2"/>
      <c r="C59" s="2">
        <v>20</v>
      </c>
      <c r="D59" s="2"/>
      <c r="E59" s="2">
        <f>(C59/100)*D9</f>
        <v>38.960000000000008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7"/>
    </row>
    <row r="60" spans="1:26">
      <c r="A60" s="9" t="s">
        <v>32</v>
      </c>
      <c r="B60" s="2"/>
      <c r="C60" s="2"/>
      <c r="D60" s="2">
        <f t="shared" ref="D60:D61" si="8">E7</f>
        <v>50.308008213552355</v>
      </c>
      <c r="E60" s="2">
        <f>E59*D60/100</f>
        <v>19.600000000000001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7"/>
    </row>
    <row r="61" spans="1:26">
      <c r="A61" s="9" t="s">
        <v>33</v>
      </c>
      <c r="B61" s="2"/>
      <c r="C61" s="2"/>
      <c r="D61" s="2">
        <f t="shared" si="8"/>
        <v>49.691991786447637</v>
      </c>
      <c r="E61" s="2"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7"/>
    </row>
    <row r="62" spans="1:26">
      <c r="A62" s="11" t="s">
        <v>34</v>
      </c>
      <c r="B62" s="2"/>
      <c r="C62" s="2">
        <v>10</v>
      </c>
      <c r="D62" s="2"/>
      <c r="E62" s="2">
        <f>(C62/100)*D9</f>
        <v>19.480000000000004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7"/>
    </row>
    <row r="63" spans="1:26">
      <c r="A63" s="9" t="s">
        <v>35</v>
      </c>
      <c r="B63" s="2"/>
      <c r="C63" s="2"/>
      <c r="D63" s="2">
        <v>67</v>
      </c>
      <c r="E63" s="2">
        <f>E62*D63/100</f>
        <v>13.051600000000002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7"/>
    </row>
    <row r="64" spans="1:26">
      <c r="A64" s="9" t="s">
        <v>36</v>
      </c>
      <c r="B64" s="2"/>
      <c r="C64" s="2"/>
      <c r="D64" s="2">
        <v>33</v>
      </c>
      <c r="E64" s="2">
        <f>E62*D64/100</f>
        <v>6.4284000000000017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7"/>
    </row>
    <row r="65" spans="1:26">
      <c r="A65" s="9" t="s">
        <v>37</v>
      </c>
      <c r="B65" s="2"/>
      <c r="C65" s="2"/>
      <c r="D65" s="2">
        <v>0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7"/>
    </row>
    <row r="66" spans="1:26">
      <c r="A66" s="12" t="s">
        <v>38</v>
      </c>
      <c r="B66" s="2"/>
      <c r="C66" s="2"/>
      <c r="D66" s="2"/>
      <c r="E66" s="13">
        <f>D9</f>
        <v>194.8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7"/>
    </row>
    <row r="67" spans="1:26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7"/>
    </row>
    <row r="68" spans="1:26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7"/>
    </row>
    <row r="69" spans="1:26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7"/>
    </row>
    <row r="70" spans="1:26">
      <c r="A70" s="3" t="s">
        <v>46</v>
      </c>
      <c r="B70" s="2" t="s">
        <v>13</v>
      </c>
      <c r="C70" s="2" t="s">
        <v>14</v>
      </c>
      <c r="D70" s="2" t="s">
        <v>15</v>
      </c>
      <c r="E70" s="2" t="s">
        <v>16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7"/>
    </row>
    <row r="71" spans="1:26">
      <c r="A71" s="11" t="s">
        <v>17</v>
      </c>
      <c r="B71" s="2"/>
      <c r="C71" s="2">
        <v>20</v>
      </c>
      <c r="D71" s="2"/>
      <c r="E71" s="2">
        <f>(C71/100)*D13</f>
        <v>7.6266000000000007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7"/>
    </row>
    <row r="72" spans="1:26">
      <c r="A72" s="9" t="s">
        <v>18</v>
      </c>
      <c r="B72" s="2"/>
      <c r="C72" s="2"/>
      <c r="D72" s="2">
        <v>67</v>
      </c>
      <c r="E72" s="2">
        <f>E71*D72/100</f>
        <v>5.1098220000000003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7"/>
    </row>
    <row r="73" spans="1:26">
      <c r="A73" s="9" t="s">
        <v>19</v>
      </c>
      <c r="B73" s="2"/>
      <c r="C73" s="2"/>
      <c r="D73" s="2">
        <v>33</v>
      </c>
      <c r="E73" s="2">
        <f>E71*D73/100</f>
        <v>2.5167780000000004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7"/>
    </row>
    <row r="74" spans="1:26">
      <c r="A74" s="9" t="s">
        <v>20</v>
      </c>
      <c r="B74" s="2"/>
      <c r="C74" s="2"/>
      <c r="D74" s="2">
        <v>0</v>
      </c>
      <c r="E74" s="2"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7"/>
    </row>
    <row r="75" spans="1:26">
      <c r="A75" s="11" t="s">
        <v>21</v>
      </c>
      <c r="B75" s="2"/>
      <c r="C75" s="2">
        <v>20</v>
      </c>
      <c r="D75" s="2"/>
      <c r="E75" s="2">
        <f>(C75/100)*D13</f>
        <v>7.6266000000000007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7"/>
    </row>
    <row r="76" spans="1:26">
      <c r="A76" s="9" t="s">
        <v>40</v>
      </c>
      <c r="B76" s="2"/>
      <c r="C76" s="2"/>
      <c r="D76" s="2">
        <v>100</v>
      </c>
      <c r="E76" s="2">
        <f>E75*D76/100</f>
        <v>7.6266000000000007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7"/>
    </row>
    <row r="77" spans="1:26">
      <c r="A77" s="9" t="s">
        <v>24</v>
      </c>
      <c r="B77" s="2"/>
      <c r="C77" s="2"/>
      <c r="D77" s="2">
        <v>0</v>
      </c>
      <c r="E77" s="2">
        <v>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7"/>
    </row>
    <row r="78" spans="1:26">
      <c r="A78" s="11" t="s">
        <v>25</v>
      </c>
      <c r="B78" s="2"/>
      <c r="C78" s="2">
        <v>15</v>
      </c>
      <c r="D78" s="2"/>
      <c r="E78" s="2">
        <f>(C78/100)*D13</f>
        <v>5.7199499999999999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7"/>
    </row>
    <row r="79" spans="1:26">
      <c r="A79" s="9" t="s">
        <v>42</v>
      </c>
      <c r="B79" s="2"/>
      <c r="C79" s="2"/>
      <c r="D79" s="2">
        <v>100</v>
      </c>
      <c r="E79" s="2">
        <f>E78*D79/100</f>
        <v>5.7199499999999999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7"/>
    </row>
    <row r="80" spans="1:26">
      <c r="A80" s="11" t="s">
        <v>28</v>
      </c>
      <c r="B80" s="2"/>
      <c r="C80" s="2">
        <v>15</v>
      </c>
      <c r="D80" s="2"/>
      <c r="E80" s="2">
        <f>(C80/100)*D13</f>
        <v>5.7199499999999999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7"/>
    </row>
    <row r="81" spans="1:26">
      <c r="A81" s="9" t="s">
        <v>44</v>
      </c>
      <c r="B81" s="2"/>
      <c r="C81" s="2"/>
      <c r="D81" s="2">
        <v>100</v>
      </c>
      <c r="E81" s="2">
        <f>E80*D81/100</f>
        <v>5.7199499999999999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7"/>
    </row>
    <row r="82" spans="1:26">
      <c r="A82" s="11" t="s">
        <v>31</v>
      </c>
      <c r="B82" s="2"/>
      <c r="C82" s="2">
        <v>20</v>
      </c>
      <c r="D82" s="2"/>
      <c r="E82" s="2">
        <f>(C82/100)*D13</f>
        <v>7.6266000000000007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7"/>
    </row>
    <row r="83" spans="1:26">
      <c r="A83" s="9" t="s">
        <v>32</v>
      </c>
      <c r="B83" s="2"/>
      <c r="C83" s="2"/>
      <c r="D83" s="2">
        <v>100</v>
      </c>
      <c r="E83" s="2">
        <f>E82*D83/100</f>
        <v>7.6266000000000007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7"/>
    </row>
    <row r="84" spans="1:26">
      <c r="A84" s="9" t="s">
        <v>33</v>
      </c>
      <c r="B84" s="2"/>
      <c r="C84" s="2"/>
      <c r="D84" s="2">
        <v>0</v>
      </c>
      <c r="E84" s="2">
        <f>E82*D84/100</f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7"/>
    </row>
    <row r="85" spans="1:26">
      <c r="A85" s="11" t="s">
        <v>34</v>
      </c>
      <c r="B85" s="2"/>
      <c r="C85" s="2">
        <v>10</v>
      </c>
      <c r="D85" s="2"/>
      <c r="E85" s="2">
        <f>(C85/100)*D13</f>
        <v>3.8133000000000004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7"/>
    </row>
    <row r="86" spans="1:26">
      <c r="A86" s="9" t="s">
        <v>35</v>
      </c>
      <c r="B86" s="2"/>
      <c r="C86" s="2"/>
      <c r="D86" s="2">
        <v>67</v>
      </c>
      <c r="E86" s="2">
        <f>E85*D86/100</f>
        <v>2.5549110000000002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7"/>
    </row>
    <row r="87" spans="1:26">
      <c r="A87" s="9" t="s">
        <v>36</v>
      </c>
      <c r="B87" s="2"/>
      <c r="C87" s="2"/>
      <c r="D87" s="2">
        <v>33</v>
      </c>
      <c r="E87" s="2">
        <f>E85*D87/100</f>
        <v>1.2583890000000002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7"/>
    </row>
    <row r="88" spans="1:26">
      <c r="A88" s="9" t="s">
        <v>37</v>
      </c>
      <c r="B88" s="2"/>
      <c r="C88" s="2"/>
      <c r="D88" s="2">
        <v>0</v>
      </c>
      <c r="E88" s="2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7"/>
    </row>
    <row r="89" spans="1:26">
      <c r="A89" s="12" t="s">
        <v>38</v>
      </c>
      <c r="B89" s="2"/>
      <c r="C89" s="2"/>
      <c r="D89" s="2"/>
      <c r="E89" s="2">
        <f>D13</f>
        <v>38.133000000000003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7"/>
    </row>
    <row r="90" spans="1:26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7"/>
    </row>
    <row r="91" spans="1:26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7"/>
    </row>
    <row r="92" spans="1:26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7"/>
    </row>
    <row r="93" spans="1:26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7"/>
    </row>
    <row r="94" spans="1:26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7"/>
    </row>
    <row r="95" spans="1:26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7"/>
    </row>
    <row r="96" spans="1:2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7"/>
    </row>
    <row r="97" spans="1:26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7"/>
    </row>
    <row r="98" spans="1:26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7"/>
    </row>
    <row r="99" spans="1:26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7"/>
    </row>
    <row r="100" spans="1:26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7"/>
    </row>
    <row r="101" spans="1:26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7"/>
    </row>
    <row r="102" spans="1:26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7"/>
    </row>
    <row r="103" spans="1:26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7"/>
    </row>
    <row r="104" spans="1:26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7"/>
    </row>
    <row r="105" spans="1:26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7"/>
    </row>
    <row r="106" spans="1:2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7"/>
    </row>
    <row r="107" spans="1:26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7"/>
    </row>
    <row r="108" spans="1:26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7"/>
    </row>
    <row r="109" spans="1:26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7"/>
    </row>
    <row r="110" spans="1:2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7"/>
    </row>
    <row r="111" spans="1:26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7"/>
    </row>
    <row r="112" spans="1:26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7"/>
    </row>
    <row r="113" spans="1:26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7"/>
    </row>
    <row r="114" spans="1:26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7"/>
    </row>
    <row r="115" spans="1:26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7"/>
    </row>
    <row r="116" spans="1:2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7"/>
    </row>
    <row r="117" spans="1:26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7"/>
    </row>
    <row r="118" spans="1:26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7"/>
    </row>
    <row r="119" spans="1:26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7"/>
    </row>
    <row r="120" spans="1:26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7"/>
    </row>
    <row r="121" spans="1:26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7"/>
    </row>
    <row r="122" spans="1:26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7"/>
    </row>
    <row r="123" spans="1:26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7"/>
    </row>
    <row r="124" spans="1:26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7"/>
    </row>
    <row r="125" spans="1:26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7"/>
    </row>
    <row r="126" spans="1: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7"/>
    </row>
    <row r="127" spans="1:26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7"/>
    </row>
    <row r="128" spans="1:26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7"/>
    </row>
    <row r="129" spans="1:26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7"/>
    </row>
    <row r="130" spans="1:26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7"/>
    </row>
    <row r="131" spans="1:26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7"/>
    </row>
    <row r="132" spans="1:26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7"/>
    </row>
    <row r="133" spans="1:26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7"/>
    </row>
    <row r="134" spans="1:26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7"/>
    </row>
    <row r="135" spans="1:26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7"/>
    </row>
    <row r="136" spans="1:2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7"/>
    </row>
    <row r="137" spans="1:26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7"/>
    </row>
    <row r="138" spans="1:26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7"/>
    </row>
    <row r="139" spans="1:26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7"/>
    </row>
    <row r="140" spans="1:26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7"/>
    </row>
    <row r="141" spans="1:26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7"/>
    </row>
    <row r="142" spans="1:26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7"/>
    </row>
    <row r="143" spans="1:26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7"/>
    </row>
    <row r="144" spans="1:26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06C2FA2084BC43996BB812F0120C66" ma:contentTypeVersion="9" ma:contentTypeDescription="Crear nuevo documento." ma:contentTypeScope="" ma:versionID="7283571cab2c902773ba400f88bf398d">
  <xsd:schema xmlns:xsd="http://www.w3.org/2001/XMLSchema" xmlns:xs="http://www.w3.org/2001/XMLSchema" xmlns:p="http://schemas.microsoft.com/office/2006/metadata/properties" xmlns:ns2="ae677a4c-709e-43f6-8c01-be34e8913b11" targetNamespace="http://schemas.microsoft.com/office/2006/metadata/properties" ma:root="true" ma:fieldsID="bc97ab701dbe54bc7754f4796a08bbbb" ns2:_="">
    <xsd:import namespace="ae677a4c-709e-43f6-8c01-be34e8913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77a4c-709e-43f6-8c01-be34e8913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7E030-09D2-4AC3-A0A3-81688A307BB2}"/>
</file>

<file path=customXml/itemProps2.xml><?xml version="1.0" encoding="utf-8"?>
<ds:datastoreItem xmlns:ds="http://schemas.openxmlformats.org/officeDocument/2006/customXml" ds:itemID="{69EB4002-ADD9-476C-8D89-A1C55D302FAB}"/>
</file>

<file path=customXml/itemProps3.xml><?xml version="1.0" encoding="utf-8"?>
<ds:datastoreItem xmlns:ds="http://schemas.openxmlformats.org/officeDocument/2006/customXml" ds:itemID="{AC6BB16E-2EE2-47FC-B2E1-3412663E9B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Ernesto Soëtard Garcia</cp:lastModifiedBy>
  <cp:revision/>
  <dcterms:created xsi:type="dcterms:W3CDTF">2021-05-18T15:18:48Z</dcterms:created>
  <dcterms:modified xsi:type="dcterms:W3CDTF">2021-05-18T15:18:48Z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0x0101002B06C2FA2084BC43996BB812F0120C66</vt:lpwstr>
  </property>
</Properties>
</file>