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defaultThemeVersion="124226"/>
  <mc:AlternateContent xmlns:mc="http://schemas.openxmlformats.org/markup-compatibility/2006">
    <mc:Choice Requires="x15">
      <x15ac:absPath xmlns:x15ac="http://schemas.microsoft.com/office/spreadsheetml/2010/11/ac" url="/Users/rwilk193/OtherProjects/Misc/csystems/"/>
    </mc:Choice>
  </mc:AlternateContent>
  <xr:revisionPtr revIDLastSave="0" documentId="13_ncr:1_{0AC36EC7-AC6F-394A-BC64-F28430EAB794}" xr6:coauthVersionLast="45" xr6:coauthVersionMax="45" xr10:uidLastSave="{00000000-0000-0000-0000-000000000000}"/>
  <bookViews>
    <workbookView xWindow="0" yWindow="460" windowWidth="15940" windowHeight="12840" xr2:uid="{00000000-000D-0000-FFFF-FFFF00000000}"/>
  </bookViews>
  <sheets>
    <sheet name="ESTIMATE" sheetId="6" r:id="rId1"/>
    <sheet name="PRICE " sheetId="5" r:id="rId2"/>
  </sheets>
  <definedNames>
    <definedName name="_xlnm.Print_Area" localSheetId="0">ESTIMATE!$A$1:$I$329</definedName>
    <definedName name="_xlnm.Print_Area" localSheetId="1">'PRICE '!$A$1:$I$63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6" l="1"/>
  <c r="I15" i="6" s="1"/>
  <c r="G14" i="6" l="1"/>
  <c r="I14" i="6" s="1"/>
  <c r="G324" i="6" l="1"/>
  <c r="I324" i="6" s="1"/>
  <c r="G323" i="6"/>
  <c r="I322" i="6"/>
  <c r="G321" i="6"/>
  <c r="I321" i="6" s="1"/>
  <c r="G320" i="6"/>
  <c r="I320" i="6" s="1"/>
  <c r="G319" i="6"/>
  <c r="I319" i="6" s="1"/>
  <c r="G318" i="6"/>
  <c r="I318" i="6" s="1"/>
  <c r="G317" i="6"/>
  <c r="I317" i="6" s="1"/>
  <c r="G316" i="6"/>
  <c r="I316" i="6" s="1"/>
  <c r="G315" i="6"/>
  <c r="I315" i="6" s="1"/>
  <c r="G314" i="6"/>
  <c r="I314" i="6" s="1"/>
  <c r="G313" i="6"/>
  <c r="I313" i="6" s="1"/>
  <c r="G312" i="6"/>
  <c r="I312" i="6" s="1"/>
  <c r="G311" i="6"/>
  <c r="I311" i="6" s="1"/>
  <c r="G310" i="6"/>
  <c r="I310" i="6" s="1"/>
  <c r="G309" i="6"/>
  <c r="I309" i="6" s="1"/>
  <c r="G308" i="6"/>
  <c r="I308" i="6" s="1"/>
  <c r="G307" i="6"/>
  <c r="I307" i="6" s="1"/>
  <c r="G306" i="6"/>
  <c r="I306" i="6" s="1"/>
  <c r="G305" i="6"/>
  <c r="I305" i="6" s="1"/>
  <c r="G304" i="6"/>
  <c r="I304" i="6" s="1"/>
  <c r="G303" i="6"/>
  <c r="I303" i="6" s="1"/>
  <c r="G302" i="6"/>
  <c r="I302" i="6" s="1"/>
  <c r="G301" i="6"/>
  <c r="I301" i="6" s="1"/>
  <c r="G300" i="6"/>
  <c r="I300" i="6" s="1"/>
  <c r="G299" i="6"/>
  <c r="I299" i="6" s="1"/>
  <c r="G297" i="6"/>
  <c r="I297" i="6" s="1"/>
  <c r="G296" i="6"/>
  <c r="I296" i="6" s="1"/>
  <c r="G294" i="6"/>
  <c r="I294" i="6" s="1"/>
  <c r="G293" i="6"/>
  <c r="I293" i="6" s="1"/>
  <c r="G291" i="6"/>
  <c r="I291" i="6" s="1"/>
  <c r="G290" i="6"/>
  <c r="I290" i="6" s="1"/>
  <c r="G288" i="6"/>
  <c r="I288" i="6" s="1"/>
  <c r="G287" i="6"/>
  <c r="I287" i="6" s="1"/>
  <c r="G285" i="6"/>
  <c r="I285" i="6" s="1"/>
  <c r="G284" i="6"/>
  <c r="I284" i="6" s="1"/>
  <c r="G282" i="6"/>
  <c r="I282" i="6" s="1"/>
  <c r="G281" i="6"/>
  <c r="G277" i="6"/>
  <c r="I277" i="6" s="1"/>
  <c r="G276" i="6"/>
  <c r="I275" i="6"/>
  <c r="G274" i="6"/>
  <c r="I274" i="6" s="1"/>
  <c r="G273" i="6"/>
  <c r="I273" i="6" s="1"/>
  <c r="G272" i="6"/>
  <c r="I272" i="6" s="1"/>
  <c r="G271" i="6"/>
  <c r="I271" i="6" s="1"/>
  <c r="G270" i="6"/>
  <c r="I270" i="6" s="1"/>
  <c r="G269" i="6"/>
  <c r="I269" i="6" s="1"/>
  <c r="G268" i="6"/>
  <c r="I268" i="6" s="1"/>
  <c r="G267" i="6"/>
  <c r="I267" i="6" s="1"/>
  <c r="G266" i="6"/>
  <c r="I266" i="6" s="1"/>
  <c r="G265" i="6"/>
  <c r="I265" i="6" s="1"/>
  <c r="G264" i="6"/>
  <c r="I264" i="6" s="1"/>
  <c r="G263" i="6"/>
  <c r="I263" i="6" s="1"/>
  <c r="G262" i="6"/>
  <c r="I262" i="6" s="1"/>
  <c r="G261" i="6"/>
  <c r="I261" i="6" s="1"/>
  <c r="G260" i="6"/>
  <c r="I260" i="6" s="1"/>
  <c r="G259" i="6"/>
  <c r="I259" i="6" s="1"/>
  <c r="G258" i="6"/>
  <c r="I258" i="6" s="1"/>
  <c r="G257" i="6"/>
  <c r="I257" i="6" s="1"/>
  <c r="G256" i="6"/>
  <c r="I256" i="6" s="1"/>
  <c r="G255" i="6"/>
  <c r="I255" i="6" s="1"/>
  <c r="G254" i="6"/>
  <c r="I254" i="6" s="1"/>
  <c r="G253" i="6"/>
  <c r="I253" i="6" s="1"/>
  <c r="G252" i="6"/>
  <c r="I252" i="6" s="1"/>
  <c r="G251" i="6"/>
  <c r="I251" i="6" s="1"/>
  <c r="G249" i="6"/>
  <c r="I249" i="6" s="1"/>
  <c r="G248" i="6"/>
  <c r="I248" i="6" s="1"/>
  <c r="G246" i="6"/>
  <c r="I246" i="6" s="1"/>
  <c r="G245" i="6"/>
  <c r="I245" i="6" s="1"/>
  <c r="G243" i="6"/>
  <c r="I243" i="6" s="1"/>
  <c r="G242" i="6"/>
  <c r="I242" i="6" s="1"/>
  <c r="G240" i="6"/>
  <c r="I240" i="6" s="1"/>
  <c r="G239" i="6"/>
  <c r="I239" i="6" s="1"/>
  <c r="G237" i="6"/>
  <c r="I237" i="6" s="1"/>
  <c r="G236" i="6"/>
  <c r="I236" i="6" s="1"/>
  <c r="G234" i="6"/>
  <c r="I234" i="6" s="1"/>
  <c r="G233" i="6"/>
  <c r="G229" i="6"/>
  <c r="I229" i="6" s="1"/>
  <c r="G228" i="6"/>
  <c r="I227" i="6"/>
  <c r="G226" i="6"/>
  <c r="I226" i="6" s="1"/>
  <c r="G225" i="6"/>
  <c r="I225" i="6" s="1"/>
  <c r="G224" i="6"/>
  <c r="I224" i="6" s="1"/>
  <c r="G223" i="6"/>
  <c r="I223" i="6" s="1"/>
  <c r="G222" i="6"/>
  <c r="I222" i="6" s="1"/>
  <c r="G221" i="6"/>
  <c r="I221" i="6" s="1"/>
  <c r="G220" i="6"/>
  <c r="I220" i="6" s="1"/>
  <c r="G219" i="6"/>
  <c r="I219" i="6" s="1"/>
  <c r="G218" i="6"/>
  <c r="I218" i="6" s="1"/>
  <c r="G217" i="6"/>
  <c r="I217" i="6" s="1"/>
  <c r="G216" i="6"/>
  <c r="I216" i="6" s="1"/>
  <c r="G215" i="6"/>
  <c r="I215" i="6" s="1"/>
  <c r="G214" i="6"/>
  <c r="I214" i="6" s="1"/>
  <c r="G213" i="6"/>
  <c r="I213" i="6" s="1"/>
  <c r="G212" i="6"/>
  <c r="I212" i="6" s="1"/>
  <c r="G211" i="6"/>
  <c r="I211" i="6" s="1"/>
  <c r="G210" i="6"/>
  <c r="I210" i="6" s="1"/>
  <c r="G209" i="6"/>
  <c r="I209" i="6" s="1"/>
  <c r="G208" i="6"/>
  <c r="I208" i="6" s="1"/>
  <c r="G207" i="6"/>
  <c r="I207" i="6" s="1"/>
  <c r="G206" i="6"/>
  <c r="I206" i="6" s="1"/>
  <c r="G205" i="6"/>
  <c r="I205" i="6" s="1"/>
  <c r="G204" i="6"/>
  <c r="I204" i="6" s="1"/>
  <c r="G203" i="6"/>
  <c r="I203" i="6" s="1"/>
  <c r="G201" i="6"/>
  <c r="I201" i="6" s="1"/>
  <c r="G200" i="6"/>
  <c r="I200" i="6" s="1"/>
  <c r="G198" i="6"/>
  <c r="I198" i="6" s="1"/>
  <c r="G197" i="6"/>
  <c r="I197" i="6" s="1"/>
  <c r="G195" i="6"/>
  <c r="I195" i="6" s="1"/>
  <c r="G194" i="6"/>
  <c r="I194" i="6" s="1"/>
  <c r="G192" i="6"/>
  <c r="I192" i="6" s="1"/>
  <c r="G191" i="6"/>
  <c r="I191" i="6" s="1"/>
  <c r="G189" i="6"/>
  <c r="G188" i="6"/>
  <c r="I188" i="6" s="1"/>
  <c r="G186" i="6"/>
  <c r="G185" i="6"/>
  <c r="G180" i="6"/>
  <c r="I180" i="6" s="1"/>
  <c r="G179" i="6"/>
  <c r="I178" i="6"/>
  <c r="G177" i="6"/>
  <c r="I177" i="6" s="1"/>
  <c r="G176" i="6"/>
  <c r="I176" i="6" s="1"/>
  <c r="G175" i="6"/>
  <c r="I175" i="6" s="1"/>
  <c r="G174" i="6"/>
  <c r="I174" i="6" s="1"/>
  <c r="G173" i="6"/>
  <c r="I173" i="6" s="1"/>
  <c r="G172" i="6"/>
  <c r="I172" i="6" s="1"/>
  <c r="G171" i="6"/>
  <c r="I171" i="6" s="1"/>
  <c r="G170" i="6"/>
  <c r="I170" i="6" s="1"/>
  <c r="G169" i="6"/>
  <c r="I169" i="6" s="1"/>
  <c r="G168" i="6"/>
  <c r="I168" i="6" s="1"/>
  <c r="G167" i="6"/>
  <c r="I167" i="6" s="1"/>
  <c r="G166" i="6"/>
  <c r="I166" i="6" s="1"/>
  <c r="G165" i="6"/>
  <c r="I165" i="6" s="1"/>
  <c r="G164" i="6"/>
  <c r="I164" i="6" s="1"/>
  <c r="G163" i="6"/>
  <c r="I163" i="6" s="1"/>
  <c r="G162" i="6"/>
  <c r="I162" i="6" s="1"/>
  <c r="G161" i="6"/>
  <c r="I161" i="6" s="1"/>
  <c r="G160" i="6"/>
  <c r="I160" i="6" s="1"/>
  <c r="G159" i="6"/>
  <c r="I159" i="6" s="1"/>
  <c r="G158" i="6"/>
  <c r="I158" i="6" s="1"/>
  <c r="G157" i="6"/>
  <c r="I157" i="6" s="1"/>
  <c r="G156" i="6"/>
  <c r="I156" i="6" s="1"/>
  <c r="G155" i="6"/>
  <c r="I155" i="6" s="1"/>
  <c r="G154" i="6"/>
  <c r="I154" i="6" s="1"/>
  <c r="G152" i="6"/>
  <c r="I152" i="6" s="1"/>
  <c r="G151" i="6"/>
  <c r="I151" i="6" s="1"/>
  <c r="G149" i="6"/>
  <c r="I149" i="6" s="1"/>
  <c r="G148" i="6"/>
  <c r="I148" i="6" s="1"/>
  <c r="G146" i="6"/>
  <c r="I146" i="6" s="1"/>
  <c r="G145" i="6"/>
  <c r="I145" i="6" s="1"/>
  <c r="G143" i="6"/>
  <c r="I143" i="6" s="1"/>
  <c r="G142" i="6"/>
  <c r="I142" i="6" s="1"/>
  <c r="G140" i="6"/>
  <c r="I140" i="6" s="1"/>
  <c r="G139" i="6"/>
  <c r="I139" i="6" s="1"/>
  <c r="G137" i="6"/>
  <c r="G136" i="6"/>
  <c r="G132" i="6"/>
  <c r="I132" i="6" s="1"/>
  <c r="G131" i="6"/>
  <c r="I130" i="6"/>
  <c r="G129" i="6"/>
  <c r="I129" i="6" s="1"/>
  <c r="G128" i="6"/>
  <c r="I128" i="6" s="1"/>
  <c r="G127" i="6"/>
  <c r="I127" i="6" s="1"/>
  <c r="G126" i="6"/>
  <c r="I126" i="6" s="1"/>
  <c r="G125" i="6"/>
  <c r="I125" i="6" s="1"/>
  <c r="G124" i="6"/>
  <c r="I124" i="6" s="1"/>
  <c r="G123" i="6"/>
  <c r="I123" i="6" s="1"/>
  <c r="G122" i="6"/>
  <c r="I122" i="6" s="1"/>
  <c r="G121" i="6"/>
  <c r="I121" i="6" s="1"/>
  <c r="G120" i="6"/>
  <c r="I120" i="6" s="1"/>
  <c r="G119" i="6"/>
  <c r="I119" i="6" s="1"/>
  <c r="G118" i="6"/>
  <c r="I118" i="6" s="1"/>
  <c r="G117" i="6"/>
  <c r="I117" i="6" s="1"/>
  <c r="G116" i="6"/>
  <c r="I116" i="6" s="1"/>
  <c r="G115" i="6"/>
  <c r="I115" i="6" s="1"/>
  <c r="G114" i="6"/>
  <c r="I114" i="6" s="1"/>
  <c r="G113" i="6"/>
  <c r="I113" i="6" s="1"/>
  <c r="G112" i="6"/>
  <c r="I112" i="6" s="1"/>
  <c r="G111" i="6"/>
  <c r="I111" i="6" s="1"/>
  <c r="G110" i="6"/>
  <c r="I110" i="6" s="1"/>
  <c r="G109" i="6"/>
  <c r="I109" i="6" s="1"/>
  <c r="G108" i="6"/>
  <c r="I108" i="6" s="1"/>
  <c r="G106" i="6"/>
  <c r="I106" i="6" s="1"/>
  <c r="G105" i="6"/>
  <c r="I105" i="6" s="1"/>
  <c r="G103" i="6"/>
  <c r="I103" i="6" s="1"/>
  <c r="G102" i="6"/>
  <c r="I102" i="6" s="1"/>
  <c r="G100" i="6"/>
  <c r="I100" i="6" s="1"/>
  <c r="G99" i="6"/>
  <c r="I99" i="6" s="1"/>
  <c r="G97" i="6"/>
  <c r="I97" i="6" s="1"/>
  <c r="G96" i="6"/>
  <c r="I96" i="6" s="1"/>
  <c r="G94" i="6"/>
  <c r="I94" i="6" s="1"/>
  <c r="G93" i="6"/>
  <c r="I93" i="6" s="1"/>
  <c r="G91" i="6"/>
  <c r="I91" i="6" s="1"/>
  <c r="G90" i="6"/>
  <c r="I90" i="6" s="1"/>
  <c r="G88" i="6"/>
  <c r="G87" i="6"/>
  <c r="G83" i="6"/>
  <c r="I83" i="6" s="1"/>
  <c r="G82" i="6"/>
  <c r="I81" i="6"/>
  <c r="G80" i="6"/>
  <c r="I80" i="6" s="1"/>
  <c r="G79" i="6"/>
  <c r="I79" i="6" s="1"/>
  <c r="G78" i="6"/>
  <c r="I78" i="6" s="1"/>
  <c r="G77" i="6"/>
  <c r="I77" i="6" s="1"/>
  <c r="G76" i="6"/>
  <c r="I76" i="6" s="1"/>
  <c r="G75" i="6"/>
  <c r="I75" i="6" s="1"/>
  <c r="G74" i="6"/>
  <c r="I74" i="6" s="1"/>
  <c r="G73" i="6"/>
  <c r="I73" i="6" s="1"/>
  <c r="G72" i="6"/>
  <c r="I72" i="6" s="1"/>
  <c r="G71" i="6"/>
  <c r="I71" i="6" s="1"/>
  <c r="G70" i="6"/>
  <c r="I70" i="6" s="1"/>
  <c r="G69" i="6"/>
  <c r="I69" i="6" s="1"/>
  <c r="G68" i="6"/>
  <c r="I68" i="6" s="1"/>
  <c r="G67" i="6"/>
  <c r="I67" i="6" s="1"/>
  <c r="G66" i="6"/>
  <c r="I66" i="6" s="1"/>
  <c r="G65" i="6"/>
  <c r="I65" i="6" s="1"/>
  <c r="G64" i="6"/>
  <c r="I64" i="6" s="1"/>
  <c r="G63" i="6"/>
  <c r="I63" i="6" s="1"/>
  <c r="G62" i="6"/>
  <c r="I62" i="6" s="1"/>
  <c r="G61" i="6"/>
  <c r="I61" i="6" s="1"/>
  <c r="G60" i="6"/>
  <c r="I60" i="6" s="1"/>
  <c r="G59" i="6"/>
  <c r="I59" i="6" s="1"/>
  <c r="G58" i="6"/>
  <c r="I58" i="6" s="1"/>
  <c r="G56" i="6"/>
  <c r="I56" i="6" s="1"/>
  <c r="G55" i="6"/>
  <c r="I55" i="6" s="1"/>
  <c r="G53" i="6"/>
  <c r="I53" i="6" s="1"/>
  <c r="G52" i="6"/>
  <c r="I52" i="6" s="1"/>
  <c r="G50" i="6"/>
  <c r="I50" i="6" s="1"/>
  <c r="G48" i="6"/>
  <c r="I48" i="6" s="1"/>
  <c r="G47" i="6"/>
  <c r="I47" i="6" s="1"/>
  <c r="G45" i="6"/>
  <c r="I45" i="6" s="1"/>
  <c r="G44" i="6"/>
  <c r="I44" i="6" s="1"/>
  <c r="G42" i="6"/>
  <c r="I42" i="6" s="1"/>
  <c r="G41" i="6"/>
  <c r="I41" i="6" s="1"/>
  <c r="G39" i="6"/>
  <c r="I39" i="6" s="1"/>
  <c r="G38" i="6"/>
  <c r="I38" i="6" s="1"/>
  <c r="G36" i="6"/>
  <c r="I36" i="6" s="1"/>
  <c r="G35" i="6"/>
  <c r="I35" i="6" s="1"/>
  <c r="G33" i="6"/>
  <c r="I33" i="6" s="1"/>
  <c r="G32" i="6"/>
  <c r="I32" i="6" s="1"/>
  <c r="G30" i="6"/>
  <c r="I30" i="6" s="1"/>
  <c r="G29" i="6"/>
  <c r="I29" i="6" s="1"/>
  <c r="G27" i="6"/>
  <c r="I27" i="6" s="1"/>
  <c r="G26" i="6"/>
  <c r="I26" i="6" s="1"/>
  <c r="G24" i="6"/>
  <c r="I24" i="6" s="1"/>
  <c r="G23" i="6"/>
  <c r="I23" i="6" s="1"/>
  <c r="G21" i="6"/>
  <c r="I21" i="6" s="1"/>
  <c r="G20" i="6"/>
  <c r="I20" i="6" s="1"/>
  <c r="G18" i="6"/>
  <c r="I18" i="6" s="1"/>
  <c r="G17" i="6"/>
  <c r="I17" i="6" s="1"/>
  <c r="G12" i="6"/>
  <c r="I12" i="6" s="1"/>
  <c r="G11" i="6"/>
  <c r="I11" i="6" s="1"/>
  <c r="G9" i="6"/>
  <c r="G8" i="6"/>
  <c r="B178" i="6" l="1"/>
  <c r="B275" i="6"/>
  <c r="C81" i="6"/>
  <c r="I281" i="6"/>
  <c r="B322" i="6"/>
  <c r="I87" i="6"/>
  <c r="B130" i="6"/>
  <c r="I137" i="6"/>
  <c r="C178" i="6"/>
  <c r="B227" i="6"/>
  <c r="C130" i="6"/>
  <c r="I186" i="6"/>
  <c r="C227" i="6"/>
  <c r="B81" i="6"/>
  <c r="I88" i="6"/>
  <c r="I136" i="6"/>
  <c r="H179" i="6" s="1"/>
  <c r="I179" i="6" s="1"/>
  <c r="I181" i="6" s="1"/>
  <c r="C322" i="6"/>
  <c r="I9" i="6"/>
  <c r="I233" i="6"/>
  <c r="I189" i="6"/>
  <c r="I185" i="6"/>
  <c r="H228" i="6" s="1"/>
  <c r="C275" i="6"/>
  <c r="I8" i="6"/>
  <c r="H323" i="6" l="1"/>
  <c r="I323" i="6" s="1"/>
  <c r="I325" i="6" s="1"/>
  <c r="D322" i="6" s="1"/>
  <c r="H276" i="6"/>
  <c r="I276" i="6" s="1"/>
  <c r="I278" i="6" s="1"/>
  <c r="D275" i="6" s="1"/>
  <c r="H131" i="6"/>
  <c r="D178" i="6"/>
  <c r="I131" i="6"/>
  <c r="I133" i="6" s="1"/>
  <c r="D130" i="6" s="1"/>
  <c r="H82" i="6"/>
  <c r="I82" i="6" s="1"/>
  <c r="I84" i="6" s="1"/>
  <c r="C327" i="6"/>
  <c r="B327" i="6"/>
  <c r="I228" i="6"/>
  <c r="I230" i="6" s="1"/>
  <c r="D81" i="6" l="1"/>
  <c r="E327" i="6"/>
  <c r="D227" i="6"/>
  <c r="D327" i="6" l="1"/>
  <c r="H52" i="5"/>
</calcChain>
</file>

<file path=xl/sharedStrings.xml><?xml version="1.0" encoding="utf-8"?>
<sst xmlns="http://schemas.openxmlformats.org/spreadsheetml/2006/main" count="948" uniqueCount="176">
  <si>
    <t>Name</t>
  </si>
  <si>
    <t>Takeoff</t>
  </si>
  <si>
    <t>Units</t>
  </si>
  <si>
    <t>CU YD</t>
  </si>
  <si>
    <t xml:space="preserve">REINFORCING </t>
  </si>
  <si>
    <t>Waste</t>
  </si>
  <si>
    <t>Total</t>
  </si>
  <si>
    <t>Unit price</t>
  </si>
  <si>
    <t>Water stop</t>
  </si>
  <si>
    <t>TON</t>
  </si>
  <si>
    <t>CUYD</t>
  </si>
  <si>
    <t xml:space="preserve">DROP PANELS </t>
  </si>
  <si>
    <t>Structural Slab Shoring 2nd Floor Level Sqft</t>
  </si>
  <si>
    <t>Total Yards / Total Tons / Total Per Yard</t>
  </si>
  <si>
    <t>45 Lupine Way</t>
  </si>
  <si>
    <t>Stirling, New Jersey 07980</t>
  </si>
  <si>
    <t>(973)817-8181 FAX: (973)817-8119</t>
  </si>
  <si>
    <t>TOTAL</t>
  </si>
  <si>
    <r>
      <t xml:space="preserve">NOTE: </t>
    </r>
    <r>
      <rPr>
        <sz val="11"/>
        <rFont val="Arial"/>
        <family val="2"/>
      </rPr>
      <t>As you are aware, our industry has been feeling the effects of significant cost increases from rising fuel costs, energy rates, steel and concrete price increases, and higher insurance premiums. This proposal is based on today's market. Material prices are subject to change. This proposal does not include winter protection winter mix or concrete additives.</t>
    </r>
  </si>
  <si>
    <t>N/A</t>
  </si>
  <si>
    <t>Sqft</t>
  </si>
  <si>
    <t>Per</t>
  </si>
  <si>
    <t>Month</t>
  </si>
  <si>
    <t>TIE BEAMS</t>
  </si>
  <si>
    <t>DESCRIPTION</t>
  </si>
  <si>
    <t xml:space="preserve">Profit </t>
  </si>
  <si>
    <t>Non-Shrink Grout</t>
  </si>
  <si>
    <t>Pumps</t>
  </si>
  <si>
    <t>Reinforcement Installation Shop Drawings</t>
  </si>
  <si>
    <t>Off Road Forklift</t>
  </si>
  <si>
    <t>Crane / Rigging</t>
  </si>
  <si>
    <t>Gang Forms</t>
  </si>
  <si>
    <t xml:space="preserve">Curing Compound S.M.D. </t>
  </si>
  <si>
    <t>Concrete Pump Footing</t>
  </si>
  <si>
    <t>Concrete Pump Wall</t>
  </si>
  <si>
    <t>Concrete Pump S.O.G</t>
  </si>
  <si>
    <t>Beam Pocket</t>
  </si>
  <si>
    <t>Dove Tail Slot</t>
  </si>
  <si>
    <t>HAUNCHES</t>
  </si>
  <si>
    <t>Tony Pereira | President</t>
  </si>
  <si>
    <t>tony@concretesystemsinc.com</t>
  </si>
  <si>
    <t>DATE</t>
  </si>
  <si>
    <t>Concrete Systems Inc.</t>
  </si>
  <si>
    <t>PROPOSAL</t>
  </si>
  <si>
    <t>PAND &amp; LANDING</t>
  </si>
  <si>
    <t>UNITS</t>
  </si>
  <si>
    <t>PILE CAPS</t>
  </si>
  <si>
    <t>DRILLING</t>
  </si>
  <si>
    <t>EPOXY</t>
  </si>
  <si>
    <t>Concrete Pump Columns/Piers/Elevator Pits</t>
  </si>
  <si>
    <t>Working Around Existing Conditions</t>
  </si>
  <si>
    <r>
      <t>3</t>
    </r>
    <r>
      <rPr>
        <sz val="12"/>
        <color theme="1"/>
        <rFont val="Arial"/>
        <family val="2"/>
      </rPr>
      <t>½</t>
    </r>
    <r>
      <rPr>
        <sz val="12"/>
        <color theme="1"/>
        <rFont val="Calibri"/>
        <family val="2"/>
      </rPr>
      <t xml:space="preserve">" </t>
    </r>
    <r>
      <rPr>
        <sz val="12"/>
        <color theme="1"/>
        <rFont val="Calibri"/>
        <family val="2"/>
        <scheme val="minor"/>
      </rPr>
      <t xml:space="preserve"> NWC Slab on Metal Deck w/ 6x6 W2.1xW2.1</t>
    </r>
  </si>
  <si>
    <t>Embed Plate Cont Allowance.</t>
  </si>
  <si>
    <t>Concrete Pump Structural Slab / Metal deck</t>
  </si>
  <si>
    <t>Structural Slab Shoring 1st Floor Level Sqft</t>
  </si>
  <si>
    <t>cy</t>
  </si>
  <si>
    <t xml:space="preserve">REINFORCING  </t>
  </si>
  <si>
    <t>BEAMS ON 2ND FL</t>
  </si>
  <si>
    <t>Curing Compound S.O.G</t>
  </si>
  <si>
    <t>Email:</t>
  </si>
  <si>
    <t>LF</t>
  </si>
  <si>
    <t>SLAB STEP</t>
  </si>
  <si>
    <t>STUD RAILS ON LEVEL 2</t>
  </si>
  <si>
    <t>Concrete Pump Footing Grade Beams</t>
  </si>
  <si>
    <t xml:space="preserve">REINFORCING      </t>
  </si>
  <si>
    <t xml:space="preserve">SLAB ON DECK </t>
  </si>
  <si>
    <t>STUD RAILS ON 2ND FL</t>
  </si>
  <si>
    <t>STUD RAILS ON 3RD FL</t>
  </si>
  <si>
    <t>Set anchor bolt</t>
  </si>
  <si>
    <r>
      <t xml:space="preserve"> </t>
    </r>
    <r>
      <rPr>
        <sz val="12"/>
        <color theme="1"/>
        <rFont val="Arial"/>
        <family val="2"/>
      </rPr>
      <t>½ non shrink grout</t>
    </r>
  </si>
  <si>
    <t>WALLS FROM 1ST TO 2ND LEVEL</t>
  </si>
  <si>
    <t>COLUMNS FROM 1ST TO 2ND LEVEL</t>
  </si>
  <si>
    <t>STAIR A WALLS FROM 1ST TO 2ND LEVEL</t>
  </si>
  <si>
    <t>1ST LEVEL</t>
  </si>
  <si>
    <t>STRUCTURAL SLAB ON 1ST LEVEL</t>
  </si>
  <si>
    <t>Curing Compound 1ST LEVEL</t>
  </si>
  <si>
    <t>2ND LEVEL</t>
  </si>
  <si>
    <t>WALLS FROM 2ND TO 3RD LEVEL</t>
  </si>
  <si>
    <t>COLUMNS TO 3RD LEVEL</t>
  </si>
  <si>
    <t>STRUCTURAL SLAB ON 2ND LEVEL</t>
  </si>
  <si>
    <t>Curing Compound 2ND LEVEL</t>
  </si>
  <si>
    <t>3RD LEVEL</t>
  </si>
  <si>
    <t xml:space="preserve">REINFORCING     </t>
  </si>
  <si>
    <t>SPREAD FOOTING</t>
  </si>
  <si>
    <t>Columns Diamonds</t>
  </si>
  <si>
    <t>EA</t>
  </si>
  <si>
    <t xml:space="preserve"> ELEVATOR  SLAB </t>
  </si>
  <si>
    <t>PAN/LANDING TO ROOF</t>
  </si>
  <si>
    <t>CONTINUOS WALL FOOTINGS</t>
  </si>
  <si>
    <t>BEAMS ON 1ST FL</t>
  </si>
  <si>
    <t xml:space="preserve">REINFORCING    </t>
  </si>
  <si>
    <t xml:space="preserve">REINFORCING   </t>
  </si>
  <si>
    <t>BEAMS ON 3RD  FL</t>
  </si>
  <si>
    <t>STRUCTURAL SLAB ON 3RD LEVEL</t>
  </si>
  <si>
    <t>WALLS FROM 3RD TO 4TH  LEVEL</t>
  </si>
  <si>
    <t>4TH  LEVEL</t>
  </si>
  <si>
    <t>WALLS FROM 4TH LEVEL TO MAIN ROOF</t>
  </si>
  <si>
    <t>BEAMS ON 4TH  FL</t>
  </si>
  <si>
    <t>STRUCTURAL SLAB ON 4TH LEVEL</t>
  </si>
  <si>
    <t>Curing Compound 4TH LEVEL</t>
  </si>
  <si>
    <t>Structural Slab Shoring 4TH Floor Level Sqft</t>
  </si>
  <si>
    <t>Structural Slab Shoring 3rdFloor Level Sqft</t>
  </si>
  <si>
    <t>Curing Compound 3rd LEVEL</t>
  </si>
  <si>
    <t>MAIN ROOF</t>
  </si>
  <si>
    <t>BEAMS ON MAIN ROOF</t>
  </si>
  <si>
    <t>STRUCTURAL SLAB ON MAIN ROOF</t>
  </si>
  <si>
    <t>Structural Slab Shoring MAIN ROOF qft</t>
  </si>
  <si>
    <t>WALLS FROM MAIN ROOF TO HIGH ROOF</t>
  </si>
  <si>
    <t>Curing Compound MAIN ROOF</t>
  </si>
  <si>
    <t>1 Set</t>
  </si>
  <si>
    <t>.75 Months</t>
  </si>
  <si>
    <t>0 Months</t>
  </si>
  <si>
    <t xml:space="preserve">1 Set </t>
  </si>
  <si>
    <t>.5 Months</t>
  </si>
  <si>
    <r>
      <rPr>
        <b/>
        <sz val="11"/>
        <rFont val="Arial"/>
        <family val="2"/>
      </rPr>
      <t xml:space="preserve">Project Totals = </t>
    </r>
    <r>
      <rPr>
        <sz val="11"/>
        <rFont val="Arial"/>
        <family val="2"/>
      </rPr>
      <t>Total Yards / Total Tons / Total Per Yard</t>
    </r>
  </si>
  <si>
    <t>Additional Cost</t>
  </si>
  <si>
    <t>Turner Construction Company</t>
  </si>
  <si>
    <t>Attn: Susan Scholler</t>
  </si>
  <si>
    <t>50 Waterview Drive</t>
  </si>
  <si>
    <t>Shelton, CT 06484</t>
  </si>
  <si>
    <t>Phone: (203) 712-8255</t>
  </si>
  <si>
    <t>Mobile: (203) 610-0081</t>
  </si>
  <si>
    <t>sscholler@tcco.com</t>
  </si>
  <si>
    <r>
      <t>Dated: Revision #3 4/28/17</t>
    </r>
    <r>
      <rPr>
        <b/>
        <sz val="11"/>
        <color theme="1"/>
        <rFont val="Calibri"/>
        <family val="2"/>
        <scheme val="minor"/>
      </rPr>
      <t xml:space="preserve"> Updated Bid Set</t>
    </r>
  </si>
  <si>
    <r>
      <t xml:space="preserve">1- </t>
    </r>
    <r>
      <rPr>
        <sz val="11"/>
        <rFont val="Arial"/>
        <family val="2"/>
      </rPr>
      <t xml:space="preserve">Concrete Spread Footings 3000 PSI (Per Footings Schedule </t>
    </r>
    <r>
      <rPr>
        <b/>
        <sz val="11"/>
        <rFont val="Arial"/>
        <family val="2"/>
      </rPr>
      <t>S100</t>
    </r>
    <r>
      <rPr>
        <sz val="11"/>
        <rFont val="Arial"/>
        <family val="2"/>
      </rPr>
      <t>)</t>
    </r>
  </si>
  <si>
    <r>
      <t xml:space="preserve">2- </t>
    </r>
    <r>
      <rPr>
        <sz val="11"/>
        <rFont val="Arial"/>
        <family val="2"/>
      </rPr>
      <t xml:space="preserve">Concrete Continuous Wall Footings 3000 PSI (Per Details on </t>
    </r>
    <r>
      <rPr>
        <b/>
        <sz val="11"/>
        <rFont val="Arial"/>
        <family val="2"/>
      </rPr>
      <t>S201</t>
    </r>
    <r>
      <rPr>
        <sz val="11"/>
        <rFont val="Arial"/>
        <family val="2"/>
      </rPr>
      <t>)</t>
    </r>
  </si>
  <si>
    <t xml:space="preserve">      *Epicore Slab and Slab Beam Shoring Not Included*</t>
  </si>
  <si>
    <t>DOES NOT INCLUDE: Demolition, existing pile/concrete repair/connections, excavation, backfill, compaction, stone, insulation, importing/exporting of any material, waterproofing, drains gravel, winter protection, retaining walls, cmu/block work, cut or fill metal piles, temporary excavation shoring or any unforeseen/undisclosed site conditions.</t>
  </si>
  <si>
    <t>Our company proposes to furnish  labor and materials only for the above mentioned job as follows according to blue-prints by: DiBlasi Associates, P.C. located at 500 Purdy Hill Road Monroe, CT P:(203) 452-1331</t>
  </si>
  <si>
    <t>700 Davenport Avenue - New Rochelle, NY</t>
  </si>
  <si>
    <t>PAGES: S001, S002, S100-S105, S201, S301-S303, S401-S405, S501, S601</t>
  </si>
  <si>
    <r>
      <t xml:space="preserve">3- </t>
    </r>
    <r>
      <rPr>
        <sz val="11"/>
        <rFont val="Arial"/>
        <family val="2"/>
      </rPr>
      <t>Concrete Walls to Level 1  4000 PSI (Details</t>
    </r>
    <r>
      <rPr>
        <b/>
        <sz val="11"/>
        <rFont val="Arial"/>
        <family val="2"/>
      </rPr>
      <t xml:space="preserve"> S201</t>
    </r>
    <r>
      <rPr>
        <sz val="11"/>
        <rFont val="Arial"/>
        <family val="2"/>
      </rPr>
      <t>)</t>
    </r>
  </si>
  <si>
    <r>
      <t>4-</t>
    </r>
    <r>
      <rPr>
        <sz val="11"/>
        <rFont val="Arial"/>
        <family val="2"/>
      </rPr>
      <t xml:space="preserve"> Concrete Columns to Level 1 4000 PSI (Per Column Schedule </t>
    </r>
    <r>
      <rPr>
        <b/>
        <sz val="11"/>
        <rFont val="Arial"/>
        <family val="2"/>
      </rPr>
      <t>S501</t>
    </r>
    <r>
      <rPr>
        <sz val="11"/>
        <rFont val="Arial"/>
        <family val="2"/>
      </rPr>
      <t>)</t>
    </r>
  </si>
  <si>
    <r>
      <t>5-</t>
    </r>
    <r>
      <rPr>
        <sz val="11"/>
        <rFont val="Arial"/>
        <family val="2"/>
      </rPr>
      <t xml:space="preserve"> Concrete Piers 3000 PSI (Per Pier Schedule </t>
    </r>
    <r>
      <rPr>
        <b/>
        <sz val="11"/>
        <rFont val="Arial"/>
        <family val="2"/>
      </rPr>
      <t>S100</t>
    </r>
    <r>
      <rPr>
        <sz val="11"/>
        <rFont val="Arial"/>
        <family val="2"/>
      </rPr>
      <t>)</t>
    </r>
  </si>
  <si>
    <r>
      <t>8-</t>
    </r>
    <r>
      <rPr>
        <sz val="11"/>
        <rFont val="Arial"/>
        <family val="2"/>
      </rPr>
      <t xml:space="preserve"> Concrete Beams on Level 1st FL 4000 PSI (Per Beam Schedule </t>
    </r>
    <r>
      <rPr>
        <b/>
        <sz val="11"/>
        <rFont val="Arial"/>
        <family val="2"/>
      </rPr>
      <t>S101</t>
    </r>
    <r>
      <rPr>
        <sz val="11"/>
        <rFont val="Arial"/>
        <family val="2"/>
      </rPr>
      <t>)</t>
    </r>
  </si>
  <si>
    <r>
      <t xml:space="preserve">10- </t>
    </r>
    <r>
      <rPr>
        <sz val="11"/>
        <rFont val="Arial"/>
        <family val="2"/>
      </rPr>
      <t>Concrete Stairs at Entrance to Stair #2</t>
    </r>
  </si>
  <si>
    <r>
      <t>11-</t>
    </r>
    <r>
      <rPr>
        <sz val="11"/>
        <rFont val="Arial"/>
        <family val="2"/>
      </rPr>
      <t xml:space="preserve"> 6" Concrete Reinforced Slab S1 on Partial Level 1, 2, 3 and 4 4000 PSI (w/ #4@12"  OC EW Top &amp; Bottom)</t>
    </r>
  </si>
  <si>
    <r>
      <t>12-</t>
    </r>
    <r>
      <rPr>
        <sz val="11"/>
        <rFont val="Arial"/>
        <family val="2"/>
      </rPr>
      <t xml:space="preserve"> 8" Concrete Reinforced Slab S2 on Partial Level 1 4000 PSI (w/ #4@12"  OC Bot and #5@10" OC EW Top End &amp; Interior)</t>
    </r>
  </si>
  <si>
    <r>
      <t>13-</t>
    </r>
    <r>
      <rPr>
        <sz val="11"/>
        <rFont val="Arial"/>
        <family val="2"/>
      </rPr>
      <t xml:space="preserve"> 8" Concrete Reinforced Slab S3 on Partial Level 1 4000 PSI (w/ #4@12"  OC Bot, Top End &amp; Interior)</t>
    </r>
  </si>
  <si>
    <r>
      <t xml:space="preserve">14- </t>
    </r>
    <r>
      <rPr>
        <sz val="11"/>
        <rFont val="Arial"/>
        <family val="2"/>
      </rPr>
      <t xml:space="preserve">Supply, Install and Finish 4000 PSI 6" &amp; 8" Concrete at Epicore Slabs Level 2nd,3rd,4th &amp; Main Roof (Per Deck Slab </t>
    </r>
  </si>
  <si>
    <r>
      <t xml:space="preserve">      </t>
    </r>
    <r>
      <rPr>
        <sz val="11"/>
        <rFont val="Arial"/>
        <family val="2"/>
      </rPr>
      <t xml:space="preserve">Schedule </t>
    </r>
    <r>
      <rPr>
        <b/>
        <sz val="11"/>
        <rFont val="Arial"/>
        <family val="2"/>
      </rPr>
      <t>S102</t>
    </r>
    <r>
      <rPr>
        <sz val="11"/>
        <rFont val="Arial"/>
        <family val="2"/>
      </rPr>
      <t>)</t>
    </r>
    <r>
      <rPr>
        <b/>
        <sz val="11"/>
        <rFont val="Arial"/>
        <family val="2"/>
      </rPr>
      <t xml:space="preserve">  </t>
    </r>
    <r>
      <rPr>
        <sz val="11"/>
        <rFont val="Arial"/>
        <family val="2"/>
      </rPr>
      <t>(Deck supplied &amp; Installed by Others)</t>
    </r>
  </si>
  <si>
    <r>
      <t xml:space="preserve">15- </t>
    </r>
    <r>
      <rPr>
        <sz val="11"/>
        <rFont val="Arial"/>
        <family val="2"/>
      </rPr>
      <t xml:space="preserve">Concrete Epicore Slab Beams at Level 2, 3, 4 and Partial Main Roof) (Per Slab Beam Schedule on </t>
    </r>
    <r>
      <rPr>
        <b/>
        <sz val="11"/>
        <rFont val="Arial"/>
        <family val="2"/>
      </rPr>
      <t>S102, S103 and S104</t>
    </r>
    <r>
      <rPr>
        <sz val="11"/>
        <rFont val="Arial"/>
        <family val="2"/>
      </rPr>
      <t>)</t>
    </r>
  </si>
  <si>
    <r>
      <t>16-</t>
    </r>
    <r>
      <rPr>
        <sz val="11"/>
        <rFont val="Arial"/>
        <family val="2"/>
      </rPr>
      <t xml:space="preserve"> Concrete Infill Pan, landing Stairs #1,#2 </t>
    </r>
    <r>
      <rPr>
        <b/>
        <sz val="11"/>
        <rFont val="Arial"/>
        <family val="2"/>
      </rPr>
      <t>Metal stairs nosing's not included</t>
    </r>
  </si>
  <si>
    <r>
      <t xml:space="preserve">9- </t>
    </r>
    <r>
      <rPr>
        <sz val="11"/>
        <rFont val="Arial"/>
        <family val="2"/>
      </rPr>
      <t xml:space="preserve">5" Concrete Slab on Grade w/ 6 Mil Vapor Barrier, Microfilament Macrofiber, Saw-Cut and Expansion Joint 4000 PSI </t>
    </r>
  </si>
  <si>
    <r>
      <t xml:space="preserve">6- </t>
    </r>
    <r>
      <rPr>
        <sz val="11"/>
        <rFont val="Arial"/>
        <family val="2"/>
      </rPr>
      <t>Concrete</t>
    </r>
    <r>
      <rPr>
        <b/>
        <sz val="11"/>
        <rFont val="Arial"/>
        <family val="2"/>
      </rPr>
      <t xml:space="preserve"> </t>
    </r>
    <r>
      <rPr>
        <sz val="11"/>
        <rFont val="Arial"/>
        <family val="2"/>
      </rPr>
      <t xml:space="preserve">Elevator Slab/Pit Footings and Walls to Bulkhead ▼79'-4" (Detail </t>
    </r>
    <r>
      <rPr>
        <b/>
        <sz val="11"/>
        <rFont val="Arial"/>
        <family val="2"/>
      </rPr>
      <t>S601</t>
    </r>
    <r>
      <rPr>
        <sz val="11"/>
        <rFont val="Arial"/>
        <family val="2"/>
      </rPr>
      <t>) Elevators #1</t>
    </r>
  </si>
  <si>
    <r>
      <t xml:space="preserve">WATERMARK POINT, </t>
    </r>
    <r>
      <rPr>
        <b/>
        <sz val="18"/>
        <rFont val="Arial"/>
        <family val="2"/>
      </rPr>
      <t>BLDG #5</t>
    </r>
  </si>
  <si>
    <r>
      <t xml:space="preserve">7- </t>
    </r>
    <r>
      <rPr>
        <sz val="11"/>
        <rFont val="Arial"/>
        <family val="2"/>
      </rPr>
      <t>Concrete</t>
    </r>
    <r>
      <rPr>
        <b/>
        <sz val="11"/>
        <rFont val="Arial"/>
        <family val="2"/>
      </rPr>
      <t xml:space="preserve"> </t>
    </r>
    <r>
      <rPr>
        <sz val="11"/>
        <rFont val="Arial"/>
        <family val="2"/>
      </rPr>
      <t xml:space="preserve">Walls Stair #1 to Main Roof ▼75'-10" &amp; Stair #2 to High Roof 83'-6" (Detail </t>
    </r>
    <r>
      <rPr>
        <b/>
        <sz val="11"/>
        <rFont val="Arial"/>
        <family val="2"/>
      </rPr>
      <t>S601</t>
    </r>
    <r>
      <rPr>
        <sz val="11"/>
        <rFont val="Arial"/>
        <family val="2"/>
      </rPr>
      <t>)</t>
    </r>
  </si>
  <si>
    <t>Embed Plate Cont Allowance (Install Only)</t>
  </si>
  <si>
    <t xml:space="preserve">Thermal Break </t>
  </si>
  <si>
    <t>Concrete Wall Edge Anlge  (Install only)</t>
  </si>
  <si>
    <t>Concrete Wall Edge Angle (Install only)</t>
  </si>
  <si>
    <t>MAY 24TH, 2017</t>
  </si>
  <si>
    <r>
      <t>17-</t>
    </r>
    <r>
      <rPr>
        <sz val="11"/>
        <rFont val="Arial"/>
        <family val="2"/>
      </rPr>
      <t xml:space="preserve"> Embed Plate</t>
    </r>
    <r>
      <rPr>
        <b/>
        <sz val="11"/>
        <rFont val="Arial"/>
        <family val="2"/>
      </rPr>
      <t xml:space="preserve"> </t>
    </r>
    <r>
      <rPr>
        <sz val="11"/>
        <rFont val="Arial"/>
        <family val="2"/>
      </rPr>
      <t>(Install Only)</t>
    </r>
  </si>
  <si>
    <r>
      <t>18-</t>
    </r>
    <r>
      <rPr>
        <sz val="11"/>
        <rFont val="Arial"/>
        <family val="2"/>
      </rPr>
      <t xml:space="preserve"> Concrete Wall Edge Angle  (Install only)</t>
    </r>
  </si>
  <si>
    <r>
      <t>19-</t>
    </r>
    <r>
      <rPr>
        <sz val="11"/>
        <rFont val="Arial"/>
        <family val="2"/>
      </rPr>
      <t xml:space="preserve"> Thermal Break </t>
    </r>
  </si>
  <si>
    <r>
      <t xml:space="preserve">20- </t>
    </r>
    <r>
      <rPr>
        <sz val="11"/>
        <rFont val="Arial"/>
        <family val="2"/>
      </rPr>
      <t>Reinforcement Installation Shop Drawings and Rebar Included</t>
    </r>
  </si>
  <si>
    <r>
      <t xml:space="preserve">21- </t>
    </r>
    <r>
      <rPr>
        <sz val="11"/>
        <rFont val="Arial"/>
        <family val="2"/>
      </rPr>
      <t>Concrete Pumps for Slabs and Walls Included</t>
    </r>
  </si>
  <si>
    <r>
      <t xml:space="preserve">22- </t>
    </r>
    <r>
      <rPr>
        <sz val="11"/>
        <rFont val="Arial"/>
        <family val="2"/>
      </rPr>
      <t>Provide &amp; Maintain Equipment, Material, Tools, Labor and Supervision Required For Cast-In-Place Concrete</t>
    </r>
  </si>
  <si>
    <r>
      <t xml:space="preserve">23- </t>
    </r>
    <r>
      <rPr>
        <sz val="11"/>
        <rFont val="Arial"/>
        <family val="2"/>
      </rPr>
      <t>Clean Site and Relocate Trash to a Dumpster Provided by Others</t>
    </r>
  </si>
  <si>
    <r>
      <t xml:space="preserve">S.O.G  </t>
    </r>
    <r>
      <rPr>
        <b/>
        <u/>
        <sz val="9"/>
        <rFont val="Arial"/>
        <family val="2"/>
      </rPr>
      <t/>
    </r>
  </si>
  <si>
    <t>ELEVATOR PIT " WALLS</t>
  </si>
  <si>
    <t>ELEVATOR  WALLS</t>
  </si>
  <si>
    <t xml:space="preserve">STAIR " WALL </t>
  </si>
  <si>
    <t xml:space="preserve">COLUMNS </t>
  </si>
  <si>
    <t xml:space="preserve">WALLS </t>
  </si>
  <si>
    <t xml:space="preserve">PIERS </t>
  </si>
  <si>
    <t xml:space="preserve">Metal Deck Slab </t>
  </si>
  <si>
    <t>SQ FT</t>
  </si>
  <si>
    <t xml:space="preserve">CONCRETE STAIRS </t>
  </si>
  <si>
    <t>GRADE BEAMS</t>
  </si>
  <si>
    <t>STRUCTURAL SLAB ON GRADE</t>
  </si>
  <si>
    <t xml:space="preserve">Job Name </t>
  </si>
  <si>
    <t>(Fall Protection Supplied by Others)</t>
  </si>
  <si>
    <t>Takeoff &amp; Proposal by: Maria</t>
  </si>
  <si>
    <t>Company Name</t>
  </si>
  <si>
    <t>FOUNDATION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</si>
</sst>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quot;$&quot;#,##0.00"/>
    <numFmt numFmtId="165" formatCode="0.000"/>
    <numFmt numFmtId="166" formatCode="0.0"/>
  </numFmts>
  <fonts count="47">
    <font>
      <sz val="11"/>
      <color theme="1"/>
      <name val="Calibri"/>
      <family val="2"/>
      <scheme val="minor"/>
    </font>
    <font>
      <sz val="12"/>
      <color theme="1"/>
      <name val="Calibri"/>
      <family val="2"/>
      <scheme val="minor"/>
    </font>
    <font>
      <b/>
      <u/>
      <sz val="11"/>
      <color theme="1"/>
      <name val="Calibri"/>
      <family val="2"/>
      <scheme val="minor"/>
    </font>
    <font>
      <sz val="10"/>
      <name val="Arial"/>
      <family val="2"/>
    </font>
    <font>
      <b/>
      <sz val="10"/>
      <name val="Arial"/>
      <family val="2"/>
    </font>
    <font>
      <b/>
      <u/>
      <sz val="10"/>
      <name val="Arial"/>
      <family val="2"/>
    </font>
    <font>
      <b/>
      <u/>
      <sz val="9"/>
      <name val="Arial"/>
      <family val="2"/>
    </font>
    <font>
      <b/>
      <sz val="12"/>
      <color indexed="10"/>
      <name val="Arial"/>
      <family val="2"/>
    </font>
    <font>
      <sz val="11"/>
      <name val="Calibri"/>
      <family val="2"/>
      <scheme val="minor"/>
    </font>
    <font>
      <sz val="12"/>
      <color theme="1"/>
      <name val="Calibri"/>
      <family val="2"/>
      <scheme val="minor"/>
    </font>
    <font>
      <sz val="10"/>
      <color theme="1"/>
      <name val="Arial"/>
      <family val="2"/>
    </font>
    <font>
      <b/>
      <sz val="8"/>
      <name val="Arial"/>
      <family val="2"/>
    </font>
    <font>
      <b/>
      <sz val="12"/>
      <color indexed="14"/>
      <name val="Arial"/>
      <family val="2"/>
    </font>
    <font>
      <b/>
      <sz val="12"/>
      <color rgb="FFFF0000"/>
      <name val="Arial"/>
      <family val="2"/>
    </font>
    <font>
      <b/>
      <sz val="10"/>
      <color indexed="12"/>
      <name val="Arial"/>
      <family val="2"/>
    </font>
    <font>
      <b/>
      <sz val="12"/>
      <color indexed="12"/>
      <name val="Arial"/>
      <family val="2"/>
    </font>
    <font>
      <b/>
      <i/>
      <sz val="14"/>
      <color indexed="16"/>
      <name val="Times New Roman"/>
      <family val="1"/>
    </font>
    <font>
      <b/>
      <sz val="14"/>
      <name val="Arial"/>
      <family val="2"/>
    </font>
    <font>
      <b/>
      <sz val="11"/>
      <name val="Arial"/>
      <family val="2"/>
    </font>
    <font>
      <sz val="11"/>
      <name val="Arial"/>
      <family val="2"/>
    </font>
    <font>
      <u/>
      <sz val="10"/>
      <color indexed="12"/>
      <name val="Arial"/>
      <family val="2"/>
    </font>
    <font>
      <b/>
      <sz val="12"/>
      <name val="Arial"/>
      <family val="2"/>
    </font>
    <font>
      <sz val="10"/>
      <color theme="1"/>
      <name val="Calibri"/>
      <family val="2"/>
      <scheme val="minor"/>
    </font>
    <font>
      <sz val="14"/>
      <name val="Arial"/>
      <family val="2"/>
    </font>
    <font>
      <sz val="14"/>
      <color theme="1"/>
      <name val="Calibri"/>
      <family val="2"/>
      <scheme val="minor"/>
    </font>
    <font>
      <sz val="16"/>
      <name val="Arial"/>
      <family val="2"/>
    </font>
    <font>
      <b/>
      <sz val="16"/>
      <name val="Arial"/>
      <family val="2"/>
    </font>
    <font>
      <sz val="9"/>
      <name val="Arial"/>
      <family val="2"/>
    </font>
    <font>
      <b/>
      <sz val="11"/>
      <color theme="1"/>
      <name val="Calibri"/>
      <family val="2"/>
      <scheme val="minor"/>
    </font>
    <font>
      <b/>
      <sz val="18"/>
      <color rgb="FF92D050"/>
      <name val="Arial"/>
      <family val="2"/>
    </font>
    <font>
      <b/>
      <sz val="20"/>
      <name val="Arial"/>
      <family val="2"/>
    </font>
    <font>
      <sz val="12"/>
      <color theme="1"/>
      <name val="Arial"/>
      <family val="2"/>
    </font>
    <font>
      <sz val="12"/>
      <color theme="1"/>
      <name val="Calibri"/>
      <family val="2"/>
    </font>
    <font>
      <sz val="10"/>
      <name val="Calibri"/>
      <family val="2"/>
      <scheme val="minor"/>
    </font>
    <font>
      <b/>
      <i/>
      <sz val="14"/>
      <name val="Times New Roman"/>
      <family val="1"/>
    </font>
    <font>
      <b/>
      <i/>
      <sz val="26"/>
      <color indexed="16"/>
      <name val="Times New Roman"/>
      <family val="1"/>
    </font>
    <font>
      <b/>
      <i/>
      <sz val="26"/>
      <name val="Times New Roman"/>
      <family val="1"/>
    </font>
    <font>
      <b/>
      <u/>
      <sz val="11"/>
      <name val="Calibri"/>
      <family val="2"/>
      <scheme val="minor"/>
    </font>
    <font>
      <b/>
      <i/>
      <sz val="16"/>
      <color indexed="16"/>
      <name val="Times New Roman"/>
      <family val="1"/>
    </font>
    <font>
      <b/>
      <sz val="14"/>
      <color theme="5" tint="-0.249977111117893"/>
      <name val="Arial"/>
      <family val="2"/>
    </font>
    <font>
      <b/>
      <sz val="14"/>
      <color theme="1"/>
      <name val="Calibri"/>
      <family val="2"/>
      <scheme val="minor"/>
    </font>
    <font>
      <b/>
      <i/>
      <sz val="14"/>
      <color rgb="FF000000"/>
      <name val="Univers Condensed"/>
      <family val="2"/>
    </font>
    <font>
      <b/>
      <i/>
      <sz val="12"/>
      <color rgb="FF000000"/>
      <name val="Univers Condensed"/>
      <family val="2"/>
    </font>
    <font>
      <b/>
      <sz val="11"/>
      <name val="Calibri"/>
      <family val="2"/>
      <scheme val="minor"/>
    </font>
    <font>
      <sz val="11"/>
      <color rgb="FFFF0000"/>
      <name val="Calibri"/>
      <family val="2"/>
      <scheme val="minor"/>
    </font>
    <font>
      <sz val="11"/>
      <color theme="1"/>
      <name val="Calibri"/>
      <family val="2"/>
      <scheme val="minor"/>
    </font>
    <font>
      <b/>
      <sz val="18"/>
      <name val="Arial"/>
      <family val="2"/>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theme="5" tint="0.39997558519241921"/>
        <bgColor indexed="64"/>
      </patternFill>
    </fill>
  </fills>
  <borders count="2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4">
    <xf numFmtId="0" fontId="0" fillId="0" borderId="0"/>
    <xf numFmtId="0" fontId="20" fillId="0" borderId="0" applyNumberFormat="0" applyFill="0" applyBorder="0" applyAlignment="0" applyProtection="0">
      <alignment vertical="top"/>
      <protection locked="0"/>
    </xf>
    <xf numFmtId="0" fontId="45" fillId="0" borderId="0"/>
    <xf numFmtId="9" fontId="45" fillId="0" borderId="0" applyFont="0" applyFill="0" applyBorder="0" applyAlignment="0" applyProtection="0"/>
  </cellStyleXfs>
  <cellXfs count="265">
    <xf numFmtId="0" fontId="0" fillId="0" borderId="0" xfId="0"/>
    <xf numFmtId="0" fontId="2" fillId="0" borderId="0" xfId="0" applyFont="1"/>
    <xf numFmtId="0" fontId="3" fillId="2" borderId="2" xfId="0" applyFont="1" applyFill="1" applyBorder="1" applyAlignment="1">
      <alignment horizontal="right"/>
    </xf>
    <xf numFmtId="0" fontId="0" fillId="0" borderId="0" xfId="0" applyAlignment="1">
      <alignment horizontal="right"/>
    </xf>
    <xf numFmtId="0" fontId="3" fillId="2" borderId="2" xfId="0" applyFont="1" applyFill="1" applyBorder="1"/>
    <xf numFmtId="0" fontId="3" fillId="2" borderId="5" xfId="0" applyFont="1" applyFill="1" applyBorder="1" applyAlignment="1">
      <alignment horizontal="right"/>
    </xf>
    <xf numFmtId="0" fontId="3" fillId="2" borderId="0" xfId="0" applyFont="1" applyFill="1" applyBorder="1" applyAlignment="1">
      <alignment horizontal="right"/>
    </xf>
    <xf numFmtId="0" fontId="3" fillId="2" borderId="0" xfId="0" applyFont="1" applyFill="1" applyBorder="1"/>
    <xf numFmtId="0" fontId="0" fillId="0" borderId="0" xfId="0" applyBorder="1"/>
    <xf numFmtId="0" fontId="3" fillId="0" borderId="2" xfId="0" applyFont="1" applyFill="1" applyBorder="1" applyAlignment="1">
      <alignment horizontal="right"/>
    </xf>
    <xf numFmtId="0" fontId="8" fillId="0" borderId="2" xfId="0" applyFont="1" applyFill="1" applyBorder="1" applyAlignment="1">
      <alignment horizontal="left"/>
    </xf>
    <xf numFmtId="0" fontId="9" fillId="0" borderId="2" xfId="0" applyFont="1" applyFill="1" applyBorder="1" applyAlignment="1">
      <alignment horizontal="left"/>
    </xf>
    <xf numFmtId="0" fontId="0" fillId="0" borderId="2" xfId="0" applyBorder="1"/>
    <xf numFmtId="0" fontId="0" fillId="0" borderId="2" xfId="0" applyBorder="1" applyAlignment="1">
      <alignment horizontal="right"/>
    </xf>
    <xf numFmtId="0" fontId="0" fillId="0" borderId="2" xfId="0" applyFill="1" applyBorder="1"/>
    <xf numFmtId="0" fontId="10" fillId="2" borderId="2" xfId="0" applyFont="1" applyFill="1" applyBorder="1" applyAlignment="1">
      <alignment horizontal="right"/>
    </xf>
    <xf numFmtId="0" fontId="10" fillId="2" borderId="3" xfId="0" applyFont="1" applyFill="1" applyBorder="1"/>
    <xf numFmtId="0" fontId="10" fillId="2" borderId="2" xfId="0" applyFont="1" applyFill="1" applyBorder="1"/>
    <xf numFmtId="0" fontId="3" fillId="0" borderId="2" xfId="0" applyFont="1" applyBorder="1"/>
    <xf numFmtId="0" fontId="3" fillId="0" borderId="5" xfId="0" applyFont="1" applyBorder="1"/>
    <xf numFmtId="0" fontId="3" fillId="3" borderId="5" xfId="0" applyFont="1" applyFill="1" applyBorder="1"/>
    <xf numFmtId="0" fontId="3" fillId="4" borderId="2" xfId="0" applyFont="1" applyFill="1" applyBorder="1"/>
    <xf numFmtId="0" fontId="3" fillId="0" borderId="0" xfId="0" applyFont="1" applyBorder="1"/>
    <xf numFmtId="0" fontId="0" fillId="5" borderId="2" xfId="0" applyFill="1" applyBorder="1"/>
    <xf numFmtId="0" fontId="3" fillId="5" borderId="2" xfId="0" applyFont="1" applyFill="1" applyBorder="1"/>
    <xf numFmtId="0" fontId="3" fillId="5" borderId="2" xfId="0" applyFont="1" applyFill="1" applyBorder="1" applyAlignment="1">
      <alignment horizontal="right"/>
    </xf>
    <xf numFmtId="0" fontId="9" fillId="2" borderId="2" xfId="0" applyFont="1" applyFill="1" applyBorder="1" applyAlignment="1">
      <alignment horizontal="left"/>
    </xf>
    <xf numFmtId="0" fontId="9" fillId="0" borderId="5" xfId="0" applyFont="1" applyFill="1" applyBorder="1" applyAlignment="1">
      <alignment horizontal="left"/>
    </xf>
    <xf numFmtId="0" fontId="9" fillId="2" borderId="5" xfId="0" applyFont="1" applyFill="1" applyBorder="1" applyAlignment="1">
      <alignment horizontal="left"/>
    </xf>
    <xf numFmtId="0" fontId="9" fillId="3" borderId="5" xfId="0" applyFont="1" applyFill="1" applyBorder="1" applyAlignment="1">
      <alignment horizontal="left"/>
    </xf>
    <xf numFmtId="0" fontId="9" fillId="4" borderId="2" xfId="0" applyFont="1" applyFill="1" applyBorder="1" applyAlignment="1">
      <alignment horizontal="left"/>
    </xf>
    <xf numFmtId="0" fontId="4" fillId="2" borderId="8" xfId="0" applyFont="1" applyFill="1" applyBorder="1" applyAlignment="1">
      <alignment horizontal="center"/>
    </xf>
    <xf numFmtId="0" fontId="0" fillId="0" borderId="6" xfId="0" applyBorder="1"/>
    <xf numFmtId="0" fontId="0" fillId="0" borderId="6" xfId="0" applyBorder="1" applyAlignment="1">
      <alignment horizontal="center"/>
    </xf>
    <xf numFmtId="0" fontId="11" fillId="2" borderId="6" xfId="0" applyFont="1" applyFill="1" applyBorder="1" applyAlignment="1">
      <alignment horizontal="center"/>
    </xf>
    <xf numFmtId="0" fontId="10" fillId="0" borderId="2" xfId="0" applyFont="1" applyFill="1" applyBorder="1"/>
    <xf numFmtId="0" fontId="10" fillId="0" borderId="2" xfId="0" applyFont="1" applyBorder="1"/>
    <xf numFmtId="0" fontId="10" fillId="0" borderId="5" xfId="0" applyFont="1" applyBorder="1"/>
    <xf numFmtId="0" fontId="10" fillId="3" borderId="5" xfId="0" applyFont="1" applyFill="1" applyBorder="1"/>
    <xf numFmtId="0" fontId="12" fillId="0" borderId="0" xfId="0" applyFont="1" applyAlignment="1">
      <alignment horizontal="center"/>
    </xf>
    <xf numFmtId="14" fontId="14" fillId="0" borderId="1" xfId="0" applyNumberFormat="1" applyFont="1" applyBorder="1" applyAlignment="1"/>
    <xf numFmtId="0" fontId="18" fillId="0" borderId="0" xfId="0" applyFont="1"/>
    <xf numFmtId="0" fontId="19" fillId="0" borderId="0" xfId="0" applyFont="1"/>
    <xf numFmtId="0" fontId="20" fillId="0" borderId="0" xfId="1" applyAlignment="1" applyProtection="1"/>
    <xf numFmtId="0" fontId="0" fillId="0" borderId="1" xfId="0" applyBorder="1"/>
    <xf numFmtId="2" fontId="7" fillId="0" borderId="16" xfId="0" applyNumberFormat="1" applyFont="1" applyBorder="1"/>
    <xf numFmtId="2" fontId="3" fillId="3" borderId="2" xfId="0" applyNumberFormat="1" applyFont="1" applyFill="1" applyBorder="1" applyAlignment="1">
      <alignment horizontal="right"/>
    </xf>
    <xf numFmtId="0" fontId="0" fillId="0" borderId="2" xfId="0" applyBorder="1" applyAlignment="1">
      <alignment horizontal="center"/>
    </xf>
    <xf numFmtId="0" fontId="2" fillId="0" borderId="0" xfId="0" applyFont="1" applyAlignment="1">
      <alignment horizontal="center"/>
    </xf>
    <xf numFmtId="0" fontId="0" fillId="5" borderId="2" xfId="0" applyFill="1" applyBorder="1" applyAlignment="1">
      <alignment horizontal="center"/>
    </xf>
    <xf numFmtId="0" fontId="5" fillId="0" borderId="0" xfId="0" applyFont="1" applyFill="1" applyBorder="1" applyAlignment="1">
      <alignment horizontal="center"/>
    </xf>
    <xf numFmtId="0" fontId="9" fillId="0" borderId="2" xfId="0" applyFont="1" applyFill="1" applyBorder="1" applyAlignment="1">
      <alignment horizontal="center"/>
    </xf>
    <xf numFmtId="0" fontId="9" fillId="0" borderId="5" xfId="0" applyFont="1" applyFill="1" applyBorder="1" applyAlignment="1">
      <alignment horizontal="center"/>
    </xf>
    <xf numFmtId="0" fontId="0" fillId="0" borderId="15" xfId="0" applyBorder="1"/>
    <xf numFmtId="0" fontId="22" fillId="0" borderId="6" xfId="0" applyFont="1" applyBorder="1" applyAlignment="1">
      <alignment horizontal="center"/>
    </xf>
    <xf numFmtId="2" fontId="3" fillId="2" borderId="2" xfId="0" applyNumberFormat="1" applyFont="1" applyFill="1" applyBorder="1"/>
    <xf numFmtId="2" fontId="3" fillId="5" borderId="2" xfId="0" applyNumberFormat="1" applyFont="1" applyFill="1" applyBorder="1"/>
    <xf numFmtId="2" fontId="3" fillId="2" borderId="0" xfId="0" applyNumberFormat="1" applyFont="1" applyFill="1" applyBorder="1"/>
    <xf numFmtId="2" fontId="10" fillId="0" borderId="3" xfId="0" applyNumberFormat="1" applyFont="1" applyBorder="1"/>
    <xf numFmtId="2" fontId="10" fillId="0" borderId="2" xfId="0" applyNumberFormat="1" applyFont="1" applyBorder="1"/>
    <xf numFmtId="2" fontId="10" fillId="2" borderId="2" xfId="0" applyNumberFormat="1" applyFont="1" applyFill="1" applyBorder="1"/>
    <xf numFmtId="2" fontId="10" fillId="2" borderId="3" xfId="0" applyNumberFormat="1" applyFont="1" applyFill="1" applyBorder="1"/>
    <xf numFmtId="2" fontId="10" fillId="3" borderId="3" xfId="0" applyNumberFormat="1" applyFont="1" applyFill="1" applyBorder="1"/>
    <xf numFmtId="0" fontId="24" fillId="0" borderId="0" xfId="0" applyFont="1"/>
    <xf numFmtId="0" fontId="18" fillId="0" borderId="0" xfId="0" applyFont="1" applyFill="1" applyBorder="1" applyAlignment="1">
      <alignment vertical="center"/>
    </xf>
    <xf numFmtId="0" fontId="27" fillId="2" borderId="7" xfId="0" applyFont="1" applyFill="1" applyBorder="1" applyAlignment="1">
      <alignment horizontal="center"/>
    </xf>
    <xf numFmtId="0" fontId="25" fillId="0" borderId="0" xfId="0" applyFont="1"/>
    <xf numFmtId="0" fontId="16" fillId="0" borderId="0" xfId="0" applyFont="1" applyAlignment="1">
      <alignment horizontal="center"/>
    </xf>
    <xf numFmtId="0" fontId="0" fillId="0" borderId="0" xfId="0" applyFill="1"/>
    <xf numFmtId="0" fontId="0" fillId="0" borderId="0" xfId="0" applyFill="1" applyBorder="1"/>
    <xf numFmtId="0" fontId="17" fillId="0" borderId="0" xfId="0" applyFont="1" applyAlignment="1">
      <alignment horizontal="left"/>
    </xf>
    <xf numFmtId="0" fontId="26" fillId="0" borderId="0" xfId="0" applyFont="1"/>
    <xf numFmtId="0" fontId="28" fillId="0" borderId="0" xfId="0" applyFont="1" applyBorder="1" applyAlignment="1">
      <alignment horizontal="left" vertical="center"/>
    </xf>
    <xf numFmtId="0" fontId="19" fillId="0" borderId="0" xfId="0" applyFont="1" applyAlignment="1">
      <alignment vertical="top"/>
    </xf>
    <xf numFmtId="0" fontId="16" fillId="0" borderId="0" xfId="0" applyFont="1" applyAlignment="1"/>
    <xf numFmtId="0" fontId="0" fillId="5" borderId="3" xfId="0" applyFill="1" applyBorder="1"/>
    <xf numFmtId="0" fontId="16" fillId="0" borderId="0" xfId="0" applyFont="1" applyAlignment="1">
      <alignment horizontal="center"/>
    </xf>
    <xf numFmtId="0" fontId="0" fillId="0" borderId="0" xfId="0" applyBorder="1" applyAlignment="1">
      <alignment horizontal="center" vertical="center"/>
    </xf>
    <xf numFmtId="0" fontId="35" fillId="0" borderId="0" xfId="0" applyFont="1" applyAlignment="1"/>
    <xf numFmtId="0" fontId="34" fillId="0" borderId="0" xfId="0" applyFont="1" applyAlignment="1"/>
    <xf numFmtId="0" fontId="18" fillId="0" borderId="0" xfId="0" applyFont="1" applyAlignment="1">
      <alignment horizontal="left"/>
    </xf>
    <xf numFmtId="0" fontId="18" fillId="0" borderId="0" xfId="0" applyFont="1" applyAlignment="1">
      <alignment vertical="center"/>
    </xf>
    <xf numFmtId="0" fontId="26" fillId="0" borderId="0" xfId="0" applyFont="1" applyAlignment="1"/>
    <xf numFmtId="0" fontId="2" fillId="0" borderId="0" xfId="0" applyFont="1" applyFill="1"/>
    <xf numFmtId="0" fontId="2" fillId="0" borderId="0" xfId="0" applyFont="1" applyFill="1" applyAlignment="1">
      <alignment horizontal="center"/>
    </xf>
    <xf numFmtId="0" fontId="3" fillId="0" borderId="0" xfId="0" applyFont="1" applyFill="1" applyBorder="1" applyAlignment="1">
      <alignment horizontal="right"/>
    </xf>
    <xf numFmtId="0" fontId="3" fillId="0" borderId="0" xfId="0" applyFont="1" applyFill="1" applyBorder="1"/>
    <xf numFmtId="0" fontId="0" fillId="0" borderId="2" xfId="0" applyFont="1" applyBorder="1"/>
    <xf numFmtId="0" fontId="8" fillId="2" borderId="2" xfId="0" applyFont="1" applyFill="1" applyBorder="1" applyAlignment="1">
      <alignment horizontal="right"/>
    </xf>
    <xf numFmtId="0" fontId="8" fillId="2" borderId="2" xfId="0" applyFont="1" applyFill="1" applyBorder="1"/>
    <xf numFmtId="2" fontId="8" fillId="2" borderId="2" xfId="0" applyNumberFormat="1" applyFont="1" applyFill="1" applyBorder="1"/>
    <xf numFmtId="0" fontId="18" fillId="0" borderId="0" xfId="0" applyFont="1" applyFill="1" applyBorder="1" applyAlignment="1"/>
    <xf numFmtId="0" fontId="28" fillId="0" borderId="0" xfId="0" applyFont="1" applyBorder="1" applyAlignment="1">
      <alignment horizontal="left" vertical="top" wrapText="1"/>
    </xf>
    <xf numFmtId="0" fontId="9" fillId="8" borderId="2" xfId="0" applyFont="1" applyFill="1" applyBorder="1" applyAlignment="1">
      <alignment horizontal="center"/>
    </xf>
    <xf numFmtId="0" fontId="3" fillId="8" borderId="2" xfId="0" applyFont="1" applyFill="1" applyBorder="1" applyAlignment="1">
      <alignment horizontal="right"/>
    </xf>
    <xf numFmtId="0" fontId="3" fillId="8" borderId="2" xfId="0" applyFont="1" applyFill="1" applyBorder="1"/>
    <xf numFmtId="0" fontId="10" fillId="8" borderId="2" xfId="0" applyFont="1" applyFill="1" applyBorder="1"/>
    <xf numFmtId="2" fontId="10" fillId="8" borderId="3" xfId="0" applyNumberFormat="1" applyFont="1" applyFill="1" applyBorder="1"/>
    <xf numFmtId="0" fontId="4" fillId="0" borderId="0" xfId="0" applyFont="1" applyBorder="1"/>
    <xf numFmtId="0" fontId="38" fillId="0" borderId="0" xfId="0" applyFont="1" applyAlignment="1">
      <alignment horizontal="center"/>
    </xf>
    <xf numFmtId="0" fontId="0" fillId="5" borderId="3" xfId="0" applyFill="1" applyBorder="1" applyAlignment="1">
      <alignment horizontal="center"/>
    </xf>
    <xf numFmtId="0" fontId="3" fillId="5" borderId="3" xfId="0" applyFont="1" applyFill="1" applyBorder="1"/>
    <xf numFmtId="2" fontId="3" fillId="5" borderId="3" xfId="0" applyNumberFormat="1" applyFont="1" applyFill="1" applyBorder="1"/>
    <xf numFmtId="0" fontId="0" fillId="0" borderId="0" xfId="0" applyFill="1" applyAlignment="1">
      <alignment horizontal="right"/>
    </xf>
    <xf numFmtId="0" fontId="0" fillId="0" borderId="2" xfId="0" applyFont="1" applyFill="1" applyBorder="1" applyAlignment="1">
      <alignment horizontal="left"/>
    </xf>
    <xf numFmtId="2" fontId="10" fillId="0" borderId="2" xfId="0" applyNumberFormat="1" applyFont="1" applyFill="1" applyBorder="1"/>
    <xf numFmtId="0" fontId="19" fillId="0" borderId="0" xfId="0" applyFont="1" applyAlignment="1">
      <alignment horizontal="left"/>
    </xf>
    <xf numFmtId="0" fontId="28" fillId="0" borderId="0" xfId="0" applyFont="1" applyBorder="1" applyAlignment="1">
      <alignment horizontal="center" vertical="center"/>
    </xf>
    <xf numFmtId="0" fontId="17" fillId="0" borderId="0" xfId="0" applyFont="1" applyBorder="1"/>
    <xf numFmtId="0" fontId="23" fillId="0" borderId="0" xfId="0" applyFont="1" applyBorder="1"/>
    <xf numFmtId="8" fontId="17" fillId="0" borderId="0" xfId="0" applyNumberFormat="1" applyFont="1" applyBorder="1" applyAlignment="1">
      <alignment horizontal="right"/>
    </xf>
    <xf numFmtId="2" fontId="0" fillId="0" borderId="2" xfId="0" applyNumberFormat="1" applyBorder="1"/>
    <xf numFmtId="0" fontId="18" fillId="0" borderId="0" xfId="0" applyFont="1" applyAlignment="1"/>
    <xf numFmtId="0" fontId="19" fillId="0" borderId="0" xfId="0" applyFont="1" applyAlignment="1"/>
    <xf numFmtId="2" fontId="3" fillId="0" borderId="0" xfId="0" applyNumberFormat="1" applyFont="1" applyFill="1" applyBorder="1"/>
    <xf numFmtId="2" fontId="21" fillId="9" borderId="26" xfId="0" applyNumberFormat="1" applyFont="1" applyFill="1" applyBorder="1" applyAlignment="1">
      <alignment horizontal="right"/>
    </xf>
    <xf numFmtId="0" fontId="17" fillId="0" borderId="13" xfId="0" applyFont="1" applyBorder="1" applyAlignment="1">
      <alignment vertical="center"/>
    </xf>
    <xf numFmtId="0" fontId="23" fillId="0" borderId="14" xfId="0" applyFont="1" applyBorder="1" applyAlignment="1">
      <alignment vertical="center"/>
    </xf>
    <xf numFmtId="0" fontId="3" fillId="0" borderId="14" xfId="0" applyFont="1" applyBorder="1" applyAlignment="1">
      <alignment vertical="center"/>
    </xf>
    <xf numFmtId="0" fontId="42" fillId="0" borderId="0" xfId="0" applyFont="1" applyAlignment="1">
      <alignment vertical="center"/>
    </xf>
    <xf numFmtId="0" fontId="0" fillId="0" borderId="0" xfId="0" applyBorder="1" applyAlignment="1">
      <alignment horizontal="center" vertical="center"/>
    </xf>
    <xf numFmtId="0" fontId="37" fillId="0" borderId="0" xfId="0" applyFont="1" applyFill="1" applyBorder="1" applyAlignment="1">
      <alignment horizontal="left"/>
    </xf>
    <xf numFmtId="0" fontId="9" fillId="0" borderId="0" xfId="0" applyFont="1" applyFill="1" applyBorder="1" applyAlignment="1">
      <alignment horizontal="center"/>
    </xf>
    <xf numFmtId="0" fontId="33" fillId="0" borderId="0" xfId="0" applyFont="1" applyFill="1" applyBorder="1" applyAlignment="1">
      <alignment horizontal="right"/>
    </xf>
    <xf numFmtId="0" fontId="2" fillId="2" borderId="0" xfId="0" applyFont="1" applyFill="1"/>
    <xf numFmtId="0" fontId="2" fillId="2" borderId="0" xfId="0" applyFont="1" applyFill="1" applyAlignment="1">
      <alignment horizontal="center"/>
    </xf>
    <xf numFmtId="0" fontId="0" fillId="2" borderId="0" xfId="0" applyFill="1" applyAlignment="1">
      <alignment horizontal="center"/>
    </xf>
    <xf numFmtId="0" fontId="0" fillId="2" borderId="0" xfId="0" applyFill="1"/>
    <xf numFmtId="0" fontId="0" fillId="0" borderId="2" xfId="0" applyBorder="1" applyAlignment="1">
      <alignment wrapText="1"/>
    </xf>
    <xf numFmtId="2" fontId="0" fillId="6" borderId="2" xfId="0" applyNumberFormat="1" applyFill="1" applyBorder="1"/>
    <xf numFmtId="2" fontId="0" fillId="6" borderId="2" xfId="0" applyNumberFormat="1" applyFill="1" applyBorder="1" applyAlignment="1">
      <alignment horizontal="center"/>
    </xf>
    <xf numFmtId="2" fontId="3" fillId="2" borderId="2" xfId="0" applyNumberFormat="1" applyFont="1" applyFill="1" applyBorder="1" applyAlignment="1">
      <alignment horizontal="right"/>
    </xf>
    <xf numFmtId="2" fontId="0" fillId="5" borderId="2" xfId="0" applyNumberFormat="1" applyFill="1" applyBorder="1" applyAlignment="1">
      <alignment horizontal="center"/>
    </xf>
    <xf numFmtId="1" fontId="3" fillId="5" borderId="3" xfId="0" applyNumberFormat="1" applyFont="1" applyFill="1" applyBorder="1"/>
    <xf numFmtId="0" fontId="0" fillId="2" borderId="0" xfId="0" applyFill="1" applyAlignment="1">
      <alignment horizontal="right"/>
    </xf>
    <xf numFmtId="0" fontId="44" fillId="0" borderId="2" xfId="0" applyFont="1" applyBorder="1" applyAlignment="1">
      <alignment wrapText="1"/>
    </xf>
    <xf numFmtId="0" fontId="0" fillId="0" borderId="2" xfId="0" applyFont="1" applyBorder="1" applyAlignment="1">
      <alignment wrapText="1"/>
    </xf>
    <xf numFmtId="166" fontId="8" fillId="5" borderId="3" xfId="0" applyNumberFormat="1" applyFont="1" applyFill="1" applyBorder="1" applyAlignment="1">
      <alignment horizontal="center"/>
    </xf>
    <xf numFmtId="0" fontId="37" fillId="2" borderId="0" xfId="0" applyFont="1" applyFill="1" applyBorder="1" applyAlignment="1">
      <alignment horizontal="left"/>
    </xf>
    <xf numFmtId="0" fontId="5" fillId="2" borderId="0" xfId="0" applyFont="1" applyFill="1" applyBorder="1" applyAlignment="1">
      <alignment horizontal="center"/>
    </xf>
    <xf numFmtId="0" fontId="0" fillId="2" borderId="0" xfId="0" applyFill="1" applyBorder="1"/>
    <xf numFmtId="0" fontId="0" fillId="2" borderId="0" xfId="0" applyFill="1" applyBorder="1" applyAlignment="1">
      <alignment horizontal="center"/>
    </xf>
    <xf numFmtId="2" fontId="0" fillId="5" borderId="3" xfId="0" applyNumberFormat="1" applyFill="1" applyBorder="1"/>
    <xf numFmtId="165" fontId="9" fillId="3" borderId="5" xfId="0" applyNumberFormat="1" applyFont="1" applyFill="1" applyBorder="1" applyAlignment="1">
      <alignment horizontal="center"/>
    </xf>
    <xf numFmtId="2" fontId="9" fillId="3" borderId="5" xfId="0" applyNumberFormat="1" applyFont="1" applyFill="1" applyBorder="1" applyAlignment="1">
      <alignment horizontal="center"/>
    </xf>
    <xf numFmtId="166" fontId="0" fillId="5" borderId="3" xfId="0" applyNumberFormat="1" applyFill="1" applyBorder="1" applyAlignment="1">
      <alignment horizontal="center"/>
    </xf>
    <xf numFmtId="0" fontId="2" fillId="2" borderId="0" xfId="0" applyFont="1" applyFill="1" applyBorder="1"/>
    <xf numFmtId="0" fontId="2" fillId="2" borderId="0" xfId="0" applyFont="1" applyFill="1" applyBorder="1" applyAlignment="1">
      <alignment horizontal="center"/>
    </xf>
    <xf numFmtId="0" fontId="0" fillId="2" borderId="0" xfId="0" applyFill="1" applyBorder="1" applyAlignment="1">
      <alignment horizontal="right"/>
    </xf>
    <xf numFmtId="2" fontId="3" fillId="5" borderId="2" xfId="0" applyNumberFormat="1" applyFont="1" applyFill="1" applyBorder="1" applyAlignment="1">
      <alignment horizontal="right"/>
    </xf>
    <xf numFmtId="0" fontId="9" fillId="0" borderId="2" xfId="0" applyFont="1" applyFill="1" applyBorder="1" applyAlignment="1">
      <alignment horizontal="center" vertical="center"/>
    </xf>
    <xf numFmtId="0" fontId="3" fillId="2" borderId="2" xfId="0" applyFont="1" applyFill="1" applyBorder="1" applyAlignment="1">
      <alignment horizontal="center" vertical="center"/>
    </xf>
    <xf numFmtId="0" fontId="9" fillId="0" borderId="2" xfId="0" applyFont="1" applyFill="1" applyBorder="1" applyAlignment="1">
      <alignment horizontal="left" wrapText="1"/>
    </xf>
    <xf numFmtId="165" fontId="21" fillId="9" borderId="26" xfId="0" applyNumberFormat="1" applyFont="1" applyFill="1" applyBorder="1"/>
    <xf numFmtId="0" fontId="37" fillId="2" borderId="2" xfId="0" applyFont="1" applyFill="1" applyBorder="1" applyAlignment="1">
      <alignment horizontal="left"/>
    </xf>
    <xf numFmtId="0" fontId="0" fillId="2" borderId="14" xfId="0" applyFill="1" applyBorder="1"/>
    <xf numFmtId="0" fontId="3" fillId="2" borderId="14" xfId="0" applyFont="1" applyFill="1" applyBorder="1" applyAlignment="1">
      <alignment horizontal="right"/>
    </xf>
    <xf numFmtId="0" fontId="3" fillId="2" borderId="14" xfId="0" applyFont="1" applyFill="1" applyBorder="1"/>
    <xf numFmtId="2" fontId="3" fillId="2" borderId="14" xfId="0" applyNumberFormat="1" applyFont="1" applyFill="1" applyBorder="1"/>
    <xf numFmtId="0" fontId="19" fillId="9" borderId="25" xfId="0" applyFont="1" applyFill="1" applyBorder="1" applyAlignment="1">
      <alignment horizontal="right"/>
    </xf>
    <xf numFmtId="0" fontId="18" fillId="0" borderId="0" xfId="0" applyFont="1" applyFill="1" applyBorder="1" applyAlignment="1">
      <alignment horizontal="left" vertical="center" wrapText="1"/>
    </xf>
    <xf numFmtId="0" fontId="28" fillId="0" borderId="0" xfId="0" applyFont="1" applyBorder="1" applyAlignment="1">
      <alignment vertical="center"/>
    </xf>
    <xf numFmtId="0" fontId="0" fillId="0" borderId="0" xfId="0" applyFont="1" applyBorder="1" applyAlignment="1">
      <alignment horizontal="center" vertical="center"/>
    </xf>
    <xf numFmtId="0" fontId="0" fillId="0" borderId="0" xfId="0" applyFont="1" applyBorder="1" applyAlignment="1">
      <alignment horizontal="left" vertical="center"/>
    </xf>
    <xf numFmtId="0" fontId="18" fillId="0" borderId="0" xfId="2" applyFont="1"/>
    <xf numFmtId="0" fontId="4" fillId="0" borderId="0" xfId="2" applyFont="1" applyBorder="1"/>
    <xf numFmtId="2" fontId="0" fillId="6" borderId="6" xfId="0" applyNumberFormat="1" applyFill="1" applyBorder="1"/>
    <xf numFmtId="2" fontId="0" fillId="2" borderId="0" xfId="0" applyNumberFormat="1" applyFill="1"/>
    <xf numFmtId="2" fontId="0" fillId="5" borderId="2" xfId="0" applyNumberFormat="1" applyFill="1" applyBorder="1"/>
    <xf numFmtId="2" fontId="0" fillId="0" borderId="0" xfId="0" applyNumberFormat="1" applyFill="1"/>
    <xf numFmtId="2" fontId="0" fillId="2" borderId="0" xfId="0" applyNumberFormat="1" applyFill="1" applyBorder="1"/>
    <xf numFmtId="2" fontId="3" fillId="6" borderId="2" xfId="0" applyNumberFormat="1" applyFont="1" applyFill="1" applyBorder="1" applyAlignment="1">
      <alignment horizontal="right"/>
    </xf>
    <xf numFmtId="2" fontId="0" fillId="6" borderId="2" xfId="0" applyNumberFormat="1" applyFont="1" applyFill="1" applyBorder="1"/>
    <xf numFmtId="2" fontId="3" fillId="6" borderId="5" xfId="0" applyNumberFormat="1" applyFont="1" applyFill="1" applyBorder="1" applyAlignment="1">
      <alignment horizontal="right"/>
    </xf>
    <xf numFmtId="2" fontId="3" fillId="0" borderId="2" xfId="0" applyNumberFormat="1" applyFont="1" applyFill="1" applyBorder="1" applyAlignment="1">
      <alignment horizontal="right"/>
    </xf>
    <xf numFmtId="2" fontId="3" fillId="8" borderId="2" xfId="0" applyNumberFormat="1" applyFont="1" applyFill="1" applyBorder="1" applyAlignment="1">
      <alignment horizontal="right"/>
    </xf>
    <xf numFmtId="2" fontId="0" fillId="0" borderId="0" xfId="0" applyNumberFormat="1"/>
    <xf numFmtId="2" fontId="0" fillId="5" borderId="3" xfId="0" applyNumberFormat="1" applyFill="1" applyBorder="1" applyAlignment="1">
      <alignment horizontal="right"/>
    </xf>
    <xf numFmtId="2" fontId="0" fillId="0" borderId="0" xfId="0" applyNumberFormat="1" applyFill="1" applyBorder="1"/>
    <xf numFmtId="2" fontId="3" fillId="0" borderId="0" xfId="0" applyNumberFormat="1" applyFont="1" applyFill="1" applyBorder="1" applyAlignment="1">
      <alignment horizontal="right"/>
    </xf>
    <xf numFmtId="2" fontId="3" fillId="2" borderId="6" xfId="0" applyNumberFormat="1" applyFont="1" applyFill="1" applyBorder="1" applyAlignment="1">
      <alignment horizontal="center"/>
    </xf>
    <xf numFmtId="2" fontId="3" fillId="2" borderId="0" xfId="0" applyNumberFormat="1" applyFont="1" applyFill="1" applyBorder="1" applyAlignment="1">
      <alignment horizontal="right"/>
    </xf>
    <xf numFmtId="2" fontId="3" fillId="5" borderId="3" xfId="0" applyNumberFormat="1" applyFont="1" applyFill="1" applyBorder="1" applyAlignment="1">
      <alignment horizontal="right"/>
    </xf>
    <xf numFmtId="2" fontId="8" fillId="2" borderId="2" xfId="0" applyNumberFormat="1" applyFont="1" applyFill="1" applyBorder="1" applyAlignment="1">
      <alignment horizontal="right"/>
    </xf>
    <xf numFmtId="2" fontId="0" fillId="0" borderId="2" xfId="0" applyNumberFormat="1" applyFill="1" applyBorder="1" applyAlignment="1">
      <alignment horizontal="right"/>
    </xf>
    <xf numFmtId="2" fontId="10" fillId="0" borderId="2" xfId="0" applyNumberFormat="1" applyFont="1" applyFill="1" applyBorder="1" applyAlignment="1">
      <alignment horizontal="right"/>
    </xf>
    <xf numFmtId="2" fontId="10" fillId="3" borderId="2" xfId="0" applyNumberFormat="1" applyFont="1" applyFill="1" applyBorder="1" applyAlignment="1">
      <alignment horizontal="right"/>
    </xf>
    <xf numFmtId="2" fontId="10" fillId="8" borderId="2" xfId="0" applyNumberFormat="1" applyFont="1" applyFill="1" applyBorder="1" applyAlignment="1">
      <alignment horizontal="right"/>
    </xf>
    <xf numFmtId="2" fontId="0" fillId="0" borderId="0" xfId="0" applyNumberFormat="1" applyFill="1" applyBorder="1" applyAlignment="1">
      <alignment horizontal="right"/>
    </xf>
    <xf numFmtId="2" fontId="3" fillId="2" borderId="10" xfId="0" applyNumberFormat="1" applyFont="1" applyFill="1" applyBorder="1" applyAlignment="1">
      <alignment horizontal="right"/>
    </xf>
    <xf numFmtId="9" fontId="9" fillId="4" borderId="2" xfId="3" applyFont="1" applyFill="1" applyBorder="1" applyAlignment="1">
      <alignment horizontal="center"/>
    </xf>
    <xf numFmtId="0" fontId="10" fillId="4" borderId="2" xfId="0" applyFont="1" applyFill="1" applyBorder="1" applyAlignment="1">
      <alignment horizontal="right"/>
    </xf>
    <xf numFmtId="0" fontId="2" fillId="2" borderId="2" xfId="0" applyFont="1" applyFill="1" applyBorder="1"/>
    <xf numFmtId="0" fontId="0" fillId="2" borderId="2" xfId="0" applyFill="1" applyBorder="1" applyAlignment="1">
      <alignment horizontal="center"/>
    </xf>
    <xf numFmtId="0" fontId="0" fillId="2" borderId="2" xfId="0" applyFill="1" applyBorder="1"/>
    <xf numFmtId="2" fontId="0" fillId="2" borderId="2" xfId="0" applyNumberFormat="1" applyFill="1" applyBorder="1"/>
    <xf numFmtId="0" fontId="5" fillId="2" borderId="0" xfId="0" applyFont="1" applyFill="1" applyBorder="1" applyAlignment="1">
      <alignment horizontal="left"/>
    </xf>
    <xf numFmtId="0" fontId="37" fillId="2" borderId="0" xfId="0" applyFont="1" applyFill="1" applyBorder="1" applyAlignment="1">
      <alignment horizontal="center"/>
    </xf>
    <xf numFmtId="0" fontId="0" fillId="2" borderId="0" xfId="0" applyFont="1" applyFill="1"/>
    <xf numFmtId="2" fontId="0" fillId="2" borderId="0" xfId="0" applyNumberFormat="1" applyFont="1" applyFill="1"/>
    <xf numFmtId="0" fontId="0" fillId="2" borderId="14" xfId="0" applyFont="1" applyFill="1" applyBorder="1"/>
    <xf numFmtId="0" fontId="8" fillId="2" borderId="10" xfId="0" applyFont="1" applyFill="1" applyBorder="1" applyAlignment="1">
      <alignment horizontal="right"/>
    </xf>
    <xf numFmtId="2" fontId="8" fillId="2" borderId="14" xfId="0" applyNumberFormat="1" applyFont="1" applyFill="1" applyBorder="1" applyAlignment="1">
      <alignment horizontal="right"/>
    </xf>
    <xf numFmtId="0" fontId="8" fillId="2" borderId="14" xfId="0" applyFont="1" applyFill="1" applyBorder="1"/>
    <xf numFmtId="0" fontId="9" fillId="2" borderId="0" xfId="0" applyFont="1" applyFill="1" applyBorder="1" applyAlignment="1">
      <alignment horizontal="center"/>
    </xf>
    <xf numFmtId="0" fontId="33" fillId="2" borderId="0" xfId="0" applyFont="1" applyFill="1" applyBorder="1" applyAlignment="1">
      <alignment horizontal="right"/>
    </xf>
    <xf numFmtId="0" fontId="0" fillId="2" borderId="0" xfId="0" applyFont="1" applyFill="1" applyBorder="1"/>
    <xf numFmtId="0" fontId="8" fillId="2" borderId="0" xfId="0" applyFont="1" applyFill="1" applyBorder="1" applyAlignment="1">
      <alignment horizontal="right"/>
    </xf>
    <xf numFmtId="2" fontId="8" fillId="2" borderId="0" xfId="0" applyNumberFormat="1" applyFont="1" applyFill="1" applyBorder="1" applyAlignment="1">
      <alignment horizontal="right"/>
    </xf>
    <xf numFmtId="0" fontId="8" fillId="2" borderId="0" xfId="0" applyFont="1" applyFill="1" applyBorder="1"/>
    <xf numFmtId="2" fontId="8" fillId="2" borderId="0" xfId="0" applyNumberFormat="1" applyFont="1" applyFill="1" applyBorder="1"/>
    <xf numFmtId="0" fontId="0" fillId="3" borderId="0" xfId="0" applyFill="1"/>
    <xf numFmtId="0" fontId="0" fillId="2" borderId="2" xfId="0" applyFont="1" applyFill="1" applyBorder="1" applyAlignment="1">
      <alignment horizontal="center"/>
    </xf>
    <xf numFmtId="0" fontId="43" fillId="9" borderId="26" xfId="0" applyNumberFormat="1" applyFont="1" applyFill="1" applyBorder="1" applyAlignment="1">
      <alignment vertical="center"/>
    </xf>
    <xf numFmtId="0" fontId="0" fillId="0" borderId="0" xfId="0" applyFill="1" applyAlignment="1">
      <alignment horizontal="center"/>
    </xf>
    <xf numFmtId="2" fontId="7" fillId="0" borderId="0" xfId="0" applyNumberFormat="1" applyFont="1" applyBorder="1"/>
    <xf numFmtId="0" fontId="3" fillId="0" borderId="0" xfId="2" applyFont="1" applyBorder="1"/>
    <xf numFmtId="0" fontId="30" fillId="0" borderId="0" xfId="0" applyFont="1" applyAlignment="1">
      <alignment horizontal="center"/>
    </xf>
    <xf numFmtId="0" fontId="40" fillId="7" borderId="0" xfId="0" applyFont="1" applyFill="1" applyAlignment="1">
      <alignment horizontal="center"/>
    </xf>
    <xf numFmtId="164" fontId="21" fillId="0" borderId="27" xfId="0" applyNumberFormat="1" applyFont="1" applyBorder="1" applyAlignment="1">
      <alignment horizontal="center"/>
    </xf>
    <xf numFmtId="164" fontId="21" fillId="0" borderId="7" xfId="0" applyNumberFormat="1" applyFont="1" applyBorder="1" applyAlignment="1">
      <alignment horizontal="center"/>
    </xf>
    <xf numFmtId="164" fontId="21" fillId="0" borderId="8" xfId="0" applyNumberFormat="1" applyFont="1" applyBorder="1" applyAlignment="1">
      <alignment horizontal="center"/>
    </xf>
    <xf numFmtId="0" fontId="29" fillId="0" borderId="0" xfId="0" applyFont="1" applyAlignment="1">
      <alignment horizontal="center"/>
    </xf>
    <xf numFmtId="0" fontId="18" fillId="0" borderId="0" xfId="0" applyFont="1" applyAlignment="1">
      <alignment horizontal="left"/>
    </xf>
    <xf numFmtId="0" fontId="13" fillId="0" borderId="17" xfId="0" applyFont="1" applyBorder="1" applyAlignment="1">
      <alignment horizontal="center"/>
    </xf>
    <xf numFmtId="14" fontId="15" fillId="0" borderId="1" xfId="0" applyNumberFormat="1" applyFont="1" applyBorder="1" applyAlignment="1">
      <alignment horizontal="center"/>
    </xf>
    <xf numFmtId="0" fontId="41" fillId="0" borderId="10" xfId="0" applyFont="1" applyBorder="1" applyAlignment="1">
      <alignment horizontal="center" vertical="center"/>
    </xf>
    <xf numFmtId="0" fontId="28" fillId="0" borderId="10" xfId="0" applyFont="1" applyBorder="1" applyAlignment="1">
      <alignment horizontal="center"/>
    </xf>
    <xf numFmtId="0" fontId="20" fillId="0" borderId="0" xfId="1" applyAlignment="1" applyProtection="1">
      <alignment horizontal="center" vertical="center"/>
    </xf>
    <xf numFmtId="0" fontId="42" fillId="0" borderId="0" xfId="0" applyFont="1" applyAlignment="1">
      <alignment horizontal="center" vertical="center"/>
    </xf>
    <xf numFmtId="0" fontId="18" fillId="0" borderId="0" xfId="0" applyFont="1" applyFill="1" applyBorder="1" applyAlignment="1">
      <alignment horizontal="left" vertical="center" wrapText="1"/>
    </xf>
    <xf numFmtId="0" fontId="26" fillId="0" borderId="0" xfId="0" applyFont="1" applyAlignment="1">
      <alignment horizontal="center"/>
    </xf>
    <xf numFmtId="0" fontId="36" fillId="0" borderId="0" xfId="0" applyFont="1" applyAlignment="1">
      <alignment horizontal="center" wrapText="1"/>
    </xf>
    <xf numFmtId="0" fontId="34" fillId="0" borderId="0" xfId="0" applyFont="1" applyAlignment="1">
      <alignment horizontal="center" wrapText="1"/>
    </xf>
    <xf numFmtId="0" fontId="39" fillId="0" borderId="0" xfId="0" applyFont="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xf>
    <xf numFmtId="0" fontId="3" fillId="0" borderId="9"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2" xfId="0" applyFont="1" applyFill="1" applyBorder="1" applyAlignment="1">
      <alignment horizontal="left" vertical="center" wrapText="1"/>
    </xf>
    <xf numFmtId="8" fontId="17" fillId="0" borderId="14" xfId="0" applyNumberFormat="1" applyFont="1" applyBorder="1" applyAlignment="1">
      <alignment horizontal="right" vertical="center"/>
    </xf>
    <xf numFmtId="8" fontId="17" fillId="0" borderId="15" xfId="0" applyNumberFormat="1" applyFont="1" applyBorder="1" applyAlignment="1">
      <alignment horizontal="right" vertical="center"/>
    </xf>
    <xf numFmtId="0" fontId="43" fillId="0" borderId="18" xfId="0" applyFont="1" applyBorder="1" applyAlignment="1">
      <alignment horizontal="left" vertical="center" wrapText="1"/>
    </xf>
    <xf numFmtId="0" fontId="43" fillId="0" borderId="19" xfId="0" applyFont="1" applyBorder="1" applyAlignment="1">
      <alignment horizontal="left" vertical="center" wrapText="1"/>
    </xf>
    <xf numFmtId="0" fontId="43" fillId="0" borderId="20" xfId="0" applyFont="1" applyBorder="1" applyAlignment="1">
      <alignment horizontal="left" vertical="center" wrapText="1"/>
    </xf>
    <xf numFmtId="0" fontId="43" fillId="0" borderId="21" xfId="0" applyFont="1" applyBorder="1" applyAlignment="1">
      <alignment horizontal="left" vertical="center" wrapText="1"/>
    </xf>
    <xf numFmtId="0" fontId="43" fillId="0" borderId="0" xfId="0" applyFont="1" applyBorder="1" applyAlignment="1">
      <alignment horizontal="left" vertical="center" wrapText="1"/>
    </xf>
    <xf numFmtId="0" fontId="43" fillId="0" borderId="22" xfId="0" applyFont="1" applyBorder="1" applyAlignment="1">
      <alignment horizontal="left" vertical="center" wrapText="1"/>
    </xf>
    <xf numFmtId="0" fontId="43" fillId="0" borderId="23" xfId="0" applyFont="1" applyBorder="1" applyAlignment="1">
      <alignment horizontal="left" vertical="center" wrapText="1"/>
    </xf>
    <xf numFmtId="0" fontId="43" fillId="0" borderId="17" xfId="0" applyFont="1" applyBorder="1" applyAlignment="1">
      <alignment horizontal="left" vertical="center" wrapText="1"/>
    </xf>
    <xf numFmtId="0" fontId="43" fillId="0" borderId="24" xfId="0" applyFont="1" applyBorder="1" applyAlignment="1">
      <alignment horizontal="left" vertical="center" wrapText="1"/>
    </xf>
    <xf numFmtId="0" fontId="13" fillId="0" borderId="1" xfId="0" applyFont="1"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28" fillId="0" borderId="9" xfId="0" applyFont="1" applyBorder="1" applyAlignment="1">
      <alignment horizontal="center" vertical="center"/>
    </xf>
    <xf numFmtId="0" fontId="28" fillId="0" borderId="10" xfId="0" applyFont="1" applyBorder="1" applyAlignment="1">
      <alignment horizontal="center" vertical="center"/>
    </xf>
    <xf numFmtId="0" fontId="28" fillId="0" borderId="11" xfId="0" applyFont="1" applyBorder="1" applyAlignment="1">
      <alignment horizontal="center" vertical="center"/>
    </xf>
    <xf numFmtId="0" fontId="28" fillId="0" borderId="4" xfId="0" applyFont="1" applyBorder="1" applyAlignment="1">
      <alignment horizontal="center" vertical="center"/>
    </xf>
    <xf numFmtId="0" fontId="28" fillId="0" borderId="1" xfId="0" applyFont="1" applyBorder="1" applyAlignment="1">
      <alignment horizontal="center" vertical="center"/>
    </xf>
    <xf numFmtId="0" fontId="28" fillId="0" borderId="12" xfId="0" applyFont="1" applyBorder="1" applyAlignment="1">
      <alignment horizontal="center" vertical="center"/>
    </xf>
  </cellXfs>
  <cellStyles count="4">
    <cellStyle name="Hyperlink" xfId="1" builtinId="8"/>
    <cellStyle name="Normal" xfId="0" builtinId="0"/>
    <cellStyle name="Normal 2"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3</xdr:col>
      <xdr:colOff>571499</xdr:colOff>
      <xdr:row>4</xdr:row>
      <xdr:rowOff>239144</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2333624" cy="13154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scholler@tcco.com" TargetMode="External"/><Relationship Id="rId1" Type="http://schemas.openxmlformats.org/officeDocument/2006/relationships/hyperlink" Target="mailto:bruno@concretesystemsinc.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327"/>
  <sheetViews>
    <sheetView tabSelected="1" view="pageBreakPreview" zoomScaleNormal="100" zoomScaleSheetLayoutView="100" workbookViewId="0">
      <selection activeCell="H87" sqref="H87"/>
    </sheetView>
  </sheetViews>
  <sheetFormatPr baseColWidth="10" defaultColWidth="8.83203125" defaultRowHeight="15"/>
  <cols>
    <col min="1" max="1" width="55.1640625" customWidth="1"/>
    <col min="2" max="2" width="16.5" customWidth="1"/>
    <col min="3" max="3" width="12.1640625" customWidth="1"/>
    <col min="4" max="4" width="10.6640625" style="176" customWidth="1"/>
    <col min="5" max="5" width="6.1640625" customWidth="1"/>
    <col min="6" max="6" width="7.6640625" customWidth="1"/>
    <col min="7" max="7" width="8.83203125" style="176" customWidth="1"/>
    <col min="8" max="8" width="11.33203125" customWidth="1"/>
    <col min="9" max="9" width="13.1640625" customWidth="1"/>
  </cols>
  <sheetData>
    <row r="1" spans="1:15" ht="35.25" customHeight="1">
      <c r="A1" s="217" t="s">
        <v>171</v>
      </c>
      <c r="B1" s="217"/>
      <c r="C1" s="217"/>
      <c r="D1" s="217"/>
      <c r="E1" s="217"/>
      <c r="F1" s="217"/>
      <c r="G1" s="217"/>
      <c r="H1" s="217"/>
      <c r="I1" s="217"/>
    </row>
    <row r="2" spans="1:15" ht="28.5" customHeight="1">
      <c r="A2" s="222" t="s">
        <v>174</v>
      </c>
      <c r="B2" s="222"/>
      <c r="C2" s="222"/>
      <c r="D2" s="222"/>
      <c r="E2" s="222"/>
      <c r="F2" s="222"/>
      <c r="G2" s="222"/>
      <c r="H2" s="222"/>
      <c r="I2" s="222"/>
    </row>
    <row r="3" spans="1:15" ht="15.75" customHeight="1">
      <c r="A3" s="223" t="s">
        <v>173</v>
      </c>
      <c r="B3" s="223"/>
      <c r="C3" s="223"/>
      <c r="D3" s="223"/>
      <c r="E3" s="223"/>
      <c r="F3" s="223"/>
      <c r="G3" s="223"/>
      <c r="H3" s="223"/>
      <c r="I3" s="223"/>
    </row>
    <row r="4" spans="1:15" ht="17" thickBot="1">
      <c r="A4" s="39"/>
      <c r="B4" s="224"/>
      <c r="C4" s="224"/>
      <c r="D4" s="224"/>
      <c r="E4" s="224"/>
      <c r="F4" s="40"/>
      <c r="G4" s="225">
        <v>43550</v>
      </c>
      <c r="H4" s="225"/>
    </row>
    <row r="5" spans="1:15" ht="15" customHeight="1" thickBot="1">
      <c r="A5" s="218" t="s">
        <v>175</v>
      </c>
      <c r="B5" s="218"/>
      <c r="C5" s="218"/>
      <c r="D5" s="218"/>
      <c r="E5" s="218"/>
      <c r="F5" s="218"/>
      <c r="G5" s="218"/>
      <c r="H5" s="218"/>
      <c r="I5" s="218"/>
      <c r="N5" s="6"/>
      <c r="O5" s="8"/>
    </row>
    <row r="6" spans="1:15" ht="15" customHeight="1" thickBot="1">
      <c r="A6" s="32" t="s">
        <v>0</v>
      </c>
      <c r="B6" s="54" t="s">
        <v>24</v>
      </c>
      <c r="C6" s="33" t="s">
        <v>45</v>
      </c>
      <c r="D6" s="166" t="s">
        <v>1</v>
      </c>
      <c r="E6" s="32" t="s">
        <v>2</v>
      </c>
      <c r="F6" s="65" t="s">
        <v>5</v>
      </c>
      <c r="G6" s="180" t="s">
        <v>6</v>
      </c>
      <c r="H6" s="34" t="s">
        <v>7</v>
      </c>
      <c r="I6" s="31" t="s">
        <v>6</v>
      </c>
    </row>
    <row r="7" spans="1:15" ht="15" customHeight="1">
      <c r="A7" s="124" t="s">
        <v>46</v>
      </c>
      <c r="B7" s="125"/>
      <c r="C7" s="126"/>
      <c r="D7" s="167"/>
      <c r="E7" s="127"/>
      <c r="F7" s="6"/>
      <c r="G7" s="181"/>
      <c r="H7" s="7"/>
      <c r="I7" s="7"/>
    </row>
    <row r="8" spans="1:15" ht="15" customHeight="1">
      <c r="A8" s="12"/>
      <c r="B8" s="47" t="s">
        <v>19</v>
      </c>
      <c r="C8" s="47" t="s">
        <v>19</v>
      </c>
      <c r="D8" s="129">
        <v>0</v>
      </c>
      <c r="E8" s="12" t="s">
        <v>3</v>
      </c>
      <c r="F8" s="2">
        <v>10</v>
      </c>
      <c r="G8" s="131">
        <f>SUM((D8)*(F8/100))+D8</f>
        <v>0</v>
      </c>
      <c r="H8" s="4"/>
      <c r="I8" s="55">
        <f>SUM(G8*H8)</f>
        <v>0</v>
      </c>
    </row>
    <row r="9" spans="1:15" ht="15" customHeight="1">
      <c r="A9" s="23" t="s">
        <v>56</v>
      </c>
      <c r="B9" s="49" t="s">
        <v>19</v>
      </c>
      <c r="C9" s="49" t="s">
        <v>19</v>
      </c>
      <c r="D9" s="168">
        <v>0</v>
      </c>
      <c r="E9" s="23" t="s">
        <v>9</v>
      </c>
      <c r="F9" s="101">
        <v>10</v>
      </c>
      <c r="G9" s="182">
        <f>SUM((D9)*(F9/100))+D9</f>
        <v>0</v>
      </c>
      <c r="H9" s="101"/>
      <c r="I9" s="102">
        <f t="shared" ref="I9:I50" si="0">SUM(G9*H9)</f>
        <v>0</v>
      </c>
    </row>
    <row r="10" spans="1:15" s="68" customFormat="1" ht="15" customHeight="1">
      <c r="A10" s="83" t="s">
        <v>83</v>
      </c>
      <c r="B10" s="84"/>
      <c r="C10" s="214"/>
      <c r="D10" s="169"/>
      <c r="F10" s="85"/>
      <c r="G10" s="179"/>
      <c r="H10" s="86"/>
      <c r="I10" s="86"/>
    </row>
    <row r="11" spans="1:15" ht="15" customHeight="1">
      <c r="A11" s="12"/>
      <c r="B11" s="47"/>
      <c r="C11" s="47"/>
      <c r="D11" s="129"/>
      <c r="E11" s="12" t="s">
        <v>3</v>
      </c>
      <c r="F11" s="2">
        <v>10</v>
      </c>
      <c r="G11" s="131">
        <f>SUM((D11)*(F11/100))+D11</f>
        <v>0</v>
      </c>
      <c r="H11" s="4"/>
      <c r="I11" s="55">
        <f>SUM(G11*H11)</f>
        <v>0</v>
      </c>
    </row>
    <row r="12" spans="1:15" ht="15" customHeight="1">
      <c r="A12" s="23" t="s">
        <v>4</v>
      </c>
      <c r="B12" s="49"/>
      <c r="C12" s="49"/>
      <c r="D12" s="168"/>
      <c r="E12" s="23" t="s">
        <v>9</v>
      </c>
      <c r="F12" s="24">
        <v>10</v>
      </c>
      <c r="G12" s="149">
        <f t="shared" ref="G12" si="1">SUM((D12)*(F12/100))+D12</f>
        <v>0</v>
      </c>
      <c r="H12" s="101"/>
      <c r="I12" s="56">
        <f>SUM(G12*H12)</f>
        <v>0</v>
      </c>
    </row>
    <row r="13" spans="1:15" s="211" customFormat="1" ht="15" customHeight="1">
      <c r="A13" s="124" t="s">
        <v>88</v>
      </c>
      <c r="B13" s="125"/>
      <c r="C13" s="134"/>
      <c r="D13" s="167"/>
      <c r="E13" s="127"/>
      <c r="F13" s="6"/>
      <c r="G13" s="181"/>
      <c r="H13" s="7"/>
      <c r="I13" s="7"/>
    </row>
    <row r="14" spans="1:15" ht="15" customHeight="1">
      <c r="A14" s="12"/>
      <c r="B14" s="47" t="s">
        <v>19</v>
      </c>
      <c r="C14" s="47" t="s">
        <v>19</v>
      </c>
      <c r="D14" s="129">
        <v>0</v>
      </c>
      <c r="E14" s="12" t="s">
        <v>3</v>
      </c>
      <c r="F14" s="4">
        <v>10</v>
      </c>
      <c r="G14" s="131">
        <f t="shared" ref="G14" si="2">SUM((D14)*(F14/100))+D14</f>
        <v>0</v>
      </c>
      <c r="H14" s="4"/>
      <c r="I14" s="55">
        <f t="shared" ref="I14" si="3">SUM(G14*H14)</f>
        <v>0</v>
      </c>
    </row>
    <row r="15" spans="1:15" ht="15" customHeight="1">
      <c r="A15" s="23" t="s">
        <v>4</v>
      </c>
      <c r="B15" s="49" t="s">
        <v>19</v>
      </c>
      <c r="C15" s="132" t="s">
        <v>19</v>
      </c>
      <c r="D15" s="168">
        <v>0</v>
      </c>
      <c r="E15" s="23" t="s">
        <v>9</v>
      </c>
      <c r="F15" s="24">
        <v>10</v>
      </c>
      <c r="G15" s="149">
        <f t="shared" ref="G15" si="4">SUM((D15)*(F15/100))+D15</f>
        <v>0</v>
      </c>
      <c r="H15" s="101"/>
      <c r="I15" s="56">
        <f>SUM(G15*H15)</f>
        <v>0</v>
      </c>
    </row>
    <row r="16" spans="1:15" ht="15" customHeight="1">
      <c r="A16" s="83" t="s">
        <v>38</v>
      </c>
      <c r="B16" s="84"/>
      <c r="C16" s="103"/>
      <c r="D16" s="169"/>
      <c r="E16" s="68"/>
      <c r="F16" s="85"/>
      <c r="G16" s="179"/>
      <c r="H16" s="86"/>
      <c r="I16" s="86"/>
    </row>
    <row r="17" spans="1:9" ht="15" customHeight="1">
      <c r="A17" s="12"/>
      <c r="B17" s="47" t="s">
        <v>19</v>
      </c>
      <c r="C17" s="47" t="s">
        <v>19</v>
      </c>
      <c r="D17" s="129">
        <v>0</v>
      </c>
      <c r="E17" s="12" t="s">
        <v>3</v>
      </c>
      <c r="F17" s="4">
        <v>10</v>
      </c>
      <c r="G17" s="131">
        <f>SUM((D17)*(F17/100))+D17</f>
        <v>0</v>
      </c>
      <c r="H17" s="4"/>
      <c r="I17" s="55">
        <f>SUM(G17*H17)</f>
        <v>0</v>
      </c>
    </row>
    <row r="18" spans="1:9" ht="15" customHeight="1">
      <c r="A18" s="23" t="s">
        <v>4</v>
      </c>
      <c r="B18" s="49" t="s">
        <v>19</v>
      </c>
      <c r="C18" s="49" t="s">
        <v>19</v>
      </c>
      <c r="D18" s="168">
        <v>0</v>
      </c>
      <c r="E18" s="23" t="s">
        <v>9</v>
      </c>
      <c r="F18" s="24">
        <v>10</v>
      </c>
      <c r="G18" s="149">
        <f>SUM((D18)*(F18/100))+D18</f>
        <v>0</v>
      </c>
      <c r="H18" s="101"/>
      <c r="I18" s="56">
        <f t="shared" ref="I18" si="5">SUM(G18*H18)</f>
        <v>0</v>
      </c>
    </row>
    <row r="19" spans="1:9" ht="15" customHeight="1">
      <c r="A19" s="124" t="s">
        <v>169</v>
      </c>
      <c r="B19" s="125"/>
      <c r="C19" s="134"/>
      <c r="D19" s="167"/>
      <c r="E19" s="127"/>
      <c r="F19" s="6"/>
      <c r="G19" s="181"/>
      <c r="H19" s="7"/>
      <c r="I19" s="7"/>
    </row>
    <row r="20" spans="1:9" ht="15" customHeight="1">
      <c r="A20" s="12"/>
      <c r="B20" s="47" t="s">
        <v>19</v>
      </c>
      <c r="C20" s="47" t="s">
        <v>19</v>
      </c>
      <c r="D20" s="129">
        <v>0</v>
      </c>
      <c r="E20" s="12" t="s">
        <v>3</v>
      </c>
      <c r="F20" s="2">
        <v>10</v>
      </c>
      <c r="G20" s="131">
        <f t="shared" ref="G20" si="6">SUM((D20)*(F20/100))+D20</f>
        <v>0</v>
      </c>
      <c r="H20" s="4"/>
      <c r="I20" s="55">
        <f t="shared" ref="I20:I21" si="7">SUM(G20*H20)</f>
        <v>0</v>
      </c>
    </row>
    <row r="21" spans="1:9" ht="15" customHeight="1">
      <c r="A21" s="23" t="s">
        <v>4</v>
      </c>
      <c r="B21" s="49" t="s">
        <v>19</v>
      </c>
      <c r="C21" s="49" t="s">
        <v>19</v>
      </c>
      <c r="D21" s="168">
        <v>0</v>
      </c>
      <c r="E21" s="23" t="s">
        <v>9</v>
      </c>
      <c r="F21" s="24">
        <v>10</v>
      </c>
      <c r="G21" s="149">
        <f>SUM((D21)*(F21/100))+D21</f>
        <v>0</v>
      </c>
      <c r="H21" s="101"/>
      <c r="I21" s="56">
        <f t="shared" si="7"/>
        <v>0</v>
      </c>
    </row>
    <row r="22" spans="1:9" ht="15" customHeight="1">
      <c r="A22" s="1" t="s">
        <v>23</v>
      </c>
      <c r="B22" s="48"/>
      <c r="C22" s="3"/>
      <c r="D22" s="169"/>
      <c r="F22" s="6"/>
      <c r="G22" s="181"/>
      <c r="H22" s="7"/>
      <c r="I22" s="7"/>
    </row>
    <row r="23" spans="1:9" ht="15" customHeight="1">
      <c r="A23" s="12"/>
      <c r="B23" s="47" t="s">
        <v>19</v>
      </c>
      <c r="C23" s="47" t="s">
        <v>19</v>
      </c>
      <c r="D23" s="129">
        <v>0</v>
      </c>
      <c r="E23" s="12" t="s">
        <v>3</v>
      </c>
      <c r="F23" s="4">
        <v>10</v>
      </c>
      <c r="G23" s="131">
        <f>SUM((D23)*(F23/100))+D23</f>
        <v>0</v>
      </c>
      <c r="H23" s="4"/>
      <c r="I23" s="55">
        <f t="shared" ref="I23:I24" si="8">SUM(G23*H23)</f>
        <v>0</v>
      </c>
    </row>
    <row r="24" spans="1:9" ht="15" customHeight="1">
      <c r="A24" s="23" t="s">
        <v>4</v>
      </c>
      <c r="B24" s="49" t="s">
        <v>19</v>
      </c>
      <c r="C24" s="49" t="s">
        <v>19</v>
      </c>
      <c r="D24" s="168">
        <v>0</v>
      </c>
      <c r="E24" s="23" t="s">
        <v>9</v>
      </c>
      <c r="F24" s="24">
        <v>10</v>
      </c>
      <c r="G24" s="149">
        <f>SUM((D24)*(F24/100))+D24</f>
        <v>0</v>
      </c>
      <c r="H24" s="101"/>
      <c r="I24" s="56">
        <f t="shared" si="8"/>
        <v>0</v>
      </c>
    </row>
    <row r="25" spans="1:9" ht="15" customHeight="1">
      <c r="A25" s="124" t="s">
        <v>164</v>
      </c>
      <c r="B25" s="125"/>
      <c r="C25" s="126"/>
      <c r="D25" s="167"/>
      <c r="E25" s="140"/>
      <c r="F25" s="6"/>
      <c r="G25" s="181"/>
      <c r="H25" s="7"/>
      <c r="I25" s="7"/>
    </row>
    <row r="26" spans="1:9" ht="15" customHeight="1">
      <c r="A26" s="136"/>
      <c r="B26" s="47" t="s">
        <v>19</v>
      </c>
      <c r="C26" s="47" t="s">
        <v>19</v>
      </c>
      <c r="D26" s="129">
        <v>0</v>
      </c>
      <c r="E26" s="53" t="s">
        <v>3</v>
      </c>
      <c r="F26" s="4">
        <v>10</v>
      </c>
      <c r="G26" s="131">
        <f t="shared" ref="G26" si="9">SUM((D26)*(F26/100))+D26</f>
        <v>0</v>
      </c>
      <c r="H26" s="4"/>
      <c r="I26" s="55">
        <f t="shared" ref="I26" si="10">SUM(G26*H26)</f>
        <v>0</v>
      </c>
    </row>
    <row r="27" spans="1:9" ht="15" customHeight="1">
      <c r="A27" s="75" t="s">
        <v>4</v>
      </c>
      <c r="B27" s="49" t="s">
        <v>19</v>
      </c>
      <c r="C27" s="49" t="s">
        <v>19</v>
      </c>
      <c r="D27" s="129">
        <v>0</v>
      </c>
      <c r="E27" s="23" t="s">
        <v>9</v>
      </c>
      <c r="F27" s="24">
        <v>10</v>
      </c>
      <c r="G27" s="149">
        <f t="shared" ref="G27" si="11">SUM((D27)*(F27/100))+D27</f>
        <v>0</v>
      </c>
      <c r="H27" s="101"/>
      <c r="I27" s="56">
        <f t="shared" si="0"/>
        <v>0</v>
      </c>
    </row>
    <row r="28" spans="1:9" ht="15" customHeight="1">
      <c r="A28" s="146" t="s">
        <v>163</v>
      </c>
      <c r="B28" s="147"/>
      <c r="C28" s="148"/>
      <c r="D28" s="170"/>
      <c r="E28" s="140"/>
      <c r="F28" s="7"/>
      <c r="G28" s="181"/>
      <c r="H28" s="7"/>
      <c r="I28" s="7"/>
    </row>
    <row r="29" spans="1:9" ht="15" customHeight="1">
      <c r="A29" s="12"/>
      <c r="B29" s="47" t="s">
        <v>19</v>
      </c>
      <c r="C29" s="47" t="s">
        <v>19</v>
      </c>
      <c r="D29" s="129">
        <v>0</v>
      </c>
      <c r="E29" s="12" t="s">
        <v>55</v>
      </c>
      <c r="F29" s="12">
        <v>10</v>
      </c>
      <c r="G29" s="131">
        <f t="shared" ref="G29:G30" si="12">SUM((D29)*(F29/100))+D29</f>
        <v>0</v>
      </c>
      <c r="H29" s="4"/>
      <c r="I29" s="55">
        <f>SUM(G29*H29)</f>
        <v>0</v>
      </c>
    </row>
    <row r="30" spans="1:9" ht="15" customHeight="1">
      <c r="A30" s="75" t="s">
        <v>4</v>
      </c>
      <c r="B30" s="49" t="s">
        <v>19</v>
      </c>
      <c r="C30" s="49" t="s">
        <v>19</v>
      </c>
      <c r="D30" s="168">
        <v>0</v>
      </c>
      <c r="E30" s="75" t="s">
        <v>9</v>
      </c>
      <c r="F30" s="101">
        <v>10</v>
      </c>
      <c r="G30" s="149">
        <f t="shared" si="12"/>
        <v>0</v>
      </c>
      <c r="H30" s="101"/>
      <c r="I30" s="56">
        <f t="shared" ref="I30" si="13">SUM(G30*H30)</f>
        <v>0</v>
      </c>
    </row>
    <row r="31" spans="1:9" ht="15" customHeight="1">
      <c r="A31" s="146" t="s">
        <v>165</v>
      </c>
      <c r="B31" s="147"/>
      <c r="C31" s="148"/>
      <c r="D31" s="170"/>
      <c r="E31" s="140"/>
      <c r="F31" s="7"/>
      <c r="G31" s="181"/>
      <c r="H31" s="7"/>
      <c r="I31" s="7"/>
    </row>
    <row r="32" spans="1:9" ht="15" customHeight="1">
      <c r="A32" s="12"/>
      <c r="B32" s="47" t="s">
        <v>19</v>
      </c>
      <c r="C32" s="12" t="s">
        <v>19</v>
      </c>
      <c r="D32" s="129">
        <v>0</v>
      </c>
      <c r="E32" s="12" t="s">
        <v>55</v>
      </c>
      <c r="F32" s="12">
        <v>10</v>
      </c>
      <c r="G32" s="131">
        <f t="shared" ref="G32:G33" si="14">SUM((D32)*(F32/100))+D32</f>
        <v>0</v>
      </c>
      <c r="H32" s="4"/>
      <c r="I32" s="55">
        <f>SUM(G32*H32)</f>
        <v>0</v>
      </c>
    </row>
    <row r="33" spans="1:9" ht="15" customHeight="1">
      <c r="A33" s="75" t="s">
        <v>4</v>
      </c>
      <c r="B33" s="100" t="s">
        <v>19</v>
      </c>
      <c r="C33" s="137" t="s">
        <v>19</v>
      </c>
      <c r="D33" s="168">
        <v>0</v>
      </c>
      <c r="E33" s="75" t="s">
        <v>9</v>
      </c>
      <c r="F33" s="101">
        <v>10</v>
      </c>
      <c r="G33" s="149">
        <f t="shared" si="14"/>
        <v>0</v>
      </c>
      <c r="H33" s="133"/>
      <c r="I33" s="56">
        <f t="shared" ref="I33" si="15">SUM(G33*H33)</f>
        <v>0</v>
      </c>
    </row>
    <row r="34" spans="1:9" ht="14.25" customHeight="1">
      <c r="A34" s="124" t="s">
        <v>86</v>
      </c>
      <c r="B34" s="125"/>
      <c r="C34" s="127"/>
      <c r="D34" s="167"/>
      <c r="E34" s="127"/>
      <c r="F34" s="2"/>
      <c r="G34" s="131"/>
      <c r="H34" s="4"/>
      <c r="I34" s="4"/>
    </row>
    <row r="35" spans="1:9" ht="15" customHeight="1">
      <c r="A35" s="128"/>
      <c r="B35" s="47" t="s">
        <v>19</v>
      </c>
      <c r="C35" s="47" t="s">
        <v>19</v>
      </c>
      <c r="D35" s="129">
        <v>0</v>
      </c>
      <c r="E35" s="12" t="s">
        <v>3</v>
      </c>
      <c r="F35" s="2">
        <v>10</v>
      </c>
      <c r="G35" s="131">
        <f>SUM((D35)*(F35/100))+D35</f>
        <v>0</v>
      </c>
      <c r="H35" s="4"/>
      <c r="I35" s="55">
        <f t="shared" si="0"/>
        <v>0</v>
      </c>
    </row>
    <row r="36" spans="1:9" ht="15" customHeight="1">
      <c r="A36" s="23" t="s">
        <v>4</v>
      </c>
      <c r="B36" s="49" t="s">
        <v>19</v>
      </c>
      <c r="C36" s="132" t="s">
        <v>19</v>
      </c>
      <c r="D36" s="168">
        <v>0</v>
      </c>
      <c r="E36" s="23" t="s">
        <v>9</v>
      </c>
      <c r="F36" s="24">
        <v>10</v>
      </c>
      <c r="G36" s="149">
        <f>SUM((D36)*(F36/100))+D36</f>
        <v>0</v>
      </c>
      <c r="H36" s="101"/>
      <c r="I36" s="56">
        <f t="shared" si="0"/>
        <v>0</v>
      </c>
    </row>
    <row r="37" spans="1:9" ht="15" customHeight="1">
      <c r="A37" s="192" t="s">
        <v>160</v>
      </c>
      <c r="B37" s="193"/>
      <c r="C37" s="194"/>
      <c r="D37" s="195"/>
      <c r="E37" s="194"/>
      <c r="F37" s="2"/>
      <c r="G37" s="131"/>
      <c r="H37" s="4"/>
      <c r="I37" s="4"/>
    </row>
    <row r="38" spans="1:9" ht="15" customHeight="1">
      <c r="A38" s="135"/>
      <c r="B38" s="47" t="s">
        <v>19</v>
      </c>
      <c r="C38" s="47" t="s">
        <v>19</v>
      </c>
      <c r="D38" s="129">
        <v>0</v>
      </c>
      <c r="E38" s="12" t="s">
        <v>3</v>
      </c>
      <c r="F38" s="2">
        <v>10</v>
      </c>
      <c r="G38" s="131">
        <f>SUM((D38)*(F38/100))+D38</f>
        <v>0</v>
      </c>
      <c r="H38" s="4"/>
      <c r="I38" s="55">
        <f t="shared" ref="I38:I39" si="16">SUM(G38*H38)</f>
        <v>0</v>
      </c>
    </row>
    <row r="39" spans="1:9" ht="15" customHeight="1">
      <c r="A39" s="23" t="s">
        <v>4</v>
      </c>
      <c r="B39" s="49" t="s">
        <v>19</v>
      </c>
      <c r="C39" s="49" t="s">
        <v>19</v>
      </c>
      <c r="D39" s="168">
        <v>0</v>
      </c>
      <c r="E39" s="23" t="s">
        <v>9</v>
      </c>
      <c r="F39" s="24">
        <v>10</v>
      </c>
      <c r="G39" s="149">
        <f>SUM((D39)*(F39/100))+D39</f>
        <v>0</v>
      </c>
      <c r="H39" s="101"/>
      <c r="I39" s="56">
        <f t="shared" si="16"/>
        <v>0</v>
      </c>
    </row>
    <row r="40" spans="1:9" ht="15" customHeight="1">
      <c r="A40" s="192" t="s">
        <v>161</v>
      </c>
      <c r="B40" s="47"/>
      <c r="C40" s="47"/>
      <c r="D40" s="129"/>
      <c r="E40" s="194"/>
      <c r="F40" s="2"/>
      <c r="G40" s="131"/>
      <c r="H40" s="4"/>
      <c r="I40" s="4"/>
    </row>
    <row r="41" spans="1:9" ht="15" customHeight="1">
      <c r="A41" s="135"/>
      <c r="B41" s="47" t="s">
        <v>19</v>
      </c>
      <c r="C41" s="47" t="s">
        <v>19</v>
      </c>
      <c r="D41" s="168">
        <v>0</v>
      </c>
      <c r="E41" s="12" t="s">
        <v>3</v>
      </c>
      <c r="F41" s="2">
        <v>10</v>
      </c>
      <c r="G41" s="131">
        <f>SUM((D41)*(F41/100))+D41</f>
        <v>0</v>
      </c>
      <c r="H41" s="4"/>
      <c r="I41" s="55">
        <f t="shared" ref="I41:I42" si="17">SUM(G41*H41)</f>
        <v>0</v>
      </c>
    </row>
    <row r="42" spans="1:9" ht="15" customHeight="1">
      <c r="A42" s="23" t="s">
        <v>4</v>
      </c>
      <c r="B42" s="49" t="s">
        <v>19</v>
      </c>
      <c r="C42" s="49" t="s">
        <v>19</v>
      </c>
      <c r="D42" s="168">
        <v>0</v>
      </c>
      <c r="E42" s="23" t="s">
        <v>9</v>
      </c>
      <c r="F42" s="24">
        <v>10</v>
      </c>
      <c r="G42" s="149">
        <f>SUM((D42)*(F42/100))+D42</f>
        <v>0</v>
      </c>
      <c r="H42" s="101"/>
      <c r="I42" s="56">
        <f t="shared" si="17"/>
        <v>0</v>
      </c>
    </row>
    <row r="43" spans="1:9" ht="15" customHeight="1">
      <c r="A43" s="146" t="s">
        <v>162</v>
      </c>
      <c r="B43" s="141"/>
      <c r="C43" s="140"/>
      <c r="D43" s="170"/>
      <c r="E43" s="140"/>
      <c r="F43" s="6"/>
      <c r="G43" s="181"/>
      <c r="H43" s="7"/>
      <c r="I43" s="7"/>
    </row>
    <row r="44" spans="1:9" ht="15" customHeight="1">
      <c r="A44" s="128"/>
      <c r="B44" s="47" t="s">
        <v>19</v>
      </c>
      <c r="C44" s="47" t="s">
        <v>19</v>
      </c>
      <c r="D44" s="129">
        <v>0</v>
      </c>
      <c r="E44" s="12" t="s">
        <v>3</v>
      </c>
      <c r="F44" s="2">
        <v>10</v>
      </c>
      <c r="G44" s="131">
        <f>SUM((D44)*(F44/100))+D44</f>
        <v>0</v>
      </c>
      <c r="H44" s="4"/>
      <c r="I44" s="55">
        <f t="shared" ref="I44:I45" si="18">SUM(G44*H44)</f>
        <v>0</v>
      </c>
    </row>
    <row r="45" spans="1:9" ht="15" customHeight="1">
      <c r="A45" s="23" t="s">
        <v>4</v>
      </c>
      <c r="B45" s="49" t="s">
        <v>19</v>
      </c>
      <c r="C45" s="49" t="s">
        <v>19</v>
      </c>
      <c r="D45" s="168">
        <v>0</v>
      </c>
      <c r="E45" s="23" t="s">
        <v>9</v>
      </c>
      <c r="F45" s="24">
        <v>10</v>
      </c>
      <c r="G45" s="149">
        <f>SUM((D45)*(F45/100))+D45</f>
        <v>0</v>
      </c>
      <c r="H45" s="101"/>
      <c r="I45" s="56">
        <f t="shared" si="18"/>
        <v>0</v>
      </c>
    </row>
    <row r="46" spans="1:9" ht="15" customHeight="1">
      <c r="A46" s="138" t="s">
        <v>61</v>
      </c>
      <c r="B46" s="139"/>
      <c r="C46" s="140"/>
      <c r="D46" s="170"/>
      <c r="E46" s="140"/>
      <c r="F46" s="6"/>
      <c r="G46" s="181"/>
      <c r="H46" s="7"/>
      <c r="I46" s="57"/>
    </row>
    <row r="47" spans="1:9" ht="15" customHeight="1">
      <c r="A47" s="10"/>
      <c r="B47" s="47" t="s">
        <v>19</v>
      </c>
      <c r="C47" s="47" t="s">
        <v>19</v>
      </c>
      <c r="D47" s="171">
        <v>0</v>
      </c>
      <c r="E47" s="2" t="s">
        <v>10</v>
      </c>
      <c r="F47" s="2">
        <v>10</v>
      </c>
      <c r="G47" s="131">
        <f t="shared" ref="G47:G48" si="19">SUM((D47)*(F47/100))+D47</f>
        <v>0</v>
      </c>
      <c r="H47" s="4"/>
      <c r="I47" s="55">
        <f t="shared" ref="I47:I48" si="20">SUM(G47*H47)</f>
        <v>0</v>
      </c>
    </row>
    <row r="48" spans="1:9" ht="15" customHeight="1">
      <c r="A48" s="23" t="s">
        <v>82</v>
      </c>
      <c r="B48" s="49" t="s">
        <v>19</v>
      </c>
      <c r="C48" s="49" t="s">
        <v>19</v>
      </c>
      <c r="D48" s="149">
        <v>0</v>
      </c>
      <c r="E48" s="25" t="s">
        <v>9</v>
      </c>
      <c r="F48" s="25">
        <v>10</v>
      </c>
      <c r="G48" s="149">
        <f t="shared" si="19"/>
        <v>0</v>
      </c>
      <c r="H48" s="101"/>
      <c r="I48" s="56">
        <f t="shared" si="20"/>
        <v>0</v>
      </c>
    </row>
    <row r="49" spans="1:10" s="211" customFormat="1" ht="15" customHeight="1">
      <c r="A49" s="196" t="s">
        <v>159</v>
      </c>
      <c r="B49" s="197"/>
      <c r="C49" s="198"/>
      <c r="D49" s="199"/>
      <c r="E49" s="200"/>
      <c r="F49" s="201"/>
      <c r="G49" s="202"/>
      <c r="H49" s="203"/>
      <c r="I49" s="203"/>
    </row>
    <row r="50" spans="1:10" ht="15" customHeight="1">
      <c r="A50" s="128"/>
      <c r="B50" s="47" t="s">
        <v>19</v>
      </c>
      <c r="C50" s="47" t="s">
        <v>19</v>
      </c>
      <c r="D50" s="171">
        <v>0</v>
      </c>
      <c r="E50" s="87" t="s">
        <v>3</v>
      </c>
      <c r="F50" s="88">
        <v>9</v>
      </c>
      <c r="G50" s="183">
        <f t="shared" ref="G50" si="21">SUM((D50)*(F50/100))+D50</f>
        <v>0</v>
      </c>
      <c r="H50" s="89"/>
      <c r="I50" s="90">
        <f t="shared" si="0"/>
        <v>0</v>
      </c>
    </row>
    <row r="51" spans="1:10" ht="15" customHeight="1">
      <c r="A51" s="138" t="s">
        <v>170</v>
      </c>
      <c r="B51" s="141"/>
      <c r="C51" s="141"/>
      <c r="D51" s="195"/>
      <c r="E51" s="206"/>
      <c r="F51" s="207"/>
      <c r="G51" s="208"/>
      <c r="H51" s="209"/>
      <c r="I51" s="210"/>
    </row>
    <row r="52" spans="1:10" ht="15" customHeight="1">
      <c r="A52" s="10"/>
      <c r="B52" s="47" t="s">
        <v>19</v>
      </c>
      <c r="C52" s="47" t="s">
        <v>19</v>
      </c>
      <c r="D52" s="171">
        <v>0</v>
      </c>
      <c r="E52" s="87" t="s">
        <v>3</v>
      </c>
      <c r="F52" s="88">
        <v>10</v>
      </c>
      <c r="G52" s="183">
        <f t="shared" ref="G52:G53" si="22">SUM((D52)*(F52/100))+D52</f>
        <v>0</v>
      </c>
      <c r="H52" s="89"/>
      <c r="I52" s="90">
        <f>SUM(G52*H52)</f>
        <v>0</v>
      </c>
    </row>
    <row r="53" spans="1:10" ht="15" customHeight="1">
      <c r="A53" s="23"/>
      <c r="B53" s="49" t="s">
        <v>19</v>
      </c>
      <c r="C53" s="49" t="s">
        <v>19</v>
      </c>
      <c r="D53" s="149">
        <v>0</v>
      </c>
      <c r="E53" s="23" t="s">
        <v>9</v>
      </c>
      <c r="F53" s="24">
        <v>10</v>
      </c>
      <c r="G53" s="149">
        <f t="shared" si="22"/>
        <v>0</v>
      </c>
      <c r="H53" s="101"/>
      <c r="I53" s="56">
        <f t="shared" ref="I53" si="23">SUM(G53*H53)</f>
        <v>0</v>
      </c>
    </row>
    <row r="54" spans="1:10" ht="15" customHeight="1">
      <c r="A54" s="146" t="s">
        <v>168</v>
      </c>
      <c r="B54" s="141"/>
      <c r="C54" s="6"/>
      <c r="D54" s="181"/>
      <c r="E54" s="6"/>
      <c r="F54" s="6"/>
      <c r="G54" s="181"/>
      <c r="H54" s="7"/>
      <c r="I54" s="57"/>
    </row>
    <row r="55" spans="1:10" ht="15" customHeight="1">
      <c r="A55" s="136"/>
      <c r="B55" s="47" t="s">
        <v>19</v>
      </c>
      <c r="C55" s="47" t="s">
        <v>19</v>
      </c>
      <c r="D55" s="171">
        <v>0</v>
      </c>
      <c r="E55" s="12" t="s">
        <v>3</v>
      </c>
      <c r="F55" s="2">
        <v>10</v>
      </c>
      <c r="G55" s="131">
        <f>SUM((D55)*(F55/100))+D55</f>
        <v>0</v>
      </c>
      <c r="H55" s="4"/>
      <c r="I55" s="55">
        <f>SUM(G55*H55)</f>
        <v>0</v>
      </c>
    </row>
    <row r="56" spans="1:10" ht="15" customHeight="1">
      <c r="A56" s="75" t="s">
        <v>4</v>
      </c>
      <c r="B56" s="49" t="s">
        <v>19</v>
      </c>
      <c r="C56" s="49" t="s">
        <v>19</v>
      </c>
      <c r="D56" s="149">
        <v>0</v>
      </c>
      <c r="E56" s="23" t="s">
        <v>9</v>
      </c>
      <c r="F56" s="24">
        <v>10</v>
      </c>
      <c r="G56" s="149">
        <f t="shared" ref="G56" si="24">SUM((D56)*(F56/100))+D56</f>
        <v>0</v>
      </c>
      <c r="H56" s="133"/>
      <c r="I56" s="56">
        <f t="shared" ref="I56" si="25">SUM(G56*H56)</f>
        <v>0</v>
      </c>
    </row>
    <row r="57" spans="1:10" ht="15" customHeight="1">
      <c r="A57" s="146" t="s">
        <v>87</v>
      </c>
      <c r="B57" s="141"/>
      <c r="C57" s="6"/>
      <c r="D57" s="181"/>
      <c r="E57" s="6"/>
      <c r="F57" s="6"/>
      <c r="G57" s="181"/>
      <c r="H57" s="7"/>
      <c r="I57" s="57"/>
    </row>
    <row r="58" spans="1:10" ht="15" customHeight="1">
      <c r="A58" s="14" t="s">
        <v>44</v>
      </c>
      <c r="B58" s="47" t="s">
        <v>19</v>
      </c>
      <c r="C58" s="47" t="s">
        <v>19</v>
      </c>
      <c r="D58" s="172">
        <v>0</v>
      </c>
      <c r="E58" s="2" t="s">
        <v>20</v>
      </c>
      <c r="F58" s="13">
        <v>10</v>
      </c>
      <c r="G58" s="184">
        <f>SUM((D58)*(F58/100))+D58</f>
        <v>0</v>
      </c>
      <c r="H58" s="14"/>
      <c r="I58" s="111">
        <f t="shared" ref="I58:I83" si="26">SUM(G58*H58)</f>
        <v>0</v>
      </c>
      <c r="J58" s="8"/>
    </row>
    <row r="59" spans="1:10" ht="15" customHeight="1">
      <c r="A59" s="11" t="s">
        <v>8</v>
      </c>
      <c r="B59" s="47" t="s">
        <v>19</v>
      </c>
      <c r="C59" s="47" t="s">
        <v>19</v>
      </c>
      <c r="D59" s="172">
        <v>0</v>
      </c>
      <c r="E59" s="2" t="s">
        <v>20</v>
      </c>
      <c r="F59" s="13">
        <v>10</v>
      </c>
      <c r="G59" s="131">
        <f>SUM((D59)*(F59/100))+D59</f>
        <v>0</v>
      </c>
      <c r="H59" s="35"/>
      <c r="I59" s="59">
        <f t="shared" si="26"/>
        <v>0</v>
      </c>
    </row>
    <row r="60" spans="1:10" ht="15" customHeight="1">
      <c r="A60" s="11" t="s">
        <v>84</v>
      </c>
      <c r="B60" s="51" t="s">
        <v>19</v>
      </c>
      <c r="C60" s="51" t="s">
        <v>19</v>
      </c>
      <c r="D60" s="171">
        <v>0</v>
      </c>
      <c r="E60" s="2" t="s">
        <v>85</v>
      </c>
      <c r="F60" s="2">
        <v>10</v>
      </c>
      <c r="G60" s="131">
        <f t="shared" ref="G60" si="27">SUM((D60)*(F60/100))+D60</f>
        <v>0</v>
      </c>
      <c r="H60" s="4"/>
      <c r="I60" s="55">
        <f t="shared" si="26"/>
        <v>0</v>
      </c>
    </row>
    <row r="61" spans="1:10" ht="15" customHeight="1">
      <c r="A61" s="11" t="s">
        <v>52</v>
      </c>
      <c r="B61" s="51" t="s">
        <v>19</v>
      </c>
      <c r="C61" s="51" t="s">
        <v>19</v>
      </c>
      <c r="D61" s="171">
        <v>0</v>
      </c>
      <c r="E61" s="2" t="s">
        <v>85</v>
      </c>
      <c r="F61" s="2">
        <v>10</v>
      </c>
      <c r="G61" s="131">
        <f t="shared" ref="G61:G62" si="28">SUM((D61)*(F61/100))+D61</f>
        <v>0</v>
      </c>
      <c r="H61" s="4"/>
      <c r="I61" s="55">
        <f t="shared" si="26"/>
        <v>0</v>
      </c>
      <c r="J61" s="8"/>
    </row>
    <row r="62" spans="1:10" ht="15" customHeight="1">
      <c r="A62" s="11" t="s">
        <v>26</v>
      </c>
      <c r="B62" s="51" t="s">
        <v>19</v>
      </c>
      <c r="C62" s="51" t="s">
        <v>19</v>
      </c>
      <c r="D62" s="171">
        <v>0</v>
      </c>
      <c r="E62" s="2" t="s">
        <v>10</v>
      </c>
      <c r="F62" s="2">
        <v>10</v>
      </c>
      <c r="G62" s="131">
        <f t="shared" si="28"/>
        <v>0</v>
      </c>
      <c r="H62" s="4"/>
      <c r="I62" s="55">
        <f t="shared" si="26"/>
        <v>0</v>
      </c>
    </row>
    <row r="63" spans="1:10" ht="15" customHeight="1">
      <c r="A63" s="11" t="s">
        <v>37</v>
      </c>
      <c r="B63" s="51" t="s">
        <v>19</v>
      </c>
      <c r="C63" s="51" t="s">
        <v>19</v>
      </c>
      <c r="D63" s="171">
        <v>0</v>
      </c>
      <c r="E63" s="2"/>
      <c r="F63" s="13">
        <v>10</v>
      </c>
      <c r="G63" s="185">
        <f t="shared" ref="G63:G64" si="29">SUM((E63)*(F63/100))+E63</f>
        <v>0</v>
      </c>
      <c r="H63" s="35"/>
      <c r="I63" s="58">
        <f t="shared" si="26"/>
        <v>0</v>
      </c>
    </row>
    <row r="64" spans="1:10" ht="15" customHeight="1">
      <c r="A64" s="11" t="s">
        <v>36</v>
      </c>
      <c r="B64" s="51" t="s">
        <v>19</v>
      </c>
      <c r="C64" s="51" t="s">
        <v>19</v>
      </c>
      <c r="D64" s="171">
        <v>0</v>
      </c>
      <c r="E64" s="2"/>
      <c r="F64" s="13">
        <v>10</v>
      </c>
      <c r="G64" s="185">
        <f t="shared" si="29"/>
        <v>0</v>
      </c>
      <c r="H64" s="35"/>
      <c r="I64" s="58">
        <f t="shared" si="26"/>
        <v>0</v>
      </c>
    </row>
    <row r="65" spans="1:9" ht="15" customHeight="1">
      <c r="A65" s="104" t="s">
        <v>47</v>
      </c>
      <c r="B65" s="51" t="s">
        <v>19</v>
      </c>
      <c r="C65" s="51" t="s">
        <v>19</v>
      </c>
      <c r="D65" s="171">
        <v>0</v>
      </c>
      <c r="E65" s="9"/>
      <c r="F65" s="9">
        <v>10</v>
      </c>
      <c r="G65" s="174">
        <f t="shared" ref="G65:G80" si="30">SUM((D65)*(F65/100))+D65</f>
        <v>0</v>
      </c>
      <c r="H65" s="35"/>
      <c r="I65" s="105">
        <f t="shared" si="26"/>
        <v>0</v>
      </c>
    </row>
    <row r="66" spans="1:9" ht="15" customHeight="1">
      <c r="A66" s="104" t="s">
        <v>48</v>
      </c>
      <c r="B66" s="51" t="s">
        <v>19</v>
      </c>
      <c r="C66" s="51" t="s">
        <v>19</v>
      </c>
      <c r="D66" s="171">
        <v>0</v>
      </c>
      <c r="E66" s="9"/>
      <c r="F66" s="9">
        <v>10</v>
      </c>
      <c r="G66" s="174">
        <f t="shared" si="30"/>
        <v>0</v>
      </c>
      <c r="H66" s="35"/>
      <c r="I66" s="105">
        <f t="shared" si="26"/>
        <v>0</v>
      </c>
    </row>
    <row r="67" spans="1:9" ht="15" customHeight="1">
      <c r="A67" s="104" t="s">
        <v>62</v>
      </c>
      <c r="B67" s="51" t="s">
        <v>19</v>
      </c>
      <c r="C67" s="51" t="s">
        <v>19</v>
      </c>
      <c r="D67" s="171">
        <v>0</v>
      </c>
      <c r="E67" s="9" t="s">
        <v>45</v>
      </c>
      <c r="F67" s="9">
        <v>10</v>
      </c>
      <c r="G67" s="174">
        <f t="shared" si="30"/>
        <v>0</v>
      </c>
      <c r="H67" s="35"/>
      <c r="I67" s="105">
        <f t="shared" si="26"/>
        <v>0</v>
      </c>
    </row>
    <row r="68" spans="1:9" s="211" customFormat="1" ht="15" customHeight="1">
      <c r="A68" s="26" t="s">
        <v>58</v>
      </c>
      <c r="B68" s="212"/>
      <c r="C68" s="51" t="s">
        <v>19</v>
      </c>
      <c r="D68" s="171">
        <v>0</v>
      </c>
      <c r="E68" s="2" t="s">
        <v>20</v>
      </c>
      <c r="F68" s="2">
        <v>10</v>
      </c>
      <c r="G68" s="131">
        <f t="shared" si="30"/>
        <v>0</v>
      </c>
      <c r="H68" s="17"/>
      <c r="I68" s="60">
        <f t="shared" si="26"/>
        <v>0</v>
      </c>
    </row>
    <row r="69" spans="1:9" ht="15" customHeight="1">
      <c r="A69" s="11" t="s">
        <v>32</v>
      </c>
      <c r="B69" s="150" t="s">
        <v>19</v>
      </c>
      <c r="C69" s="151" t="s">
        <v>19</v>
      </c>
      <c r="D69" s="171">
        <v>0</v>
      </c>
      <c r="E69" s="2" t="s">
        <v>20</v>
      </c>
      <c r="F69" s="9">
        <v>10</v>
      </c>
      <c r="G69" s="131">
        <f t="shared" si="30"/>
        <v>0</v>
      </c>
      <c r="H69" s="35"/>
      <c r="I69" s="59">
        <f t="shared" si="26"/>
        <v>0</v>
      </c>
    </row>
    <row r="70" spans="1:9" ht="15" customHeight="1">
      <c r="A70" s="11" t="s">
        <v>68</v>
      </c>
      <c r="B70" s="150" t="s">
        <v>19</v>
      </c>
      <c r="C70" s="151" t="s">
        <v>19</v>
      </c>
      <c r="D70" s="171">
        <v>0</v>
      </c>
      <c r="E70" s="2"/>
      <c r="F70" s="9">
        <v>10</v>
      </c>
      <c r="G70" s="131">
        <f t="shared" si="30"/>
        <v>0</v>
      </c>
      <c r="H70" s="35"/>
      <c r="I70" s="59">
        <f t="shared" si="26"/>
        <v>0</v>
      </c>
    </row>
    <row r="71" spans="1:9" ht="15" customHeight="1">
      <c r="A71" s="11" t="s">
        <v>69</v>
      </c>
      <c r="B71" s="150" t="s">
        <v>19</v>
      </c>
      <c r="C71" s="151" t="s">
        <v>19</v>
      </c>
      <c r="D71" s="171">
        <v>0</v>
      </c>
      <c r="E71" s="2"/>
      <c r="F71" s="9">
        <v>10</v>
      </c>
      <c r="G71" s="131">
        <f t="shared" si="30"/>
        <v>0</v>
      </c>
      <c r="H71" s="35"/>
      <c r="I71" s="59">
        <f t="shared" si="26"/>
        <v>0</v>
      </c>
    </row>
    <row r="72" spans="1:9" ht="15" customHeight="1">
      <c r="A72" s="11" t="s">
        <v>31</v>
      </c>
      <c r="B72" s="150" t="s">
        <v>19</v>
      </c>
      <c r="C72" s="151" t="s">
        <v>19</v>
      </c>
      <c r="D72" s="171">
        <v>0</v>
      </c>
      <c r="E72" s="2"/>
      <c r="F72" s="9">
        <v>10</v>
      </c>
      <c r="G72" s="131">
        <f t="shared" si="30"/>
        <v>0</v>
      </c>
      <c r="H72" s="35"/>
      <c r="I72" s="59">
        <f t="shared" si="26"/>
        <v>0</v>
      </c>
    </row>
    <row r="73" spans="1:9" ht="15" customHeight="1">
      <c r="A73" s="11" t="s">
        <v>28</v>
      </c>
      <c r="B73" s="52" t="s">
        <v>109</v>
      </c>
      <c r="C73" s="5"/>
      <c r="D73" s="173">
        <v>0</v>
      </c>
      <c r="E73" s="5" t="s">
        <v>21</v>
      </c>
      <c r="F73" s="9"/>
      <c r="G73" s="131">
        <f t="shared" si="30"/>
        <v>0</v>
      </c>
      <c r="H73" s="35"/>
      <c r="I73" s="58">
        <f t="shared" si="26"/>
        <v>0</v>
      </c>
    </row>
    <row r="74" spans="1:9" ht="15" customHeight="1">
      <c r="A74" s="11" t="s">
        <v>29</v>
      </c>
      <c r="B74" s="51"/>
      <c r="C74" s="9"/>
      <c r="D74" s="171">
        <v>0</v>
      </c>
      <c r="E74" s="9" t="s">
        <v>22</v>
      </c>
      <c r="F74" s="9"/>
      <c r="G74" s="131">
        <f t="shared" si="30"/>
        <v>0</v>
      </c>
      <c r="H74" s="35"/>
      <c r="I74" s="58">
        <f t="shared" si="26"/>
        <v>0</v>
      </c>
    </row>
    <row r="75" spans="1:9" ht="15" customHeight="1">
      <c r="A75" s="11" t="s">
        <v>30</v>
      </c>
      <c r="B75" s="51" t="s">
        <v>111</v>
      </c>
      <c r="C75" s="151" t="s">
        <v>19</v>
      </c>
      <c r="D75" s="171">
        <v>0</v>
      </c>
      <c r="E75" s="9" t="s">
        <v>22</v>
      </c>
      <c r="F75" s="9"/>
      <c r="G75" s="131">
        <f t="shared" si="30"/>
        <v>0</v>
      </c>
      <c r="H75" s="35"/>
      <c r="I75" s="58">
        <f t="shared" si="26"/>
        <v>0</v>
      </c>
    </row>
    <row r="76" spans="1:9" ht="15" customHeight="1">
      <c r="A76" s="11" t="s">
        <v>63</v>
      </c>
      <c r="B76" s="51" t="s">
        <v>27</v>
      </c>
      <c r="C76" s="9"/>
      <c r="D76" s="171">
        <v>0</v>
      </c>
      <c r="E76" s="9" t="s">
        <v>21</v>
      </c>
      <c r="F76" s="18"/>
      <c r="G76" s="131">
        <f t="shared" si="30"/>
        <v>0</v>
      </c>
      <c r="H76" s="35"/>
      <c r="I76" s="58">
        <f t="shared" si="26"/>
        <v>0</v>
      </c>
    </row>
    <row r="77" spans="1:9" ht="15" customHeight="1">
      <c r="A77" s="11" t="s">
        <v>34</v>
      </c>
      <c r="B77" s="51" t="s">
        <v>27</v>
      </c>
      <c r="C77" s="9"/>
      <c r="D77" s="171">
        <v>0</v>
      </c>
      <c r="E77" s="9" t="s">
        <v>21</v>
      </c>
      <c r="F77" s="18"/>
      <c r="G77" s="131">
        <f t="shared" si="30"/>
        <v>0</v>
      </c>
      <c r="H77" s="36"/>
      <c r="I77" s="58">
        <f t="shared" si="26"/>
        <v>0</v>
      </c>
    </row>
    <row r="78" spans="1:9" ht="15" customHeight="1">
      <c r="A78" s="27" t="s">
        <v>35</v>
      </c>
      <c r="B78" s="51" t="s">
        <v>27</v>
      </c>
      <c r="C78" s="9"/>
      <c r="D78" s="171">
        <v>0</v>
      </c>
      <c r="E78" s="9" t="s">
        <v>21</v>
      </c>
      <c r="F78" s="19"/>
      <c r="G78" s="131">
        <f t="shared" si="30"/>
        <v>0</v>
      </c>
      <c r="H78" s="37"/>
      <c r="I78" s="58">
        <f t="shared" si="26"/>
        <v>0</v>
      </c>
    </row>
    <row r="79" spans="1:9" ht="15" customHeight="1">
      <c r="A79" s="28" t="s">
        <v>49</v>
      </c>
      <c r="B79" s="51" t="s">
        <v>27</v>
      </c>
      <c r="C79" s="9"/>
      <c r="D79" s="171">
        <v>0</v>
      </c>
      <c r="E79" s="9" t="s">
        <v>21</v>
      </c>
      <c r="F79" s="15"/>
      <c r="G79" s="131">
        <f t="shared" si="30"/>
        <v>0</v>
      </c>
      <c r="H79" s="17"/>
      <c r="I79" s="61">
        <f t="shared" si="26"/>
        <v>0</v>
      </c>
    </row>
    <row r="80" spans="1:9" ht="15" customHeight="1">
      <c r="A80" s="27" t="s">
        <v>53</v>
      </c>
      <c r="B80" s="51" t="s">
        <v>27</v>
      </c>
      <c r="C80" s="151" t="s">
        <v>19</v>
      </c>
      <c r="D80" s="171">
        <v>0</v>
      </c>
      <c r="E80" s="9" t="s">
        <v>21</v>
      </c>
      <c r="F80" s="19"/>
      <c r="G80" s="131">
        <f t="shared" si="30"/>
        <v>0</v>
      </c>
      <c r="H80" s="37"/>
      <c r="I80" s="58">
        <f t="shared" si="26"/>
        <v>0</v>
      </c>
    </row>
    <row r="81" spans="1:15" ht="15" customHeight="1">
      <c r="A81" s="29" t="s">
        <v>13</v>
      </c>
      <c r="B81" s="144">
        <f>G8+G11+G14+G17+G20+G23+G26+G29+G32+G35+G38+G41+G44+G47+G50+G52+G55</f>
        <v>0</v>
      </c>
      <c r="C81" s="46">
        <f>G9+G12+G15+G18+G21+G24+G27+G30+G33+G36+G39+G42+G45+G48+G53+G56</f>
        <v>0</v>
      </c>
      <c r="D81" s="46" t="e">
        <f>I84/B81</f>
        <v>#DIV/0!</v>
      </c>
      <c r="E81" s="46"/>
      <c r="F81" s="20"/>
      <c r="G81" s="186"/>
      <c r="H81" s="38"/>
      <c r="I81" s="62">
        <f t="shared" si="26"/>
        <v>0</v>
      </c>
    </row>
    <row r="82" spans="1:15" ht="15" customHeight="1">
      <c r="A82" s="30" t="s">
        <v>25</v>
      </c>
      <c r="B82" s="190">
        <v>0.1</v>
      </c>
      <c r="C82" s="9"/>
      <c r="D82" s="9"/>
      <c r="E82" s="9">
        <v>1</v>
      </c>
      <c r="F82" s="21">
        <v>0</v>
      </c>
      <c r="G82" s="191">
        <f t="shared" ref="G82" si="31">SUM((E82)*(F82/100))+E82</f>
        <v>1</v>
      </c>
      <c r="H82" s="59">
        <f>SUM(I8:I81)*B82</f>
        <v>0</v>
      </c>
      <c r="I82" s="58">
        <f t="shared" si="26"/>
        <v>0</v>
      </c>
    </row>
    <row r="83" spans="1:15" ht="15" customHeight="1">
      <c r="A83" s="93" t="s">
        <v>50</v>
      </c>
      <c r="B83" s="93">
        <v>1</v>
      </c>
      <c r="C83" s="94"/>
      <c r="D83" s="175"/>
      <c r="E83" s="94">
        <v>1</v>
      </c>
      <c r="F83" s="95">
        <v>0</v>
      </c>
      <c r="G83" s="187">
        <f t="shared" ref="G83" si="32">SUM((E83)*(F83/100))+E83</f>
        <v>1</v>
      </c>
      <c r="H83" s="96">
        <v>0</v>
      </c>
      <c r="I83" s="97">
        <f t="shared" si="26"/>
        <v>0</v>
      </c>
    </row>
    <row r="84" spans="1:15" ht="15" customHeight="1" thickBot="1">
      <c r="F84" s="22"/>
      <c r="G84" s="188"/>
      <c r="H84" s="8"/>
      <c r="I84" s="45">
        <f>SUM(I8:I83)</f>
        <v>0</v>
      </c>
    </row>
    <row r="85" spans="1:15" ht="15" customHeight="1">
      <c r="A85" s="218" t="s">
        <v>73</v>
      </c>
      <c r="B85" s="218"/>
      <c r="C85" s="218"/>
      <c r="D85" s="218"/>
      <c r="E85" s="218"/>
      <c r="F85" s="218"/>
      <c r="G85" s="218"/>
      <c r="H85" s="218"/>
      <c r="I85" s="218"/>
      <c r="N85" s="6"/>
      <c r="O85" s="8"/>
    </row>
    <row r="86" spans="1:15" ht="15" customHeight="1">
      <c r="A86" s="124" t="s">
        <v>70</v>
      </c>
      <c r="B86" s="125"/>
      <c r="C86" s="126"/>
      <c r="D86" s="167"/>
      <c r="E86" s="140"/>
      <c r="F86" s="6"/>
      <c r="G86" s="181"/>
      <c r="H86" s="7"/>
      <c r="I86" s="7"/>
    </row>
    <row r="87" spans="1:15" ht="15" customHeight="1">
      <c r="A87" s="12"/>
      <c r="B87" s="47" t="s">
        <v>19</v>
      </c>
      <c r="C87" s="47" t="s">
        <v>19</v>
      </c>
      <c r="D87" s="129">
        <v>0</v>
      </c>
      <c r="E87" s="53" t="s">
        <v>3</v>
      </c>
      <c r="F87" s="4">
        <v>10</v>
      </c>
      <c r="G87" s="131">
        <f t="shared" ref="G87:G88" si="33">SUM((D87)*(F87/100))+D87</f>
        <v>0</v>
      </c>
      <c r="H87" s="4"/>
      <c r="I87" s="55">
        <f t="shared" ref="I87:I88" si="34">SUM(G87*H87)</f>
        <v>0</v>
      </c>
    </row>
    <row r="88" spans="1:15" ht="15" customHeight="1">
      <c r="A88" s="75" t="s">
        <v>4</v>
      </c>
      <c r="B88" s="100" t="s">
        <v>19</v>
      </c>
      <c r="C88" s="100" t="s">
        <v>19</v>
      </c>
      <c r="D88" s="177">
        <v>0</v>
      </c>
      <c r="E88" s="23" t="s">
        <v>9</v>
      </c>
      <c r="F88" s="24">
        <v>8</v>
      </c>
      <c r="G88" s="149">
        <f t="shared" si="33"/>
        <v>0</v>
      </c>
      <c r="H88" s="133"/>
      <c r="I88" s="56">
        <f t="shared" si="34"/>
        <v>0</v>
      </c>
    </row>
    <row r="89" spans="1:15" ht="15" customHeight="1">
      <c r="A89" s="146" t="s">
        <v>71</v>
      </c>
      <c r="B89" s="147"/>
      <c r="C89" s="148"/>
      <c r="D89" s="170"/>
      <c r="E89" s="140"/>
      <c r="F89" s="7"/>
      <c r="G89" s="181"/>
      <c r="H89" s="7"/>
      <c r="I89" s="7"/>
    </row>
    <row r="90" spans="1:15" ht="15" customHeight="1">
      <c r="A90" s="12"/>
      <c r="B90" s="47" t="s">
        <v>19</v>
      </c>
      <c r="C90" s="47" t="s">
        <v>19</v>
      </c>
      <c r="D90" s="129">
        <v>0</v>
      </c>
      <c r="E90" s="53" t="s">
        <v>3</v>
      </c>
      <c r="F90" s="12">
        <v>10</v>
      </c>
      <c r="G90" s="131">
        <f t="shared" ref="G90:G91" si="35">SUM((D90)*(F90/100))+D90</f>
        <v>0</v>
      </c>
      <c r="H90" s="4"/>
      <c r="I90" s="55">
        <f>SUM(G90*H90)</f>
        <v>0</v>
      </c>
      <c r="K90" s="6"/>
      <c r="L90" s="8"/>
    </row>
    <row r="91" spans="1:15" ht="15" customHeight="1">
      <c r="A91" s="75" t="s">
        <v>4</v>
      </c>
      <c r="B91" s="100" t="s">
        <v>19</v>
      </c>
      <c r="C91" s="100" t="s">
        <v>19</v>
      </c>
      <c r="D91" s="177">
        <v>0</v>
      </c>
      <c r="E91" s="75" t="s">
        <v>9</v>
      </c>
      <c r="F91" s="101">
        <v>8</v>
      </c>
      <c r="G91" s="149">
        <f t="shared" si="35"/>
        <v>0</v>
      </c>
      <c r="H91" s="133"/>
      <c r="I91" s="56">
        <f t="shared" ref="I91" si="36">SUM(G91*H91)</f>
        <v>0</v>
      </c>
      <c r="K91" s="6"/>
    </row>
    <row r="92" spans="1:15" ht="15" customHeight="1">
      <c r="A92" s="124" t="s">
        <v>72</v>
      </c>
      <c r="B92" s="125"/>
      <c r="C92" s="126"/>
      <c r="D92" s="167"/>
      <c r="E92" s="140"/>
      <c r="F92" s="6"/>
      <c r="G92" s="181"/>
      <c r="H92" s="7"/>
      <c r="I92" s="7"/>
      <c r="K92" s="6"/>
    </row>
    <row r="93" spans="1:15" ht="15" customHeight="1">
      <c r="A93" s="14"/>
      <c r="B93" s="47" t="s">
        <v>19</v>
      </c>
      <c r="C93" s="47" t="s">
        <v>19</v>
      </c>
      <c r="D93" s="129">
        <v>0</v>
      </c>
      <c r="E93" s="53" t="s">
        <v>3</v>
      </c>
      <c r="F93" s="4">
        <v>10</v>
      </c>
      <c r="G93" s="131">
        <f t="shared" ref="G93:G94" si="37">SUM((D93)*(F93/100))+D93</f>
        <v>0</v>
      </c>
      <c r="H93" s="4"/>
      <c r="I93" s="55">
        <f t="shared" ref="I93:I94" si="38">SUM(G93*H93)</f>
        <v>0</v>
      </c>
      <c r="K93" s="6"/>
    </row>
    <row r="94" spans="1:15" ht="15" customHeight="1">
      <c r="A94" s="23" t="s">
        <v>64</v>
      </c>
      <c r="B94" s="49"/>
      <c r="C94" s="49"/>
      <c r="D94" s="132"/>
      <c r="E94" s="25" t="s">
        <v>9</v>
      </c>
      <c r="F94" s="25">
        <v>10</v>
      </c>
      <c r="G94" s="149">
        <f t="shared" si="37"/>
        <v>0</v>
      </c>
      <c r="H94" s="133"/>
      <c r="I94" s="56">
        <f t="shared" si="38"/>
        <v>0</v>
      </c>
    </row>
    <row r="95" spans="1:15" ht="15" customHeight="1">
      <c r="A95" s="138" t="s">
        <v>89</v>
      </c>
      <c r="B95" s="139"/>
      <c r="C95" s="140"/>
      <c r="D95" s="170"/>
      <c r="E95" s="140"/>
      <c r="F95" s="6"/>
      <c r="G95" s="181"/>
      <c r="H95" s="7"/>
      <c r="I95" s="57"/>
    </row>
    <row r="96" spans="1:15" ht="15" customHeight="1">
      <c r="A96" s="12"/>
      <c r="B96" s="47" t="s">
        <v>19</v>
      </c>
      <c r="C96" s="47" t="s">
        <v>19</v>
      </c>
      <c r="D96" s="129">
        <v>0</v>
      </c>
      <c r="E96" s="2" t="s">
        <v>10</v>
      </c>
      <c r="F96" s="2">
        <v>10</v>
      </c>
      <c r="G96" s="131">
        <f t="shared" ref="G96:G97" si="39">SUM((D96)*(F96/100))+D96</f>
        <v>0</v>
      </c>
      <c r="H96" s="4"/>
      <c r="I96" s="55">
        <f t="shared" ref="I96:I97" si="40">SUM(G96*H96)</f>
        <v>0</v>
      </c>
    </row>
    <row r="97" spans="1:9" ht="15" customHeight="1">
      <c r="A97" s="23" t="s">
        <v>64</v>
      </c>
      <c r="B97" s="100" t="s">
        <v>19</v>
      </c>
      <c r="C97" s="100" t="s">
        <v>19</v>
      </c>
      <c r="D97" s="177">
        <v>0</v>
      </c>
      <c r="E97" s="25" t="s">
        <v>9</v>
      </c>
      <c r="F97" s="25">
        <v>10</v>
      </c>
      <c r="G97" s="149">
        <f t="shared" si="39"/>
        <v>0</v>
      </c>
      <c r="H97" s="133"/>
      <c r="I97" s="56">
        <f t="shared" si="40"/>
        <v>0</v>
      </c>
    </row>
    <row r="98" spans="1:9" ht="15" customHeight="1">
      <c r="A98" s="121" t="s">
        <v>11</v>
      </c>
      <c r="B98" s="50"/>
      <c r="C98" s="8"/>
      <c r="D98" s="178"/>
      <c r="E98" s="8"/>
      <c r="F98" s="6"/>
      <c r="G98" s="181"/>
      <c r="H98" s="7"/>
      <c r="I98" s="57"/>
    </row>
    <row r="99" spans="1:9" ht="15" customHeight="1">
      <c r="A99" s="10"/>
      <c r="B99" s="47" t="s">
        <v>19</v>
      </c>
      <c r="C99" s="47" t="s">
        <v>19</v>
      </c>
      <c r="D99" s="171">
        <v>0</v>
      </c>
      <c r="E99" s="2" t="s">
        <v>10</v>
      </c>
      <c r="F99" s="2">
        <v>10</v>
      </c>
      <c r="G99" s="131">
        <f t="shared" ref="G99:G100" si="41">SUM((D99)*(F99/100))+D99</f>
        <v>0</v>
      </c>
      <c r="H99" s="4"/>
      <c r="I99" s="55">
        <f t="shared" ref="I99:I100" si="42">SUM(G99*H99)</f>
        <v>0</v>
      </c>
    </row>
    <row r="100" spans="1:9" ht="15" customHeight="1">
      <c r="A100" s="23" t="s">
        <v>90</v>
      </c>
      <c r="B100" s="49" t="s">
        <v>19</v>
      </c>
      <c r="C100" s="49" t="s">
        <v>19</v>
      </c>
      <c r="D100" s="149">
        <v>0</v>
      </c>
      <c r="E100" s="25" t="s">
        <v>9</v>
      </c>
      <c r="F100" s="25">
        <v>10</v>
      </c>
      <c r="G100" s="149">
        <f t="shared" si="41"/>
        <v>0</v>
      </c>
      <c r="H100" s="133"/>
      <c r="I100" s="56">
        <f t="shared" si="42"/>
        <v>0</v>
      </c>
    </row>
    <row r="101" spans="1:9" ht="15" customHeight="1">
      <c r="A101" s="138" t="s">
        <v>61</v>
      </c>
      <c r="B101" s="139"/>
      <c r="C101" s="140"/>
      <c r="D101" s="170"/>
      <c r="E101" s="140"/>
      <c r="F101" s="6"/>
      <c r="G101" s="181"/>
      <c r="H101" s="7"/>
      <c r="I101" s="57"/>
    </row>
    <row r="102" spans="1:9">
      <c r="A102" s="12"/>
      <c r="B102" s="47" t="s">
        <v>19</v>
      </c>
      <c r="C102" s="47" t="s">
        <v>19</v>
      </c>
      <c r="D102" s="129">
        <v>0</v>
      </c>
      <c r="E102" s="2" t="s">
        <v>10</v>
      </c>
      <c r="F102" s="2">
        <v>10</v>
      </c>
      <c r="G102" s="131">
        <f t="shared" ref="G102:G103" si="43">SUM((D102)*(F102/100))+D102</f>
        <v>0</v>
      </c>
      <c r="H102" s="4"/>
      <c r="I102" s="55">
        <f t="shared" ref="I102:I103" si="44">SUM(G102*H102)</f>
        <v>0</v>
      </c>
    </row>
    <row r="103" spans="1:9">
      <c r="A103" s="23" t="s">
        <v>56</v>
      </c>
      <c r="B103" s="49" t="s">
        <v>19</v>
      </c>
      <c r="C103" s="49" t="s">
        <v>19</v>
      </c>
      <c r="D103" s="149">
        <v>0</v>
      </c>
      <c r="E103" s="25" t="s">
        <v>9</v>
      </c>
      <c r="F103" s="25">
        <v>10</v>
      </c>
      <c r="G103" s="149">
        <f t="shared" si="43"/>
        <v>0</v>
      </c>
      <c r="H103" s="133"/>
      <c r="I103" s="56">
        <f t="shared" si="44"/>
        <v>0</v>
      </c>
    </row>
    <row r="104" spans="1:9">
      <c r="A104" s="154" t="s">
        <v>74</v>
      </c>
      <c r="B104" s="139"/>
      <c r="C104" s="127"/>
      <c r="D104" s="167"/>
      <c r="E104" s="155"/>
      <c r="F104" s="156"/>
      <c r="G104" s="189"/>
      <c r="H104" s="157"/>
      <c r="I104" s="158"/>
    </row>
    <row r="105" spans="1:9">
      <c r="A105" s="12"/>
      <c r="B105" s="47" t="s">
        <v>19</v>
      </c>
      <c r="C105" s="47" t="s">
        <v>19</v>
      </c>
      <c r="D105" s="129">
        <v>0</v>
      </c>
      <c r="E105" s="12" t="s">
        <v>3</v>
      </c>
      <c r="F105" s="2">
        <v>9</v>
      </c>
      <c r="G105" s="131">
        <f>SUM((D105)*(F105/100))+D105</f>
        <v>0</v>
      </c>
      <c r="H105" s="4"/>
      <c r="I105" s="55">
        <f t="shared" ref="I105" si="45">SUM(G105*H105)</f>
        <v>0</v>
      </c>
    </row>
    <row r="106" spans="1:9">
      <c r="A106" s="23"/>
      <c r="B106" s="49" t="s">
        <v>19</v>
      </c>
      <c r="C106" s="49" t="s">
        <v>19</v>
      </c>
      <c r="D106" s="149">
        <v>0</v>
      </c>
      <c r="E106" s="23" t="s">
        <v>9</v>
      </c>
      <c r="F106" s="24">
        <v>7</v>
      </c>
      <c r="G106" s="149">
        <f t="shared" ref="G106" si="46">SUM((D106)*(F106/100))+D106</f>
        <v>0</v>
      </c>
      <c r="H106" s="133"/>
      <c r="I106" s="56">
        <f>SUM(G106*H106)</f>
        <v>0</v>
      </c>
    </row>
    <row r="107" spans="1:9" ht="16">
      <c r="A107" s="121" t="s">
        <v>65</v>
      </c>
      <c r="B107" s="122"/>
      <c r="C107" s="123"/>
      <c r="D107" s="179"/>
      <c r="E107" s="85"/>
      <c r="F107" s="85"/>
      <c r="G107" s="179"/>
      <c r="H107" s="86"/>
      <c r="I107" s="114"/>
    </row>
    <row r="108" spans="1:9" ht="16">
      <c r="A108" s="11" t="s">
        <v>51</v>
      </c>
      <c r="B108" s="47" t="s">
        <v>19</v>
      </c>
      <c r="C108" s="47" t="s">
        <v>19</v>
      </c>
      <c r="D108" s="171">
        <v>0</v>
      </c>
      <c r="E108" s="2" t="s">
        <v>10</v>
      </c>
      <c r="F108" s="2">
        <v>10</v>
      </c>
      <c r="G108" s="131">
        <f>SUM((D108)*(F108/100))+D108</f>
        <v>0</v>
      </c>
      <c r="H108" s="4"/>
      <c r="I108" s="55">
        <f t="shared" ref="I108:I132" si="47">SUM(G108*H108)</f>
        <v>0</v>
      </c>
    </row>
    <row r="109" spans="1:9">
      <c r="A109" s="23" t="s">
        <v>91</v>
      </c>
      <c r="B109" s="49" t="s">
        <v>19</v>
      </c>
      <c r="C109" s="49" t="s">
        <v>19</v>
      </c>
      <c r="D109" s="149">
        <v>0</v>
      </c>
      <c r="E109" s="25" t="s">
        <v>167</v>
      </c>
      <c r="F109" s="25">
        <v>7</v>
      </c>
      <c r="G109" s="149">
        <f t="shared" ref="G109" si="48">SUM((D109)*(F109/100))+D109</f>
        <v>0</v>
      </c>
      <c r="H109" s="102"/>
      <c r="I109" s="56">
        <f t="shared" si="47"/>
        <v>0</v>
      </c>
    </row>
    <row r="110" spans="1:9" ht="16">
      <c r="A110" s="11" t="s">
        <v>8</v>
      </c>
      <c r="B110" s="47" t="s">
        <v>19</v>
      </c>
      <c r="C110" s="47" t="s">
        <v>19</v>
      </c>
      <c r="D110" s="171">
        <v>0</v>
      </c>
      <c r="E110" s="2" t="s">
        <v>60</v>
      </c>
      <c r="F110" s="13">
        <v>10</v>
      </c>
      <c r="G110" s="131">
        <f>SUM((D110)*(F110/100))+D110</f>
        <v>0</v>
      </c>
      <c r="H110" s="35"/>
      <c r="I110" s="59">
        <f t="shared" si="47"/>
        <v>0</v>
      </c>
    </row>
    <row r="111" spans="1:9" ht="16">
      <c r="A111" s="11" t="s">
        <v>147</v>
      </c>
      <c r="B111" s="47" t="s">
        <v>19</v>
      </c>
      <c r="C111" s="47" t="s">
        <v>19</v>
      </c>
      <c r="D111" s="171">
        <v>0</v>
      </c>
      <c r="E111" s="2" t="s">
        <v>10</v>
      </c>
      <c r="F111" s="2">
        <v>10</v>
      </c>
      <c r="G111" s="2">
        <f t="shared" ref="G111:G112" si="49">SUM((D111)*(F111/100))+D111</f>
        <v>0</v>
      </c>
      <c r="H111" s="4"/>
      <c r="I111" s="55">
        <f t="shared" si="47"/>
        <v>0</v>
      </c>
    </row>
    <row r="112" spans="1:9" ht="16">
      <c r="A112" s="11" t="s">
        <v>26</v>
      </c>
      <c r="B112" s="47" t="s">
        <v>19</v>
      </c>
      <c r="C112" s="47" t="s">
        <v>19</v>
      </c>
      <c r="D112" s="171">
        <v>0</v>
      </c>
      <c r="E112" s="2" t="s">
        <v>10</v>
      </c>
      <c r="F112" s="2">
        <v>10</v>
      </c>
      <c r="G112" s="2">
        <f t="shared" si="49"/>
        <v>0</v>
      </c>
      <c r="H112" s="4"/>
      <c r="I112" s="55">
        <f t="shared" si="47"/>
        <v>0</v>
      </c>
    </row>
    <row r="113" spans="1:9" ht="16">
      <c r="A113" s="11" t="s">
        <v>37</v>
      </c>
      <c r="B113" s="47" t="s">
        <v>19</v>
      </c>
      <c r="C113" s="47" t="s">
        <v>19</v>
      </c>
      <c r="D113" s="171">
        <v>0</v>
      </c>
      <c r="E113" s="2"/>
      <c r="F113" s="13">
        <v>10</v>
      </c>
      <c r="G113" s="185">
        <f t="shared" ref="G113:G114" si="50">SUM((E113)*(F113/100))+E113</f>
        <v>0</v>
      </c>
      <c r="H113" s="35"/>
      <c r="I113" s="58">
        <f t="shared" si="47"/>
        <v>0</v>
      </c>
    </row>
    <row r="114" spans="1:9" ht="16">
      <c r="A114" s="11" t="s">
        <v>36</v>
      </c>
      <c r="B114" s="47" t="s">
        <v>19</v>
      </c>
      <c r="C114" s="47" t="s">
        <v>19</v>
      </c>
      <c r="D114" s="171">
        <v>0</v>
      </c>
      <c r="E114" s="2"/>
      <c r="F114" s="13">
        <v>10</v>
      </c>
      <c r="G114" s="185">
        <f t="shared" si="50"/>
        <v>0</v>
      </c>
      <c r="H114" s="35"/>
      <c r="I114" s="58">
        <f t="shared" si="47"/>
        <v>0</v>
      </c>
    </row>
    <row r="115" spans="1:9">
      <c r="A115" s="104" t="s">
        <v>47</v>
      </c>
      <c r="B115" s="47" t="s">
        <v>19</v>
      </c>
      <c r="C115" s="47" t="s">
        <v>19</v>
      </c>
      <c r="D115" s="171">
        <v>0</v>
      </c>
      <c r="E115" s="9"/>
      <c r="F115" s="9">
        <v>10</v>
      </c>
      <c r="G115" s="174">
        <f t="shared" ref="G115:G129" si="51">SUM((D115)*(F115/100))+D115</f>
        <v>0</v>
      </c>
      <c r="H115" s="35"/>
      <c r="I115" s="105">
        <f t="shared" si="47"/>
        <v>0</v>
      </c>
    </row>
    <row r="116" spans="1:9">
      <c r="A116" s="104" t="s">
        <v>48</v>
      </c>
      <c r="B116" s="47" t="s">
        <v>19</v>
      </c>
      <c r="C116" s="47" t="s">
        <v>19</v>
      </c>
      <c r="D116" s="171">
        <v>0</v>
      </c>
      <c r="E116" s="9"/>
      <c r="F116" s="9">
        <v>10</v>
      </c>
      <c r="G116" s="174">
        <f t="shared" si="51"/>
        <v>0</v>
      </c>
      <c r="H116" s="35"/>
      <c r="I116" s="105">
        <f t="shared" si="47"/>
        <v>0</v>
      </c>
    </row>
    <row r="117" spans="1:9">
      <c r="A117" s="104" t="s">
        <v>66</v>
      </c>
      <c r="B117" s="47" t="s">
        <v>19</v>
      </c>
      <c r="C117" s="47" t="s">
        <v>19</v>
      </c>
      <c r="D117" s="171">
        <v>0</v>
      </c>
      <c r="E117" s="9" t="s">
        <v>45</v>
      </c>
      <c r="F117" s="9">
        <v>10</v>
      </c>
      <c r="G117" s="174">
        <f t="shared" si="51"/>
        <v>0</v>
      </c>
      <c r="H117" s="35"/>
      <c r="I117" s="105">
        <f t="shared" si="47"/>
        <v>0</v>
      </c>
    </row>
    <row r="118" spans="1:9" ht="16">
      <c r="A118" s="11" t="s">
        <v>75</v>
      </c>
      <c r="B118" s="47" t="s">
        <v>19</v>
      </c>
      <c r="C118" s="47" t="s">
        <v>19</v>
      </c>
      <c r="D118" s="171">
        <v>0</v>
      </c>
      <c r="E118" s="2" t="s">
        <v>20</v>
      </c>
      <c r="F118" s="9">
        <v>10</v>
      </c>
      <c r="G118" s="131">
        <f t="shared" si="51"/>
        <v>0</v>
      </c>
      <c r="H118" s="35"/>
      <c r="I118" s="59">
        <f t="shared" si="47"/>
        <v>0</v>
      </c>
    </row>
    <row r="119" spans="1:9" ht="16">
      <c r="A119" s="26" t="s">
        <v>54</v>
      </c>
      <c r="B119" s="47" t="s">
        <v>19</v>
      </c>
      <c r="C119" s="47" t="s">
        <v>19</v>
      </c>
      <c r="D119" s="171">
        <v>0</v>
      </c>
      <c r="E119" s="2" t="s">
        <v>20</v>
      </c>
      <c r="F119" s="9">
        <v>10</v>
      </c>
      <c r="G119" s="131">
        <f t="shared" si="51"/>
        <v>0</v>
      </c>
      <c r="H119" s="16"/>
      <c r="I119" s="60">
        <f t="shared" si="47"/>
        <v>0</v>
      </c>
    </row>
    <row r="120" spans="1:9" ht="16">
      <c r="A120" s="11" t="s">
        <v>32</v>
      </c>
      <c r="B120" s="47" t="s">
        <v>19</v>
      </c>
      <c r="C120" s="47" t="s">
        <v>19</v>
      </c>
      <c r="D120" s="171">
        <v>0</v>
      </c>
      <c r="E120" s="2" t="s">
        <v>20</v>
      </c>
      <c r="F120" s="9">
        <v>10</v>
      </c>
      <c r="G120" s="131">
        <f t="shared" si="51"/>
        <v>0</v>
      </c>
      <c r="H120" s="35"/>
      <c r="I120" s="59">
        <f t="shared" si="47"/>
        <v>0</v>
      </c>
    </row>
    <row r="121" spans="1:9" ht="16">
      <c r="A121" s="11" t="s">
        <v>31</v>
      </c>
      <c r="B121" s="47" t="s">
        <v>19</v>
      </c>
      <c r="C121" s="47" t="s">
        <v>19</v>
      </c>
      <c r="D121" s="171">
        <v>0</v>
      </c>
      <c r="E121" s="2"/>
      <c r="F121" s="9">
        <v>10</v>
      </c>
      <c r="G121" s="131">
        <f t="shared" si="51"/>
        <v>0</v>
      </c>
      <c r="H121" s="35"/>
      <c r="I121" s="59">
        <f t="shared" si="47"/>
        <v>0</v>
      </c>
    </row>
    <row r="122" spans="1:9" ht="16">
      <c r="A122" s="11" t="s">
        <v>28</v>
      </c>
      <c r="B122" s="52" t="s">
        <v>112</v>
      </c>
      <c r="C122" s="5"/>
      <c r="D122" s="173">
        <v>0</v>
      </c>
      <c r="E122" s="5" t="s">
        <v>21</v>
      </c>
      <c r="F122" s="9">
        <v>10</v>
      </c>
      <c r="G122" s="131">
        <f t="shared" si="51"/>
        <v>0</v>
      </c>
      <c r="H122" s="35"/>
      <c r="I122" s="58">
        <f t="shared" si="47"/>
        <v>0</v>
      </c>
    </row>
    <row r="123" spans="1:9" ht="16">
      <c r="A123" s="11" t="s">
        <v>29</v>
      </c>
      <c r="B123" s="51" t="s">
        <v>110</v>
      </c>
      <c r="C123" s="9"/>
      <c r="D123" s="171">
        <v>0</v>
      </c>
      <c r="E123" s="9" t="s">
        <v>22</v>
      </c>
      <c r="F123" s="9">
        <v>10</v>
      </c>
      <c r="G123" s="131">
        <f t="shared" si="51"/>
        <v>0</v>
      </c>
      <c r="H123" s="35"/>
      <c r="I123" s="58">
        <f t="shared" si="47"/>
        <v>0</v>
      </c>
    </row>
    <row r="124" spans="1:9" ht="16">
      <c r="A124" s="11" t="s">
        <v>30</v>
      </c>
      <c r="B124" s="51" t="s">
        <v>111</v>
      </c>
      <c r="C124" s="47" t="s">
        <v>19</v>
      </c>
      <c r="D124" s="171">
        <v>0</v>
      </c>
      <c r="E124" s="9" t="s">
        <v>22</v>
      </c>
      <c r="F124" s="9">
        <v>10</v>
      </c>
      <c r="G124" s="131">
        <f t="shared" si="51"/>
        <v>0</v>
      </c>
      <c r="H124" s="35"/>
      <c r="I124" s="58">
        <f t="shared" si="47"/>
        <v>0</v>
      </c>
    </row>
    <row r="125" spans="1:9" ht="16">
      <c r="A125" s="11" t="s">
        <v>33</v>
      </c>
      <c r="B125" s="51" t="s">
        <v>27</v>
      </c>
      <c r="C125" s="47" t="s">
        <v>19</v>
      </c>
      <c r="D125" s="171">
        <v>0</v>
      </c>
      <c r="E125" s="9" t="s">
        <v>21</v>
      </c>
      <c r="F125" s="18"/>
      <c r="G125" s="131">
        <f t="shared" si="51"/>
        <v>0</v>
      </c>
      <c r="H125" s="35"/>
      <c r="I125" s="58">
        <f t="shared" si="47"/>
        <v>0</v>
      </c>
    </row>
    <row r="126" spans="1:9" ht="16">
      <c r="A126" s="11" t="s">
        <v>34</v>
      </c>
      <c r="B126" s="51" t="s">
        <v>27</v>
      </c>
      <c r="C126" s="9"/>
      <c r="D126" s="171">
        <v>0</v>
      </c>
      <c r="E126" s="9" t="s">
        <v>21</v>
      </c>
      <c r="F126" s="18"/>
      <c r="G126" s="131">
        <f t="shared" si="51"/>
        <v>0</v>
      </c>
      <c r="H126" s="36"/>
      <c r="I126" s="58">
        <f t="shared" si="47"/>
        <v>0</v>
      </c>
    </row>
    <row r="127" spans="1:9" ht="16">
      <c r="A127" s="27" t="s">
        <v>35</v>
      </c>
      <c r="B127" s="51" t="s">
        <v>27</v>
      </c>
      <c r="C127" s="47" t="s">
        <v>19</v>
      </c>
      <c r="D127" s="171">
        <v>0</v>
      </c>
      <c r="E127" s="9" t="s">
        <v>21</v>
      </c>
      <c r="F127" s="19"/>
      <c r="G127" s="131">
        <f t="shared" si="51"/>
        <v>0</v>
      </c>
      <c r="H127" s="37"/>
      <c r="I127" s="58">
        <f t="shared" si="47"/>
        <v>0</v>
      </c>
    </row>
    <row r="128" spans="1:9" ht="16">
      <c r="A128" s="28" t="s">
        <v>49</v>
      </c>
      <c r="B128" s="51" t="s">
        <v>27</v>
      </c>
      <c r="C128" s="47" t="s">
        <v>19</v>
      </c>
      <c r="D128" s="171">
        <v>0</v>
      </c>
      <c r="E128" s="9" t="s">
        <v>21</v>
      </c>
      <c r="F128" s="15"/>
      <c r="G128" s="131">
        <f t="shared" si="51"/>
        <v>0</v>
      </c>
      <c r="H128" s="17"/>
      <c r="I128" s="61">
        <f t="shared" si="47"/>
        <v>0</v>
      </c>
    </row>
    <row r="129" spans="1:9" ht="16">
      <c r="A129" s="27" t="s">
        <v>53</v>
      </c>
      <c r="B129" s="51" t="s">
        <v>27</v>
      </c>
      <c r="C129" s="9"/>
      <c r="D129" s="171">
        <v>0</v>
      </c>
      <c r="E129" s="9" t="s">
        <v>21</v>
      </c>
      <c r="F129" s="19"/>
      <c r="G129" s="131">
        <f t="shared" si="51"/>
        <v>0</v>
      </c>
      <c r="H129" s="37"/>
      <c r="I129" s="58">
        <f t="shared" si="47"/>
        <v>0</v>
      </c>
    </row>
    <row r="130" spans="1:9" ht="16">
      <c r="A130" s="29" t="s">
        <v>13</v>
      </c>
      <c r="B130" s="143">
        <f>G87+G90+G93+G96+G99+G102+G105+G108</f>
        <v>0</v>
      </c>
      <c r="C130" s="46">
        <f>G88+G91+G94+G97+G100+G103+G106</f>
        <v>0</v>
      </c>
      <c r="D130" s="46" t="e">
        <f>I133/B130</f>
        <v>#DIV/0!</v>
      </c>
      <c r="E130" s="46"/>
      <c r="F130" s="20"/>
      <c r="G130" s="186"/>
      <c r="H130" s="38"/>
      <c r="I130" s="62">
        <f t="shared" si="47"/>
        <v>0</v>
      </c>
    </row>
    <row r="131" spans="1:9" ht="16">
      <c r="A131" s="30" t="s">
        <v>25</v>
      </c>
      <c r="B131" s="190">
        <v>0.1</v>
      </c>
      <c r="C131" s="9"/>
      <c r="D131" s="9"/>
      <c r="E131" s="9">
        <v>1</v>
      </c>
      <c r="F131" s="21">
        <v>0</v>
      </c>
      <c r="G131" s="191">
        <f t="shared" ref="G131" si="52">SUM((E131)*(F131/100))+E131</f>
        <v>1</v>
      </c>
      <c r="H131" s="59">
        <f>SUM(I87:I130)*B131</f>
        <v>0</v>
      </c>
      <c r="I131" s="58">
        <f t="shared" si="47"/>
        <v>0</v>
      </c>
    </row>
    <row r="132" spans="1:9" ht="16">
      <c r="A132" s="93" t="s">
        <v>50</v>
      </c>
      <c r="B132" s="93">
        <v>1</v>
      </c>
      <c r="C132" s="94">
        <v>1</v>
      </c>
      <c r="D132" s="175"/>
      <c r="E132" s="94">
        <v>1</v>
      </c>
      <c r="F132" s="95">
        <v>0</v>
      </c>
      <c r="G132" s="187">
        <f t="shared" ref="G132" si="53">SUM((E132)*(F132/100))+E132</f>
        <v>1</v>
      </c>
      <c r="H132" s="96"/>
      <c r="I132" s="97">
        <f t="shared" si="47"/>
        <v>0</v>
      </c>
    </row>
    <row r="133" spans="1:9" ht="17" thickBot="1">
      <c r="F133" s="22"/>
      <c r="G133" s="188"/>
      <c r="H133" s="8"/>
      <c r="I133" s="45">
        <f>SUM(I87:I132)</f>
        <v>0</v>
      </c>
    </row>
    <row r="134" spans="1:9" ht="19">
      <c r="A134" s="218" t="s">
        <v>76</v>
      </c>
      <c r="B134" s="218"/>
      <c r="C134" s="218"/>
      <c r="D134" s="218"/>
      <c r="E134" s="218"/>
      <c r="F134" s="218"/>
      <c r="G134" s="218"/>
      <c r="H134" s="218"/>
      <c r="I134" s="218"/>
    </row>
    <row r="135" spans="1:9" ht="15" customHeight="1">
      <c r="A135" s="124" t="s">
        <v>77</v>
      </c>
      <c r="B135" s="125"/>
      <c r="C135" s="126"/>
      <c r="D135" s="167"/>
      <c r="E135" s="140"/>
      <c r="F135" s="6"/>
      <c r="G135" s="181"/>
      <c r="H135" s="7"/>
      <c r="I135" s="7"/>
    </row>
    <row r="136" spans="1:9" ht="15" customHeight="1">
      <c r="A136" s="12"/>
      <c r="B136" s="47" t="s">
        <v>19</v>
      </c>
      <c r="C136" s="47" t="s">
        <v>19</v>
      </c>
      <c r="D136" s="129">
        <v>0</v>
      </c>
      <c r="E136" s="53" t="s">
        <v>3</v>
      </c>
      <c r="F136" s="4">
        <v>10</v>
      </c>
      <c r="G136" s="131">
        <f t="shared" ref="G136:G137" si="54">SUM((D136)*(F136/100))+D136</f>
        <v>0</v>
      </c>
      <c r="H136" s="4"/>
      <c r="I136" s="55">
        <f t="shared" ref="I136:I137" si="55">SUM(G136*H136)</f>
        <v>0</v>
      </c>
    </row>
    <row r="137" spans="1:9">
      <c r="A137" s="75" t="s">
        <v>4</v>
      </c>
      <c r="B137" s="49" t="s">
        <v>19</v>
      </c>
      <c r="C137" s="49" t="s">
        <v>19</v>
      </c>
      <c r="D137" s="149">
        <v>0</v>
      </c>
      <c r="E137" s="23" t="s">
        <v>9</v>
      </c>
      <c r="F137" s="24">
        <v>8</v>
      </c>
      <c r="G137" s="149">
        <f t="shared" si="54"/>
        <v>0</v>
      </c>
      <c r="H137" s="133"/>
      <c r="I137" s="56">
        <f t="shared" si="55"/>
        <v>0</v>
      </c>
    </row>
    <row r="138" spans="1:9">
      <c r="A138" s="146" t="s">
        <v>78</v>
      </c>
      <c r="B138" s="147"/>
      <c r="C138" s="148"/>
      <c r="D138" s="170"/>
      <c r="E138" s="140"/>
      <c r="F138" s="7"/>
      <c r="G138" s="181"/>
      <c r="H138" s="7"/>
      <c r="I138" s="7"/>
    </row>
    <row r="139" spans="1:9">
      <c r="A139" s="12"/>
      <c r="B139" s="47" t="s">
        <v>19</v>
      </c>
      <c r="C139" s="47" t="s">
        <v>19</v>
      </c>
      <c r="D139" s="129">
        <v>0</v>
      </c>
      <c r="E139" s="53" t="s">
        <v>3</v>
      </c>
      <c r="F139" s="12">
        <v>10</v>
      </c>
      <c r="G139" s="131">
        <f t="shared" ref="G139:G140" si="56">SUM((D139)*(F139/100))+D139</f>
        <v>0</v>
      </c>
      <c r="H139" s="4"/>
      <c r="I139" s="55">
        <f>SUM(G139*H139)</f>
        <v>0</v>
      </c>
    </row>
    <row r="140" spans="1:9">
      <c r="A140" s="75" t="s">
        <v>4</v>
      </c>
      <c r="B140" s="49" t="s">
        <v>19</v>
      </c>
      <c r="C140" s="49" t="s">
        <v>19</v>
      </c>
      <c r="D140" s="149">
        <v>0</v>
      </c>
      <c r="E140" s="75" t="s">
        <v>9</v>
      </c>
      <c r="F140" s="101">
        <v>8</v>
      </c>
      <c r="G140" s="149">
        <f t="shared" si="56"/>
        <v>0</v>
      </c>
      <c r="H140" s="133"/>
      <c r="I140" s="56">
        <f t="shared" ref="I140" si="57">SUM(G140*H140)</f>
        <v>0</v>
      </c>
    </row>
    <row r="141" spans="1:9">
      <c r="A141" s="138" t="s">
        <v>57</v>
      </c>
      <c r="B141" s="139"/>
      <c r="C141" s="140"/>
      <c r="D141" s="170"/>
      <c r="E141" s="140"/>
      <c r="F141" s="6"/>
      <c r="G141" s="181"/>
      <c r="H141" s="7"/>
      <c r="I141" s="57"/>
    </row>
    <row r="142" spans="1:9">
      <c r="A142" s="18"/>
      <c r="B142" s="47" t="s">
        <v>19</v>
      </c>
      <c r="C142" s="47" t="s">
        <v>19</v>
      </c>
      <c r="D142" s="129"/>
      <c r="E142" s="2" t="s">
        <v>10</v>
      </c>
      <c r="F142" s="2">
        <v>10</v>
      </c>
      <c r="G142" s="131">
        <f t="shared" ref="G142:G143" si="58">SUM((D142)*(F142/100))+D142</f>
        <v>0</v>
      </c>
      <c r="H142" s="4"/>
      <c r="I142" s="55">
        <f t="shared" ref="I142:I143" si="59">SUM(G142*H142)</f>
        <v>0</v>
      </c>
    </row>
    <row r="143" spans="1:9">
      <c r="A143" s="23" t="s">
        <v>64</v>
      </c>
      <c r="B143" s="49" t="s">
        <v>19</v>
      </c>
      <c r="C143" s="49" t="s">
        <v>19</v>
      </c>
      <c r="D143" s="149"/>
      <c r="E143" s="25" t="s">
        <v>9</v>
      </c>
      <c r="F143" s="25">
        <v>10</v>
      </c>
      <c r="G143" s="149">
        <f t="shared" si="58"/>
        <v>0</v>
      </c>
      <c r="H143" s="133"/>
      <c r="I143" s="56">
        <f t="shared" si="59"/>
        <v>0</v>
      </c>
    </row>
    <row r="144" spans="1:9">
      <c r="A144" s="121" t="s">
        <v>11</v>
      </c>
      <c r="B144" s="50"/>
      <c r="C144" s="8"/>
      <c r="D144" s="178"/>
      <c r="E144" s="8"/>
      <c r="F144" s="6"/>
      <c r="G144" s="181"/>
      <c r="H144" s="7"/>
      <c r="I144" s="57"/>
    </row>
    <row r="145" spans="1:9">
      <c r="A145" s="10" t="s">
        <v>11</v>
      </c>
      <c r="B145" s="47" t="s">
        <v>19</v>
      </c>
      <c r="C145" s="47" t="s">
        <v>19</v>
      </c>
      <c r="D145" s="171">
        <v>0</v>
      </c>
      <c r="E145" s="2" t="s">
        <v>10</v>
      </c>
      <c r="F145" s="2">
        <v>10</v>
      </c>
      <c r="G145" s="131">
        <f t="shared" ref="G145:G146" si="60">SUM((D145)*(F145/100))+D145</f>
        <v>0</v>
      </c>
      <c r="H145" s="4"/>
      <c r="I145" s="55">
        <f t="shared" ref="I145:I146" si="61">SUM(G145*H145)</f>
        <v>0</v>
      </c>
    </row>
    <row r="146" spans="1:9">
      <c r="A146" s="23" t="s">
        <v>64</v>
      </c>
      <c r="B146" s="49" t="s">
        <v>19</v>
      </c>
      <c r="C146" s="49" t="s">
        <v>19</v>
      </c>
      <c r="D146" s="149">
        <v>0</v>
      </c>
      <c r="E146" s="25" t="s">
        <v>9</v>
      </c>
      <c r="F146" s="25">
        <v>10</v>
      </c>
      <c r="G146" s="149">
        <f t="shared" si="60"/>
        <v>0</v>
      </c>
      <c r="H146" s="133"/>
      <c r="I146" s="56">
        <f t="shared" si="61"/>
        <v>0</v>
      </c>
    </row>
    <row r="147" spans="1:9">
      <c r="A147" s="121" t="s">
        <v>61</v>
      </c>
      <c r="B147" s="50"/>
      <c r="C147" s="69"/>
      <c r="D147" s="178"/>
      <c r="E147" s="69"/>
      <c r="F147" s="85"/>
      <c r="G147" s="179"/>
      <c r="H147" s="86"/>
      <c r="I147" s="114"/>
    </row>
    <row r="148" spans="1:9">
      <c r="A148" s="10"/>
      <c r="B148" s="47" t="s">
        <v>19</v>
      </c>
      <c r="C148" s="47" t="s">
        <v>19</v>
      </c>
      <c r="D148" s="171">
        <v>0</v>
      </c>
      <c r="E148" s="2" t="s">
        <v>10</v>
      </c>
      <c r="F148" s="2">
        <v>10</v>
      </c>
      <c r="G148" s="131">
        <f t="shared" ref="G148:G149" si="62">SUM((D148)*(F148/100))+D148</f>
        <v>0</v>
      </c>
      <c r="H148" s="4"/>
      <c r="I148" s="55">
        <f t="shared" ref="I148:I149" si="63">SUM(G148*H148)</f>
        <v>0</v>
      </c>
    </row>
    <row r="149" spans="1:9">
      <c r="A149" s="23" t="s">
        <v>91</v>
      </c>
      <c r="B149" s="49" t="s">
        <v>19</v>
      </c>
      <c r="C149" s="49" t="s">
        <v>19</v>
      </c>
      <c r="D149" s="149">
        <v>0</v>
      </c>
      <c r="E149" s="25" t="s">
        <v>9</v>
      </c>
      <c r="F149" s="25">
        <v>10</v>
      </c>
      <c r="G149" s="149">
        <f t="shared" si="62"/>
        <v>0</v>
      </c>
      <c r="H149" s="133"/>
      <c r="I149" s="56">
        <f t="shared" si="63"/>
        <v>0</v>
      </c>
    </row>
    <row r="150" spans="1:9">
      <c r="A150" s="154" t="s">
        <v>79</v>
      </c>
      <c r="B150" s="139"/>
      <c r="C150" s="127"/>
      <c r="D150" s="167"/>
      <c r="E150" s="155"/>
      <c r="F150" s="156"/>
      <c r="G150" s="189"/>
      <c r="H150" s="157"/>
      <c r="I150" s="158"/>
    </row>
    <row r="151" spans="1:9">
      <c r="A151" s="10"/>
      <c r="B151" s="12"/>
      <c r="C151" s="13"/>
      <c r="D151" s="129"/>
      <c r="E151" s="53" t="s">
        <v>3</v>
      </c>
      <c r="F151" s="2">
        <v>10</v>
      </c>
      <c r="G151" s="131">
        <f>SUM((D151)*(F151/100))+D151</f>
        <v>0</v>
      </c>
      <c r="H151" s="4"/>
      <c r="I151" s="55">
        <f t="shared" ref="I151" si="64">SUM(G151*H151)</f>
        <v>0</v>
      </c>
    </row>
    <row r="152" spans="1:9">
      <c r="A152" s="75" t="s">
        <v>4</v>
      </c>
      <c r="B152" s="100"/>
      <c r="C152" s="145"/>
      <c r="D152" s="142"/>
      <c r="E152" s="23" t="s">
        <v>9</v>
      </c>
      <c r="F152" s="24">
        <v>7</v>
      </c>
      <c r="G152" s="149">
        <f t="shared" ref="G152" si="65">SUM((D152)*(F152/100))+D152</f>
        <v>0</v>
      </c>
      <c r="H152" s="133"/>
      <c r="I152" s="56">
        <f>SUM(G152*H152)</f>
        <v>0</v>
      </c>
    </row>
    <row r="153" spans="1:9" ht="16">
      <c r="A153" s="138" t="s">
        <v>166</v>
      </c>
      <c r="B153" s="204"/>
      <c r="C153" s="205"/>
      <c r="D153" s="181"/>
      <c r="E153" s="6"/>
      <c r="F153" s="6"/>
      <c r="G153" s="181"/>
      <c r="H153" s="7"/>
      <c r="I153" s="57"/>
    </row>
    <row r="154" spans="1:9" ht="16">
      <c r="A154" s="152"/>
      <c r="B154" s="47" t="s">
        <v>19</v>
      </c>
      <c r="C154" s="47" t="s">
        <v>19</v>
      </c>
      <c r="D154" s="171">
        <v>0</v>
      </c>
      <c r="E154" s="2" t="s">
        <v>10</v>
      </c>
      <c r="F154" s="2">
        <v>10</v>
      </c>
      <c r="G154" s="131">
        <f>SUM((D154)*(F154/100))+D154</f>
        <v>0</v>
      </c>
      <c r="H154" s="4"/>
      <c r="I154" s="55">
        <f t="shared" ref="I154:I180" si="66">SUM(G154*H154)</f>
        <v>0</v>
      </c>
    </row>
    <row r="155" spans="1:9">
      <c r="A155" s="23" t="s">
        <v>91</v>
      </c>
      <c r="B155" s="49" t="s">
        <v>19</v>
      </c>
      <c r="C155" s="49" t="s">
        <v>19</v>
      </c>
      <c r="D155" s="149">
        <v>0</v>
      </c>
      <c r="E155" s="25" t="s">
        <v>167</v>
      </c>
      <c r="F155" s="25">
        <v>7</v>
      </c>
      <c r="G155" s="149">
        <f t="shared" ref="G155" si="67">SUM((D155)*(F155/100))+D155</f>
        <v>0</v>
      </c>
      <c r="H155" s="102"/>
      <c r="I155" s="56">
        <f t="shared" si="66"/>
        <v>0</v>
      </c>
    </row>
    <row r="156" spans="1:9" ht="16">
      <c r="A156" s="11" t="s">
        <v>8</v>
      </c>
      <c r="B156" s="47" t="s">
        <v>19</v>
      </c>
      <c r="C156" s="47" t="s">
        <v>19</v>
      </c>
      <c r="D156" s="173">
        <v>0</v>
      </c>
      <c r="E156" s="2" t="s">
        <v>60</v>
      </c>
      <c r="F156" s="13">
        <v>10</v>
      </c>
      <c r="G156" s="131">
        <f>SUM((D156)*(F156/100))+D156</f>
        <v>0</v>
      </c>
      <c r="H156" s="35"/>
      <c r="I156" s="58">
        <f t="shared" si="66"/>
        <v>0</v>
      </c>
    </row>
    <row r="157" spans="1:9" ht="16">
      <c r="A157" s="11" t="s">
        <v>52</v>
      </c>
      <c r="B157" s="47" t="s">
        <v>19</v>
      </c>
      <c r="C157" s="47" t="s">
        <v>19</v>
      </c>
      <c r="D157" s="173">
        <v>0</v>
      </c>
      <c r="E157" s="2" t="s">
        <v>10</v>
      </c>
      <c r="F157" s="2">
        <v>10</v>
      </c>
      <c r="G157" s="131">
        <f t="shared" ref="G157:G158" si="68">SUM((D157)*(F157/100))+D157</f>
        <v>0</v>
      </c>
      <c r="H157" s="4"/>
      <c r="I157" s="55">
        <f t="shared" si="66"/>
        <v>0</v>
      </c>
    </row>
    <row r="158" spans="1:9" ht="16">
      <c r="A158" s="11" t="s">
        <v>26</v>
      </c>
      <c r="B158" s="47" t="s">
        <v>19</v>
      </c>
      <c r="C158" s="47" t="s">
        <v>19</v>
      </c>
      <c r="D158" s="173">
        <v>0</v>
      </c>
      <c r="E158" s="2" t="s">
        <v>10</v>
      </c>
      <c r="F158" s="2">
        <v>10</v>
      </c>
      <c r="G158" s="131">
        <f t="shared" si="68"/>
        <v>0</v>
      </c>
      <c r="H158" s="4"/>
      <c r="I158" s="55">
        <f t="shared" si="66"/>
        <v>0</v>
      </c>
    </row>
    <row r="159" spans="1:9" ht="16">
      <c r="A159" s="11" t="s">
        <v>148</v>
      </c>
      <c r="B159" s="47" t="s">
        <v>19</v>
      </c>
      <c r="C159" s="47" t="s">
        <v>19</v>
      </c>
      <c r="D159" s="173">
        <v>0</v>
      </c>
      <c r="E159" s="2" t="s">
        <v>60</v>
      </c>
      <c r="F159" s="13">
        <v>10</v>
      </c>
      <c r="G159" s="2">
        <f t="shared" ref="G159:G160" si="69">SUM((D159)*(F159/100))+D159</f>
        <v>0</v>
      </c>
      <c r="H159" s="35"/>
      <c r="I159" s="58">
        <f t="shared" si="66"/>
        <v>0</v>
      </c>
    </row>
    <row r="160" spans="1:9" ht="16">
      <c r="A160" s="11" t="s">
        <v>149</v>
      </c>
      <c r="B160" s="47" t="s">
        <v>19</v>
      </c>
      <c r="C160" s="47" t="s">
        <v>19</v>
      </c>
      <c r="D160" s="173">
        <v>0</v>
      </c>
      <c r="E160" s="2" t="s">
        <v>60</v>
      </c>
      <c r="F160" s="13">
        <v>10</v>
      </c>
      <c r="G160" s="2">
        <f t="shared" si="69"/>
        <v>0</v>
      </c>
      <c r="H160" s="35"/>
      <c r="I160" s="58">
        <f t="shared" si="66"/>
        <v>0</v>
      </c>
    </row>
    <row r="161" spans="1:9" ht="16">
      <c r="A161" s="11" t="s">
        <v>37</v>
      </c>
      <c r="B161" s="47" t="s">
        <v>19</v>
      </c>
      <c r="C161" s="47" t="s">
        <v>19</v>
      </c>
      <c r="D161" s="173">
        <v>0</v>
      </c>
      <c r="E161" s="2"/>
      <c r="F161" s="13">
        <v>10</v>
      </c>
      <c r="G161" s="185">
        <f t="shared" ref="G161:G162" si="70">SUM((E161)*(F161/100))+E161</f>
        <v>0</v>
      </c>
      <c r="H161" s="35"/>
      <c r="I161" s="58">
        <f t="shared" si="66"/>
        <v>0</v>
      </c>
    </row>
    <row r="162" spans="1:9" ht="16">
      <c r="A162" s="11" t="s">
        <v>36</v>
      </c>
      <c r="B162" s="47" t="s">
        <v>19</v>
      </c>
      <c r="C162" s="47" t="s">
        <v>19</v>
      </c>
      <c r="D162" s="173">
        <v>0</v>
      </c>
      <c r="E162" s="2"/>
      <c r="F162" s="13">
        <v>10</v>
      </c>
      <c r="G162" s="185">
        <f t="shared" si="70"/>
        <v>0</v>
      </c>
      <c r="H162" s="35"/>
      <c r="I162" s="58">
        <f t="shared" si="66"/>
        <v>0</v>
      </c>
    </row>
    <row r="163" spans="1:9">
      <c r="A163" s="104" t="s">
        <v>47</v>
      </c>
      <c r="B163" s="47" t="s">
        <v>19</v>
      </c>
      <c r="C163" s="47" t="s">
        <v>19</v>
      </c>
      <c r="D163" s="173">
        <v>0</v>
      </c>
      <c r="E163" s="9"/>
      <c r="F163" s="9">
        <v>10</v>
      </c>
      <c r="G163" s="174">
        <f t="shared" ref="G163:G177" si="71">SUM((D163)*(F163/100))+D163</f>
        <v>0</v>
      </c>
      <c r="H163" s="35"/>
      <c r="I163" s="105">
        <f t="shared" si="66"/>
        <v>0</v>
      </c>
    </row>
    <row r="164" spans="1:9">
      <c r="A164" s="104" t="s">
        <v>48</v>
      </c>
      <c r="B164" s="47" t="s">
        <v>19</v>
      </c>
      <c r="C164" s="47" t="s">
        <v>19</v>
      </c>
      <c r="D164" s="173">
        <v>0</v>
      </c>
      <c r="E164" s="9"/>
      <c r="F164" s="9">
        <v>10</v>
      </c>
      <c r="G164" s="174">
        <f t="shared" si="71"/>
        <v>0</v>
      </c>
      <c r="H164" s="35"/>
      <c r="I164" s="105">
        <f t="shared" si="66"/>
        <v>0</v>
      </c>
    </row>
    <row r="165" spans="1:9">
      <c r="A165" s="104" t="s">
        <v>67</v>
      </c>
      <c r="B165" s="47" t="s">
        <v>19</v>
      </c>
      <c r="C165" s="47" t="s">
        <v>19</v>
      </c>
      <c r="D165" s="173">
        <v>0</v>
      </c>
      <c r="E165" s="9" t="s">
        <v>45</v>
      </c>
      <c r="F165" s="9">
        <v>10</v>
      </c>
      <c r="G165" s="174">
        <f t="shared" si="71"/>
        <v>0</v>
      </c>
      <c r="H165" s="35"/>
      <c r="I165" s="105">
        <f t="shared" si="66"/>
        <v>0</v>
      </c>
    </row>
    <row r="166" spans="1:9" ht="16">
      <c r="A166" s="11" t="s">
        <v>80</v>
      </c>
      <c r="B166" s="47"/>
      <c r="C166" s="13"/>
      <c r="D166" s="173">
        <v>0</v>
      </c>
      <c r="E166" s="2" t="s">
        <v>20</v>
      </c>
      <c r="F166" s="9">
        <v>10</v>
      </c>
      <c r="G166" s="131">
        <f t="shared" si="71"/>
        <v>0</v>
      </c>
      <c r="H166" s="35"/>
      <c r="I166" s="59">
        <f t="shared" si="66"/>
        <v>0</v>
      </c>
    </row>
    <row r="167" spans="1:9" ht="16">
      <c r="A167" s="26" t="s">
        <v>12</v>
      </c>
      <c r="B167" s="47"/>
      <c r="C167" s="13"/>
      <c r="D167" s="173">
        <v>0</v>
      </c>
      <c r="E167" s="2" t="s">
        <v>20</v>
      </c>
      <c r="F167" s="9">
        <v>10</v>
      </c>
      <c r="G167" s="131">
        <f t="shared" si="71"/>
        <v>0</v>
      </c>
      <c r="H167" s="16"/>
      <c r="I167" s="60">
        <f t="shared" si="66"/>
        <v>0</v>
      </c>
    </row>
    <row r="168" spans="1:9" ht="16">
      <c r="A168" s="11" t="s">
        <v>32</v>
      </c>
      <c r="B168" s="47" t="s">
        <v>19</v>
      </c>
      <c r="C168" s="47" t="s">
        <v>19</v>
      </c>
      <c r="D168" s="173">
        <v>0</v>
      </c>
      <c r="E168" s="2" t="s">
        <v>20</v>
      </c>
      <c r="F168" s="9">
        <v>10</v>
      </c>
      <c r="G168" s="131">
        <f t="shared" si="71"/>
        <v>0</v>
      </c>
      <c r="H168" s="35"/>
      <c r="I168" s="59">
        <f t="shared" si="66"/>
        <v>0</v>
      </c>
    </row>
    <row r="169" spans="1:9" ht="16">
      <c r="A169" s="11" t="s">
        <v>31</v>
      </c>
      <c r="B169" s="47" t="s">
        <v>19</v>
      </c>
      <c r="C169" s="47" t="s">
        <v>19</v>
      </c>
      <c r="D169" s="173">
        <v>0</v>
      </c>
      <c r="E169" s="2"/>
      <c r="F169" s="9">
        <v>10</v>
      </c>
      <c r="G169" s="131">
        <f t="shared" si="71"/>
        <v>0</v>
      </c>
      <c r="H169" s="35"/>
      <c r="I169" s="59">
        <f t="shared" si="66"/>
        <v>0</v>
      </c>
    </row>
    <row r="170" spans="1:9" ht="16">
      <c r="A170" s="11" t="s">
        <v>28</v>
      </c>
      <c r="B170" s="52" t="s">
        <v>109</v>
      </c>
      <c r="C170" s="5"/>
      <c r="D170" s="173">
        <v>0</v>
      </c>
      <c r="E170" s="5" t="s">
        <v>21</v>
      </c>
      <c r="F170" s="9"/>
      <c r="G170" s="131">
        <f t="shared" si="71"/>
        <v>0</v>
      </c>
      <c r="H170" s="35"/>
      <c r="I170" s="58">
        <f t="shared" si="66"/>
        <v>0</v>
      </c>
    </row>
    <row r="171" spans="1:9" ht="16">
      <c r="A171" s="11" t="s">
        <v>29</v>
      </c>
      <c r="B171" s="51" t="s">
        <v>113</v>
      </c>
      <c r="C171" s="9"/>
      <c r="D171" s="173">
        <v>0</v>
      </c>
      <c r="E171" s="9" t="s">
        <v>22</v>
      </c>
      <c r="F171" s="9"/>
      <c r="G171" s="131">
        <f t="shared" si="71"/>
        <v>0</v>
      </c>
      <c r="H171" s="35"/>
      <c r="I171" s="58">
        <f t="shared" si="66"/>
        <v>0</v>
      </c>
    </row>
    <row r="172" spans="1:9" ht="16">
      <c r="A172" s="11" t="s">
        <v>30</v>
      </c>
      <c r="B172" s="51" t="s">
        <v>111</v>
      </c>
      <c r="C172" s="47" t="s">
        <v>19</v>
      </c>
      <c r="D172" s="173">
        <v>0</v>
      </c>
      <c r="E172" s="9" t="s">
        <v>22</v>
      </c>
      <c r="F172" s="9"/>
      <c r="G172" s="131">
        <f t="shared" si="71"/>
        <v>0</v>
      </c>
      <c r="H172" s="35"/>
      <c r="I172" s="58">
        <f t="shared" si="66"/>
        <v>0</v>
      </c>
    </row>
    <row r="173" spans="1:9" ht="16">
      <c r="A173" s="11" t="s">
        <v>33</v>
      </c>
      <c r="B173" s="51" t="s">
        <v>27</v>
      </c>
      <c r="C173" s="47" t="s">
        <v>19</v>
      </c>
      <c r="D173" s="173">
        <v>0</v>
      </c>
      <c r="E173" s="9" t="s">
        <v>21</v>
      </c>
      <c r="F173" s="18"/>
      <c r="G173" s="131">
        <f t="shared" si="71"/>
        <v>0</v>
      </c>
      <c r="H173" s="35"/>
      <c r="I173" s="58">
        <f t="shared" si="66"/>
        <v>0</v>
      </c>
    </row>
    <row r="174" spans="1:9" ht="16">
      <c r="A174" s="11" t="s">
        <v>34</v>
      </c>
      <c r="B174" s="51" t="s">
        <v>27</v>
      </c>
      <c r="C174" s="9"/>
      <c r="D174" s="173">
        <v>0</v>
      </c>
      <c r="E174" s="9" t="s">
        <v>21</v>
      </c>
      <c r="F174" s="18"/>
      <c r="G174" s="131">
        <f t="shared" si="71"/>
        <v>0</v>
      </c>
      <c r="H174" s="36"/>
      <c r="I174" s="58">
        <f t="shared" si="66"/>
        <v>0</v>
      </c>
    </row>
    <row r="175" spans="1:9" ht="16">
      <c r="A175" s="27" t="s">
        <v>35</v>
      </c>
      <c r="B175" s="51" t="s">
        <v>27</v>
      </c>
      <c r="C175" s="47" t="s">
        <v>19</v>
      </c>
      <c r="D175" s="173">
        <v>0</v>
      </c>
      <c r="E175" s="9" t="s">
        <v>21</v>
      </c>
      <c r="F175" s="19"/>
      <c r="G175" s="131">
        <f t="shared" si="71"/>
        <v>0</v>
      </c>
      <c r="H175" s="37"/>
      <c r="I175" s="58">
        <f t="shared" si="66"/>
        <v>0</v>
      </c>
    </row>
    <row r="176" spans="1:9" ht="16">
      <c r="A176" s="28" t="s">
        <v>49</v>
      </c>
      <c r="B176" s="51" t="s">
        <v>27</v>
      </c>
      <c r="C176" s="47" t="s">
        <v>19</v>
      </c>
      <c r="D176" s="171">
        <v>0</v>
      </c>
      <c r="E176" s="9" t="s">
        <v>21</v>
      </c>
      <c r="F176" s="15"/>
      <c r="G176" s="131">
        <f t="shared" si="71"/>
        <v>0</v>
      </c>
      <c r="H176" s="17"/>
      <c r="I176" s="61">
        <f t="shared" si="66"/>
        <v>0</v>
      </c>
    </row>
    <row r="177" spans="1:9" ht="16">
      <c r="A177" s="27" t="s">
        <v>53</v>
      </c>
      <c r="B177" s="51" t="s">
        <v>27</v>
      </c>
      <c r="C177" s="9"/>
      <c r="D177" s="171">
        <v>0</v>
      </c>
      <c r="E177" s="9" t="s">
        <v>21</v>
      </c>
      <c r="F177" s="19"/>
      <c r="G177" s="131">
        <f t="shared" si="71"/>
        <v>0</v>
      </c>
      <c r="H177" s="37"/>
      <c r="I177" s="58">
        <f t="shared" si="66"/>
        <v>0</v>
      </c>
    </row>
    <row r="178" spans="1:9" ht="16">
      <c r="A178" s="29" t="s">
        <v>13</v>
      </c>
      <c r="B178" s="143">
        <f>G136+G139+G142+G145+G148+G151+G154</f>
        <v>0</v>
      </c>
      <c r="C178" s="46">
        <f>G137+G140+G143+G146+G149+G152+G155</f>
        <v>0</v>
      </c>
      <c r="D178" s="46" t="e">
        <f>I181/B178</f>
        <v>#DIV/0!</v>
      </c>
      <c r="E178" s="46"/>
      <c r="F178" s="20"/>
      <c r="G178" s="186"/>
      <c r="H178" s="38"/>
      <c r="I178" s="62">
        <f t="shared" si="66"/>
        <v>0</v>
      </c>
    </row>
    <row r="179" spans="1:9" ht="16">
      <c r="A179" s="30" t="s">
        <v>25</v>
      </c>
      <c r="B179" s="190">
        <v>0.1</v>
      </c>
      <c r="C179" s="9"/>
      <c r="D179" s="9"/>
      <c r="E179" s="9">
        <v>1</v>
      </c>
      <c r="F179" s="21">
        <v>0</v>
      </c>
      <c r="G179" s="191">
        <f t="shared" ref="G179" si="72">SUM((E179)*(F179/100))+E179</f>
        <v>1</v>
      </c>
      <c r="H179" s="59">
        <f>SUM(I136:I178)*B179</f>
        <v>0</v>
      </c>
      <c r="I179" s="58">
        <f t="shared" si="66"/>
        <v>0</v>
      </c>
    </row>
    <row r="180" spans="1:9" ht="15" customHeight="1">
      <c r="A180" s="93" t="s">
        <v>115</v>
      </c>
      <c r="B180" s="93">
        <v>1</v>
      </c>
      <c r="C180" s="94">
        <v>1</v>
      </c>
      <c r="D180" s="175"/>
      <c r="E180" s="94">
        <v>1</v>
      </c>
      <c r="F180" s="95">
        <v>0</v>
      </c>
      <c r="G180" s="187">
        <f t="shared" ref="G180" si="73">SUM((E180)*(F180/100))+E180</f>
        <v>1</v>
      </c>
      <c r="H180" s="96">
        <v>0</v>
      </c>
      <c r="I180" s="97">
        <f t="shared" si="66"/>
        <v>0</v>
      </c>
    </row>
    <row r="181" spans="1:9" ht="17.25" customHeight="1" thickBot="1">
      <c r="F181" s="22"/>
      <c r="G181" s="188"/>
      <c r="H181" s="8"/>
      <c r="I181" s="45">
        <f>SUM(I136:I180)</f>
        <v>0</v>
      </c>
    </row>
    <row r="182" spans="1:9" ht="17.25" customHeight="1">
      <c r="F182" s="22"/>
      <c r="G182" s="188"/>
      <c r="H182" s="8"/>
      <c r="I182" s="215"/>
    </row>
    <row r="183" spans="1:9" ht="19">
      <c r="A183" s="218" t="s">
        <v>81</v>
      </c>
      <c r="B183" s="218"/>
      <c r="C183" s="218"/>
      <c r="D183" s="218"/>
      <c r="E183" s="218"/>
      <c r="F183" s="218"/>
      <c r="G183" s="218"/>
      <c r="H183" s="218"/>
      <c r="I183" s="218"/>
    </row>
    <row r="184" spans="1:9" ht="15" customHeight="1">
      <c r="A184" s="124" t="s">
        <v>94</v>
      </c>
      <c r="B184" s="125"/>
      <c r="C184" s="126"/>
      <c r="D184" s="167"/>
      <c r="E184" s="140"/>
      <c r="F184" s="6"/>
      <c r="G184" s="181"/>
      <c r="H184" s="7"/>
      <c r="I184" s="7"/>
    </row>
    <row r="185" spans="1:9" ht="15" customHeight="1">
      <c r="A185" s="12"/>
      <c r="B185" s="47" t="s">
        <v>19</v>
      </c>
      <c r="C185" s="47" t="s">
        <v>19</v>
      </c>
      <c r="D185" s="130">
        <v>0</v>
      </c>
      <c r="E185" s="53" t="s">
        <v>3</v>
      </c>
      <c r="F185" s="4">
        <v>10</v>
      </c>
      <c r="G185" s="131">
        <f t="shared" ref="G185:G186" si="74">SUM((D185)*(F185/100))+D185</f>
        <v>0</v>
      </c>
      <c r="H185" s="4"/>
      <c r="I185" s="55">
        <f t="shared" ref="I185:I186" si="75">SUM(G185*H185)</f>
        <v>0</v>
      </c>
    </row>
    <row r="186" spans="1:9">
      <c r="A186" s="75" t="s">
        <v>4</v>
      </c>
      <c r="B186" s="49" t="s">
        <v>19</v>
      </c>
      <c r="C186" s="49" t="s">
        <v>19</v>
      </c>
      <c r="D186" s="142">
        <v>0</v>
      </c>
      <c r="E186" s="23" t="s">
        <v>9</v>
      </c>
      <c r="F186" s="24">
        <v>8</v>
      </c>
      <c r="G186" s="149">
        <f t="shared" si="74"/>
        <v>0</v>
      </c>
      <c r="H186" s="133"/>
      <c r="I186" s="56">
        <f t="shared" si="75"/>
        <v>0</v>
      </c>
    </row>
    <row r="187" spans="1:9">
      <c r="A187" s="146" t="s">
        <v>78</v>
      </c>
      <c r="B187" s="147"/>
      <c r="C187" s="148"/>
      <c r="D187" s="170"/>
      <c r="E187" s="140"/>
      <c r="F187" s="7"/>
      <c r="G187" s="181"/>
      <c r="H187" s="7"/>
      <c r="I187" s="7"/>
    </row>
    <row r="188" spans="1:9">
      <c r="A188" s="12"/>
      <c r="B188" s="47" t="s">
        <v>19</v>
      </c>
      <c r="C188" s="47" t="s">
        <v>19</v>
      </c>
      <c r="D188" s="129">
        <v>0</v>
      </c>
      <c r="E188" s="53" t="s">
        <v>3</v>
      </c>
      <c r="F188" s="12">
        <v>10</v>
      </c>
      <c r="G188" s="131">
        <f t="shared" ref="G188:G189" si="76">SUM((D188)*(F188/100))+D188</f>
        <v>0</v>
      </c>
      <c r="H188" s="4"/>
      <c r="I188" s="55">
        <f>SUM(G188*H188)</f>
        <v>0</v>
      </c>
    </row>
    <row r="189" spans="1:9">
      <c r="A189" s="75" t="s">
        <v>4</v>
      </c>
      <c r="B189" s="49" t="s">
        <v>19</v>
      </c>
      <c r="C189" s="49" t="s">
        <v>19</v>
      </c>
      <c r="D189" s="149">
        <v>0</v>
      </c>
      <c r="E189" s="75" t="s">
        <v>9</v>
      </c>
      <c r="F189" s="101">
        <v>8</v>
      </c>
      <c r="G189" s="149">
        <f t="shared" si="76"/>
        <v>0</v>
      </c>
      <c r="H189" s="133"/>
      <c r="I189" s="56">
        <f t="shared" ref="I189" si="77">SUM(G189*H189)</f>
        <v>0</v>
      </c>
    </row>
    <row r="190" spans="1:9">
      <c r="A190" s="138" t="s">
        <v>92</v>
      </c>
      <c r="B190" s="139"/>
      <c r="C190" s="140"/>
      <c r="D190" s="170"/>
      <c r="E190" s="140"/>
      <c r="F190" s="6"/>
      <c r="G190" s="181"/>
      <c r="H190" s="7"/>
      <c r="I190" s="57"/>
    </row>
    <row r="191" spans="1:9">
      <c r="A191" s="12"/>
      <c r="B191" s="47" t="s">
        <v>19</v>
      </c>
      <c r="C191" s="47" t="s">
        <v>19</v>
      </c>
      <c r="D191" s="129"/>
      <c r="E191" s="2" t="s">
        <v>10</v>
      </c>
      <c r="F191" s="2">
        <v>10</v>
      </c>
      <c r="G191" s="131">
        <f t="shared" ref="G191:G192" si="78">SUM((D191)*(F191/100))+D191</f>
        <v>0</v>
      </c>
      <c r="H191" s="4"/>
      <c r="I191" s="55">
        <f t="shared" ref="I191:I192" si="79">SUM(G191*H191)</f>
        <v>0</v>
      </c>
    </row>
    <row r="192" spans="1:9">
      <c r="A192" s="23" t="s">
        <v>64</v>
      </c>
      <c r="B192" s="49" t="s">
        <v>19</v>
      </c>
      <c r="C192" s="49" t="s">
        <v>19</v>
      </c>
      <c r="D192" s="149">
        <v>0</v>
      </c>
      <c r="E192" s="25" t="s">
        <v>9</v>
      </c>
      <c r="F192" s="25">
        <v>10</v>
      </c>
      <c r="G192" s="149">
        <f t="shared" si="78"/>
        <v>0</v>
      </c>
      <c r="H192" s="133"/>
      <c r="I192" s="56">
        <f t="shared" si="79"/>
        <v>0</v>
      </c>
    </row>
    <row r="193" spans="1:9">
      <c r="A193" s="121" t="s">
        <v>11</v>
      </c>
      <c r="B193" s="50"/>
      <c r="C193" s="8"/>
      <c r="D193" s="178"/>
      <c r="E193" s="8"/>
      <c r="F193" s="6"/>
      <c r="G193" s="181"/>
      <c r="H193" s="7"/>
      <c r="I193" s="57"/>
    </row>
    <row r="194" spans="1:9">
      <c r="A194" s="10" t="s">
        <v>11</v>
      </c>
      <c r="B194" s="47" t="s">
        <v>19</v>
      </c>
      <c r="C194" s="47" t="s">
        <v>19</v>
      </c>
      <c r="D194" s="171">
        <v>0</v>
      </c>
      <c r="E194" s="2" t="s">
        <v>10</v>
      </c>
      <c r="F194" s="2">
        <v>10</v>
      </c>
      <c r="G194" s="131">
        <f t="shared" ref="G194:G195" si="80">SUM((D194)*(F194/100))+D194</f>
        <v>0</v>
      </c>
      <c r="H194" s="4"/>
      <c r="I194" s="55">
        <f t="shared" ref="I194:I195" si="81">SUM(G194*H194)</f>
        <v>0</v>
      </c>
    </row>
    <row r="195" spans="1:9">
      <c r="A195" s="23" t="s">
        <v>64</v>
      </c>
      <c r="B195" s="49" t="s">
        <v>19</v>
      </c>
      <c r="C195" s="49" t="s">
        <v>19</v>
      </c>
      <c r="D195" s="149">
        <v>0</v>
      </c>
      <c r="E195" s="25" t="s">
        <v>9</v>
      </c>
      <c r="F195" s="25">
        <v>10</v>
      </c>
      <c r="G195" s="149">
        <f t="shared" si="80"/>
        <v>0</v>
      </c>
      <c r="H195" s="133"/>
      <c r="I195" s="56">
        <f t="shared" si="81"/>
        <v>0</v>
      </c>
    </row>
    <row r="196" spans="1:9">
      <c r="A196" s="121" t="s">
        <v>61</v>
      </c>
      <c r="B196" s="50"/>
      <c r="C196" s="69"/>
      <c r="D196" s="178"/>
      <c r="E196" s="69"/>
      <c r="F196" s="85"/>
      <c r="G196" s="179"/>
      <c r="H196" s="86"/>
      <c r="I196" s="114"/>
    </row>
    <row r="197" spans="1:9">
      <c r="A197" s="10"/>
      <c r="B197" s="47" t="s">
        <v>19</v>
      </c>
      <c r="C197" s="47" t="s">
        <v>19</v>
      </c>
      <c r="D197" s="171">
        <v>0</v>
      </c>
      <c r="E197" s="2" t="s">
        <v>10</v>
      </c>
      <c r="F197" s="2">
        <v>10</v>
      </c>
      <c r="G197" s="131">
        <f t="shared" ref="G197:G198" si="82">SUM((D197)*(F197/100))+D197</f>
        <v>0</v>
      </c>
      <c r="H197" s="4"/>
      <c r="I197" s="55">
        <f t="shared" ref="I197:I198" si="83">SUM(G197*H197)</f>
        <v>0</v>
      </c>
    </row>
    <row r="198" spans="1:9">
      <c r="A198" s="23" t="s">
        <v>91</v>
      </c>
      <c r="B198" s="49" t="s">
        <v>19</v>
      </c>
      <c r="C198" s="49" t="s">
        <v>19</v>
      </c>
      <c r="D198" s="149">
        <v>0</v>
      </c>
      <c r="E198" s="25" t="s">
        <v>9</v>
      </c>
      <c r="F198" s="25">
        <v>10</v>
      </c>
      <c r="G198" s="149">
        <f t="shared" si="82"/>
        <v>0</v>
      </c>
      <c r="H198" s="133"/>
      <c r="I198" s="56">
        <f t="shared" si="83"/>
        <v>0</v>
      </c>
    </row>
    <row r="199" spans="1:9">
      <c r="A199" s="154" t="s">
        <v>93</v>
      </c>
      <c r="B199" s="139"/>
      <c r="C199" s="127"/>
      <c r="D199" s="167"/>
      <c r="E199" s="155"/>
      <c r="F199" s="156"/>
      <c r="G199" s="189"/>
      <c r="H199" s="157"/>
      <c r="I199" s="158"/>
    </row>
    <row r="200" spans="1:9">
      <c r="A200" s="10"/>
      <c r="B200" s="47" t="s">
        <v>19</v>
      </c>
      <c r="C200" s="47" t="s">
        <v>19</v>
      </c>
      <c r="D200" s="171">
        <v>0</v>
      </c>
      <c r="E200" s="53" t="s">
        <v>3</v>
      </c>
      <c r="F200" s="2">
        <v>10</v>
      </c>
      <c r="G200" s="131">
        <f>SUM((D200)*(F200/100))+D200</f>
        <v>0</v>
      </c>
      <c r="H200" s="4"/>
      <c r="I200" s="55">
        <f t="shared" ref="I200" si="84">SUM(G200*H200)</f>
        <v>0</v>
      </c>
    </row>
    <row r="201" spans="1:9">
      <c r="A201" s="75" t="s">
        <v>4</v>
      </c>
      <c r="B201" s="49" t="s">
        <v>19</v>
      </c>
      <c r="C201" s="49" t="s">
        <v>19</v>
      </c>
      <c r="D201" s="149">
        <v>0</v>
      </c>
      <c r="E201" s="23" t="s">
        <v>9</v>
      </c>
      <c r="F201" s="24">
        <v>7</v>
      </c>
      <c r="G201" s="149">
        <f t="shared" ref="G201" si="85">SUM((D201)*(F201/100))+D201</f>
        <v>0</v>
      </c>
      <c r="H201" s="133"/>
      <c r="I201" s="56">
        <f>SUM(G201*H201)</f>
        <v>0</v>
      </c>
    </row>
    <row r="202" spans="1:9" ht="16">
      <c r="A202" s="138" t="s">
        <v>166</v>
      </c>
      <c r="B202" s="204"/>
      <c r="C202" s="205"/>
      <c r="D202" s="181"/>
      <c r="E202" s="6"/>
      <c r="F202" s="6"/>
      <c r="G202" s="181"/>
      <c r="H202" s="7"/>
      <c r="I202" s="57"/>
    </row>
    <row r="203" spans="1:9" ht="16">
      <c r="A203" s="152"/>
      <c r="B203" s="47" t="s">
        <v>19</v>
      </c>
      <c r="C203" s="47" t="s">
        <v>19</v>
      </c>
      <c r="D203" s="171">
        <v>0</v>
      </c>
      <c r="E203" s="2" t="s">
        <v>10</v>
      </c>
      <c r="F203" s="2">
        <v>10</v>
      </c>
      <c r="G203" s="131">
        <f>SUM((D203)*(F203/100))+D203</f>
        <v>0</v>
      </c>
      <c r="H203" s="4"/>
      <c r="I203" s="55">
        <f t="shared" ref="I203:I229" si="86">SUM(G203*H203)</f>
        <v>0</v>
      </c>
    </row>
    <row r="204" spans="1:9">
      <c r="A204" s="23" t="s">
        <v>91</v>
      </c>
      <c r="B204" s="49" t="s">
        <v>19</v>
      </c>
      <c r="C204" s="49" t="s">
        <v>19</v>
      </c>
      <c r="D204" s="149">
        <v>0</v>
      </c>
      <c r="E204" s="25" t="s">
        <v>167</v>
      </c>
      <c r="F204" s="25">
        <v>7</v>
      </c>
      <c r="G204" s="149">
        <f t="shared" ref="G204" si="87">SUM((D204)*(F204/100))+D204</f>
        <v>0</v>
      </c>
      <c r="H204" s="102"/>
      <c r="I204" s="56">
        <f t="shared" si="86"/>
        <v>0</v>
      </c>
    </row>
    <row r="205" spans="1:9" ht="16">
      <c r="A205" s="11" t="s">
        <v>8</v>
      </c>
      <c r="B205" s="47" t="s">
        <v>19</v>
      </c>
      <c r="C205" s="47" t="s">
        <v>19</v>
      </c>
      <c r="D205" s="173">
        <v>0</v>
      </c>
      <c r="E205" s="2" t="s">
        <v>60</v>
      </c>
      <c r="F205" s="13">
        <v>10</v>
      </c>
      <c r="G205" s="131">
        <f>SUM((D205)*(F205/100))+D205</f>
        <v>0</v>
      </c>
      <c r="H205" s="35"/>
      <c r="I205" s="58">
        <f t="shared" si="86"/>
        <v>0</v>
      </c>
    </row>
    <row r="206" spans="1:9" ht="16">
      <c r="A206" s="11" t="s">
        <v>52</v>
      </c>
      <c r="B206" s="47" t="s">
        <v>19</v>
      </c>
      <c r="C206" s="47" t="s">
        <v>19</v>
      </c>
      <c r="D206" s="173">
        <v>0</v>
      </c>
      <c r="E206" s="2" t="s">
        <v>10</v>
      </c>
      <c r="F206" s="2">
        <v>10</v>
      </c>
      <c r="G206" s="131">
        <f t="shared" ref="G206:G207" si="88">SUM((D206)*(F206/100))+D206</f>
        <v>0</v>
      </c>
      <c r="H206" s="4"/>
      <c r="I206" s="55">
        <f t="shared" si="86"/>
        <v>0</v>
      </c>
    </row>
    <row r="207" spans="1:9" ht="16">
      <c r="A207" s="11" t="s">
        <v>26</v>
      </c>
      <c r="B207" s="47" t="s">
        <v>19</v>
      </c>
      <c r="C207" s="47" t="s">
        <v>19</v>
      </c>
      <c r="D207" s="173">
        <v>0</v>
      </c>
      <c r="E207" s="2" t="s">
        <v>10</v>
      </c>
      <c r="F207" s="2">
        <v>10</v>
      </c>
      <c r="G207" s="131">
        <f t="shared" si="88"/>
        <v>0</v>
      </c>
      <c r="H207" s="4"/>
      <c r="I207" s="55">
        <f t="shared" si="86"/>
        <v>0</v>
      </c>
    </row>
    <row r="208" spans="1:9" ht="16">
      <c r="A208" s="11" t="s">
        <v>148</v>
      </c>
      <c r="B208" s="47" t="s">
        <v>19</v>
      </c>
      <c r="C208" s="47" t="s">
        <v>19</v>
      </c>
      <c r="D208" s="173">
        <v>0</v>
      </c>
      <c r="E208" s="2" t="s">
        <v>60</v>
      </c>
      <c r="F208" s="13">
        <v>10</v>
      </c>
      <c r="G208" s="2">
        <f t="shared" ref="G208:G209" si="89">SUM((D208)*(F208/100))+D208</f>
        <v>0</v>
      </c>
      <c r="H208" s="35"/>
      <c r="I208" s="58">
        <f t="shared" si="86"/>
        <v>0</v>
      </c>
    </row>
    <row r="209" spans="1:9" ht="16">
      <c r="A209" s="11" t="s">
        <v>149</v>
      </c>
      <c r="B209" s="47" t="s">
        <v>19</v>
      </c>
      <c r="C209" s="47" t="s">
        <v>19</v>
      </c>
      <c r="D209" s="173">
        <v>0</v>
      </c>
      <c r="E209" s="2" t="s">
        <v>60</v>
      </c>
      <c r="F209" s="13">
        <v>10</v>
      </c>
      <c r="G209" s="2">
        <f t="shared" si="89"/>
        <v>0</v>
      </c>
      <c r="H209" s="35"/>
      <c r="I209" s="58">
        <f t="shared" si="86"/>
        <v>0</v>
      </c>
    </row>
    <row r="210" spans="1:9" ht="16">
      <c r="A210" s="11" t="s">
        <v>37</v>
      </c>
      <c r="B210" s="47" t="s">
        <v>19</v>
      </c>
      <c r="C210" s="47" t="s">
        <v>19</v>
      </c>
      <c r="D210" s="173">
        <v>0</v>
      </c>
      <c r="E210" s="2"/>
      <c r="F210" s="13">
        <v>10</v>
      </c>
      <c r="G210" s="185">
        <f t="shared" ref="G210:G211" si="90">SUM((E210)*(F210/100))+E210</f>
        <v>0</v>
      </c>
      <c r="H210" s="35"/>
      <c r="I210" s="58">
        <f t="shared" si="86"/>
        <v>0</v>
      </c>
    </row>
    <row r="211" spans="1:9" ht="16">
      <c r="A211" s="11" t="s">
        <v>36</v>
      </c>
      <c r="B211" s="47" t="s">
        <v>19</v>
      </c>
      <c r="C211" s="47" t="s">
        <v>19</v>
      </c>
      <c r="D211" s="173">
        <v>0</v>
      </c>
      <c r="E211" s="2"/>
      <c r="F211" s="13">
        <v>10</v>
      </c>
      <c r="G211" s="185">
        <f t="shared" si="90"/>
        <v>0</v>
      </c>
      <c r="H211" s="35"/>
      <c r="I211" s="58">
        <f t="shared" si="86"/>
        <v>0</v>
      </c>
    </row>
    <row r="212" spans="1:9">
      <c r="A212" s="104" t="s">
        <v>47</v>
      </c>
      <c r="B212" s="47" t="s">
        <v>19</v>
      </c>
      <c r="C212" s="47" t="s">
        <v>19</v>
      </c>
      <c r="D212" s="173">
        <v>0</v>
      </c>
      <c r="E212" s="9"/>
      <c r="F212" s="9">
        <v>10</v>
      </c>
      <c r="G212" s="174">
        <f t="shared" ref="G212:G226" si="91">SUM((D212)*(F212/100))+D212</f>
        <v>0</v>
      </c>
      <c r="H212" s="35"/>
      <c r="I212" s="105">
        <f t="shared" si="86"/>
        <v>0</v>
      </c>
    </row>
    <row r="213" spans="1:9">
      <c r="A213" s="104" t="s">
        <v>48</v>
      </c>
      <c r="B213" s="47" t="s">
        <v>19</v>
      </c>
      <c r="C213" s="47" t="s">
        <v>19</v>
      </c>
      <c r="D213" s="173">
        <v>0</v>
      </c>
      <c r="E213" s="9"/>
      <c r="F213" s="9">
        <v>10</v>
      </c>
      <c r="G213" s="174">
        <f t="shared" si="91"/>
        <v>0</v>
      </c>
      <c r="H213" s="35"/>
      <c r="I213" s="105">
        <f t="shared" si="86"/>
        <v>0</v>
      </c>
    </row>
    <row r="214" spans="1:9">
      <c r="A214" s="104" t="s">
        <v>67</v>
      </c>
      <c r="B214" s="47" t="s">
        <v>19</v>
      </c>
      <c r="C214" s="47" t="s">
        <v>19</v>
      </c>
      <c r="D214" s="173">
        <v>0</v>
      </c>
      <c r="E214" s="9" t="s">
        <v>45</v>
      </c>
      <c r="F214" s="9">
        <v>10</v>
      </c>
      <c r="G214" s="174">
        <f t="shared" si="91"/>
        <v>0</v>
      </c>
      <c r="H214" s="35"/>
      <c r="I214" s="105">
        <f t="shared" si="86"/>
        <v>0</v>
      </c>
    </row>
    <row r="215" spans="1:9" ht="16">
      <c r="A215" s="11" t="s">
        <v>102</v>
      </c>
      <c r="B215" s="47"/>
      <c r="C215" s="13"/>
      <c r="D215" s="173">
        <v>0</v>
      </c>
      <c r="E215" s="2" t="s">
        <v>20</v>
      </c>
      <c r="F215" s="9">
        <v>10</v>
      </c>
      <c r="G215" s="131">
        <f t="shared" si="91"/>
        <v>0</v>
      </c>
      <c r="H215" s="35"/>
      <c r="I215" s="59">
        <f t="shared" si="86"/>
        <v>0</v>
      </c>
    </row>
    <row r="216" spans="1:9" ht="16">
      <c r="A216" s="26" t="s">
        <v>101</v>
      </c>
      <c r="B216" s="47"/>
      <c r="C216" s="13"/>
      <c r="D216" s="173">
        <v>0</v>
      </c>
      <c r="E216" s="2" t="s">
        <v>20</v>
      </c>
      <c r="F216" s="9">
        <v>10</v>
      </c>
      <c r="G216" s="131">
        <f t="shared" si="91"/>
        <v>0</v>
      </c>
      <c r="H216" s="16"/>
      <c r="I216" s="60">
        <f t="shared" si="86"/>
        <v>0</v>
      </c>
    </row>
    <row r="217" spans="1:9" ht="16">
      <c r="A217" s="11" t="s">
        <v>32</v>
      </c>
      <c r="B217" s="47" t="s">
        <v>19</v>
      </c>
      <c r="C217" s="47" t="s">
        <v>19</v>
      </c>
      <c r="D217" s="173">
        <v>0</v>
      </c>
      <c r="E217" s="2" t="s">
        <v>20</v>
      </c>
      <c r="F217" s="9">
        <v>10</v>
      </c>
      <c r="G217" s="131">
        <f t="shared" si="91"/>
        <v>0</v>
      </c>
      <c r="H217" s="35"/>
      <c r="I217" s="59">
        <f t="shared" si="86"/>
        <v>0</v>
      </c>
    </row>
    <row r="218" spans="1:9" ht="16">
      <c r="A218" s="11" t="s">
        <v>31</v>
      </c>
      <c r="B218" s="47" t="s">
        <v>19</v>
      </c>
      <c r="C218" s="47" t="s">
        <v>19</v>
      </c>
      <c r="D218" s="173">
        <v>0</v>
      </c>
      <c r="E218" s="2"/>
      <c r="F218" s="9">
        <v>10</v>
      </c>
      <c r="G218" s="131">
        <f t="shared" si="91"/>
        <v>0</v>
      </c>
      <c r="H218" s="35"/>
      <c r="I218" s="59">
        <f t="shared" si="86"/>
        <v>0</v>
      </c>
    </row>
    <row r="219" spans="1:9" ht="16">
      <c r="A219" s="11" t="s">
        <v>28</v>
      </c>
      <c r="B219" s="52" t="s">
        <v>109</v>
      </c>
      <c r="C219" s="5"/>
      <c r="D219" s="173">
        <v>0</v>
      </c>
      <c r="E219" s="5" t="s">
        <v>21</v>
      </c>
      <c r="F219" s="9"/>
      <c r="G219" s="131">
        <f t="shared" si="91"/>
        <v>0</v>
      </c>
      <c r="H219" s="35"/>
      <c r="I219" s="58">
        <f t="shared" si="86"/>
        <v>0</v>
      </c>
    </row>
    <row r="220" spans="1:9" ht="16">
      <c r="A220" s="11" t="s">
        <v>29</v>
      </c>
      <c r="B220" s="51" t="s">
        <v>113</v>
      </c>
      <c r="C220" s="9"/>
      <c r="D220" s="173">
        <v>0</v>
      </c>
      <c r="E220" s="9" t="s">
        <v>22</v>
      </c>
      <c r="F220" s="9"/>
      <c r="G220" s="131">
        <f t="shared" si="91"/>
        <v>0</v>
      </c>
      <c r="H220" s="35"/>
      <c r="I220" s="58">
        <f t="shared" si="86"/>
        <v>0</v>
      </c>
    </row>
    <row r="221" spans="1:9" ht="16">
      <c r="A221" s="11" t="s">
        <v>30</v>
      </c>
      <c r="B221" s="51" t="s">
        <v>111</v>
      </c>
      <c r="C221" s="47" t="s">
        <v>19</v>
      </c>
      <c r="D221" s="173">
        <v>0</v>
      </c>
      <c r="E221" s="9" t="s">
        <v>22</v>
      </c>
      <c r="F221" s="9"/>
      <c r="G221" s="131">
        <f t="shared" si="91"/>
        <v>0</v>
      </c>
      <c r="H221" s="35"/>
      <c r="I221" s="58">
        <f t="shared" si="86"/>
        <v>0</v>
      </c>
    </row>
    <row r="222" spans="1:9" ht="16">
      <c r="A222" s="11" t="s">
        <v>33</v>
      </c>
      <c r="B222" s="51" t="s">
        <v>27</v>
      </c>
      <c r="C222" s="47" t="s">
        <v>19</v>
      </c>
      <c r="D222" s="173">
        <v>0</v>
      </c>
      <c r="E222" s="9" t="s">
        <v>21</v>
      </c>
      <c r="F222" s="18"/>
      <c r="G222" s="131">
        <f t="shared" si="91"/>
        <v>0</v>
      </c>
      <c r="H222" s="35"/>
      <c r="I222" s="58">
        <f t="shared" si="86"/>
        <v>0</v>
      </c>
    </row>
    <row r="223" spans="1:9" ht="16">
      <c r="A223" s="11" t="s">
        <v>34</v>
      </c>
      <c r="B223" s="51" t="s">
        <v>27</v>
      </c>
      <c r="C223" s="9"/>
      <c r="D223" s="173">
        <v>0</v>
      </c>
      <c r="E223" s="9" t="s">
        <v>21</v>
      </c>
      <c r="F223" s="18"/>
      <c r="G223" s="131">
        <f t="shared" si="91"/>
        <v>0</v>
      </c>
      <c r="H223" s="36"/>
      <c r="I223" s="58">
        <f t="shared" si="86"/>
        <v>0</v>
      </c>
    </row>
    <row r="224" spans="1:9" ht="16">
      <c r="A224" s="27" t="s">
        <v>35</v>
      </c>
      <c r="B224" s="51" t="s">
        <v>27</v>
      </c>
      <c r="C224" s="47" t="s">
        <v>19</v>
      </c>
      <c r="D224" s="173">
        <v>0</v>
      </c>
      <c r="E224" s="9" t="s">
        <v>21</v>
      </c>
      <c r="F224" s="19"/>
      <c r="G224" s="131">
        <f t="shared" si="91"/>
        <v>0</v>
      </c>
      <c r="H224" s="37"/>
      <c r="I224" s="58">
        <f t="shared" si="86"/>
        <v>0</v>
      </c>
    </row>
    <row r="225" spans="1:9" ht="16">
      <c r="A225" s="28" t="s">
        <v>49</v>
      </c>
      <c r="B225" s="51" t="s">
        <v>27</v>
      </c>
      <c r="C225" s="47" t="s">
        <v>19</v>
      </c>
      <c r="D225" s="173">
        <v>0</v>
      </c>
      <c r="E225" s="9" t="s">
        <v>21</v>
      </c>
      <c r="F225" s="15"/>
      <c r="G225" s="131">
        <f t="shared" si="91"/>
        <v>0</v>
      </c>
      <c r="H225" s="17"/>
      <c r="I225" s="61">
        <f t="shared" si="86"/>
        <v>0</v>
      </c>
    </row>
    <row r="226" spans="1:9" ht="16">
      <c r="A226" s="27" t="s">
        <v>53</v>
      </c>
      <c r="B226" s="51" t="s">
        <v>27</v>
      </c>
      <c r="C226" s="9"/>
      <c r="D226" s="173">
        <v>0</v>
      </c>
      <c r="E226" s="9" t="s">
        <v>21</v>
      </c>
      <c r="F226" s="19"/>
      <c r="G226" s="131">
        <f t="shared" si="91"/>
        <v>0</v>
      </c>
      <c r="H226" s="37"/>
      <c r="I226" s="58">
        <f t="shared" si="86"/>
        <v>0</v>
      </c>
    </row>
    <row r="227" spans="1:9" ht="16">
      <c r="A227" s="29" t="s">
        <v>13</v>
      </c>
      <c r="B227" s="143">
        <f>G185+G188+G191+G194+G197+G200+G203</f>
        <v>0</v>
      </c>
      <c r="C227" s="46">
        <f>G186+G189+G192+G195+G198+G201+G204</f>
        <v>0</v>
      </c>
      <c r="D227" s="46" t="e">
        <f>I230/B227</f>
        <v>#DIV/0!</v>
      </c>
      <c r="E227" s="46"/>
      <c r="F227" s="20"/>
      <c r="G227" s="186"/>
      <c r="H227" s="38"/>
      <c r="I227" s="62">
        <f t="shared" si="86"/>
        <v>0</v>
      </c>
    </row>
    <row r="228" spans="1:9" ht="16">
      <c r="A228" s="30" t="s">
        <v>25</v>
      </c>
      <c r="B228" s="190">
        <v>0.1</v>
      </c>
      <c r="C228" s="9"/>
      <c r="D228" s="9"/>
      <c r="E228" s="9">
        <v>1</v>
      </c>
      <c r="F228" s="21">
        <v>0</v>
      </c>
      <c r="G228" s="191">
        <f t="shared" ref="G228" si="92">SUM((E228)*(F228/100))+E228</f>
        <v>1</v>
      </c>
      <c r="H228" s="59">
        <f>SUM(I185:I227)*B228</f>
        <v>0</v>
      </c>
      <c r="I228" s="58">
        <f t="shared" si="86"/>
        <v>0</v>
      </c>
    </row>
    <row r="229" spans="1:9" ht="16">
      <c r="A229" s="93" t="s">
        <v>115</v>
      </c>
      <c r="B229" s="93">
        <v>1</v>
      </c>
      <c r="C229" s="94">
        <v>1</v>
      </c>
      <c r="D229" s="175"/>
      <c r="E229" s="94">
        <v>1</v>
      </c>
      <c r="F229" s="95">
        <v>0</v>
      </c>
      <c r="G229" s="187">
        <f t="shared" ref="G229" si="93">SUM((E229)*(F229/100))+E229</f>
        <v>1</v>
      </c>
      <c r="H229" s="96">
        <v>0</v>
      </c>
      <c r="I229" s="97">
        <f t="shared" si="86"/>
        <v>0</v>
      </c>
    </row>
    <row r="230" spans="1:9" ht="17" thickBot="1">
      <c r="F230" s="22"/>
      <c r="G230" s="188"/>
      <c r="H230" s="8"/>
      <c r="I230" s="45">
        <f>SUM(I185:I229)</f>
        <v>0</v>
      </c>
    </row>
    <row r="231" spans="1:9" ht="19">
      <c r="A231" s="218" t="s">
        <v>95</v>
      </c>
      <c r="B231" s="218"/>
      <c r="C231" s="218"/>
      <c r="D231" s="218"/>
      <c r="E231" s="218"/>
      <c r="F231" s="218"/>
      <c r="G231" s="218"/>
      <c r="H231" s="218"/>
      <c r="I231" s="218"/>
    </row>
    <row r="232" spans="1:9" ht="15" customHeight="1">
      <c r="A232" s="124" t="s">
        <v>96</v>
      </c>
      <c r="B232" s="125"/>
      <c r="C232" s="126"/>
      <c r="D232" s="167"/>
      <c r="E232" s="140"/>
      <c r="F232" s="6"/>
      <c r="G232" s="181"/>
      <c r="H232" s="7"/>
      <c r="I232" s="7"/>
    </row>
    <row r="233" spans="1:9" ht="15" customHeight="1">
      <c r="A233" s="12"/>
      <c r="B233" s="47" t="s">
        <v>19</v>
      </c>
      <c r="C233" s="47" t="s">
        <v>19</v>
      </c>
      <c r="D233" s="171">
        <v>0</v>
      </c>
      <c r="E233" s="53" t="s">
        <v>3</v>
      </c>
      <c r="F233" s="4">
        <v>10</v>
      </c>
      <c r="G233" s="131">
        <f t="shared" ref="G233:G234" si="94">SUM((D233)*(F233/100))+D233</f>
        <v>0</v>
      </c>
      <c r="H233" s="4"/>
      <c r="I233" s="55">
        <f t="shared" ref="I233:I234" si="95">SUM(G233*H233)</f>
        <v>0</v>
      </c>
    </row>
    <row r="234" spans="1:9">
      <c r="A234" s="75" t="s">
        <v>4</v>
      </c>
      <c r="B234" s="49" t="s">
        <v>19</v>
      </c>
      <c r="C234" s="49" t="s">
        <v>19</v>
      </c>
      <c r="D234" s="149">
        <v>0</v>
      </c>
      <c r="E234" s="23" t="s">
        <v>9</v>
      </c>
      <c r="F234" s="24">
        <v>8</v>
      </c>
      <c r="G234" s="149">
        <f t="shared" si="94"/>
        <v>0</v>
      </c>
      <c r="H234" s="133"/>
      <c r="I234" s="56">
        <f t="shared" si="95"/>
        <v>0</v>
      </c>
    </row>
    <row r="235" spans="1:9">
      <c r="A235" s="146" t="s">
        <v>78</v>
      </c>
      <c r="B235" s="147"/>
      <c r="C235" s="148"/>
      <c r="D235" s="170"/>
      <c r="E235" s="140"/>
      <c r="F235" s="7"/>
      <c r="G235" s="181"/>
      <c r="H235" s="7"/>
      <c r="I235" s="7"/>
    </row>
    <row r="236" spans="1:9">
      <c r="A236" s="12"/>
      <c r="B236" s="47" t="s">
        <v>19</v>
      </c>
      <c r="C236" s="47" t="s">
        <v>19</v>
      </c>
      <c r="D236" s="129">
        <v>0</v>
      </c>
      <c r="E236" s="53" t="s">
        <v>3</v>
      </c>
      <c r="F236" s="12">
        <v>10</v>
      </c>
      <c r="G236" s="131">
        <f t="shared" ref="G236:G237" si="96">SUM((D236)*(F236/100))+D236</f>
        <v>0</v>
      </c>
      <c r="H236" s="4"/>
      <c r="I236" s="55">
        <f>SUM(G236*H236)</f>
        <v>0</v>
      </c>
    </row>
    <row r="237" spans="1:9">
      <c r="A237" s="75" t="s">
        <v>4</v>
      </c>
      <c r="B237" s="49" t="s">
        <v>19</v>
      </c>
      <c r="C237" s="49" t="s">
        <v>19</v>
      </c>
      <c r="D237" s="149">
        <v>0</v>
      </c>
      <c r="E237" s="75" t="s">
        <v>9</v>
      </c>
      <c r="F237" s="101">
        <v>8</v>
      </c>
      <c r="G237" s="149">
        <f t="shared" si="96"/>
        <v>0</v>
      </c>
      <c r="H237" s="133"/>
      <c r="I237" s="56">
        <f t="shared" ref="I237" si="97">SUM(G237*H237)</f>
        <v>0</v>
      </c>
    </row>
    <row r="238" spans="1:9">
      <c r="A238" s="138" t="s">
        <v>97</v>
      </c>
      <c r="B238" s="139"/>
      <c r="C238" s="140"/>
      <c r="D238" s="170"/>
      <c r="E238" s="140"/>
      <c r="F238" s="6"/>
      <c r="G238" s="181"/>
      <c r="H238" s="7"/>
      <c r="I238" s="57"/>
    </row>
    <row r="239" spans="1:9">
      <c r="A239" s="12"/>
      <c r="B239" s="47" t="s">
        <v>19</v>
      </c>
      <c r="C239" s="47" t="s">
        <v>19</v>
      </c>
      <c r="D239" s="171">
        <v>0</v>
      </c>
      <c r="E239" s="2" t="s">
        <v>10</v>
      </c>
      <c r="F239" s="2">
        <v>10</v>
      </c>
      <c r="G239" s="131">
        <f t="shared" ref="G239:G240" si="98">SUM((D239)*(F239/100))+D239</f>
        <v>0</v>
      </c>
      <c r="H239" s="4"/>
      <c r="I239" s="55">
        <f t="shared" ref="I239:I240" si="99">SUM(G239*H239)</f>
        <v>0</v>
      </c>
    </row>
    <row r="240" spans="1:9">
      <c r="A240" s="23" t="s">
        <v>64</v>
      </c>
      <c r="B240" s="49" t="s">
        <v>19</v>
      </c>
      <c r="C240" s="49" t="s">
        <v>19</v>
      </c>
      <c r="D240" s="149">
        <v>0</v>
      </c>
      <c r="E240" s="25" t="s">
        <v>9</v>
      </c>
      <c r="F240" s="25">
        <v>10</v>
      </c>
      <c r="G240" s="149">
        <f t="shared" si="98"/>
        <v>0</v>
      </c>
      <c r="H240" s="133"/>
      <c r="I240" s="56">
        <f t="shared" si="99"/>
        <v>0</v>
      </c>
    </row>
    <row r="241" spans="1:9">
      <c r="A241" s="121" t="s">
        <v>11</v>
      </c>
      <c r="B241" s="50"/>
      <c r="C241" s="8"/>
      <c r="D241" s="178"/>
      <c r="E241" s="8"/>
      <c r="F241" s="6"/>
      <c r="G241" s="181"/>
      <c r="H241" s="7"/>
      <c r="I241" s="57"/>
    </row>
    <row r="242" spans="1:9">
      <c r="A242" s="10" t="s">
        <v>11</v>
      </c>
      <c r="B242" s="47" t="s">
        <v>19</v>
      </c>
      <c r="C242" s="47" t="s">
        <v>19</v>
      </c>
      <c r="D242" s="171">
        <v>0</v>
      </c>
      <c r="E242" s="2" t="s">
        <v>10</v>
      </c>
      <c r="F242" s="2">
        <v>10</v>
      </c>
      <c r="G242" s="131">
        <f t="shared" ref="G242:G243" si="100">SUM((D242)*(F242/100))+D242</f>
        <v>0</v>
      </c>
      <c r="H242" s="4"/>
      <c r="I242" s="55">
        <f t="shared" ref="I242:I243" si="101">SUM(G242*H242)</f>
        <v>0</v>
      </c>
    </row>
    <row r="243" spans="1:9">
      <c r="A243" s="23" t="s">
        <v>64</v>
      </c>
      <c r="B243" s="49" t="s">
        <v>19</v>
      </c>
      <c r="C243" s="49" t="s">
        <v>19</v>
      </c>
      <c r="D243" s="149">
        <v>0</v>
      </c>
      <c r="E243" s="25" t="s">
        <v>9</v>
      </c>
      <c r="F243" s="25">
        <v>10</v>
      </c>
      <c r="G243" s="149">
        <f t="shared" si="100"/>
        <v>0</v>
      </c>
      <c r="H243" s="133"/>
      <c r="I243" s="56">
        <f t="shared" si="101"/>
        <v>0</v>
      </c>
    </row>
    <row r="244" spans="1:9">
      <c r="A244" s="121" t="s">
        <v>61</v>
      </c>
      <c r="B244" s="50"/>
      <c r="C244" s="69"/>
      <c r="D244" s="178"/>
      <c r="E244" s="69"/>
      <c r="F244" s="85"/>
      <c r="G244" s="179"/>
      <c r="H244" s="86"/>
      <c r="I244" s="114"/>
    </row>
    <row r="245" spans="1:9">
      <c r="A245" s="10"/>
      <c r="B245" s="47" t="s">
        <v>19</v>
      </c>
      <c r="C245" s="47" t="s">
        <v>19</v>
      </c>
      <c r="D245" s="171">
        <v>0</v>
      </c>
      <c r="E245" s="2" t="s">
        <v>10</v>
      </c>
      <c r="F245" s="2">
        <v>10</v>
      </c>
      <c r="G245" s="131">
        <f t="shared" ref="G245:G246" si="102">SUM((D245)*(F245/100))+D245</f>
        <v>0</v>
      </c>
      <c r="H245" s="4"/>
      <c r="I245" s="55">
        <f t="shared" ref="I245:I246" si="103">SUM(G245*H245)</f>
        <v>0</v>
      </c>
    </row>
    <row r="246" spans="1:9">
      <c r="A246" s="23" t="s">
        <v>91</v>
      </c>
      <c r="B246" s="49" t="s">
        <v>19</v>
      </c>
      <c r="C246" s="49" t="s">
        <v>19</v>
      </c>
      <c r="D246" s="149">
        <v>0</v>
      </c>
      <c r="E246" s="25" t="s">
        <v>9</v>
      </c>
      <c r="F246" s="25">
        <v>10</v>
      </c>
      <c r="G246" s="149">
        <f t="shared" si="102"/>
        <v>0</v>
      </c>
      <c r="H246" s="133"/>
      <c r="I246" s="56">
        <f t="shared" si="103"/>
        <v>0</v>
      </c>
    </row>
    <row r="247" spans="1:9">
      <c r="A247" s="154" t="s">
        <v>98</v>
      </c>
      <c r="B247" s="139"/>
      <c r="C247" s="127"/>
      <c r="D247" s="167"/>
      <c r="E247" s="155"/>
      <c r="F247" s="156"/>
      <c r="G247" s="189"/>
      <c r="H247" s="157"/>
      <c r="I247" s="158"/>
    </row>
    <row r="248" spans="1:9">
      <c r="A248" s="10"/>
      <c r="B248" s="47" t="s">
        <v>19</v>
      </c>
      <c r="C248" s="47" t="s">
        <v>19</v>
      </c>
      <c r="D248" s="171">
        <v>0</v>
      </c>
      <c r="E248" s="53" t="s">
        <v>3</v>
      </c>
      <c r="F248" s="2">
        <v>10</v>
      </c>
      <c r="G248" s="131">
        <f>SUM((D248)*(F248/100))+D248</f>
        <v>0</v>
      </c>
      <c r="H248" s="4"/>
      <c r="I248" s="55">
        <f t="shared" ref="I248" si="104">SUM(G248*H248)</f>
        <v>0</v>
      </c>
    </row>
    <row r="249" spans="1:9">
      <c r="A249" s="75" t="s">
        <v>4</v>
      </c>
      <c r="B249" s="49" t="s">
        <v>19</v>
      </c>
      <c r="C249" s="49" t="s">
        <v>19</v>
      </c>
      <c r="D249" s="149">
        <v>0</v>
      </c>
      <c r="E249" s="23" t="s">
        <v>9</v>
      </c>
      <c r="F249" s="24">
        <v>7</v>
      </c>
      <c r="G249" s="149">
        <f t="shared" ref="G249" si="105">SUM((D249)*(F249/100))+D249</f>
        <v>0</v>
      </c>
      <c r="H249" s="133"/>
      <c r="I249" s="56">
        <f>SUM(G249*H249)</f>
        <v>0</v>
      </c>
    </row>
    <row r="250" spans="1:9" ht="16">
      <c r="A250" s="138" t="s">
        <v>166</v>
      </c>
      <c r="B250" s="204"/>
      <c r="C250" s="205"/>
      <c r="D250" s="181"/>
      <c r="E250" s="6"/>
      <c r="F250" s="6"/>
      <c r="G250" s="181"/>
      <c r="H250" s="7"/>
      <c r="I250" s="57"/>
    </row>
    <row r="251" spans="1:9" ht="16">
      <c r="A251" s="152"/>
      <c r="B251" s="47" t="s">
        <v>19</v>
      </c>
      <c r="C251" s="47" t="s">
        <v>19</v>
      </c>
      <c r="D251" s="171">
        <v>0</v>
      </c>
      <c r="E251" s="2" t="s">
        <v>10</v>
      </c>
      <c r="F251" s="2">
        <v>10</v>
      </c>
      <c r="G251" s="131">
        <f>SUM((D251)*(F251/100))+D251</f>
        <v>0</v>
      </c>
      <c r="H251" s="4"/>
      <c r="I251" s="55">
        <f t="shared" ref="I251:I277" si="106">SUM(G251*H251)</f>
        <v>0</v>
      </c>
    </row>
    <row r="252" spans="1:9">
      <c r="A252" s="23" t="s">
        <v>91</v>
      </c>
      <c r="B252" s="49" t="s">
        <v>19</v>
      </c>
      <c r="C252" s="49" t="s">
        <v>19</v>
      </c>
      <c r="D252" s="149">
        <v>0</v>
      </c>
      <c r="E252" s="25" t="s">
        <v>167</v>
      </c>
      <c r="F252" s="25">
        <v>7</v>
      </c>
      <c r="G252" s="149">
        <f t="shared" ref="G252" si="107">SUM((D252)*(F252/100))+D252</f>
        <v>0</v>
      </c>
      <c r="H252" s="102"/>
      <c r="I252" s="56">
        <f t="shared" si="106"/>
        <v>0</v>
      </c>
    </row>
    <row r="253" spans="1:9" ht="16">
      <c r="A253" s="11" t="s">
        <v>8</v>
      </c>
      <c r="B253" s="47" t="s">
        <v>19</v>
      </c>
      <c r="C253" s="47" t="s">
        <v>19</v>
      </c>
      <c r="D253" s="173">
        <v>0</v>
      </c>
      <c r="E253" s="2" t="s">
        <v>60</v>
      </c>
      <c r="F253" s="13">
        <v>10</v>
      </c>
      <c r="G253" s="131">
        <f>SUM((D253)*(F253/100))+D253</f>
        <v>0</v>
      </c>
      <c r="H253" s="35"/>
      <c r="I253" s="58">
        <f t="shared" si="106"/>
        <v>0</v>
      </c>
    </row>
    <row r="254" spans="1:9" ht="16">
      <c r="A254" s="11" t="s">
        <v>52</v>
      </c>
      <c r="B254" s="47" t="s">
        <v>19</v>
      </c>
      <c r="C254" s="47" t="s">
        <v>19</v>
      </c>
      <c r="D254" s="173">
        <v>0</v>
      </c>
      <c r="E254" s="2" t="s">
        <v>10</v>
      </c>
      <c r="F254" s="2">
        <v>10</v>
      </c>
      <c r="G254" s="131">
        <f t="shared" ref="G254:G255" si="108">SUM((D254)*(F254/100))+D254</f>
        <v>0</v>
      </c>
      <c r="H254" s="4"/>
      <c r="I254" s="55">
        <f t="shared" si="106"/>
        <v>0</v>
      </c>
    </row>
    <row r="255" spans="1:9" ht="16">
      <c r="A255" s="11" t="s">
        <v>26</v>
      </c>
      <c r="B255" s="47" t="s">
        <v>19</v>
      </c>
      <c r="C255" s="47" t="s">
        <v>19</v>
      </c>
      <c r="D255" s="173">
        <v>0</v>
      </c>
      <c r="E255" s="2" t="s">
        <v>10</v>
      </c>
      <c r="F255" s="2">
        <v>10</v>
      </c>
      <c r="G255" s="131">
        <f t="shared" si="108"/>
        <v>0</v>
      </c>
      <c r="H255" s="4"/>
      <c r="I255" s="55">
        <f t="shared" si="106"/>
        <v>0</v>
      </c>
    </row>
    <row r="256" spans="1:9" ht="16">
      <c r="A256" s="11" t="s">
        <v>148</v>
      </c>
      <c r="B256" s="47" t="s">
        <v>19</v>
      </c>
      <c r="C256" s="47" t="s">
        <v>19</v>
      </c>
      <c r="D256" s="173">
        <v>0</v>
      </c>
      <c r="E256" s="2" t="s">
        <v>60</v>
      </c>
      <c r="F256" s="13">
        <v>10</v>
      </c>
      <c r="G256" s="2">
        <f t="shared" ref="G256:G257" si="109">SUM((D256)*(F256/100))+D256</f>
        <v>0</v>
      </c>
      <c r="H256" s="35"/>
      <c r="I256" s="58">
        <f t="shared" si="106"/>
        <v>0</v>
      </c>
    </row>
    <row r="257" spans="1:9" ht="16">
      <c r="A257" s="11" t="s">
        <v>150</v>
      </c>
      <c r="B257" s="47" t="s">
        <v>19</v>
      </c>
      <c r="C257" s="47" t="s">
        <v>19</v>
      </c>
      <c r="D257" s="173">
        <v>0</v>
      </c>
      <c r="E257" s="2" t="s">
        <v>60</v>
      </c>
      <c r="F257" s="13">
        <v>10</v>
      </c>
      <c r="G257" s="2">
        <f t="shared" si="109"/>
        <v>0</v>
      </c>
      <c r="H257" s="35"/>
      <c r="I257" s="58">
        <f t="shared" si="106"/>
        <v>0</v>
      </c>
    </row>
    <row r="258" spans="1:9" ht="16">
      <c r="A258" s="11" t="s">
        <v>37</v>
      </c>
      <c r="B258" s="47" t="s">
        <v>19</v>
      </c>
      <c r="C258" s="47" t="s">
        <v>19</v>
      </c>
      <c r="D258" s="173">
        <v>0</v>
      </c>
      <c r="E258" s="2"/>
      <c r="F258" s="13">
        <v>10</v>
      </c>
      <c r="G258" s="185">
        <f t="shared" ref="G258:G259" si="110">SUM((E258)*(F258/100))+E258</f>
        <v>0</v>
      </c>
      <c r="H258" s="35"/>
      <c r="I258" s="58">
        <f t="shared" si="106"/>
        <v>0</v>
      </c>
    </row>
    <row r="259" spans="1:9" ht="16">
      <c r="A259" s="11" t="s">
        <v>36</v>
      </c>
      <c r="B259" s="47" t="s">
        <v>19</v>
      </c>
      <c r="C259" s="47" t="s">
        <v>19</v>
      </c>
      <c r="D259" s="173">
        <v>0</v>
      </c>
      <c r="E259" s="2"/>
      <c r="F259" s="13">
        <v>10</v>
      </c>
      <c r="G259" s="185">
        <f t="shared" si="110"/>
        <v>0</v>
      </c>
      <c r="H259" s="35"/>
      <c r="I259" s="58">
        <f t="shared" si="106"/>
        <v>0</v>
      </c>
    </row>
    <row r="260" spans="1:9">
      <c r="A260" s="104" t="s">
        <v>47</v>
      </c>
      <c r="B260" s="47" t="s">
        <v>19</v>
      </c>
      <c r="C260" s="47" t="s">
        <v>19</v>
      </c>
      <c r="D260" s="173">
        <v>0</v>
      </c>
      <c r="E260" s="9"/>
      <c r="F260" s="9">
        <v>10</v>
      </c>
      <c r="G260" s="174">
        <f t="shared" ref="G260:G274" si="111">SUM((D260)*(F260/100))+D260</f>
        <v>0</v>
      </c>
      <c r="H260" s="35"/>
      <c r="I260" s="105">
        <f t="shared" si="106"/>
        <v>0</v>
      </c>
    </row>
    <row r="261" spans="1:9">
      <c r="A261" s="104" t="s">
        <v>48</v>
      </c>
      <c r="B261" s="47" t="s">
        <v>19</v>
      </c>
      <c r="C261" s="47" t="s">
        <v>19</v>
      </c>
      <c r="D261" s="173">
        <v>0</v>
      </c>
      <c r="E261" s="9"/>
      <c r="F261" s="9">
        <v>10</v>
      </c>
      <c r="G261" s="174">
        <f t="shared" si="111"/>
        <v>0</v>
      </c>
      <c r="H261" s="35"/>
      <c r="I261" s="105">
        <f t="shared" si="106"/>
        <v>0</v>
      </c>
    </row>
    <row r="262" spans="1:9">
      <c r="A262" s="104" t="s">
        <v>67</v>
      </c>
      <c r="B262" s="47" t="s">
        <v>19</v>
      </c>
      <c r="C262" s="47" t="s">
        <v>19</v>
      </c>
      <c r="D262" s="173">
        <v>0</v>
      </c>
      <c r="E262" s="9" t="s">
        <v>45</v>
      </c>
      <c r="F262" s="9">
        <v>10</v>
      </c>
      <c r="G262" s="174">
        <f t="shared" si="111"/>
        <v>0</v>
      </c>
      <c r="H262" s="35"/>
      <c r="I262" s="105">
        <f t="shared" si="106"/>
        <v>0</v>
      </c>
    </row>
    <row r="263" spans="1:9" ht="16">
      <c r="A263" s="11" t="s">
        <v>99</v>
      </c>
      <c r="B263" s="47"/>
      <c r="C263" s="13"/>
      <c r="D263" s="173">
        <v>0</v>
      </c>
      <c r="E263" s="2" t="s">
        <v>20</v>
      </c>
      <c r="F263" s="9">
        <v>10</v>
      </c>
      <c r="G263" s="131">
        <f t="shared" si="111"/>
        <v>0</v>
      </c>
      <c r="H263" s="35"/>
      <c r="I263" s="59">
        <f t="shared" si="106"/>
        <v>0</v>
      </c>
    </row>
    <row r="264" spans="1:9" ht="16">
      <c r="A264" s="26" t="s">
        <v>100</v>
      </c>
      <c r="B264" s="47"/>
      <c r="C264" s="13"/>
      <c r="D264" s="173">
        <v>0</v>
      </c>
      <c r="E264" s="2" t="s">
        <v>20</v>
      </c>
      <c r="F264" s="9">
        <v>10</v>
      </c>
      <c r="G264" s="131">
        <f t="shared" si="111"/>
        <v>0</v>
      </c>
      <c r="H264" s="16"/>
      <c r="I264" s="60">
        <f t="shared" si="106"/>
        <v>0</v>
      </c>
    </row>
    <row r="265" spans="1:9" ht="16">
      <c r="A265" s="11" t="s">
        <v>32</v>
      </c>
      <c r="B265" s="47" t="s">
        <v>19</v>
      </c>
      <c r="C265" s="47" t="s">
        <v>19</v>
      </c>
      <c r="D265" s="173">
        <v>0</v>
      </c>
      <c r="E265" s="2" t="s">
        <v>20</v>
      </c>
      <c r="F265" s="9">
        <v>10</v>
      </c>
      <c r="G265" s="131">
        <f t="shared" si="111"/>
        <v>0</v>
      </c>
      <c r="H265" s="35"/>
      <c r="I265" s="59">
        <f t="shared" si="106"/>
        <v>0</v>
      </c>
    </row>
    <row r="266" spans="1:9" ht="16">
      <c r="A266" s="11" t="s">
        <v>31</v>
      </c>
      <c r="B266" s="47" t="s">
        <v>19</v>
      </c>
      <c r="C266" s="47" t="s">
        <v>19</v>
      </c>
      <c r="D266" s="173">
        <v>0</v>
      </c>
      <c r="E266" s="2"/>
      <c r="F266" s="9">
        <v>10</v>
      </c>
      <c r="G266" s="131">
        <f t="shared" si="111"/>
        <v>0</v>
      </c>
      <c r="H266" s="35"/>
      <c r="I266" s="59">
        <f t="shared" si="106"/>
        <v>0</v>
      </c>
    </row>
    <row r="267" spans="1:9" ht="16">
      <c r="A267" s="11" t="s">
        <v>28</v>
      </c>
      <c r="B267" s="52" t="s">
        <v>109</v>
      </c>
      <c r="C267" s="5"/>
      <c r="D267" s="173">
        <v>0</v>
      </c>
      <c r="E267" s="5" t="s">
        <v>21</v>
      </c>
      <c r="F267" s="9"/>
      <c r="G267" s="131">
        <f t="shared" si="111"/>
        <v>0</v>
      </c>
      <c r="H267" s="35"/>
      <c r="I267" s="58">
        <f t="shared" si="106"/>
        <v>0</v>
      </c>
    </row>
    <row r="268" spans="1:9" ht="16">
      <c r="A268" s="11" t="s">
        <v>29</v>
      </c>
      <c r="B268" s="51" t="s">
        <v>113</v>
      </c>
      <c r="C268" s="9"/>
      <c r="D268" s="173">
        <v>0</v>
      </c>
      <c r="E268" s="9" t="s">
        <v>22</v>
      </c>
      <c r="F268" s="9"/>
      <c r="G268" s="131">
        <f t="shared" si="111"/>
        <v>0</v>
      </c>
      <c r="H268" s="35"/>
      <c r="I268" s="58">
        <f t="shared" si="106"/>
        <v>0</v>
      </c>
    </row>
    <row r="269" spans="1:9" ht="16">
      <c r="A269" s="11" t="s">
        <v>30</v>
      </c>
      <c r="B269" s="51" t="s">
        <v>113</v>
      </c>
      <c r="C269" s="47"/>
      <c r="D269" s="173">
        <v>0</v>
      </c>
      <c r="E269" s="9" t="s">
        <v>22</v>
      </c>
      <c r="F269" s="9"/>
      <c r="G269" s="131">
        <f t="shared" si="111"/>
        <v>0</v>
      </c>
      <c r="H269" s="35"/>
      <c r="I269" s="58">
        <f t="shared" si="106"/>
        <v>0</v>
      </c>
    </row>
    <row r="270" spans="1:9" ht="16">
      <c r="A270" s="11" t="s">
        <v>33</v>
      </c>
      <c r="B270" s="51" t="s">
        <v>27</v>
      </c>
      <c r="C270" s="47" t="s">
        <v>19</v>
      </c>
      <c r="D270" s="173">
        <v>0</v>
      </c>
      <c r="E270" s="9" t="s">
        <v>21</v>
      </c>
      <c r="F270" s="18"/>
      <c r="G270" s="131">
        <f t="shared" si="111"/>
        <v>0</v>
      </c>
      <c r="H270" s="35"/>
      <c r="I270" s="58">
        <f t="shared" si="106"/>
        <v>0</v>
      </c>
    </row>
    <row r="271" spans="1:9" ht="16">
      <c r="A271" s="11" t="s">
        <v>34</v>
      </c>
      <c r="B271" s="51" t="s">
        <v>27</v>
      </c>
      <c r="C271" s="9"/>
      <c r="D271" s="173">
        <v>0</v>
      </c>
      <c r="E271" s="9" t="s">
        <v>21</v>
      </c>
      <c r="F271" s="18"/>
      <c r="G271" s="131">
        <f t="shared" si="111"/>
        <v>0</v>
      </c>
      <c r="H271" s="36"/>
      <c r="I271" s="58">
        <f t="shared" si="106"/>
        <v>0</v>
      </c>
    </row>
    <row r="272" spans="1:9" ht="16">
      <c r="A272" s="27" t="s">
        <v>35</v>
      </c>
      <c r="B272" s="51" t="s">
        <v>27</v>
      </c>
      <c r="C272" s="47" t="s">
        <v>19</v>
      </c>
      <c r="D272" s="173">
        <v>0</v>
      </c>
      <c r="E272" s="9" t="s">
        <v>21</v>
      </c>
      <c r="F272" s="19"/>
      <c r="G272" s="131">
        <f t="shared" si="111"/>
        <v>0</v>
      </c>
      <c r="H272" s="37"/>
      <c r="I272" s="58">
        <f t="shared" si="106"/>
        <v>0</v>
      </c>
    </row>
    <row r="273" spans="1:9" ht="16">
      <c r="A273" s="28" t="s">
        <v>49</v>
      </c>
      <c r="B273" s="51" t="s">
        <v>27</v>
      </c>
      <c r="C273" s="47" t="s">
        <v>19</v>
      </c>
      <c r="D273" s="173">
        <v>0</v>
      </c>
      <c r="E273" s="9" t="s">
        <v>21</v>
      </c>
      <c r="F273" s="15"/>
      <c r="G273" s="131">
        <f t="shared" si="111"/>
        <v>0</v>
      </c>
      <c r="H273" s="17"/>
      <c r="I273" s="61">
        <f t="shared" si="106"/>
        <v>0</v>
      </c>
    </row>
    <row r="274" spans="1:9" ht="16">
      <c r="A274" s="27" t="s">
        <v>53</v>
      </c>
      <c r="B274" s="51" t="s">
        <v>27</v>
      </c>
      <c r="C274" s="9"/>
      <c r="D274" s="171">
        <v>0</v>
      </c>
      <c r="E274" s="9" t="s">
        <v>21</v>
      </c>
      <c r="F274" s="19"/>
      <c r="G274" s="131">
        <f t="shared" si="111"/>
        <v>0</v>
      </c>
      <c r="H274" s="37"/>
      <c r="I274" s="58">
        <f t="shared" si="106"/>
        <v>0</v>
      </c>
    </row>
    <row r="275" spans="1:9" ht="16">
      <c r="A275" s="29" t="s">
        <v>13</v>
      </c>
      <c r="B275" s="143">
        <f>G233+G236+G239+G242+G245+G248+G251</f>
        <v>0</v>
      </c>
      <c r="C275" s="46">
        <f>G234+G237+G240+G243+G246+G249+G252</f>
        <v>0</v>
      </c>
      <c r="D275" s="46" t="e">
        <f>I278/B275</f>
        <v>#DIV/0!</v>
      </c>
      <c r="E275" s="46"/>
      <c r="F275" s="20"/>
      <c r="G275" s="186"/>
      <c r="H275" s="38"/>
      <c r="I275" s="62">
        <f t="shared" si="106"/>
        <v>0</v>
      </c>
    </row>
    <row r="276" spans="1:9" ht="16">
      <c r="A276" s="30" t="s">
        <v>25</v>
      </c>
      <c r="B276" s="190">
        <v>0.1</v>
      </c>
      <c r="C276" s="9"/>
      <c r="D276" s="9"/>
      <c r="E276" s="9">
        <v>1</v>
      </c>
      <c r="F276" s="21">
        <v>0</v>
      </c>
      <c r="G276" s="191">
        <f t="shared" ref="G276" si="112">SUM((E276)*(F276/100))+E276</f>
        <v>1</v>
      </c>
      <c r="H276" s="59">
        <f>SUM(I233:I275)*B276</f>
        <v>0</v>
      </c>
      <c r="I276" s="58">
        <f t="shared" si="106"/>
        <v>0</v>
      </c>
    </row>
    <row r="277" spans="1:9" ht="16">
      <c r="A277" s="93" t="s">
        <v>115</v>
      </c>
      <c r="B277" s="93">
        <v>1</v>
      </c>
      <c r="C277" s="94">
        <v>1</v>
      </c>
      <c r="D277" s="175"/>
      <c r="E277" s="94">
        <v>1</v>
      </c>
      <c r="F277" s="95">
        <v>0</v>
      </c>
      <c r="G277" s="187">
        <f t="shared" ref="G277" si="113">SUM((E277)*(F277/100))+E277</f>
        <v>1</v>
      </c>
      <c r="H277" s="96">
        <v>0</v>
      </c>
      <c r="I277" s="97">
        <f t="shared" si="106"/>
        <v>0</v>
      </c>
    </row>
    <row r="278" spans="1:9" ht="17" thickBot="1">
      <c r="F278" s="22"/>
      <c r="G278" s="188"/>
      <c r="H278" s="8"/>
      <c r="I278" s="45">
        <f>SUM(I233:I277)</f>
        <v>0</v>
      </c>
    </row>
    <row r="279" spans="1:9" ht="19">
      <c r="A279" s="218" t="s">
        <v>103</v>
      </c>
      <c r="B279" s="218"/>
      <c r="C279" s="218"/>
      <c r="D279" s="218"/>
      <c r="E279" s="218"/>
      <c r="F279" s="218"/>
      <c r="G279" s="218"/>
      <c r="H279" s="218"/>
      <c r="I279" s="218"/>
    </row>
    <row r="280" spans="1:9" ht="15" customHeight="1">
      <c r="A280" s="124" t="s">
        <v>107</v>
      </c>
      <c r="B280" s="125"/>
      <c r="C280" s="126"/>
      <c r="D280" s="167"/>
      <c r="E280" s="140"/>
      <c r="F280" s="6"/>
      <c r="G280" s="181"/>
      <c r="H280" s="7"/>
      <c r="I280" s="7"/>
    </row>
    <row r="281" spans="1:9" ht="15" customHeight="1">
      <c r="A281" s="12"/>
      <c r="B281" s="47" t="s">
        <v>19</v>
      </c>
      <c r="C281" s="47" t="s">
        <v>19</v>
      </c>
      <c r="D281" s="171">
        <v>0</v>
      </c>
      <c r="E281" s="53" t="s">
        <v>3</v>
      </c>
      <c r="F281" s="4">
        <v>10</v>
      </c>
      <c r="G281" s="131">
        <f t="shared" ref="G281:G282" si="114">SUM((D281)*(F281/100))+D281</f>
        <v>0</v>
      </c>
      <c r="H281" s="4"/>
      <c r="I281" s="55">
        <f t="shared" ref="I281:I282" si="115">SUM(G281*H281)</f>
        <v>0</v>
      </c>
    </row>
    <row r="282" spans="1:9">
      <c r="A282" s="75" t="s">
        <v>4</v>
      </c>
      <c r="B282" s="49" t="s">
        <v>19</v>
      </c>
      <c r="C282" s="49" t="s">
        <v>19</v>
      </c>
      <c r="D282" s="149">
        <v>0</v>
      </c>
      <c r="E282" s="23" t="s">
        <v>9</v>
      </c>
      <c r="F282" s="24">
        <v>8</v>
      </c>
      <c r="G282" s="149">
        <f t="shared" si="114"/>
        <v>0</v>
      </c>
      <c r="H282" s="133"/>
      <c r="I282" s="56">
        <f t="shared" si="115"/>
        <v>0</v>
      </c>
    </row>
    <row r="283" spans="1:9">
      <c r="A283" s="146" t="s">
        <v>78</v>
      </c>
      <c r="B283" s="147"/>
      <c r="C283" s="148"/>
      <c r="D283" s="170"/>
      <c r="E283" s="140"/>
      <c r="F283" s="7"/>
      <c r="G283" s="181"/>
      <c r="H283" s="7"/>
      <c r="I283" s="7"/>
    </row>
    <row r="284" spans="1:9">
      <c r="A284" s="12"/>
      <c r="B284" s="47" t="s">
        <v>19</v>
      </c>
      <c r="C284" s="47" t="s">
        <v>19</v>
      </c>
      <c r="D284" s="129">
        <v>0</v>
      </c>
      <c r="E284" s="53" t="s">
        <v>3</v>
      </c>
      <c r="F284" s="12">
        <v>10</v>
      </c>
      <c r="G284" s="131">
        <f t="shared" ref="G284:G285" si="116">SUM((D284)*(F284/100))+D284</f>
        <v>0</v>
      </c>
      <c r="H284" s="4"/>
      <c r="I284" s="55">
        <f>SUM(G284*H284)</f>
        <v>0</v>
      </c>
    </row>
    <row r="285" spans="1:9">
      <c r="A285" s="75" t="s">
        <v>4</v>
      </c>
      <c r="B285" s="49" t="s">
        <v>19</v>
      </c>
      <c r="C285" s="49" t="s">
        <v>19</v>
      </c>
      <c r="D285" s="149">
        <v>0</v>
      </c>
      <c r="E285" s="75" t="s">
        <v>9</v>
      </c>
      <c r="F285" s="101">
        <v>8</v>
      </c>
      <c r="G285" s="149">
        <f t="shared" si="116"/>
        <v>0</v>
      </c>
      <c r="H285" s="133"/>
      <c r="I285" s="56">
        <f t="shared" ref="I285" si="117">SUM(G285*H285)</f>
        <v>0</v>
      </c>
    </row>
    <row r="286" spans="1:9">
      <c r="A286" s="138" t="s">
        <v>104</v>
      </c>
      <c r="B286" s="139"/>
      <c r="C286" s="140"/>
      <c r="D286" s="170"/>
      <c r="E286" s="140"/>
      <c r="F286" s="6"/>
      <c r="G286" s="181"/>
      <c r="H286" s="7"/>
      <c r="I286" s="57"/>
    </row>
    <row r="287" spans="1:9">
      <c r="A287" s="12"/>
      <c r="B287" s="47" t="s">
        <v>19</v>
      </c>
      <c r="C287" s="47" t="s">
        <v>19</v>
      </c>
      <c r="D287" s="171">
        <v>0</v>
      </c>
      <c r="E287" s="2" t="s">
        <v>10</v>
      </c>
      <c r="F287" s="2">
        <v>10</v>
      </c>
      <c r="G287" s="131">
        <f t="shared" ref="G287:G288" si="118">SUM((D287)*(F287/100))+D287</f>
        <v>0</v>
      </c>
      <c r="H287" s="4"/>
      <c r="I287" s="55">
        <f t="shared" ref="I287:I288" si="119">SUM(G287*H287)</f>
        <v>0</v>
      </c>
    </row>
    <row r="288" spans="1:9">
      <c r="A288" s="23" t="s">
        <v>64</v>
      </c>
      <c r="B288" s="49" t="s">
        <v>19</v>
      </c>
      <c r="C288" s="49" t="s">
        <v>19</v>
      </c>
      <c r="D288" s="149">
        <v>0</v>
      </c>
      <c r="E288" s="25" t="s">
        <v>9</v>
      </c>
      <c r="F288" s="25">
        <v>10</v>
      </c>
      <c r="G288" s="149">
        <f t="shared" si="118"/>
        <v>0</v>
      </c>
      <c r="H288" s="133"/>
      <c r="I288" s="56">
        <f t="shared" si="119"/>
        <v>0</v>
      </c>
    </row>
    <row r="289" spans="1:9">
      <c r="A289" s="121" t="s">
        <v>11</v>
      </c>
      <c r="B289" s="50"/>
      <c r="C289" s="8"/>
      <c r="D289" s="178"/>
      <c r="E289" s="8"/>
      <c r="F289" s="6"/>
      <c r="G289" s="181"/>
      <c r="H289" s="7"/>
      <c r="I289" s="57"/>
    </row>
    <row r="290" spans="1:9">
      <c r="A290" s="10" t="s">
        <v>11</v>
      </c>
      <c r="B290" s="47" t="s">
        <v>19</v>
      </c>
      <c r="C290" s="47" t="s">
        <v>19</v>
      </c>
      <c r="D290" s="171">
        <v>0</v>
      </c>
      <c r="E290" s="2" t="s">
        <v>10</v>
      </c>
      <c r="F290" s="2">
        <v>10</v>
      </c>
      <c r="G290" s="131">
        <f t="shared" ref="G290:G291" si="120">SUM((D290)*(F290/100))+D290</f>
        <v>0</v>
      </c>
      <c r="H290" s="4"/>
      <c r="I290" s="55">
        <f t="shared" ref="I290:I291" si="121">SUM(G290*H290)</f>
        <v>0</v>
      </c>
    </row>
    <row r="291" spans="1:9">
      <c r="A291" s="23" t="s">
        <v>64</v>
      </c>
      <c r="B291" s="49" t="s">
        <v>19</v>
      </c>
      <c r="C291" s="49" t="s">
        <v>19</v>
      </c>
      <c r="D291" s="149">
        <v>0</v>
      </c>
      <c r="E291" s="25" t="s">
        <v>9</v>
      </c>
      <c r="F291" s="25">
        <v>10</v>
      </c>
      <c r="G291" s="149">
        <f t="shared" si="120"/>
        <v>0</v>
      </c>
      <c r="H291" s="133"/>
      <c r="I291" s="56">
        <f t="shared" si="121"/>
        <v>0</v>
      </c>
    </row>
    <row r="292" spans="1:9">
      <c r="A292" s="121" t="s">
        <v>61</v>
      </c>
      <c r="B292" s="50"/>
      <c r="C292" s="69"/>
      <c r="D292" s="178"/>
      <c r="E292" s="69"/>
      <c r="F292" s="85"/>
      <c r="G292" s="179"/>
      <c r="H292" s="86"/>
      <c r="I292" s="114"/>
    </row>
    <row r="293" spans="1:9">
      <c r="A293" s="10"/>
      <c r="B293" s="47" t="s">
        <v>19</v>
      </c>
      <c r="C293" s="47" t="s">
        <v>19</v>
      </c>
      <c r="D293" s="171">
        <v>0</v>
      </c>
      <c r="E293" s="2" t="s">
        <v>10</v>
      </c>
      <c r="F293" s="2">
        <v>10</v>
      </c>
      <c r="G293" s="131">
        <f t="shared" ref="G293:G294" si="122">SUM((D293)*(F293/100))+D293</f>
        <v>0</v>
      </c>
      <c r="H293" s="4"/>
      <c r="I293" s="55">
        <f t="shared" ref="I293:I294" si="123">SUM(G293*H293)</f>
        <v>0</v>
      </c>
    </row>
    <row r="294" spans="1:9">
      <c r="A294" s="23" t="s">
        <v>91</v>
      </c>
      <c r="B294" s="49" t="s">
        <v>19</v>
      </c>
      <c r="C294" s="49" t="s">
        <v>19</v>
      </c>
      <c r="D294" s="149">
        <v>0</v>
      </c>
      <c r="E294" s="25" t="s">
        <v>9</v>
      </c>
      <c r="F294" s="25">
        <v>10</v>
      </c>
      <c r="G294" s="149">
        <f t="shared" si="122"/>
        <v>0</v>
      </c>
      <c r="H294" s="133"/>
      <c r="I294" s="56">
        <f t="shared" si="123"/>
        <v>0</v>
      </c>
    </row>
    <row r="295" spans="1:9">
      <c r="A295" s="154" t="s">
        <v>105</v>
      </c>
      <c r="B295" s="139"/>
      <c r="C295" s="127"/>
      <c r="D295" s="167"/>
      <c r="E295" s="155"/>
      <c r="F295" s="156"/>
      <c r="G295" s="189"/>
      <c r="H295" s="157"/>
      <c r="I295" s="158"/>
    </row>
    <row r="296" spans="1:9">
      <c r="A296" s="10"/>
      <c r="B296" s="47" t="s">
        <v>19</v>
      </c>
      <c r="C296" s="47" t="s">
        <v>19</v>
      </c>
      <c r="D296" s="129">
        <v>0</v>
      </c>
      <c r="E296" s="53" t="s">
        <v>3</v>
      </c>
      <c r="F296" s="2">
        <v>8</v>
      </c>
      <c r="G296" s="131">
        <f>SUM((D296)*(F296/100))+D296</f>
        <v>0</v>
      </c>
      <c r="H296" s="4"/>
      <c r="I296" s="55">
        <f t="shared" ref="I296" si="124">SUM(G296*H296)</f>
        <v>0</v>
      </c>
    </row>
    <row r="297" spans="1:9">
      <c r="A297" s="75" t="s">
        <v>4</v>
      </c>
      <c r="B297" s="49" t="s">
        <v>19</v>
      </c>
      <c r="C297" s="49" t="s">
        <v>19</v>
      </c>
      <c r="D297" s="142">
        <v>0</v>
      </c>
      <c r="E297" s="23" t="s">
        <v>9</v>
      </c>
      <c r="F297" s="24">
        <v>10</v>
      </c>
      <c r="G297" s="149">
        <f t="shared" ref="G297" si="125">SUM((D297)*(F297/100))+D297</f>
        <v>0</v>
      </c>
      <c r="H297" s="133"/>
      <c r="I297" s="56">
        <f>SUM(G297*H297)</f>
        <v>0</v>
      </c>
    </row>
    <row r="298" spans="1:9" ht="16">
      <c r="A298" s="138" t="s">
        <v>166</v>
      </c>
      <c r="B298" s="204"/>
      <c r="C298" s="205"/>
      <c r="D298" s="181"/>
      <c r="E298" s="6"/>
      <c r="F298" s="6"/>
      <c r="G298" s="181"/>
      <c r="H298" s="7"/>
      <c r="I298" s="57"/>
    </row>
    <row r="299" spans="1:9" ht="16">
      <c r="A299" s="152"/>
      <c r="B299" s="47" t="s">
        <v>19</v>
      </c>
      <c r="C299" s="47" t="s">
        <v>19</v>
      </c>
      <c r="D299" s="171">
        <v>0</v>
      </c>
      <c r="E299" s="2" t="s">
        <v>10</v>
      </c>
      <c r="F299" s="2">
        <v>10</v>
      </c>
      <c r="G299" s="131">
        <f>SUM((D299)*(F299/100))+D299</f>
        <v>0</v>
      </c>
      <c r="H299" s="4"/>
      <c r="I299" s="55">
        <f t="shared" ref="I299:I324" si="126">SUM(G299*H299)</f>
        <v>0</v>
      </c>
    </row>
    <row r="300" spans="1:9">
      <c r="A300" s="23" t="s">
        <v>91</v>
      </c>
      <c r="B300" s="49" t="s">
        <v>19</v>
      </c>
      <c r="C300" s="49" t="s">
        <v>19</v>
      </c>
      <c r="D300" s="149">
        <v>0</v>
      </c>
      <c r="E300" s="25" t="s">
        <v>167</v>
      </c>
      <c r="F300" s="25">
        <v>7</v>
      </c>
      <c r="G300" s="149">
        <f t="shared" ref="G300" si="127">SUM((D300)*(F300/100))+D300</f>
        <v>0</v>
      </c>
      <c r="H300" s="102"/>
      <c r="I300" s="56">
        <f t="shared" si="126"/>
        <v>0</v>
      </c>
    </row>
    <row r="301" spans="1:9" ht="16">
      <c r="A301" s="11" t="s">
        <v>8</v>
      </c>
      <c r="B301" s="47" t="s">
        <v>19</v>
      </c>
      <c r="C301" s="47" t="s">
        <v>19</v>
      </c>
      <c r="D301" s="171">
        <v>0</v>
      </c>
      <c r="E301" s="2" t="s">
        <v>60</v>
      </c>
      <c r="F301" s="13">
        <v>10</v>
      </c>
      <c r="G301" s="131">
        <f>SUM((D301)*(F301/100))+D301</f>
        <v>0</v>
      </c>
      <c r="H301" s="35"/>
      <c r="I301" s="58">
        <f t="shared" si="126"/>
        <v>0</v>
      </c>
    </row>
    <row r="302" spans="1:9" ht="16">
      <c r="A302" s="11" t="s">
        <v>52</v>
      </c>
      <c r="B302" s="47" t="s">
        <v>19</v>
      </c>
      <c r="C302" s="47" t="s">
        <v>19</v>
      </c>
      <c r="D302" s="171">
        <v>0</v>
      </c>
      <c r="E302" s="2" t="s">
        <v>10</v>
      </c>
      <c r="F302" s="2">
        <v>10</v>
      </c>
      <c r="G302" s="131">
        <f t="shared" ref="G302:G303" si="128">SUM((D302)*(F302/100))+D302</f>
        <v>0</v>
      </c>
      <c r="H302" s="4"/>
      <c r="I302" s="55">
        <f t="shared" si="126"/>
        <v>0</v>
      </c>
    </row>
    <row r="303" spans="1:9" ht="16">
      <c r="A303" s="11" t="s">
        <v>26</v>
      </c>
      <c r="B303" s="47" t="s">
        <v>19</v>
      </c>
      <c r="C303" s="47" t="s">
        <v>19</v>
      </c>
      <c r="D303" s="171">
        <v>0</v>
      </c>
      <c r="E303" s="2" t="s">
        <v>10</v>
      </c>
      <c r="F303" s="2">
        <v>10</v>
      </c>
      <c r="G303" s="131">
        <f t="shared" si="128"/>
        <v>0</v>
      </c>
      <c r="H303" s="4"/>
      <c r="I303" s="55">
        <f t="shared" si="126"/>
        <v>0</v>
      </c>
    </row>
    <row r="304" spans="1:9" ht="16">
      <c r="A304" s="11" t="s">
        <v>149</v>
      </c>
      <c r="B304" s="47" t="s">
        <v>19</v>
      </c>
      <c r="C304" s="47" t="s">
        <v>19</v>
      </c>
      <c r="D304" s="171">
        <v>0</v>
      </c>
      <c r="E304" s="2" t="s">
        <v>60</v>
      </c>
      <c r="F304" s="13">
        <v>10</v>
      </c>
      <c r="G304" s="2">
        <f t="shared" ref="G304" si="129">SUM((D304)*(F304/100))+D304</f>
        <v>0</v>
      </c>
      <c r="H304" s="35"/>
      <c r="I304" s="58">
        <f t="shared" si="126"/>
        <v>0</v>
      </c>
    </row>
    <row r="305" spans="1:9" ht="16">
      <c r="A305" s="11" t="s">
        <v>37</v>
      </c>
      <c r="B305" s="47" t="s">
        <v>19</v>
      </c>
      <c r="C305" s="47" t="s">
        <v>19</v>
      </c>
      <c r="D305" s="171">
        <v>0</v>
      </c>
      <c r="E305" s="2"/>
      <c r="F305" s="13">
        <v>10</v>
      </c>
      <c r="G305" s="185">
        <f t="shared" ref="G305:G306" si="130">SUM((E305)*(F305/100))+E305</f>
        <v>0</v>
      </c>
      <c r="H305" s="35"/>
      <c r="I305" s="58">
        <f t="shared" si="126"/>
        <v>0</v>
      </c>
    </row>
    <row r="306" spans="1:9" ht="16">
      <c r="A306" s="11" t="s">
        <v>36</v>
      </c>
      <c r="B306" s="47" t="s">
        <v>19</v>
      </c>
      <c r="C306" s="47" t="s">
        <v>19</v>
      </c>
      <c r="D306" s="171">
        <v>0</v>
      </c>
      <c r="E306" s="2"/>
      <c r="F306" s="13">
        <v>10</v>
      </c>
      <c r="G306" s="185">
        <f t="shared" si="130"/>
        <v>0</v>
      </c>
      <c r="H306" s="35"/>
      <c r="I306" s="58">
        <f t="shared" si="126"/>
        <v>0</v>
      </c>
    </row>
    <row r="307" spans="1:9">
      <c r="A307" s="104" t="s">
        <v>47</v>
      </c>
      <c r="B307" s="47" t="s">
        <v>19</v>
      </c>
      <c r="C307" s="47" t="s">
        <v>19</v>
      </c>
      <c r="D307" s="171">
        <v>0</v>
      </c>
      <c r="E307" s="9"/>
      <c r="F307" s="9">
        <v>10</v>
      </c>
      <c r="G307" s="174">
        <f t="shared" ref="G307:G321" si="131">SUM((D307)*(F307/100))+D307</f>
        <v>0</v>
      </c>
      <c r="H307" s="35"/>
      <c r="I307" s="105">
        <f t="shared" si="126"/>
        <v>0</v>
      </c>
    </row>
    <row r="308" spans="1:9">
      <c r="A308" s="104" t="s">
        <v>48</v>
      </c>
      <c r="B308" s="47" t="s">
        <v>19</v>
      </c>
      <c r="C308" s="47" t="s">
        <v>19</v>
      </c>
      <c r="D308" s="171">
        <v>0</v>
      </c>
      <c r="E308" s="9"/>
      <c r="F308" s="9">
        <v>10</v>
      </c>
      <c r="G308" s="174">
        <f t="shared" si="131"/>
        <v>0</v>
      </c>
      <c r="H308" s="35"/>
      <c r="I308" s="105">
        <f t="shared" si="126"/>
        <v>0</v>
      </c>
    </row>
    <row r="309" spans="1:9">
      <c r="A309" s="104" t="s">
        <v>67</v>
      </c>
      <c r="B309" s="47" t="s">
        <v>19</v>
      </c>
      <c r="C309" s="47" t="s">
        <v>19</v>
      </c>
      <c r="D309" s="171">
        <v>0</v>
      </c>
      <c r="E309" s="9" t="s">
        <v>45</v>
      </c>
      <c r="F309" s="9">
        <v>10</v>
      </c>
      <c r="G309" s="174">
        <f t="shared" si="131"/>
        <v>0</v>
      </c>
      <c r="H309" s="35"/>
      <c r="I309" s="105">
        <f t="shared" si="126"/>
        <v>0</v>
      </c>
    </row>
    <row r="310" spans="1:9" ht="16">
      <c r="A310" s="11" t="s">
        <v>108</v>
      </c>
      <c r="B310" s="47" t="s">
        <v>19</v>
      </c>
      <c r="C310" s="47" t="s">
        <v>19</v>
      </c>
      <c r="D310" s="171">
        <v>0</v>
      </c>
      <c r="E310" s="2" t="s">
        <v>20</v>
      </c>
      <c r="F310" s="9">
        <v>10</v>
      </c>
      <c r="G310" s="131">
        <f t="shared" si="131"/>
        <v>0</v>
      </c>
      <c r="H310" s="35"/>
      <c r="I310" s="59">
        <f t="shared" si="126"/>
        <v>0</v>
      </c>
    </row>
    <row r="311" spans="1:9" ht="16">
      <c r="A311" s="26" t="s">
        <v>106</v>
      </c>
      <c r="B311" s="47" t="s">
        <v>19</v>
      </c>
      <c r="C311" s="47" t="s">
        <v>19</v>
      </c>
      <c r="D311" s="171">
        <v>0</v>
      </c>
      <c r="E311" s="2" t="s">
        <v>20</v>
      </c>
      <c r="F311" s="9">
        <v>10</v>
      </c>
      <c r="G311" s="131">
        <f t="shared" si="131"/>
        <v>0</v>
      </c>
      <c r="H311" s="16"/>
      <c r="I311" s="60">
        <f t="shared" si="126"/>
        <v>0</v>
      </c>
    </row>
    <row r="312" spans="1:9" ht="16">
      <c r="A312" s="11" t="s">
        <v>32</v>
      </c>
      <c r="B312" s="47" t="s">
        <v>19</v>
      </c>
      <c r="C312" s="47" t="s">
        <v>19</v>
      </c>
      <c r="D312" s="171">
        <v>0</v>
      </c>
      <c r="E312" s="2" t="s">
        <v>20</v>
      </c>
      <c r="F312" s="9">
        <v>10</v>
      </c>
      <c r="G312" s="131">
        <f t="shared" si="131"/>
        <v>0</v>
      </c>
      <c r="H312" s="35"/>
      <c r="I312" s="59">
        <f t="shared" si="126"/>
        <v>0</v>
      </c>
    </row>
    <row r="313" spans="1:9" ht="16">
      <c r="A313" s="11" t="s">
        <v>31</v>
      </c>
      <c r="B313" s="47" t="s">
        <v>19</v>
      </c>
      <c r="C313" s="47" t="s">
        <v>19</v>
      </c>
      <c r="D313" s="171">
        <v>0</v>
      </c>
      <c r="E313" s="2"/>
      <c r="F313" s="9">
        <v>10</v>
      </c>
      <c r="G313" s="131">
        <f t="shared" si="131"/>
        <v>0</v>
      </c>
      <c r="H313" s="35"/>
      <c r="I313" s="59">
        <f t="shared" si="126"/>
        <v>0</v>
      </c>
    </row>
    <row r="314" spans="1:9" ht="16">
      <c r="A314" s="11" t="s">
        <v>28</v>
      </c>
      <c r="B314" s="52" t="s">
        <v>109</v>
      </c>
      <c r="C314" s="5"/>
      <c r="D314" s="171">
        <v>0</v>
      </c>
      <c r="E314" s="5" t="s">
        <v>21</v>
      </c>
      <c r="F314" s="9"/>
      <c r="G314" s="131">
        <f t="shared" si="131"/>
        <v>0</v>
      </c>
      <c r="H314" s="35"/>
      <c r="I314" s="58">
        <f t="shared" si="126"/>
        <v>0</v>
      </c>
    </row>
    <row r="315" spans="1:9" ht="16">
      <c r="A315" s="11" t="s">
        <v>29</v>
      </c>
      <c r="B315" s="51" t="s">
        <v>113</v>
      </c>
      <c r="C315" s="9"/>
      <c r="D315" s="171">
        <v>0</v>
      </c>
      <c r="E315" s="9" t="s">
        <v>22</v>
      </c>
      <c r="F315" s="9"/>
      <c r="G315" s="131">
        <f t="shared" si="131"/>
        <v>0</v>
      </c>
      <c r="H315" s="35"/>
      <c r="I315" s="58">
        <f t="shared" si="126"/>
        <v>0</v>
      </c>
    </row>
    <row r="316" spans="1:9" ht="16">
      <c r="A316" s="11" t="s">
        <v>30</v>
      </c>
      <c r="B316" s="51" t="s">
        <v>113</v>
      </c>
      <c r="C316" s="47"/>
      <c r="D316" s="171">
        <v>0</v>
      </c>
      <c r="E316" s="9" t="s">
        <v>22</v>
      </c>
      <c r="F316" s="9"/>
      <c r="G316" s="131">
        <f t="shared" si="131"/>
        <v>0</v>
      </c>
      <c r="H316" s="35"/>
      <c r="I316" s="58">
        <f t="shared" si="126"/>
        <v>0</v>
      </c>
    </row>
    <row r="317" spans="1:9" ht="16">
      <c r="A317" s="11" t="s">
        <v>33</v>
      </c>
      <c r="B317" s="51" t="s">
        <v>27</v>
      </c>
      <c r="C317" s="47" t="s">
        <v>19</v>
      </c>
      <c r="D317" s="171">
        <v>0</v>
      </c>
      <c r="E317" s="9" t="s">
        <v>21</v>
      </c>
      <c r="F317" s="18"/>
      <c r="G317" s="131">
        <f t="shared" si="131"/>
        <v>0</v>
      </c>
      <c r="H317" s="35"/>
      <c r="I317" s="58">
        <f t="shared" si="126"/>
        <v>0</v>
      </c>
    </row>
    <row r="318" spans="1:9" ht="16">
      <c r="A318" s="11" t="s">
        <v>34</v>
      </c>
      <c r="B318" s="51" t="s">
        <v>27</v>
      </c>
      <c r="C318" s="9"/>
      <c r="D318" s="171">
        <v>0</v>
      </c>
      <c r="E318" s="9" t="s">
        <v>21</v>
      </c>
      <c r="F318" s="18"/>
      <c r="G318" s="131">
        <f t="shared" si="131"/>
        <v>0</v>
      </c>
      <c r="H318" s="36"/>
      <c r="I318" s="58">
        <f t="shared" si="126"/>
        <v>0</v>
      </c>
    </row>
    <row r="319" spans="1:9" ht="16">
      <c r="A319" s="27" t="s">
        <v>35</v>
      </c>
      <c r="B319" s="51" t="s">
        <v>27</v>
      </c>
      <c r="C319" s="47" t="s">
        <v>19</v>
      </c>
      <c r="D319" s="171">
        <v>0</v>
      </c>
      <c r="E319" s="9" t="s">
        <v>21</v>
      </c>
      <c r="F319" s="19"/>
      <c r="G319" s="131">
        <f t="shared" si="131"/>
        <v>0</v>
      </c>
      <c r="H319" s="37"/>
      <c r="I319" s="58">
        <f t="shared" si="126"/>
        <v>0</v>
      </c>
    </row>
    <row r="320" spans="1:9" ht="16">
      <c r="A320" s="28" t="s">
        <v>49</v>
      </c>
      <c r="B320" s="51" t="s">
        <v>27</v>
      </c>
      <c r="C320" s="47" t="s">
        <v>19</v>
      </c>
      <c r="D320" s="171">
        <v>0</v>
      </c>
      <c r="E320" s="9" t="s">
        <v>21</v>
      </c>
      <c r="F320" s="15"/>
      <c r="G320" s="131">
        <f t="shared" si="131"/>
        <v>0</v>
      </c>
      <c r="H320" s="17"/>
      <c r="I320" s="61">
        <f t="shared" si="126"/>
        <v>0</v>
      </c>
    </row>
    <row r="321" spans="1:9" ht="16">
      <c r="A321" s="27" t="s">
        <v>53</v>
      </c>
      <c r="B321" s="51" t="s">
        <v>27</v>
      </c>
      <c r="C321" s="9"/>
      <c r="D321" s="171">
        <v>0</v>
      </c>
      <c r="E321" s="9" t="s">
        <v>21</v>
      </c>
      <c r="F321" s="19"/>
      <c r="G321" s="131">
        <f t="shared" si="131"/>
        <v>0</v>
      </c>
      <c r="H321" s="37"/>
      <c r="I321" s="58">
        <f t="shared" si="126"/>
        <v>0</v>
      </c>
    </row>
    <row r="322" spans="1:9" ht="16">
      <c r="A322" s="29" t="s">
        <v>13</v>
      </c>
      <c r="B322" s="143">
        <f>G281+G284+G287+G290+G293+G296+G299</f>
        <v>0</v>
      </c>
      <c r="C322" s="46">
        <f>G282+G285+G288+G291+G294+G297+G300</f>
        <v>0</v>
      </c>
      <c r="D322" s="46" t="e">
        <f>I325/B322</f>
        <v>#DIV/0!</v>
      </c>
      <c r="E322" s="46"/>
      <c r="F322" s="20"/>
      <c r="G322" s="186"/>
      <c r="H322" s="38"/>
      <c r="I322" s="62">
        <f t="shared" si="126"/>
        <v>0</v>
      </c>
    </row>
    <row r="323" spans="1:9" ht="16">
      <c r="A323" s="30" t="s">
        <v>25</v>
      </c>
      <c r="B323" s="190">
        <v>0.1</v>
      </c>
      <c r="C323" s="9"/>
      <c r="D323" s="9"/>
      <c r="E323" s="9">
        <v>1</v>
      </c>
      <c r="F323" s="21">
        <v>0</v>
      </c>
      <c r="G323" s="191">
        <f t="shared" ref="G323" si="132">SUM((E323)*(F323/100))+E323</f>
        <v>1</v>
      </c>
      <c r="H323" s="59">
        <f>SUM(I281:I322)*B323</f>
        <v>0</v>
      </c>
      <c r="I323" s="58">
        <f t="shared" si="126"/>
        <v>0</v>
      </c>
    </row>
    <row r="324" spans="1:9" ht="16">
      <c r="A324" s="93" t="s">
        <v>115</v>
      </c>
      <c r="B324" s="93">
        <v>1</v>
      </c>
      <c r="C324" s="94">
        <v>1</v>
      </c>
      <c r="D324" s="175"/>
      <c r="E324" s="94">
        <v>1</v>
      </c>
      <c r="F324" s="95">
        <v>0</v>
      </c>
      <c r="G324" s="187">
        <f t="shared" ref="G324" si="133">SUM((E324)*(F324/100))+E324</f>
        <v>1</v>
      </c>
      <c r="H324" s="96">
        <v>0</v>
      </c>
      <c r="I324" s="97">
        <f t="shared" si="126"/>
        <v>0</v>
      </c>
    </row>
    <row r="325" spans="1:9" ht="17" thickBot="1">
      <c r="F325" s="22"/>
      <c r="G325" s="188"/>
      <c r="H325" s="8"/>
      <c r="I325" s="45">
        <f>SUM(I281:I324)</f>
        <v>0</v>
      </c>
    </row>
    <row r="326" spans="1:9" ht="16" thickBot="1"/>
    <row r="327" spans="1:9" ht="17" thickBot="1">
      <c r="A327" s="159" t="s">
        <v>114</v>
      </c>
      <c r="B327" s="153">
        <f>B275+B227+B178+B130+B81+B322</f>
        <v>0</v>
      </c>
      <c r="C327" s="115">
        <f>C275+C227+C178+C130+C81+C322</f>
        <v>0</v>
      </c>
      <c r="D327" s="213" t="e">
        <f>E327/B327</f>
        <v>#DIV/0!</v>
      </c>
      <c r="E327" s="219">
        <f>I278+I230+I181+I133+I84+I325</f>
        <v>0</v>
      </c>
      <c r="F327" s="220"/>
      <c r="G327" s="220"/>
      <c r="H327" s="220"/>
      <c r="I327" s="221"/>
    </row>
  </sheetData>
  <mergeCells count="12">
    <mergeCell ref="E327:I327"/>
    <mergeCell ref="A85:I85"/>
    <mergeCell ref="A2:I2"/>
    <mergeCell ref="A3:I3"/>
    <mergeCell ref="B4:E4"/>
    <mergeCell ref="G4:H4"/>
    <mergeCell ref="A1:I1"/>
    <mergeCell ref="A134:I134"/>
    <mergeCell ref="A183:I183"/>
    <mergeCell ref="A231:I231"/>
    <mergeCell ref="A279:I279"/>
    <mergeCell ref="A5:I5"/>
  </mergeCells>
  <pageMargins left="0.5" right="0" top="0.25" bottom="0" header="0" footer="0"/>
  <pageSetup scale="15" orientation="portrait" r:id="rId1"/>
  <rowBreaks count="6" manualBreakCount="6">
    <brk id="53" max="8" man="1"/>
    <brk id="84" max="8" man="1"/>
    <brk id="133" max="8" man="1"/>
    <brk id="182" max="8" man="1"/>
    <brk id="230" max="8" man="1"/>
    <brk id="27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63"/>
  <sheetViews>
    <sheetView topLeftCell="A31" zoomScaleNormal="100" workbookViewId="0">
      <selection activeCell="E9" sqref="E9"/>
    </sheetView>
  </sheetViews>
  <sheetFormatPr baseColWidth="10" defaultColWidth="8.83203125" defaultRowHeight="15"/>
  <cols>
    <col min="1" max="1" width="7.1640625" customWidth="1"/>
    <col min="2" max="2" width="4.83203125" customWidth="1"/>
    <col min="3" max="3" width="15.5" customWidth="1"/>
    <col min="4" max="4" width="13.5" customWidth="1"/>
    <col min="5" max="5" width="13.33203125" customWidth="1"/>
    <col min="6" max="6" width="11.5" customWidth="1"/>
    <col min="7" max="7" width="16.1640625" customWidth="1"/>
    <col min="9" max="9" width="24.6640625" customWidth="1"/>
  </cols>
  <sheetData>
    <row r="1" spans="1:13" ht="28.5" customHeight="1">
      <c r="E1" s="232" t="s">
        <v>42</v>
      </c>
      <c r="F1" s="232"/>
      <c r="G1" s="232"/>
      <c r="H1" s="232"/>
      <c r="I1" s="232"/>
      <c r="J1" s="78"/>
      <c r="K1" s="78"/>
      <c r="L1" s="78"/>
      <c r="M1" s="78"/>
    </row>
    <row r="2" spans="1:13" ht="19.5" customHeight="1">
      <c r="E2" s="233" t="s">
        <v>14</v>
      </c>
      <c r="F2" s="233"/>
      <c r="G2" s="233"/>
      <c r="H2" s="233"/>
      <c r="I2" s="233"/>
      <c r="J2" s="74"/>
      <c r="K2" s="74"/>
    </row>
    <row r="3" spans="1:13" ht="19.5" customHeight="1">
      <c r="E3" s="233" t="s">
        <v>15</v>
      </c>
      <c r="F3" s="233"/>
      <c r="G3" s="233"/>
      <c r="H3" s="233"/>
      <c r="I3" s="233"/>
      <c r="J3" s="74"/>
      <c r="K3" s="74"/>
    </row>
    <row r="4" spans="1:13" ht="19.5" customHeight="1">
      <c r="E4" s="233" t="s">
        <v>16</v>
      </c>
      <c r="F4" s="233"/>
      <c r="G4" s="233"/>
      <c r="H4" s="233"/>
      <c r="I4" s="233"/>
      <c r="J4" s="74"/>
      <c r="K4" s="74"/>
    </row>
    <row r="5" spans="1:13" ht="19.5" customHeight="1">
      <c r="E5" s="76"/>
      <c r="F5" s="76"/>
      <c r="G5" s="76"/>
      <c r="H5" s="76"/>
      <c r="I5" s="76"/>
      <c r="J5" s="76"/>
      <c r="K5" s="76"/>
    </row>
    <row r="6" spans="1:13" ht="19.5" customHeight="1">
      <c r="A6" s="82" t="s">
        <v>116</v>
      </c>
      <c r="B6" s="82"/>
      <c r="C6" s="82"/>
      <c r="D6" s="99"/>
      <c r="E6" s="67"/>
      <c r="F6" s="74"/>
      <c r="G6" s="70"/>
      <c r="H6" s="70"/>
      <c r="I6" s="70"/>
      <c r="J6" s="74"/>
      <c r="K6" s="74"/>
      <c r="L6" s="74"/>
    </row>
    <row r="7" spans="1:13" ht="17.25" customHeight="1">
      <c r="A7" s="112" t="s">
        <v>117</v>
      </c>
      <c r="B7" s="112"/>
      <c r="C7" s="106"/>
      <c r="D7" s="76"/>
      <c r="E7" s="67"/>
      <c r="F7" s="67"/>
      <c r="G7" s="71"/>
      <c r="H7" s="66"/>
      <c r="I7" s="42"/>
    </row>
    <row r="8" spans="1:13" ht="15" customHeight="1">
      <c r="A8" s="113" t="s">
        <v>118</v>
      </c>
      <c r="B8" s="113"/>
      <c r="C8" s="106"/>
      <c r="D8" s="76"/>
      <c r="E8" s="67"/>
      <c r="F8" s="67"/>
      <c r="G8" s="41"/>
      <c r="H8" s="42"/>
      <c r="I8" s="42"/>
      <c r="J8" s="70"/>
    </row>
    <row r="9" spans="1:13" ht="15" customHeight="1">
      <c r="A9" s="113" t="s">
        <v>119</v>
      </c>
      <c r="B9" s="113"/>
      <c r="C9" s="106"/>
      <c r="D9" s="76"/>
      <c r="E9" s="67"/>
      <c r="F9" s="67"/>
      <c r="J9" s="70"/>
    </row>
    <row r="10" spans="1:13" ht="15" customHeight="1">
      <c r="A10" s="42" t="s">
        <v>120</v>
      </c>
      <c r="B10" s="42"/>
      <c r="C10" s="76"/>
      <c r="D10" s="76"/>
      <c r="E10" s="76"/>
      <c r="F10" s="76"/>
      <c r="J10" s="70"/>
    </row>
    <row r="11" spans="1:13" ht="15" customHeight="1">
      <c r="A11" s="42" t="s">
        <v>121</v>
      </c>
      <c r="B11" s="42"/>
      <c r="C11" s="76"/>
      <c r="D11" s="76"/>
      <c r="E11" s="76"/>
      <c r="F11" s="76"/>
      <c r="G11" s="234" t="s">
        <v>43</v>
      </c>
      <c r="H11" s="234"/>
      <c r="I11" s="234"/>
      <c r="J11" s="70"/>
    </row>
    <row r="12" spans="1:13" ht="15" customHeight="1">
      <c r="A12" s="42" t="s">
        <v>59</v>
      </c>
      <c r="B12" s="43" t="s">
        <v>122</v>
      </c>
      <c r="C12" s="42"/>
      <c r="D12" s="76"/>
      <c r="G12" s="235" t="s">
        <v>151</v>
      </c>
      <c r="H12" s="235"/>
      <c r="I12" s="235"/>
    </row>
    <row r="13" spans="1:13" ht="11.25" customHeight="1">
      <c r="E13" s="79"/>
      <c r="F13" s="63"/>
      <c r="J13" s="70"/>
    </row>
    <row r="14" spans="1:13" ht="23">
      <c r="A14" s="231" t="s">
        <v>145</v>
      </c>
      <c r="B14" s="231"/>
      <c r="C14" s="231"/>
      <c r="D14" s="231"/>
      <c r="E14" s="231"/>
      <c r="F14" s="231"/>
      <c r="G14" s="231"/>
      <c r="H14" s="231"/>
      <c r="I14" s="231"/>
      <c r="J14" s="82"/>
    </row>
    <row r="15" spans="1:13" ht="16">
      <c r="A15" s="236" t="s">
        <v>129</v>
      </c>
      <c r="B15" s="236"/>
      <c r="C15" s="236"/>
      <c r="D15" s="236"/>
      <c r="E15" s="236"/>
      <c r="F15" s="236"/>
      <c r="G15" s="236"/>
      <c r="H15" s="236"/>
      <c r="I15" s="236"/>
    </row>
    <row r="16" spans="1:13" ht="6" customHeight="1">
      <c r="A16" s="254"/>
      <c r="B16" s="254"/>
      <c r="C16" s="254"/>
      <c r="D16" s="254"/>
      <c r="E16" s="254"/>
      <c r="F16" s="254"/>
      <c r="G16" s="254"/>
      <c r="H16" s="254"/>
      <c r="I16" s="254"/>
    </row>
    <row r="17" spans="1:10" ht="20.25" customHeight="1">
      <c r="A17" s="237" t="s">
        <v>128</v>
      </c>
      <c r="B17" s="238"/>
      <c r="C17" s="238"/>
      <c r="D17" s="238"/>
      <c r="E17" s="238"/>
      <c r="F17" s="238"/>
      <c r="G17" s="238"/>
      <c r="H17" s="238"/>
      <c r="I17" s="239"/>
    </row>
    <row r="18" spans="1:10" ht="9" customHeight="1">
      <c r="A18" s="240"/>
      <c r="B18" s="241"/>
      <c r="C18" s="241"/>
      <c r="D18" s="241"/>
      <c r="E18" s="241"/>
      <c r="F18" s="241"/>
      <c r="G18" s="241"/>
      <c r="H18" s="241"/>
      <c r="I18" s="242"/>
    </row>
    <row r="19" spans="1:10" ht="9" customHeight="1">
      <c r="A19" s="255" t="s">
        <v>123</v>
      </c>
      <c r="B19" s="256"/>
      <c r="C19" s="256"/>
      <c r="D19" s="256"/>
      <c r="E19" s="259" t="s">
        <v>130</v>
      </c>
      <c r="F19" s="260"/>
      <c r="G19" s="260"/>
      <c r="H19" s="260"/>
      <c r="I19" s="261"/>
      <c r="J19" s="161"/>
    </row>
    <row r="20" spans="1:10" ht="9" customHeight="1">
      <c r="A20" s="257"/>
      <c r="B20" s="258"/>
      <c r="C20" s="258"/>
      <c r="D20" s="258"/>
      <c r="E20" s="262"/>
      <c r="F20" s="263"/>
      <c r="G20" s="263"/>
      <c r="H20" s="263"/>
      <c r="I20" s="264"/>
      <c r="J20" s="161"/>
    </row>
    <row r="21" spans="1:10" ht="14.25" customHeight="1">
      <c r="A21" s="77"/>
      <c r="B21" s="77"/>
      <c r="C21" s="77"/>
      <c r="D21" s="107"/>
      <c r="E21" s="107"/>
      <c r="F21" s="107"/>
      <c r="G21" s="107"/>
      <c r="H21" s="107"/>
      <c r="I21" s="107"/>
      <c r="J21" s="8"/>
    </row>
    <row r="22" spans="1:10" ht="14.25" customHeight="1">
      <c r="A22" s="41" t="s">
        <v>124</v>
      </c>
      <c r="B22" s="98"/>
      <c r="C22" s="98"/>
      <c r="D22" s="98"/>
      <c r="E22" s="98"/>
      <c r="F22" s="98"/>
      <c r="G22" s="98"/>
      <c r="H22" s="92"/>
      <c r="I22" s="92"/>
    </row>
    <row r="23" spans="1:10" ht="14.25" customHeight="1">
      <c r="A23" s="41" t="s">
        <v>125</v>
      </c>
      <c r="B23" s="98"/>
      <c r="C23" s="98"/>
      <c r="D23" s="98"/>
      <c r="E23" s="98"/>
      <c r="F23" s="98"/>
      <c r="G23" s="98"/>
      <c r="H23" s="92"/>
      <c r="I23" s="92"/>
    </row>
    <row r="24" spans="1:10" ht="15" customHeight="1">
      <c r="A24" s="41" t="s">
        <v>131</v>
      </c>
      <c r="B24" s="120"/>
      <c r="C24" s="120"/>
      <c r="D24" s="72"/>
      <c r="E24" s="72"/>
      <c r="F24" s="72"/>
      <c r="G24" s="72"/>
    </row>
    <row r="25" spans="1:10" ht="15" customHeight="1">
      <c r="A25" s="41" t="s">
        <v>132</v>
      </c>
      <c r="B25" s="120"/>
      <c r="C25" s="120"/>
      <c r="D25" s="72"/>
      <c r="E25" s="72"/>
      <c r="F25" s="72"/>
      <c r="G25" s="72"/>
    </row>
    <row r="26" spans="1:10" ht="15" customHeight="1">
      <c r="A26" s="41" t="s">
        <v>133</v>
      </c>
      <c r="B26" s="120"/>
      <c r="C26" s="120"/>
      <c r="D26" s="72"/>
      <c r="E26" s="72"/>
      <c r="F26" s="72"/>
      <c r="G26" s="72"/>
    </row>
    <row r="27" spans="1:10" ht="15" customHeight="1">
      <c r="A27" s="80" t="s">
        <v>144</v>
      </c>
      <c r="B27" s="120"/>
      <c r="C27" s="120"/>
      <c r="D27" s="72"/>
      <c r="E27" s="72"/>
      <c r="F27" s="72"/>
      <c r="G27" s="72"/>
    </row>
    <row r="28" spans="1:10" ht="15" customHeight="1">
      <c r="A28" s="80" t="s">
        <v>146</v>
      </c>
      <c r="B28" s="120"/>
      <c r="C28" s="120"/>
      <c r="D28" s="72"/>
      <c r="E28" s="72"/>
      <c r="F28" s="72"/>
      <c r="G28" s="72"/>
    </row>
    <row r="29" spans="1:10" ht="15" customHeight="1">
      <c r="A29" s="41" t="s">
        <v>134</v>
      </c>
      <c r="B29" s="120"/>
      <c r="C29" s="120"/>
      <c r="D29" s="72"/>
      <c r="E29" s="72"/>
      <c r="F29" s="72"/>
      <c r="G29" s="72"/>
    </row>
    <row r="30" spans="1:10" ht="15" customHeight="1">
      <c r="A30" s="91" t="s">
        <v>143</v>
      </c>
      <c r="B30" s="162"/>
      <c r="C30" s="162"/>
      <c r="D30" s="163"/>
      <c r="E30" s="163"/>
      <c r="F30" s="163"/>
      <c r="G30" s="72"/>
    </row>
    <row r="31" spans="1:10" ht="15" customHeight="1">
      <c r="A31" s="91" t="s">
        <v>135</v>
      </c>
      <c r="B31" s="162"/>
      <c r="C31" s="162"/>
      <c r="D31" s="163"/>
      <c r="E31" s="163"/>
      <c r="F31" s="163"/>
      <c r="G31" s="72"/>
    </row>
    <row r="32" spans="1:10" ht="15" customHeight="1">
      <c r="A32" s="91" t="s">
        <v>136</v>
      </c>
      <c r="G32" s="72"/>
    </row>
    <row r="33" spans="1:9" ht="15" customHeight="1">
      <c r="A33" s="91" t="s">
        <v>137</v>
      </c>
      <c r="G33" s="72"/>
    </row>
    <row r="34" spans="1:9" ht="15" customHeight="1">
      <c r="A34" s="91" t="s">
        <v>138</v>
      </c>
      <c r="G34" s="72"/>
    </row>
    <row r="35" spans="1:9" ht="17.25" customHeight="1">
      <c r="A35" s="164" t="s">
        <v>139</v>
      </c>
      <c r="B35" s="165"/>
      <c r="C35" s="165"/>
      <c r="D35" s="165"/>
      <c r="E35" s="165"/>
      <c r="F35" s="165"/>
      <c r="G35" s="165"/>
    </row>
    <row r="36" spans="1:9" ht="15" customHeight="1">
      <c r="A36" s="164" t="s">
        <v>140</v>
      </c>
      <c r="B36" s="165"/>
      <c r="C36" s="165"/>
      <c r="D36" s="165"/>
      <c r="E36" s="165"/>
      <c r="F36" s="216" t="s">
        <v>172</v>
      </c>
      <c r="G36" s="165"/>
    </row>
    <row r="37" spans="1:9" ht="15" customHeight="1">
      <c r="A37" s="91" t="s">
        <v>141</v>
      </c>
      <c r="G37" s="72"/>
    </row>
    <row r="38" spans="1:9" ht="15" customHeight="1">
      <c r="A38" s="91" t="s">
        <v>126</v>
      </c>
      <c r="G38" s="72"/>
    </row>
    <row r="39" spans="1:9" ht="15" customHeight="1">
      <c r="A39" s="41" t="s">
        <v>142</v>
      </c>
      <c r="G39" s="72"/>
    </row>
    <row r="40" spans="1:9" ht="15" customHeight="1">
      <c r="A40" s="81" t="s">
        <v>152</v>
      </c>
      <c r="B40" s="120"/>
      <c r="C40" s="120"/>
      <c r="D40" s="72"/>
      <c r="E40" s="72"/>
      <c r="F40" s="72"/>
      <c r="G40" s="72"/>
    </row>
    <row r="41" spans="1:9" ht="15" customHeight="1">
      <c r="A41" s="81" t="s">
        <v>153</v>
      </c>
      <c r="B41" s="120"/>
      <c r="C41" s="120"/>
      <c r="D41" s="72"/>
      <c r="E41" s="72"/>
      <c r="F41" s="72"/>
      <c r="G41" s="72"/>
    </row>
    <row r="42" spans="1:9" ht="15" customHeight="1">
      <c r="A42" s="81" t="s">
        <v>154</v>
      </c>
      <c r="B42" s="120"/>
      <c r="C42" s="120"/>
      <c r="D42" s="72"/>
      <c r="E42" s="72"/>
      <c r="F42" s="72"/>
      <c r="G42" s="72"/>
    </row>
    <row r="43" spans="1:9" ht="15" customHeight="1">
      <c r="A43" s="64" t="s">
        <v>155</v>
      </c>
      <c r="B43" s="120"/>
      <c r="C43" s="120"/>
      <c r="D43" s="72"/>
      <c r="E43" s="72"/>
      <c r="F43" s="72"/>
      <c r="G43" s="72"/>
    </row>
    <row r="44" spans="1:9" ht="15" customHeight="1">
      <c r="A44" s="64" t="s">
        <v>156</v>
      </c>
      <c r="B44" s="120"/>
      <c r="C44" s="120"/>
      <c r="D44" s="72"/>
      <c r="E44" s="72"/>
      <c r="F44" s="72"/>
      <c r="G44" s="72"/>
    </row>
    <row r="45" spans="1:9" ht="15" customHeight="1">
      <c r="A45" s="64" t="s">
        <v>157</v>
      </c>
      <c r="B45" s="120"/>
      <c r="C45" s="120"/>
      <c r="D45" s="72"/>
      <c r="E45" s="72"/>
      <c r="F45" s="72"/>
      <c r="G45" s="72"/>
    </row>
    <row r="46" spans="1:9" ht="14.25" customHeight="1">
      <c r="A46" s="81" t="s">
        <v>158</v>
      </c>
      <c r="B46" s="120"/>
      <c r="C46" s="120"/>
      <c r="D46" s="72"/>
      <c r="E46" s="72"/>
      <c r="F46" s="72"/>
      <c r="G46" s="72"/>
    </row>
    <row r="47" spans="1:9" ht="15" customHeight="1" thickBot="1">
      <c r="A47" s="81"/>
      <c r="B47" s="120"/>
      <c r="C47" s="120"/>
      <c r="D47" s="72"/>
      <c r="E47" s="72"/>
      <c r="F47" s="72"/>
      <c r="G47" s="72"/>
    </row>
    <row r="48" spans="1:9" ht="15" customHeight="1">
      <c r="A48" s="245" t="s">
        <v>127</v>
      </c>
      <c r="B48" s="246"/>
      <c r="C48" s="246"/>
      <c r="D48" s="246"/>
      <c r="E48" s="246"/>
      <c r="F48" s="246"/>
      <c r="G48" s="246"/>
      <c r="H48" s="246"/>
      <c r="I48" s="247"/>
    </row>
    <row r="49" spans="1:9" ht="15" customHeight="1">
      <c r="A49" s="248"/>
      <c r="B49" s="249"/>
      <c r="C49" s="249"/>
      <c r="D49" s="249"/>
      <c r="E49" s="249"/>
      <c r="F49" s="249"/>
      <c r="G49" s="249"/>
      <c r="H49" s="249"/>
      <c r="I49" s="250"/>
    </row>
    <row r="50" spans="1:9" ht="15" customHeight="1" thickBot="1">
      <c r="A50" s="251"/>
      <c r="B50" s="252"/>
      <c r="C50" s="252"/>
      <c r="D50" s="252"/>
      <c r="E50" s="252"/>
      <c r="F50" s="252"/>
      <c r="G50" s="252"/>
      <c r="H50" s="252"/>
      <c r="I50" s="253"/>
    </row>
    <row r="51" spans="1:9" ht="12" customHeight="1">
      <c r="A51" s="73"/>
      <c r="B51" s="73"/>
      <c r="C51" s="73"/>
      <c r="D51" s="73"/>
      <c r="E51" s="73"/>
      <c r="F51" s="73"/>
      <c r="G51" s="73"/>
    </row>
    <row r="52" spans="1:9" ht="21" customHeight="1">
      <c r="A52" s="116" t="s">
        <v>17</v>
      </c>
      <c r="B52" s="117"/>
      <c r="C52" s="118"/>
      <c r="D52" s="118"/>
      <c r="E52" s="118"/>
      <c r="F52" s="118"/>
      <c r="G52" s="118"/>
      <c r="H52" s="243">
        <f>ESTIMATE!E327</f>
        <v>0</v>
      </c>
      <c r="I52" s="244"/>
    </row>
    <row r="53" spans="1:9" ht="18">
      <c r="A53" s="108"/>
      <c r="B53" s="109"/>
      <c r="C53" s="22"/>
      <c r="D53" s="22"/>
      <c r="E53" s="22"/>
      <c r="F53" s="22"/>
      <c r="G53" s="22"/>
      <c r="H53" s="110"/>
      <c r="I53" s="110"/>
    </row>
    <row r="54" spans="1:9">
      <c r="A54" s="230" t="s">
        <v>18</v>
      </c>
      <c r="B54" s="230"/>
      <c r="C54" s="230"/>
      <c r="D54" s="230"/>
      <c r="E54" s="230"/>
      <c r="F54" s="230"/>
      <c r="G54" s="230"/>
      <c r="H54" s="230"/>
      <c r="I54" s="230"/>
    </row>
    <row r="55" spans="1:9">
      <c r="A55" s="230"/>
      <c r="B55" s="230"/>
      <c r="C55" s="230"/>
      <c r="D55" s="230"/>
      <c r="E55" s="230"/>
      <c r="F55" s="230"/>
      <c r="G55" s="230"/>
      <c r="H55" s="230"/>
      <c r="I55" s="230"/>
    </row>
    <row r="56" spans="1:9">
      <c r="A56" s="230"/>
      <c r="B56" s="230"/>
      <c r="C56" s="230"/>
      <c r="D56" s="230"/>
      <c r="E56" s="230"/>
      <c r="F56" s="230"/>
      <c r="G56" s="230"/>
      <c r="H56" s="230"/>
      <c r="I56" s="230"/>
    </row>
    <row r="57" spans="1:9">
      <c r="A57" s="160"/>
      <c r="B57" s="160"/>
      <c r="C57" s="160"/>
      <c r="D57" s="160"/>
      <c r="E57" s="160"/>
      <c r="F57" s="160"/>
      <c r="G57" s="160"/>
      <c r="H57" s="160"/>
      <c r="I57" s="160"/>
    </row>
    <row r="58" spans="1:9">
      <c r="A58" s="160"/>
      <c r="B58" s="160"/>
      <c r="C58" s="160"/>
      <c r="D58" s="160"/>
      <c r="E58" s="160"/>
      <c r="F58" s="160"/>
      <c r="G58" s="160"/>
      <c r="H58" s="160"/>
      <c r="I58" s="160"/>
    </row>
    <row r="59" spans="1:9">
      <c r="A59" s="8"/>
      <c r="B59" s="8"/>
      <c r="C59" s="8"/>
      <c r="D59" s="8"/>
      <c r="E59" s="8"/>
      <c r="F59" s="8"/>
      <c r="G59" s="8"/>
    </row>
    <row r="60" spans="1:9">
      <c r="B60" s="44"/>
      <c r="C60" s="44"/>
      <c r="D60" s="44"/>
      <c r="E60" s="44"/>
      <c r="F60" s="8"/>
      <c r="G60" s="44"/>
      <c r="H60" s="44"/>
    </row>
    <row r="61" spans="1:9" ht="18">
      <c r="B61" s="226" t="s">
        <v>39</v>
      </c>
      <c r="C61" s="226"/>
      <c r="D61" s="226"/>
      <c r="E61" s="226"/>
      <c r="G61" s="227" t="s">
        <v>41</v>
      </c>
      <c r="H61" s="227"/>
    </row>
    <row r="62" spans="1:9">
      <c r="B62" s="228" t="s">
        <v>40</v>
      </c>
      <c r="C62" s="228"/>
      <c r="D62" s="228"/>
      <c r="E62" s="228"/>
    </row>
    <row r="63" spans="1:9" ht="16">
      <c r="B63" s="229"/>
      <c r="C63" s="229"/>
      <c r="D63" s="229"/>
      <c r="E63" s="229"/>
      <c r="F63" s="119"/>
    </row>
  </sheetData>
  <mergeCells count="19">
    <mergeCell ref="A15:I15"/>
    <mergeCell ref="A17:I18"/>
    <mergeCell ref="H52:I52"/>
    <mergeCell ref="A48:I50"/>
    <mergeCell ref="A16:I16"/>
    <mergeCell ref="A19:D20"/>
    <mergeCell ref="E19:I20"/>
    <mergeCell ref="A14:I14"/>
    <mergeCell ref="E1:I1"/>
    <mergeCell ref="E2:I2"/>
    <mergeCell ref="E3:I3"/>
    <mergeCell ref="E4:I4"/>
    <mergeCell ref="G11:I11"/>
    <mergeCell ref="G12:I12"/>
    <mergeCell ref="B61:E61"/>
    <mergeCell ref="G61:H61"/>
    <mergeCell ref="B62:E62"/>
    <mergeCell ref="B63:E63"/>
    <mergeCell ref="A54:I56"/>
  </mergeCells>
  <hyperlinks>
    <hyperlink ref="B62" r:id="rId1" display="mailto:bruno@concretesystemsinc.com" xr:uid="{00000000-0004-0000-0100-000000000000}"/>
    <hyperlink ref="B12" r:id="rId2" xr:uid="{00000000-0004-0000-0100-000001000000}"/>
  </hyperlinks>
  <pageMargins left="0.5" right="0" top="0.2" bottom="0.2" header="0" footer="0"/>
  <pageSetup scale="7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i = " h t t p : / / w w w . w 3 . o r g / 2 0 0 1 / X M L S c h e m a - i n s t a n c e "   x m l n s : x s d = " h t t p : / / w w w . w 3 . o r g / 2 0 0 1 / X M L S c h e m a " > < T o k e n s / > < / S w i f t T o k e n s > 
</file>

<file path=customXml/itemProps1.xml><?xml version="1.0" encoding="utf-8"?>
<ds:datastoreItem xmlns:ds="http://schemas.openxmlformats.org/officeDocument/2006/customXml" ds:itemID="{05E4BE06-BC81-4CA8-98D8-AC819D020AA4}">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ESTIMATE</vt:lpstr>
      <vt:lpstr>PRICE </vt:lpstr>
      <vt:lpstr>ESTIMATE!Print_Area</vt:lpstr>
      <vt:lpstr>'PRICE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lina</dc:creator>
  <cp:lastModifiedBy>Microsoft Office User</cp:lastModifiedBy>
  <cp:lastPrinted>2018-05-21T14:09:13Z</cp:lastPrinted>
  <dcterms:created xsi:type="dcterms:W3CDTF">2015-08-07T12:13:30Z</dcterms:created>
  <dcterms:modified xsi:type="dcterms:W3CDTF">2019-09-16T15:31:34Z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S9Connected">
    <vt:bool>true</vt:bool>
  </property>
  <property fmtid="{D5CDD505-2E9C-101B-9397-08002B2CF9AE}" pid="3" name="PlanSwiftJobName">
    <vt:lpwstr/>
  </property>
  <property fmtid="{D5CDD505-2E9C-101B-9397-08002B2CF9AE}" pid="4" name="PlanSwiftJobGuid">
    <vt:lpwstr/>
  </property>
  <property fmtid="{D5CDD505-2E9C-101B-9397-08002B2CF9AE}" pid="5" name="LinkedDataId">
    <vt:lpwstr>{05E4BE06-BC81-4CA8-98D8-AC819D020AA4}</vt:lpwstr>
  </property>
</Properties>
</file>