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27" documentId="13_ncr:1_{6DE2CA8D-B389-4824-A351-51B2605DB306}" xr6:coauthVersionLast="47" xr6:coauthVersionMax="47" xr10:uidLastSave="{F4D6602C-87B6-422A-AC74-7C6BFAEC1A11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9" i="1" l="1"/>
  <c r="K11" i="4"/>
  <c r="I587" i="1"/>
  <c r="I588" i="1"/>
  <c r="H589" i="1"/>
  <c r="H588" i="1"/>
  <c r="H587" i="1"/>
  <c r="J588" i="1"/>
  <c r="H586" i="1"/>
  <c r="H585" i="1"/>
  <c r="H584" i="1"/>
  <c r="I586" i="1"/>
  <c r="I585" i="1"/>
  <c r="I584" i="1"/>
  <c r="J584" i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K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J8" i="4"/>
  <c r="J7" i="4"/>
  <c r="H476" i="1" l="1"/>
  <c r="H477" i="1"/>
  <c r="H478" i="1"/>
  <c r="H474" i="1"/>
  <c r="H473" i="1"/>
  <c r="H471" i="1"/>
  <c r="H472" i="1"/>
  <c r="J3" i="4"/>
  <c r="J5" i="4"/>
  <c r="J6" i="4"/>
  <c r="J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<sst xmlns="http://schemas.openxmlformats.org/spreadsheetml/2006/main" count="771" uniqueCount="121">
  <si>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</si>
  <si>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</si>
  <si>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</si>
  <si>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</si>
  <si>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</si>
  <si>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</si>
  <si>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</si>
  <si>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</si>
  <si>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</si>
  <si>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</si>
  <si>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</si>
  <si>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</si>
  <si>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</si>
  <si>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</si>
  <si>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</si>
  <si>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</si>
  <si>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</si>
  <si>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</si>
  <si>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</si>
  <si>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</si>
  <si>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</si>
  <si>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</si>
  <si>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</si>
  <si>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</si>
  <si>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</si>
  <si>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</si>
  <si>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</si>
  <si>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</si>
  <si>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</si>
  <si>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</si>
  <si>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</si>
  <si>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</si>
  <si>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</si>
  <si>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</si>
  <si>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</si>
  <si>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</si>
  <si>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</si>
  <si>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</si>
  <si>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</si>
  <si>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</si>
  <si>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</si>
  <si>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</si>
  <si>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</si>
  <si>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</si>
  <si>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</si>
  <si>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</si>
  <si>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</si>
  <si>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</si>
  <si>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</si>
  <si>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</si>
  <si>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</si>
  <si>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</si>
  <si>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</si>
  <si>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</si>
  <si>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</si>
  <si>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</si>
  <si>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</si>
  <si>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</si>
  <si>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</si>
  <si>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</si>
  <si>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</t>
  </si>
  <si>
    <t>&lt;2 mm sediment size, 12.5 g of sediment by wet weight</t>
  </si>
  <si>
    <t>Coley Davis Sediment Sample (2mm to 4mm)</t>
  </si>
  <si>
    <t>Coley Davis Water Column Sample</t>
  </si>
  <si>
    <t>Coley Davis Sediment Sample (&lt; 2 mm)</t>
  </si>
  <si>
    <t>Took 13 mL of solution which contained 10.5 g of sediment and 900 mL of DI water. The 13 mL was added to 87 mL to get sample for analysis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</si>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</sst>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93"/>
  <sheetViews>
    <sheetView tabSelected="1" workbookViewId="0">
      <pane ySplit="1" topLeftCell="A586" activePane="bottomLeft" state="frozen"/>
      <selection pane="bottomLeft" activeCell="G594" sqref="G594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5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9" si="18">+K576*J576</f>
        <v>33.6</v>
      </c>
      <c r="J576">
        <v>1</v>
      </c>
      <c r="K576">
        <v>33.6</v>
      </c>
      <c r="P576">
        <v>7.25</v>
      </c>
      <c r="Q576" t="s">
        <v>51</v>
      </c>
    </row>
    <row r="577" spans="1:11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9" si="19">+AVERAGE(E577:G577,P577)</f>
        <v>4.6733333333333329</v>
      </c>
      <c r="I577">
        <f t="shared" si="18"/>
        <v>19.600000000000001</v>
      </c>
      <c r="J577">
        <f>100/50</f>
        <v>2</v>
      </c>
      <c r="K577">
        <v>9.8000000000000007</v>
      </c>
    </row>
    <row r="578" spans="1:11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86.5</v>
      </c>
      <c r="J578">
        <v>1</v>
      </c>
      <c r="K578">
        <v>86.5</v>
      </c>
    </row>
    <row r="579" spans="1:11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224.7</v>
      </c>
      <c r="J579">
        <v>1</v>
      </c>
      <c r="K579">
        <v>224.7</v>
      </c>
    </row>
    <row r="580" spans="1:11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111.2</v>
      </c>
      <c r="J580">
        <v>1</v>
      </c>
      <c r="K580">
        <v>111.2</v>
      </c>
    </row>
    <row r="581" spans="1:11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866.4</v>
      </c>
      <c r="J581">
        <v>1</v>
      </c>
      <c r="K581">
        <v>866.4</v>
      </c>
    </row>
    <row r="582" spans="1:11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45</v>
      </c>
      <c r="J582">
        <v>1</v>
      </c>
      <c r="K582" s="22">
        <v>45</v>
      </c>
    </row>
    <row r="583" spans="1:11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145.5</v>
      </c>
      <c r="J583">
        <v>1</v>
      </c>
      <c r="K583">
        <v>145.5</v>
      </c>
    </row>
    <row r="584" spans="1:11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H584" s="11">
        <f t="shared" si="19"/>
        <v>1.4833333333333334</v>
      </c>
      <c r="I584">
        <f t="shared" si="18"/>
        <v>196.8</v>
      </c>
      <c r="J584">
        <f>100/50</f>
        <v>2</v>
      </c>
      <c r="K584">
        <v>98.4</v>
      </c>
    </row>
    <row r="585" spans="1:11">
      <c r="A585" s="1">
        <v>45545</v>
      </c>
      <c r="B585" s="10">
        <v>0.6875</v>
      </c>
      <c r="D585" t="s">
        <v>38</v>
      </c>
      <c r="E585">
        <v>14.77</v>
      </c>
      <c r="F585">
        <v>13.99</v>
      </c>
      <c r="G585">
        <v>11.92</v>
      </c>
      <c r="H585" s="11">
        <f t="shared" si="19"/>
        <v>13.56</v>
      </c>
      <c r="I585">
        <f t="shared" si="18"/>
        <v>21.1</v>
      </c>
      <c r="J585">
        <v>1</v>
      </c>
      <c r="K585">
        <v>21.1</v>
      </c>
    </row>
    <row r="586" spans="1:11">
      <c r="A586" s="1">
        <v>45546</v>
      </c>
      <c r="B586" s="10">
        <v>0.4548611111111111</v>
      </c>
      <c r="D586" t="s">
        <v>24</v>
      </c>
      <c r="E586">
        <v>6.22</v>
      </c>
      <c r="F586">
        <v>6.27</v>
      </c>
      <c r="G586">
        <v>4.72</v>
      </c>
      <c r="H586" s="11">
        <f t="shared" si="19"/>
        <v>5.7366666666666655</v>
      </c>
      <c r="I586">
        <f t="shared" si="18"/>
        <v>172.5</v>
      </c>
      <c r="J586">
        <v>1</v>
      </c>
      <c r="K586">
        <v>172.5</v>
      </c>
    </row>
    <row r="587" spans="1:11">
      <c r="A587" s="1">
        <v>45546</v>
      </c>
      <c r="B587" s="10">
        <v>0.54652777777777783</v>
      </c>
      <c r="D587" t="s">
        <v>17</v>
      </c>
      <c r="E587">
        <v>3.25</v>
      </c>
      <c r="F587">
        <v>2.99</v>
      </c>
      <c r="G587">
        <v>2.87</v>
      </c>
      <c r="H587" s="11">
        <f t="shared" si="19"/>
        <v>3.0366666666666666</v>
      </c>
      <c r="I587">
        <f t="shared" si="18"/>
        <v>34.5</v>
      </c>
      <c r="J587">
        <v>1</v>
      </c>
      <c r="K587">
        <v>34.5</v>
      </c>
    </row>
    <row r="588" spans="1:11">
      <c r="A588" s="1">
        <v>45546</v>
      </c>
      <c r="B588" s="10">
        <v>0.51736111111111105</v>
      </c>
      <c r="D588" t="s">
        <v>26</v>
      </c>
      <c r="E588">
        <v>3.74</v>
      </c>
      <c r="F588">
        <v>2.91</v>
      </c>
      <c r="G588" s="11">
        <v>2.4</v>
      </c>
      <c r="H588" s="11">
        <f t="shared" si="19"/>
        <v>3.0166666666666671</v>
      </c>
      <c r="I588">
        <f t="shared" si="18"/>
        <v>449.4</v>
      </c>
      <c r="J588">
        <f>100/50</f>
        <v>2</v>
      </c>
      <c r="K588">
        <v>224.7</v>
      </c>
    </row>
    <row r="589" spans="1:11">
      <c r="A589" s="1">
        <v>45545</v>
      </c>
      <c r="B589" s="10">
        <v>0.73611111111111116</v>
      </c>
      <c r="D589" t="s">
        <v>28</v>
      </c>
      <c r="E589">
        <v>1.96</v>
      </c>
      <c r="F589">
        <v>2.1800000000000002</v>
      </c>
      <c r="G589">
        <v>1.97</v>
      </c>
      <c r="H589" s="11">
        <f t="shared" si="19"/>
        <v>2.0366666666666666</v>
      </c>
      <c r="I589">
        <f t="shared" si="18"/>
        <v>35.9</v>
      </c>
      <c r="J589">
        <v>1</v>
      </c>
      <c r="K589">
        <v>35.9</v>
      </c>
    </row>
    <row r="590" spans="1:11">
      <c r="A590" s="1">
        <v>45552</v>
      </c>
      <c r="B590" s="10">
        <v>0.35416666666666669</v>
      </c>
      <c r="D590" t="s">
        <v>19</v>
      </c>
      <c r="E590">
        <v>5.54</v>
      </c>
      <c r="F590">
        <v>5.56</v>
      </c>
      <c r="G590">
        <v>5.63</v>
      </c>
    </row>
    <row r="591" spans="1:11">
      <c r="A591" s="1">
        <v>45552</v>
      </c>
      <c r="B591" s="10">
        <v>0.39930555555555558</v>
      </c>
      <c r="D591" t="s">
        <v>33</v>
      </c>
      <c r="E591">
        <v>3.67</v>
      </c>
      <c r="F591">
        <v>3.01</v>
      </c>
      <c r="G591">
        <v>2.7</v>
      </c>
    </row>
    <row r="592" spans="1:11">
      <c r="A592" s="1">
        <v>45552</v>
      </c>
      <c r="B592" s="10">
        <v>0.40277777777777773</v>
      </c>
      <c r="D592" t="s">
        <v>22</v>
      </c>
      <c r="E592" s="11">
        <v>1</v>
      </c>
      <c r="F592">
        <v>1.22</v>
      </c>
      <c r="G592">
        <v>0.83</v>
      </c>
    </row>
    <row r="593" spans="1:7">
      <c r="A593" s="1">
        <v>45551</v>
      </c>
      <c r="B593" s="10">
        <v>0.64583333333333337</v>
      </c>
      <c r="D593" t="s">
        <v>31</v>
      </c>
      <c r="E593" s="11">
        <v>10.5</v>
      </c>
      <c r="F593">
        <v>10.27</v>
      </c>
      <c r="G593">
        <v>7.93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O13"/>
  <sheetViews>
    <sheetView topLeftCell="C1" workbookViewId="0">
      <selection activeCell="M14" sqref="M14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5.85546875" customWidth="1"/>
    <col min="5" max="6" width="10.42578125" customWidth="1"/>
    <col min="7" max="9" width="10.42578125" bestFit="1" customWidth="1"/>
    <col min="10" max="10" width="15.5703125" bestFit="1" customWidth="1"/>
    <col min="11" max="11" width="19" bestFit="1" customWidth="1"/>
    <col min="12" max="12" width="27.85546875" bestFit="1" customWidth="1"/>
    <col min="13" max="13" width="30.42578125" bestFit="1" customWidth="1"/>
    <col min="14" max="14" width="26.5703125" bestFit="1" customWidth="1"/>
  </cols>
  <sheetData>
    <row r="1" spans="1:15">
      <c r="A1" s="15" t="s">
        <v>0</v>
      </c>
      <c r="B1" s="16" t="s">
        <v>1</v>
      </c>
      <c r="C1" s="6" t="s">
        <v>2</v>
      </c>
      <c r="D1" s="6" t="s">
        <v>3</v>
      </c>
      <c r="E1" s="6" t="s">
        <v>0</v>
      </c>
      <c r="F1" s="6" t="s">
        <v>1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52</v>
      </c>
    </row>
    <row r="2" spans="1:15">
      <c r="A2" s="1">
        <v>45469</v>
      </c>
      <c r="B2" s="2">
        <v>0.40486111111111112</v>
      </c>
      <c r="D2" t="s">
        <v>53</v>
      </c>
      <c r="G2">
        <v>7.98</v>
      </c>
      <c r="H2">
        <v>8.98</v>
      </c>
      <c r="I2">
        <v>8.92</v>
      </c>
      <c r="J2">
        <f>AVERAGE(G2:I2)</f>
        <v>8.6266666666666669</v>
      </c>
      <c r="K2">
        <v>151.5</v>
      </c>
    </row>
    <row r="3" spans="1:15">
      <c r="A3" s="1">
        <v>45469</v>
      </c>
      <c r="B3" s="2">
        <v>0.43194444444444446</v>
      </c>
      <c r="D3" t="s">
        <v>54</v>
      </c>
      <c r="G3">
        <v>6.3</v>
      </c>
      <c r="H3">
        <v>7.32</v>
      </c>
      <c r="I3">
        <v>6.28</v>
      </c>
      <c r="J3">
        <f t="shared" ref="J3:J8" si="0">AVERAGE(G3:I3)</f>
        <v>6.6333333333333337</v>
      </c>
      <c r="K3">
        <v>130.1</v>
      </c>
    </row>
    <row r="4" spans="1:15">
      <c r="A4" s="1">
        <v>45488</v>
      </c>
      <c r="C4" t="s">
        <v>55</v>
      </c>
      <c r="K4">
        <v>0</v>
      </c>
    </row>
    <row r="5" spans="1:15">
      <c r="A5" s="1">
        <v>45489</v>
      </c>
      <c r="B5" s="2">
        <v>0.52430555555555558</v>
      </c>
      <c r="D5" t="s">
        <v>16</v>
      </c>
      <c r="G5">
        <v>9.58</v>
      </c>
      <c r="H5">
        <v>9.07</v>
      </c>
      <c r="I5">
        <v>9.64</v>
      </c>
      <c r="J5">
        <f t="shared" si="0"/>
        <v>9.43</v>
      </c>
      <c r="K5">
        <v>44.8</v>
      </c>
      <c r="O5" t="s">
        <v>56</v>
      </c>
    </row>
    <row r="6" spans="1:15">
      <c r="A6" s="1">
        <v>45489</v>
      </c>
      <c r="B6" s="2">
        <v>0.52430555555555558</v>
      </c>
      <c r="D6" t="s">
        <v>16</v>
      </c>
      <c r="G6">
        <v>12.61</v>
      </c>
      <c r="H6">
        <v>12.35</v>
      </c>
      <c r="I6">
        <v>10.48</v>
      </c>
      <c r="J6">
        <f t="shared" si="0"/>
        <v>11.813333333333333</v>
      </c>
      <c r="K6">
        <v>76.7</v>
      </c>
      <c r="O6" t="s">
        <v>57</v>
      </c>
    </row>
    <row r="7" spans="1:15">
      <c r="A7" s="1">
        <v>45491</v>
      </c>
      <c r="B7" s="2">
        <v>0.44027777777777777</v>
      </c>
      <c r="D7" t="s">
        <v>58</v>
      </c>
      <c r="G7">
        <v>8.4</v>
      </c>
      <c r="H7">
        <v>9.0399999999999991</v>
      </c>
      <c r="I7">
        <v>9.6999999999999993</v>
      </c>
      <c r="J7">
        <f t="shared" si="0"/>
        <v>9.0466666666666651</v>
      </c>
      <c r="K7">
        <v>461.1</v>
      </c>
    </row>
    <row r="8" spans="1:15">
      <c r="A8" s="1">
        <v>45491</v>
      </c>
      <c r="B8" s="2">
        <v>0.45694444444444443</v>
      </c>
      <c r="D8" t="s">
        <v>59</v>
      </c>
      <c r="G8">
        <v>4.0999999999999996</v>
      </c>
      <c r="H8">
        <v>4.6100000000000003</v>
      </c>
      <c r="I8">
        <v>3.78</v>
      </c>
      <c r="J8">
        <f t="shared" si="0"/>
        <v>4.1633333333333331</v>
      </c>
      <c r="K8">
        <v>206.4</v>
      </c>
    </row>
    <row r="9" spans="1:15">
      <c r="A9" s="1">
        <v>45539</v>
      </c>
      <c r="B9" s="2">
        <v>0.52777777777777779</v>
      </c>
      <c r="D9" t="s">
        <v>60</v>
      </c>
      <c r="E9" s="1">
        <v>45538</v>
      </c>
      <c r="K9" t="s">
        <v>49</v>
      </c>
    </row>
    <row r="10" spans="1:15">
      <c r="A10" s="1">
        <v>45539</v>
      </c>
      <c r="B10" s="2">
        <v>0.52777777777777779</v>
      </c>
      <c r="D10" t="s">
        <v>60</v>
      </c>
      <c r="E10" s="1">
        <v>45538</v>
      </c>
      <c r="K10">
        <f>L10*M10</f>
        <v>9678.4</v>
      </c>
      <c r="L10">
        <v>4</v>
      </c>
      <c r="M10">
        <v>2419.6</v>
      </c>
      <c r="O10" t="s">
        <v>61</v>
      </c>
    </row>
    <row r="11" spans="1:15">
      <c r="D11" t="s">
        <v>62</v>
      </c>
      <c r="E11" s="1">
        <v>45545</v>
      </c>
      <c r="F11" s="2">
        <v>0.46388888888888885</v>
      </c>
      <c r="K11">
        <f>M11*L11</f>
        <v>850</v>
      </c>
      <c r="L11">
        <v>10</v>
      </c>
      <c r="M11">
        <v>85</v>
      </c>
    </row>
    <row r="12" spans="1:15">
      <c r="D12" t="s">
        <v>63</v>
      </c>
      <c r="E12" s="1">
        <v>45545</v>
      </c>
      <c r="F12" s="2">
        <v>0.46388888888888885</v>
      </c>
      <c r="K12" s="22">
        <v>45</v>
      </c>
    </row>
    <row r="13" spans="1:15">
      <c r="D13" t="s">
        <v>64</v>
      </c>
      <c r="E13" s="1">
        <v>45545</v>
      </c>
      <c r="F13" s="2">
        <v>0.46388888888888885</v>
      </c>
      <c r="M13">
        <v>137.6</v>
      </c>
      <c r="O13" t="s">
        <v>65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66</v>
      </c>
      <c r="C1" s="6" t="s">
        <v>67</v>
      </c>
      <c r="D1" s="6" t="s">
        <v>68</v>
      </c>
      <c r="E1" s="6" t="s">
        <v>69</v>
      </c>
      <c r="F1" s="6" t="s">
        <v>70</v>
      </c>
      <c r="G1" s="6" t="s">
        <v>71</v>
      </c>
      <c r="H1" s="6" t="s">
        <v>72</v>
      </c>
      <c r="I1" s="6" t="s">
        <v>52</v>
      </c>
    </row>
    <row r="2" spans="1:9">
      <c r="A2" t="s">
        <v>17</v>
      </c>
      <c r="B2" t="s">
        <v>73</v>
      </c>
      <c r="C2" t="s">
        <v>74</v>
      </c>
      <c r="D2" s="7" t="s">
        <v>75</v>
      </c>
      <c r="E2" s="8">
        <v>89.1</v>
      </c>
      <c r="F2" t="s">
        <v>76</v>
      </c>
      <c r="G2">
        <v>35.909429000000003</v>
      </c>
      <c r="H2">
        <v>-86.855795999999998</v>
      </c>
    </row>
    <row r="3" spans="1:9">
      <c r="A3" t="s">
        <v>16</v>
      </c>
      <c r="B3" t="s">
        <v>73</v>
      </c>
      <c r="C3" t="s">
        <v>77</v>
      </c>
      <c r="D3" s="7" t="s">
        <v>75</v>
      </c>
      <c r="E3" s="8">
        <v>68.400000000000006</v>
      </c>
      <c r="F3" t="s">
        <v>78</v>
      </c>
      <c r="G3">
        <v>36.017164000000001</v>
      </c>
      <c r="H3">
        <v>-86.900035000000003</v>
      </c>
    </row>
    <row r="4" spans="1:9">
      <c r="A4" t="s">
        <v>14</v>
      </c>
      <c r="B4" t="s">
        <v>73</v>
      </c>
      <c r="C4" t="s">
        <v>79</v>
      </c>
      <c r="D4" s="7" t="s">
        <v>75</v>
      </c>
      <c r="E4" s="8">
        <v>62</v>
      </c>
      <c r="F4" t="s">
        <v>80</v>
      </c>
      <c r="G4">
        <v>36.054386999999998</v>
      </c>
      <c r="H4">
        <v>-86.928715999999994</v>
      </c>
    </row>
    <row r="5" spans="1:9">
      <c r="A5" t="s">
        <v>19</v>
      </c>
      <c r="B5" t="s">
        <v>73</v>
      </c>
      <c r="C5" t="s">
        <v>81</v>
      </c>
      <c r="D5" s="7" t="s">
        <v>75</v>
      </c>
      <c r="E5" s="8">
        <v>32.200000000000003</v>
      </c>
      <c r="F5" t="s">
        <v>82</v>
      </c>
      <c r="G5">
        <v>36.123683</v>
      </c>
      <c r="H5">
        <v>-87.099001999999999</v>
      </c>
    </row>
    <row r="6" spans="1:9">
      <c r="A6" t="s">
        <v>22</v>
      </c>
      <c r="B6" t="s">
        <v>83</v>
      </c>
      <c r="C6" t="s">
        <v>84</v>
      </c>
      <c r="D6" s="7" t="s">
        <v>85</v>
      </c>
      <c r="E6" s="8" t="s">
        <v>86</v>
      </c>
      <c r="F6" t="s">
        <v>87</v>
      </c>
      <c r="G6">
        <v>36.112737000000003</v>
      </c>
      <c r="H6">
        <v>-86.862464000000003</v>
      </c>
    </row>
    <row r="7" spans="1:9">
      <c r="A7" t="s">
        <v>21</v>
      </c>
      <c r="B7" t="s">
        <v>83</v>
      </c>
      <c r="C7" t="s">
        <v>88</v>
      </c>
      <c r="D7" s="7" t="s">
        <v>85</v>
      </c>
      <c r="E7" s="8">
        <v>5</v>
      </c>
      <c r="F7" t="s">
        <v>87</v>
      </c>
      <c r="G7">
        <v>36.132171</v>
      </c>
      <c r="H7">
        <v>-86.848483999999999</v>
      </c>
    </row>
    <row r="8" spans="1:9">
      <c r="A8" t="s">
        <v>23</v>
      </c>
      <c r="B8" t="s">
        <v>89</v>
      </c>
      <c r="C8" t="s">
        <v>90</v>
      </c>
      <c r="D8" s="7" t="s">
        <v>85</v>
      </c>
      <c r="E8" s="8" t="s">
        <v>91</v>
      </c>
      <c r="F8" t="s">
        <v>92</v>
      </c>
      <c r="G8">
        <v>36.012873999999996</v>
      </c>
      <c r="H8">
        <v>-86.685050000000004</v>
      </c>
    </row>
    <row r="9" spans="1:9">
      <c r="A9" t="s">
        <v>24</v>
      </c>
      <c r="B9" t="s">
        <v>89</v>
      </c>
      <c r="C9" t="s">
        <v>93</v>
      </c>
      <c r="D9" s="7" t="s">
        <v>85</v>
      </c>
      <c r="E9" s="8" t="s">
        <v>94</v>
      </c>
      <c r="F9" t="s">
        <v>95</v>
      </c>
      <c r="G9">
        <v>36.118186999999999</v>
      </c>
      <c r="H9">
        <v>-86.724369999999993</v>
      </c>
    </row>
    <row r="10" spans="1:9">
      <c r="A10" t="s">
        <v>26</v>
      </c>
      <c r="B10" t="s">
        <v>96</v>
      </c>
      <c r="C10" t="s">
        <v>97</v>
      </c>
      <c r="D10" s="7" t="s">
        <v>85</v>
      </c>
      <c r="E10">
        <v>0.1</v>
      </c>
      <c r="F10" t="s">
        <v>98</v>
      </c>
      <c r="G10">
        <v>36.114162999999998</v>
      </c>
      <c r="H10">
        <v>-86.777017000000001</v>
      </c>
    </row>
    <row r="11" spans="1:9">
      <c r="A11" t="s">
        <v>28</v>
      </c>
      <c r="B11" t="s">
        <v>99</v>
      </c>
      <c r="C11" t="s">
        <v>100</v>
      </c>
      <c r="D11" s="7" t="s">
        <v>85</v>
      </c>
      <c r="E11" s="8" t="s">
        <v>101</v>
      </c>
      <c r="F11" t="s">
        <v>102</v>
      </c>
      <c r="G11">
        <v>36.21208</v>
      </c>
      <c r="H11">
        <v>-86.825408999999993</v>
      </c>
    </row>
    <row r="12" spans="1:9">
      <c r="A12" t="s">
        <v>31</v>
      </c>
      <c r="B12" t="s">
        <v>103</v>
      </c>
      <c r="C12" t="s">
        <v>104</v>
      </c>
      <c r="D12" s="7" t="s">
        <v>85</v>
      </c>
      <c r="E12">
        <v>191</v>
      </c>
      <c r="F12" t="s">
        <v>105</v>
      </c>
      <c r="G12">
        <v>36.165491000000003</v>
      </c>
      <c r="H12">
        <v>-86.775768999999997</v>
      </c>
    </row>
    <row r="13" spans="1:9">
      <c r="A13" t="s">
        <v>34</v>
      </c>
      <c r="B13" t="s">
        <v>106</v>
      </c>
      <c r="C13" t="s">
        <v>107</v>
      </c>
      <c r="D13" s="7" t="s">
        <v>108</v>
      </c>
      <c r="E13">
        <v>10.1</v>
      </c>
      <c r="F13" t="s">
        <v>109</v>
      </c>
      <c r="G13">
        <v>35.941533</v>
      </c>
      <c r="H13">
        <v>-86.378028999999998</v>
      </c>
      <c r="I13" t="s">
        <v>110</v>
      </c>
    </row>
    <row r="14" spans="1:9">
      <c r="A14" t="s">
        <v>38</v>
      </c>
      <c r="B14" t="s">
        <v>111</v>
      </c>
      <c r="C14" t="s">
        <v>112</v>
      </c>
      <c r="D14" s="7" t="s">
        <v>113</v>
      </c>
      <c r="E14">
        <v>72.599999999999994</v>
      </c>
      <c r="F14" t="s">
        <v>114</v>
      </c>
      <c r="G14">
        <v>35.785136999999999</v>
      </c>
      <c r="H14">
        <v>-87.460560000000001</v>
      </c>
    </row>
    <row r="15" spans="1:9">
      <c r="A15" t="s">
        <v>18</v>
      </c>
      <c r="B15" t="s">
        <v>73</v>
      </c>
      <c r="C15" t="s">
        <v>115</v>
      </c>
      <c r="D15" s="7" t="s">
        <v>75</v>
      </c>
      <c r="E15">
        <v>57.3</v>
      </c>
      <c r="F15" t="s">
        <v>80</v>
      </c>
      <c r="G15">
        <v>36.077539999999999</v>
      </c>
      <c r="H15">
        <v>-86.962377000000004</v>
      </c>
    </row>
    <row r="16" spans="1:9">
      <c r="A16" t="s">
        <v>33</v>
      </c>
      <c r="B16" t="s">
        <v>116</v>
      </c>
      <c r="C16" t="s">
        <v>117</v>
      </c>
      <c r="D16" s="7" t="s">
        <v>75</v>
      </c>
      <c r="E16">
        <v>1.8</v>
      </c>
      <c r="F16" t="s">
        <v>118</v>
      </c>
      <c r="G16">
        <v>36.048997</v>
      </c>
      <c r="H16">
        <v>-86.906251999999995</v>
      </c>
    </row>
    <row r="18" spans="1:6">
      <c r="A18" t="s">
        <v>119</v>
      </c>
    </row>
    <row r="19" spans="1:6">
      <c r="A19" t="s">
        <v>120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2024-09-17T16:13:48Z</dcterms:modified>
  <cp:category/>
  <cp:contentStatus/>
</cp:coreProperties>
</file>