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935" documentId="13_ncr:1_{AB1B74D9-F963-4697-8695-D6254C10D8C4}" xr6:coauthVersionLast="47" xr6:coauthVersionMax="47" xr10:uidLastSave="{C79E5ED4-E95F-46BE-9BFD-D43A60975E7E}"/>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58" i="1" l="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<sst xmlns="http://schemas.openxmlformats.org/spreadsheetml/2006/main" count="1099" uniqueCount="167">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</sst>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61"/>
  <sheetViews>
    <sheetView tabSelected="1" workbookViewId="0">
      <pane ySplit="1" topLeftCell="A848" activePane="bottomLeft" state="frozen"/>
      <selection pane="bottomLeft" activeCell="H871" sqref="H871"/>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32"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J781*K781</f>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x14ac:dyDescent="0.25">
      <c r="A810" s="1">
        <v>45887</v>
      </c>
      <c r="B810" s="10">
        <v>0.55208333333333337</v>
      </c>
      <c r="D810" t="s">
        <v>28</v>
      </c>
      <c r="E810">
        <v>6.47</v>
      </c>
      <c r="F810">
        <v>6.85</v>
      </c>
      <c r="G810">
        <v>4.95</v>
      </c>
      <c r="H810" s="11">
        <f t="shared" si="50"/>
        <v>6.09</v>
      </c>
      <c r="I810">
        <f t="shared" si="49"/>
        <v>88</v>
      </c>
      <c r="J810">
        <v>1</v>
      </c>
      <c r="K810">
        <v>88</v>
      </c>
    </row>
    <row r="811" spans="1:15" x14ac:dyDescent="0.25">
      <c r="A811" s="1">
        <v>45887</v>
      </c>
      <c r="B811" s="10">
        <v>0.45833333333333331</v>
      </c>
      <c r="D811" t="s">
        <v>31</v>
      </c>
      <c r="E811">
        <v>13.46</v>
      </c>
      <c r="F811">
        <v>13.92</v>
      </c>
      <c r="G811">
        <v>12.54</v>
      </c>
      <c r="H811" s="11">
        <f t="shared" si="50"/>
        <v>13.306666666666667</v>
      </c>
      <c r="I811">
        <f t="shared" si="49"/>
        <v>113</v>
      </c>
      <c r="J811">
        <v>1</v>
      </c>
      <c r="K811">
        <v>113</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5"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5"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5"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x14ac:dyDescent="0.25">
      <c r="A820" s="1">
        <v>45887</v>
      </c>
      <c r="B820" s="10">
        <v>0.44444444444444442</v>
      </c>
      <c r="D820" t="s">
        <v>64</v>
      </c>
      <c r="E820">
        <v>2.09</v>
      </c>
      <c r="F820">
        <v>2.23</v>
      </c>
      <c r="G820">
        <v>2.04</v>
      </c>
      <c r="H820" s="11">
        <f t="shared" si="50"/>
        <v>2.12</v>
      </c>
      <c r="I820">
        <f t="shared" si="49"/>
        <v>1299.7</v>
      </c>
      <c r="J820">
        <v>1</v>
      </c>
      <c r="K820">
        <v>1299.7</v>
      </c>
    </row>
    <row r="821" spans="1:15" x14ac:dyDescent="0.25">
      <c r="A821" s="1">
        <v>45887</v>
      </c>
      <c r="B821" s="10">
        <v>0.76041666666666663</v>
      </c>
      <c r="D821" t="s">
        <v>34</v>
      </c>
      <c r="E821">
        <v>6.87</v>
      </c>
      <c r="F821">
        <v>7.48</v>
      </c>
      <c r="G821">
        <v>7.72</v>
      </c>
      <c r="H821" s="11">
        <f t="shared" si="50"/>
        <v>7.3566666666666665</v>
      </c>
      <c r="I821">
        <f t="shared" si="49"/>
        <v>65</v>
      </c>
      <c r="J821">
        <v>1</v>
      </c>
      <c r="K821">
        <v>65</v>
      </c>
    </row>
    <row r="822" spans="1:15" x14ac:dyDescent="0.25">
      <c r="A822" s="1">
        <v>45889</v>
      </c>
      <c r="B822" s="10">
        <v>0.47916666666666669</v>
      </c>
      <c r="D822" t="s">
        <v>24</v>
      </c>
      <c r="E822">
        <v>3.69</v>
      </c>
      <c r="F822">
        <v>3.99</v>
      </c>
      <c r="G822">
        <v>4.29</v>
      </c>
      <c r="H822" s="11">
        <f t="shared" si="50"/>
        <v>3.9899999999999998</v>
      </c>
      <c r="I822">
        <f t="shared" si="49"/>
        <v>51.2</v>
      </c>
      <c r="J822">
        <v>1</v>
      </c>
      <c r="K822">
        <v>51.2</v>
      </c>
    </row>
    <row r="823" spans="1:15" x14ac:dyDescent="0.25">
      <c r="A823" s="1">
        <v>45894</v>
      </c>
      <c r="B823" s="10">
        <v>0.56944444444444442</v>
      </c>
      <c r="D823" t="s">
        <v>33</v>
      </c>
      <c r="E823">
        <v>2.36</v>
      </c>
      <c r="F823">
        <v>2.44</v>
      </c>
      <c r="G823">
        <v>2.35</v>
      </c>
      <c r="H823" s="11">
        <f t="shared" si="50"/>
        <v>2.3833333333333333</v>
      </c>
      <c r="I823">
        <f t="shared" si="49"/>
        <v>95.9</v>
      </c>
      <c r="J823">
        <v>1</v>
      </c>
      <c r="K823">
        <v>95.9</v>
      </c>
    </row>
    <row r="824" spans="1:15" x14ac:dyDescent="0.25">
      <c r="A824" s="1">
        <v>45894</v>
      </c>
      <c r="B824" s="10">
        <v>0.55208333333333337</v>
      </c>
      <c r="D824" t="s">
        <v>17</v>
      </c>
      <c r="E824">
        <v>7.73</v>
      </c>
      <c r="F824">
        <v>8.2200000000000006</v>
      </c>
      <c r="G824">
        <v>7.46</v>
      </c>
      <c r="H824" s="11">
        <f t="shared" si="50"/>
        <v>7.8033333333333337</v>
      </c>
      <c r="I824">
        <f t="shared" si="49"/>
        <v>39.1</v>
      </c>
      <c r="J824">
        <v>1</v>
      </c>
      <c r="K824">
        <v>39.1</v>
      </c>
    </row>
    <row r="825" spans="1:15" x14ac:dyDescent="0.25">
      <c r="A825" s="1">
        <v>45894</v>
      </c>
      <c r="B825" s="10">
        <v>0.46875</v>
      </c>
      <c r="D825" t="s">
        <v>19</v>
      </c>
      <c r="E825">
        <v>22.7</v>
      </c>
      <c r="F825">
        <v>21.3</v>
      </c>
      <c r="G825">
        <v>21.4</v>
      </c>
      <c r="H825" s="11">
        <f t="shared" si="50"/>
        <v>21.8</v>
      </c>
      <c r="I825">
        <f t="shared" si="49"/>
        <v>17.100000000000001</v>
      </c>
      <c r="J825">
        <v>1</v>
      </c>
      <c r="K825">
        <v>17.100000000000001</v>
      </c>
    </row>
    <row r="826" spans="1:15" x14ac:dyDescent="0.25">
      <c r="A826" s="1">
        <v>45894</v>
      </c>
      <c r="B826" s="10">
        <v>0.38541666666666669</v>
      </c>
      <c r="D826" t="s">
        <v>22</v>
      </c>
      <c r="E826">
        <v>1.52</v>
      </c>
      <c r="F826">
        <v>1.47</v>
      </c>
      <c r="G826">
        <v>1.78</v>
      </c>
      <c r="H826" s="11">
        <f t="shared" si="50"/>
        <v>1.59</v>
      </c>
      <c r="I826">
        <f t="shared" si="49"/>
        <v>78.900000000000006</v>
      </c>
      <c r="J826">
        <v>1</v>
      </c>
      <c r="K826">
        <v>78.900000000000006</v>
      </c>
    </row>
    <row r="827" spans="1:15" x14ac:dyDescent="0.25">
      <c r="A827" s="1">
        <v>45894</v>
      </c>
      <c r="B827" s="10">
        <v>0.36458333333333331</v>
      </c>
      <c r="D827" t="s">
        <v>18</v>
      </c>
      <c r="E827">
        <v>22.1</v>
      </c>
      <c r="F827">
        <v>20.6</v>
      </c>
      <c r="G827">
        <v>24.1</v>
      </c>
      <c r="H827" s="11">
        <f t="shared" si="50"/>
        <v>22.266666666666669</v>
      </c>
      <c r="I827">
        <f t="shared" si="49"/>
        <v>91</v>
      </c>
      <c r="J827">
        <v>1</v>
      </c>
      <c r="K827" s="20">
        <v>91</v>
      </c>
      <c r="O827" t="s">
        <v>68</v>
      </c>
    </row>
    <row r="828" spans="1:15" x14ac:dyDescent="0.25">
      <c r="A828" s="1">
        <v>45894</v>
      </c>
      <c r="B828" s="10">
        <v>0.44444444444444442</v>
      </c>
      <c r="D828" t="s">
        <v>64</v>
      </c>
      <c r="E828">
        <v>0.94</v>
      </c>
      <c r="F828">
        <v>0.98</v>
      </c>
      <c r="G828" s="11">
        <v>1.5</v>
      </c>
      <c r="H828" s="11">
        <f t="shared" si="50"/>
        <v>1.1399999999999999</v>
      </c>
      <c r="I828">
        <f t="shared" si="49"/>
        <v>920.8</v>
      </c>
      <c r="J828">
        <v>1</v>
      </c>
      <c r="K828">
        <v>920.8</v>
      </c>
    </row>
    <row r="829" spans="1:15" x14ac:dyDescent="0.25">
      <c r="A829" s="1">
        <v>45894</v>
      </c>
      <c r="B829" s="10">
        <v>0.40972222222222221</v>
      </c>
      <c r="D829" t="s">
        <v>23</v>
      </c>
      <c r="E829">
        <v>3.15</v>
      </c>
      <c r="F829">
        <v>4.53</v>
      </c>
      <c r="G829">
        <v>4.1100000000000003</v>
      </c>
      <c r="H829" s="11">
        <f t="shared" si="50"/>
        <v>3.9299999999999997</v>
      </c>
      <c r="I829">
        <f t="shared" si="49"/>
        <v>88.2</v>
      </c>
      <c r="J829">
        <v>1</v>
      </c>
      <c r="K829">
        <v>88.2</v>
      </c>
    </row>
    <row r="830" spans="1:15" x14ac:dyDescent="0.25">
      <c r="A830" s="1">
        <v>45894</v>
      </c>
      <c r="B830" s="10">
        <v>0.53541666666666665</v>
      </c>
      <c r="D830" t="s">
        <v>21</v>
      </c>
      <c r="E830">
        <v>7.05</v>
      </c>
      <c r="F830">
        <v>6.55</v>
      </c>
      <c r="G830">
        <v>6.39</v>
      </c>
      <c r="H830" s="11">
        <f t="shared" si="50"/>
        <v>6.6633333333333331</v>
      </c>
      <c r="I830">
        <f t="shared" si="49"/>
        <v>816.4</v>
      </c>
      <c r="J830">
        <v>1</v>
      </c>
      <c r="K830">
        <v>816.4</v>
      </c>
    </row>
    <row r="831" spans="1:15" x14ac:dyDescent="0.25">
      <c r="A831" s="1">
        <v>45893</v>
      </c>
      <c r="B831" s="10">
        <v>0.52569444444444446</v>
      </c>
      <c r="D831" t="s">
        <v>38</v>
      </c>
      <c r="E831">
        <v>21.1</v>
      </c>
      <c r="F831">
        <v>22.1</v>
      </c>
      <c r="G831">
        <v>20.7</v>
      </c>
      <c r="H831" s="11">
        <f t="shared" si="50"/>
        <v>21.3</v>
      </c>
      <c r="I831">
        <f t="shared" si="49"/>
        <v>9.6999999999999993</v>
      </c>
      <c r="J831">
        <v>1</v>
      </c>
      <c r="K831">
        <v>9.6999999999999993</v>
      </c>
    </row>
    <row r="832" spans="1:15" x14ac:dyDescent="0.25">
      <c r="A832" s="1">
        <v>45893</v>
      </c>
      <c r="B832" s="10">
        <v>0.5</v>
      </c>
      <c r="D832" t="s">
        <v>61</v>
      </c>
      <c r="E832">
        <v>4.84</v>
      </c>
      <c r="F832">
        <v>4.58</v>
      </c>
      <c r="G832">
        <v>4.95</v>
      </c>
      <c r="H832" s="11">
        <f t="shared" si="50"/>
        <v>4.79</v>
      </c>
      <c r="I832">
        <f t="shared" si="49"/>
        <v>41.4</v>
      </c>
      <c r="J832">
        <v>1</v>
      </c>
      <c r="K832">
        <v>41.4</v>
      </c>
    </row>
    <row r="833" spans="1:11" x14ac:dyDescent="0.25">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x14ac:dyDescent="0.25">
      <c r="A834" s="1">
        <v>45894</v>
      </c>
      <c r="B834" s="10">
        <v>0.35902777777777778</v>
      </c>
      <c r="D834" t="s">
        <v>24</v>
      </c>
      <c r="E834">
        <v>4.05</v>
      </c>
      <c r="F834">
        <v>4.63</v>
      </c>
      <c r="G834">
        <v>3.89</v>
      </c>
      <c r="H834" s="11">
        <f t="shared" si="50"/>
        <v>4.1900000000000004</v>
      </c>
      <c r="I834">
        <f t="shared" si="51"/>
        <v>81.3</v>
      </c>
      <c r="J834">
        <v>1</v>
      </c>
      <c r="K834">
        <v>81.3</v>
      </c>
    </row>
    <row r="835" spans="1:11" x14ac:dyDescent="0.25">
      <c r="A835" s="1">
        <v>45894</v>
      </c>
      <c r="B835" s="10">
        <v>0.52083333333333337</v>
      </c>
      <c r="D835" t="s">
        <v>28</v>
      </c>
      <c r="E835">
        <v>7.69</v>
      </c>
      <c r="F835">
        <v>7.57</v>
      </c>
      <c r="G835" s="11">
        <v>8.3000000000000007</v>
      </c>
      <c r="H835" s="11">
        <f t="shared" si="50"/>
        <v>7.8533333333333344</v>
      </c>
      <c r="I835">
        <f t="shared" si="51"/>
        <v>23.5</v>
      </c>
      <c r="J835">
        <v>1</v>
      </c>
      <c r="K835">
        <v>23.5</v>
      </c>
    </row>
    <row r="836" spans="1:11" x14ac:dyDescent="0.25">
      <c r="A836" s="1">
        <v>45894</v>
      </c>
      <c r="B836" s="10">
        <v>0.53125</v>
      </c>
      <c r="D836" t="s">
        <v>31</v>
      </c>
      <c r="E836">
        <v>9.57</v>
      </c>
      <c r="F836">
        <v>10.97</v>
      </c>
      <c r="G836">
        <v>13.57</v>
      </c>
      <c r="H836" s="11">
        <f t="shared" si="50"/>
        <v>11.37</v>
      </c>
      <c r="I836">
        <f t="shared" si="51"/>
        <v>21.1</v>
      </c>
      <c r="J836">
        <v>1</v>
      </c>
      <c r="K836">
        <v>21.1</v>
      </c>
    </row>
    <row r="837" spans="1:11" x14ac:dyDescent="0.25">
      <c r="A837" s="1">
        <v>45894</v>
      </c>
      <c r="B837" s="10">
        <v>0.75694444444444442</v>
      </c>
      <c r="D837" t="s">
        <v>34</v>
      </c>
      <c r="E837">
        <v>3.08</v>
      </c>
      <c r="F837">
        <v>2.82</v>
      </c>
      <c r="G837">
        <v>2.8</v>
      </c>
      <c r="H837" s="11">
        <f t="shared" si="50"/>
        <v>2.9</v>
      </c>
      <c r="I837">
        <f t="shared" si="51"/>
        <v>7.5</v>
      </c>
      <c r="J837">
        <v>1</v>
      </c>
      <c r="K837">
        <v>7.5</v>
      </c>
    </row>
    <row r="838" spans="1:11" x14ac:dyDescent="0.25">
      <c r="A838" s="1">
        <v>45908</v>
      </c>
      <c r="B838" s="10">
        <v>0.41388888888888886</v>
      </c>
      <c r="D838" t="s">
        <v>33</v>
      </c>
      <c r="E838">
        <v>1.58</v>
      </c>
      <c r="F838">
        <v>1.88</v>
      </c>
      <c r="G838">
        <v>1.86</v>
      </c>
      <c r="H838" s="11">
        <f t="shared" si="50"/>
        <v>1.7733333333333334</v>
      </c>
      <c r="I838">
        <f t="shared" si="51"/>
        <v>275.5</v>
      </c>
      <c r="J838">
        <v>1</v>
      </c>
      <c r="K838">
        <v>275.5</v>
      </c>
    </row>
    <row r="839" spans="1:11" x14ac:dyDescent="0.25">
      <c r="A839" s="1">
        <v>45908</v>
      </c>
      <c r="B839" s="10">
        <v>0.39583333333333331</v>
      </c>
      <c r="D839" t="s">
        <v>23</v>
      </c>
      <c r="E839">
        <v>3.96</v>
      </c>
      <c r="F839">
        <v>3.83</v>
      </c>
      <c r="G839" s="11">
        <v>3.8</v>
      </c>
      <c r="H839" s="11">
        <f t="shared" si="50"/>
        <v>3.8633333333333333</v>
      </c>
      <c r="I839">
        <f t="shared" si="51"/>
        <v>93.3</v>
      </c>
      <c r="J839">
        <v>1</v>
      </c>
      <c r="K839">
        <v>93.3</v>
      </c>
    </row>
    <row r="840" spans="1:11" x14ac:dyDescent="0.25">
      <c r="A840" s="1">
        <v>45908</v>
      </c>
      <c r="B840" s="10">
        <v>0.39583333333333331</v>
      </c>
      <c r="D840" t="s">
        <v>61</v>
      </c>
      <c r="E840">
        <v>13.09</v>
      </c>
      <c r="F840">
        <v>10.98</v>
      </c>
      <c r="G840">
        <v>11.81</v>
      </c>
      <c r="H840" s="11">
        <f t="shared" si="50"/>
        <v>11.96</v>
      </c>
      <c r="I840">
        <f t="shared" si="51"/>
        <v>579.4</v>
      </c>
      <c r="J840">
        <v>1</v>
      </c>
      <c r="K840">
        <v>579.4</v>
      </c>
    </row>
    <row r="841" spans="1:11" x14ac:dyDescent="0.25">
      <c r="A841" s="1">
        <v>45908</v>
      </c>
      <c r="B841" s="10">
        <v>0.3923611111111111</v>
      </c>
      <c r="D841" t="s">
        <v>18</v>
      </c>
      <c r="E841">
        <v>24.6</v>
      </c>
      <c r="F841">
        <v>26.1</v>
      </c>
      <c r="G841" s="20">
        <v>25</v>
      </c>
      <c r="H841" s="11">
        <f t="shared" si="50"/>
        <v>25.233333333333334</v>
      </c>
      <c r="I841">
        <f t="shared" si="51"/>
        <v>129.6</v>
      </c>
      <c r="J841">
        <v>1</v>
      </c>
      <c r="K841">
        <v>129.6</v>
      </c>
    </row>
    <row r="842" spans="1:11" x14ac:dyDescent="0.25">
      <c r="A842" s="1">
        <v>45908</v>
      </c>
      <c r="B842" s="10">
        <v>0.4375</v>
      </c>
      <c r="D842" t="s">
        <v>64</v>
      </c>
      <c r="E842">
        <v>1.81</v>
      </c>
      <c r="F842">
        <v>1.92</v>
      </c>
      <c r="G842">
        <v>1.52</v>
      </c>
      <c r="H842" s="11">
        <f t="shared" si="50"/>
        <v>1.75</v>
      </c>
      <c r="I842">
        <f t="shared" si="51"/>
        <v>770.1</v>
      </c>
      <c r="J842">
        <v>1</v>
      </c>
      <c r="K842">
        <v>770.1</v>
      </c>
    </row>
    <row r="843" spans="1:11" x14ac:dyDescent="0.25">
      <c r="A843" s="1">
        <v>45908</v>
      </c>
      <c r="B843" s="10">
        <v>0.51180555555555551</v>
      </c>
      <c r="D843" t="s">
        <v>21</v>
      </c>
      <c r="E843">
        <v>2.4300000000000002</v>
      </c>
      <c r="F843">
        <v>1.81</v>
      </c>
      <c r="G843">
        <v>1.71</v>
      </c>
      <c r="H843" s="11">
        <f t="shared" si="50"/>
        <v>1.9833333333333334</v>
      </c>
      <c r="I843">
        <f t="shared" si="51"/>
        <v>114.5</v>
      </c>
      <c r="J843">
        <v>1</v>
      </c>
      <c r="K843">
        <v>114.5</v>
      </c>
    </row>
    <row r="844" spans="1:11" x14ac:dyDescent="0.25">
      <c r="A844" s="1">
        <v>45907</v>
      </c>
      <c r="B844" s="10">
        <v>0.56041666666666667</v>
      </c>
      <c r="D844" t="s">
        <v>38</v>
      </c>
      <c r="E844">
        <v>28.5</v>
      </c>
      <c r="F844">
        <v>31.3</v>
      </c>
      <c r="G844">
        <v>33.299999999999997</v>
      </c>
      <c r="H844" s="11">
        <f t="shared" si="50"/>
        <v>31.033333333333331</v>
      </c>
      <c r="I844">
        <f t="shared" si="51"/>
        <v>248.1</v>
      </c>
      <c r="J844">
        <v>1</v>
      </c>
      <c r="K844">
        <v>248.1</v>
      </c>
    </row>
    <row r="845" spans="1:11" x14ac:dyDescent="0.25">
      <c r="A845" s="1">
        <v>45908</v>
      </c>
      <c r="B845" s="10">
        <v>0.4</v>
      </c>
      <c r="D845" t="s">
        <v>26</v>
      </c>
      <c r="E845">
        <v>0.86</v>
      </c>
      <c r="F845">
        <v>0.93</v>
      </c>
      <c r="G845">
        <v>1.1599999999999999</v>
      </c>
      <c r="H845" s="11">
        <f t="shared" si="50"/>
        <v>0.98333333333333339</v>
      </c>
      <c r="I845">
        <f t="shared" si="51"/>
        <v>410.6</v>
      </c>
      <c r="J845">
        <v>1</v>
      </c>
      <c r="K845">
        <v>410.6</v>
      </c>
    </row>
    <row r="846" spans="1:11" x14ac:dyDescent="0.25">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x14ac:dyDescent="0.25">
      <c r="A847" s="1">
        <v>45908</v>
      </c>
      <c r="B847" s="10">
        <v>0.49652777777777779</v>
      </c>
      <c r="D847" t="s">
        <v>24</v>
      </c>
      <c r="E847">
        <v>4.26</v>
      </c>
      <c r="F847">
        <v>4.18</v>
      </c>
      <c r="G847">
        <v>4.18</v>
      </c>
      <c r="H847" s="11">
        <f t="shared" si="50"/>
        <v>4.2066666666666661</v>
      </c>
      <c r="I847">
        <f t="shared" si="51"/>
        <v>186</v>
      </c>
      <c r="J847">
        <v>1</v>
      </c>
      <c r="K847" s="20">
        <v>186</v>
      </c>
    </row>
    <row r="848" spans="1:11" x14ac:dyDescent="0.25">
      <c r="A848" s="1">
        <v>45908</v>
      </c>
      <c r="B848" s="10">
        <v>0.52083333333333337</v>
      </c>
      <c r="D848" t="s">
        <v>31</v>
      </c>
      <c r="E848">
        <v>9.99</v>
      </c>
      <c r="F848">
        <v>10.220000000000001</v>
      </c>
      <c r="G848">
        <v>9.77</v>
      </c>
      <c r="H848" s="11">
        <f t="shared" si="50"/>
        <v>9.9933333333333341</v>
      </c>
      <c r="I848">
        <f t="shared" si="51"/>
        <v>14.6</v>
      </c>
      <c r="J848">
        <v>1</v>
      </c>
      <c r="K848">
        <v>14.6</v>
      </c>
    </row>
    <row r="849" spans="1:11" x14ac:dyDescent="0.25">
      <c r="A849" s="1">
        <v>45908</v>
      </c>
      <c r="B849" s="10">
        <v>0.52083333333333337</v>
      </c>
      <c r="D849" t="s">
        <v>28</v>
      </c>
      <c r="E849">
        <v>2.87</v>
      </c>
      <c r="F849">
        <v>3.07</v>
      </c>
      <c r="G849">
        <v>2.95</v>
      </c>
      <c r="H849" s="11">
        <f t="shared" si="50"/>
        <v>2.9633333333333334</v>
      </c>
      <c r="I849">
        <f t="shared" si="51"/>
        <v>34.1</v>
      </c>
      <c r="J849">
        <v>1</v>
      </c>
      <c r="K849">
        <v>34.1</v>
      </c>
    </row>
    <row r="850" spans="1:11" x14ac:dyDescent="0.25">
      <c r="A850" s="1">
        <v>45914</v>
      </c>
      <c r="B850" s="10">
        <v>0.55763888888888891</v>
      </c>
      <c r="D850" t="s">
        <v>17</v>
      </c>
      <c r="E850">
        <v>4.1100000000000003</v>
      </c>
      <c r="F850">
        <v>3.77</v>
      </c>
      <c r="G850">
        <v>4.76</v>
      </c>
      <c r="H850" s="11">
        <f t="shared" ref="H850:H861" si="52">+AVERAGE(E850:G850,O850)</f>
        <v>4.2133333333333338</v>
      </c>
      <c r="I850">
        <f t="shared" ref="I850:I861" si="53">J850*K850</f>
        <v>68.3</v>
      </c>
      <c r="J850">
        <v>1</v>
      </c>
      <c r="K850">
        <v>68.3</v>
      </c>
    </row>
    <row r="851" spans="1:11" x14ac:dyDescent="0.25">
      <c r="A851" s="1">
        <v>45915</v>
      </c>
      <c r="B851" s="10">
        <v>0.39583333333333331</v>
      </c>
      <c r="D851" t="s">
        <v>23</v>
      </c>
      <c r="E851">
        <v>2.94</v>
      </c>
      <c r="F851">
        <v>3.29</v>
      </c>
      <c r="G851">
        <v>2.83</v>
      </c>
      <c r="H851" s="11">
        <f t="shared" si="52"/>
        <v>3.02</v>
      </c>
      <c r="I851">
        <f t="shared" si="53"/>
        <v>50.4</v>
      </c>
      <c r="J851">
        <v>1</v>
      </c>
      <c r="K851">
        <v>50.4</v>
      </c>
    </row>
    <row r="852" spans="1:11" x14ac:dyDescent="0.25">
      <c r="A852" s="1">
        <v>45915</v>
      </c>
      <c r="B852" s="10">
        <v>0.4284722222222222</v>
      </c>
      <c r="D852" t="s">
        <v>64</v>
      </c>
      <c r="E852">
        <v>0.95</v>
      </c>
      <c r="F852">
        <v>0.98</v>
      </c>
      <c r="G852">
        <v>1.63</v>
      </c>
      <c r="H852" s="11">
        <f t="shared" si="52"/>
        <v>1.1866666666666665</v>
      </c>
      <c r="I852">
        <f t="shared" si="53"/>
        <v>1986.3</v>
      </c>
      <c r="J852">
        <v>1</v>
      </c>
      <c r="K852">
        <v>1986.3</v>
      </c>
    </row>
    <row r="853" spans="1:11" x14ac:dyDescent="0.25">
      <c r="A853" s="1">
        <v>45915</v>
      </c>
      <c r="B853" s="10">
        <v>0.37847222222222221</v>
      </c>
      <c r="D853" t="s">
        <v>18</v>
      </c>
      <c r="E853">
        <v>12.28</v>
      </c>
      <c r="F853">
        <v>12.39</v>
      </c>
      <c r="G853">
        <v>12.27</v>
      </c>
      <c r="H853" s="11">
        <f t="shared" si="52"/>
        <v>12.313333333333333</v>
      </c>
      <c r="I853">
        <f t="shared" si="53"/>
        <v>48.1</v>
      </c>
      <c r="J853">
        <v>1</v>
      </c>
      <c r="K853">
        <v>48.1</v>
      </c>
    </row>
    <row r="854" spans="1:11" x14ac:dyDescent="0.25">
      <c r="A854" s="1">
        <v>45914</v>
      </c>
      <c r="B854" s="10">
        <v>0.51666666666666672</v>
      </c>
      <c r="D854" t="s">
        <v>38</v>
      </c>
      <c r="E854">
        <v>12.61</v>
      </c>
      <c r="F854">
        <v>9.44</v>
      </c>
      <c r="G854">
        <v>11.02</v>
      </c>
      <c r="H854" s="11">
        <f t="shared" si="52"/>
        <v>11.023333333333332</v>
      </c>
      <c r="I854">
        <f t="shared" si="53"/>
        <v>72.3</v>
      </c>
      <c r="J854">
        <v>1</v>
      </c>
      <c r="K854">
        <v>72.3</v>
      </c>
    </row>
    <row r="855" spans="1:11" x14ac:dyDescent="0.25">
      <c r="A855" s="1">
        <v>45915</v>
      </c>
      <c r="B855" s="10">
        <v>0.4597222222222222</v>
      </c>
      <c r="D855" t="s">
        <v>16</v>
      </c>
      <c r="E855">
        <v>12.44</v>
      </c>
      <c r="F855">
        <v>11.73</v>
      </c>
      <c r="G855">
        <v>11.27</v>
      </c>
      <c r="H855" s="11">
        <f t="shared" si="52"/>
        <v>11.813333333333333</v>
      </c>
      <c r="I855">
        <f t="shared" si="53"/>
        <v>107.6</v>
      </c>
      <c r="J855">
        <v>1</v>
      </c>
      <c r="K855">
        <v>107.6</v>
      </c>
    </row>
    <row r="856" spans="1:11" x14ac:dyDescent="0.25">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x14ac:dyDescent="0.25">
      <c r="A857" s="1">
        <v>45915</v>
      </c>
      <c r="B857" s="10">
        <v>0.49652777777777779</v>
      </c>
      <c r="D857" t="s">
        <v>26</v>
      </c>
      <c r="E857">
        <v>1.1200000000000001</v>
      </c>
      <c r="F857" s="11">
        <v>1</v>
      </c>
      <c r="G857">
        <v>1.18</v>
      </c>
      <c r="H857" s="11">
        <f t="shared" si="52"/>
        <v>1.0999999999999999</v>
      </c>
      <c r="I857">
        <f t="shared" si="53"/>
        <v>1046.2</v>
      </c>
      <c r="J857">
        <v>1</v>
      </c>
      <c r="K857">
        <v>1046.2</v>
      </c>
    </row>
    <row r="858" spans="1:11" x14ac:dyDescent="0.25">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x14ac:dyDescent="0.25">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x14ac:dyDescent="0.25">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x14ac:dyDescent="0.25">
      <c r="A861" s="1">
        <v>45917</v>
      </c>
      <c r="B861" s="10">
        <v>0.36805555555555558</v>
      </c>
      <c r="D861" t="s">
        <v>24</v>
      </c>
      <c r="E861">
        <v>3.78</v>
      </c>
      <c r="F861">
        <v>3.74</v>
      </c>
      <c r="G861">
        <v>4.16</v>
      </c>
      <c r="H861" s="11">
        <f t="shared" si="52"/>
        <v>3.8933333333333331</v>
      </c>
      <c r="J861">
        <v>2</v>
      </c>
    </row>
  </sheetData>
  <autoFilter ref="A1:M859"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x14ac:dyDescent="0.25">
      <c r="A2" s="1">
        <v>45469</v>
      </c>
      <c r="B2" s="2">
        <v>0.40486111111111112</v>
      </c>
      <c r="D2" t="s">
        <v>70</v>
      </c>
      <c r="G2">
        <v>7.98</v>
      </c>
      <c r="H2">
        <v>8.98</v>
      </c>
      <c r="I2">
        <v>8.92</v>
      </c>
      <c r="J2">
        <f>AVERAGE(G2:I2)</f>
        <v>8.6266666666666669</v>
      </c>
      <c r="K2">
        <v>151.5</v>
      </c>
    </row>
    <row r="3" spans="1:15" x14ac:dyDescent="0.25">
      <c r="A3" s="1">
        <v>45469</v>
      </c>
      <c r="B3" s="2">
        <v>0.43194444444444446</v>
      </c>
      <c r="D3" t="s">
        <v>71</v>
      </c>
      <c r="G3">
        <v>6.3</v>
      </c>
      <c r="H3">
        <v>7.32</v>
      </c>
      <c r="I3">
        <v>6.28</v>
      </c>
      <c r="J3">
        <f t="shared" ref="J3:J8" si="0">AVERAGE(G3:I3)</f>
        <v>6.6333333333333337</v>
      </c>
      <c r="K3">
        <v>130.1</v>
      </c>
    </row>
    <row r="4" spans="1:15" x14ac:dyDescent="0.25">
      <c r="A4" s="1">
        <v>45488</v>
      </c>
      <c r="C4" t="s">
        <v>72</v>
      </c>
      <c r="K4">
        <v>0</v>
      </c>
    </row>
    <row r="5" spans="1:15" x14ac:dyDescent="0.25">
      <c r="A5" s="1">
        <v>45489</v>
      </c>
      <c r="B5" s="2">
        <v>0.52430555555555558</v>
      </c>
      <c r="D5" t="s">
        <v>16</v>
      </c>
      <c r="G5">
        <v>9.58</v>
      </c>
      <c r="H5">
        <v>9.07</v>
      </c>
      <c r="I5">
        <v>9.64</v>
      </c>
      <c r="J5">
        <f t="shared" si="0"/>
        <v>9.43</v>
      </c>
      <c r="K5">
        <v>44.8</v>
      </c>
      <c r="O5" t="s">
        <v>73</v>
      </c>
    </row>
    <row r="6" spans="1:15" x14ac:dyDescent="0.25">
      <c r="A6" s="1">
        <v>45489</v>
      </c>
      <c r="B6" s="2">
        <v>0.52430555555555558</v>
      </c>
      <c r="D6" t="s">
        <v>16</v>
      </c>
      <c r="G6">
        <v>12.61</v>
      </c>
      <c r="H6">
        <v>12.35</v>
      </c>
      <c r="I6">
        <v>10.48</v>
      </c>
      <c r="J6">
        <f t="shared" si="0"/>
        <v>11.813333333333333</v>
      </c>
      <c r="K6">
        <v>76.7</v>
      </c>
      <c r="O6" t="s">
        <v>74</v>
      </c>
    </row>
    <row r="7" spans="1:15" x14ac:dyDescent="0.25">
      <c r="A7" s="1">
        <v>45491</v>
      </c>
      <c r="B7" s="2">
        <v>0.44027777777777777</v>
      </c>
      <c r="D7" t="s">
        <v>75</v>
      </c>
      <c r="G7">
        <v>8.4</v>
      </c>
      <c r="H7">
        <v>9.0399999999999991</v>
      </c>
      <c r="I7">
        <v>9.6999999999999993</v>
      </c>
      <c r="J7">
        <f t="shared" si="0"/>
        <v>9.0466666666666651</v>
      </c>
      <c r="K7">
        <v>461.1</v>
      </c>
    </row>
    <row r="8" spans="1:15" x14ac:dyDescent="0.25">
      <c r="A8" s="1">
        <v>45491</v>
      </c>
      <c r="B8" s="2">
        <v>0.45694444444444443</v>
      </c>
      <c r="D8" t="s">
        <v>76</v>
      </c>
      <c r="G8">
        <v>4.0999999999999996</v>
      </c>
      <c r="H8">
        <v>4.6100000000000003</v>
      </c>
      <c r="I8">
        <v>3.78</v>
      </c>
      <c r="J8">
        <f t="shared" si="0"/>
        <v>4.1633333333333331</v>
      </c>
      <c r="K8">
        <v>206.4</v>
      </c>
    </row>
    <row r="9" spans="1:15" x14ac:dyDescent="0.25">
      <c r="A9" s="1">
        <v>45539</v>
      </c>
      <c r="B9" s="2">
        <v>0.52777777777777779</v>
      </c>
      <c r="D9" t="s">
        <v>77</v>
      </c>
      <c r="E9" s="1">
        <v>45538</v>
      </c>
      <c r="K9" t="s">
        <v>49</v>
      </c>
    </row>
    <row r="10" spans="1:15" x14ac:dyDescent="0.25">
      <c r="A10" s="1">
        <v>45539</v>
      </c>
      <c r="B10" s="2">
        <v>0.52777777777777779</v>
      </c>
      <c r="D10" t="s">
        <v>77</v>
      </c>
      <c r="E10" s="1">
        <v>45538</v>
      </c>
      <c r="K10">
        <f>L10*M10</f>
        <v>9678.4</v>
      </c>
      <c r="L10">
        <v>4</v>
      </c>
      <c r="M10">
        <v>2419.6</v>
      </c>
      <c r="O10" t="s">
        <v>78</v>
      </c>
    </row>
    <row r="11" spans="1:15" x14ac:dyDescent="0.25">
      <c r="D11" s="21" t="s">
        <v>79</v>
      </c>
      <c r="E11" s="22">
        <v>45545</v>
      </c>
      <c r="F11" s="23">
        <v>0.46388888888888885</v>
      </c>
      <c r="G11" s="21"/>
      <c r="H11" s="21"/>
      <c r="I11" s="21"/>
      <c r="J11" s="21"/>
      <c r="K11" s="21">
        <f>M11*L11</f>
        <v>850</v>
      </c>
      <c r="L11" s="21">
        <v>10</v>
      </c>
      <c r="M11" s="21">
        <v>85</v>
      </c>
    </row>
    <row r="12" spans="1:15" x14ac:dyDescent="0.25">
      <c r="D12" s="21" t="s">
        <v>80</v>
      </c>
      <c r="E12" s="22"/>
      <c r="F12" s="23"/>
      <c r="G12" s="21"/>
      <c r="H12" s="21"/>
      <c r="I12" s="21"/>
      <c r="J12" s="21"/>
      <c r="K12" s="24">
        <f>+K11/13.5</f>
        <v>62.962962962962962</v>
      </c>
      <c r="L12" s="21"/>
      <c r="M12" s="21"/>
    </row>
    <row r="13" spans="1:15" x14ac:dyDescent="0.25">
      <c r="D13" s="21" t="s">
        <v>81</v>
      </c>
      <c r="E13" s="22">
        <v>45545</v>
      </c>
      <c r="F13" s="23">
        <v>0.46388888888888885</v>
      </c>
      <c r="G13" s="21"/>
      <c r="H13" s="21"/>
      <c r="I13" s="21"/>
      <c r="J13" s="21"/>
      <c r="K13" s="24">
        <v>45</v>
      </c>
      <c r="L13" s="21"/>
      <c r="M13" s="21"/>
    </row>
    <row r="14" spans="1:15" x14ac:dyDescent="0.25">
      <c r="D14" s="21" t="s">
        <v>82</v>
      </c>
      <c r="E14" s="22">
        <v>45545</v>
      </c>
      <c r="F14" s="23">
        <v>0.46388888888888885</v>
      </c>
      <c r="G14" s="21"/>
      <c r="H14" s="21"/>
      <c r="I14" s="21"/>
      <c r="J14" s="21"/>
      <c r="K14" s="25">
        <f>M14*L14*(900/13)</f>
        <v>73278.106508875731</v>
      </c>
      <c r="L14" s="24">
        <f>100/13</f>
        <v>7.6923076923076925</v>
      </c>
      <c r="M14" s="21">
        <v>137.6</v>
      </c>
      <c r="O14" t="s">
        <v>83</v>
      </c>
    </row>
    <row r="15" spans="1:15" x14ac:dyDescent="0.25">
      <c r="D15" s="21" t="s">
        <v>84</v>
      </c>
      <c r="E15" s="21"/>
      <c r="F15" s="21"/>
      <c r="G15" s="21"/>
      <c r="H15" s="21"/>
      <c r="I15" s="21"/>
      <c r="J15" s="21"/>
      <c r="K15" s="25">
        <f>+K14/10.5</f>
        <v>6978.8672865595936</v>
      </c>
      <c r="L15" s="21"/>
      <c r="M15" s="21"/>
    </row>
    <row r="16" spans="1:15" x14ac:dyDescent="0.25">
      <c r="A16" t="s">
        <v>85</v>
      </c>
      <c r="L16" t="s">
        <v>86</v>
      </c>
    </row>
    <row r="17" spans="1:15" x14ac:dyDescent="0.25">
      <c r="A17" s="1">
        <v>45595</v>
      </c>
      <c r="B17" s="2">
        <v>0.52222222222222225</v>
      </c>
      <c r="D17" t="s">
        <v>87</v>
      </c>
      <c r="G17">
        <v>0.52</v>
      </c>
      <c r="H17">
        <v>0.28999999999999998</v>
      </c>
      <c r="I17" s="11">
        <v>0.4</v>
      </c>
      <c r="J17" s="27">
        <f>+AVERAGE(G17:I17)</f>
        <v>0.40333333333333332</v>
      </c>
      <c r="K17">
        <v>275.5</v>
      </c>
      <c r="L17">
        <v>3.99</v>
      </c>
    </row>
    <row r="18" spans="1:15" x14ac:dyDescent="0.25">
      <c r="A18" s="1">
        <v>45595</v>
      </c>
      <c r="B18" s="2">
        <v>0.56597222222222221</v>
      </c>
      <c r="D18" t="s">
        <v>88</v>
      </c>
      <c r="G18">
        <v>0.19</v>
      </c>
      <c r="H18">
        <v>0.18</v>
      </c>
      <c r="I18">
        <v>0.12</v>
      </c>
      <c r="J18" s="27">
        <f t="shared" ref="J18:J19" si="1">+AVERAGE(G18:I18)</f>
        <v>0.16333333333333333</v>
      </c>
      <c r="K18">
        <v>129.6</v>
      </c>
      <c r="L18">
        <v>3.99</v>
      </c>
    </row>
    <row r="19" spans="1:15" x14ac:dyDescent="0.25">
      <c r="A19" s="1">
        <v>45595</v>
      </c>
      <c r="B19" s="2">
        <v>0.54861111111111116</v>
      </c>
      <c r="D19" t="s">
        <v>89</v>
      </c>
      <c r="G19">
        <v>0.56999999999999995</v>
      </c>
      <c r="H19">
        <v>0.62</v>
      </c>
      <c r="I19">
        <v>0.84</v>
      </c>
      <c r="J19" s="27">
        <f t="shared" si="1"/>
        <v>0.67666666666666664</v>
      </c>
      <c r="K19">
        <v>410.6</v>
      </c>
      <c r="L19">
        <v>3.99</v>
      </c>
    </row>
    <row r="21" spans="1:15" x14ac:dyDescent="0.25">
      <c r="A21" t="s">
        <v>90</v>
      </c>
    </row>
    <row r="22" spans="1:15" ht="30" x14ac:dyDescent="0.25">
      <c r="A22" s="1">
        <v>45610</v>
      </c>
      <c r="B22" s="2">
        <v>0.41111111111111109</v>
      </c>
      <c r="C22" s="28" t="s">
        <v>91</v>
      </c>
      <c r="D22" t="s">
        <v>92</v>
      </c>
      <c r="G22">
        <v>12.04</v>
      </c>
      <c r="H22">
        <v>10.23</v>
      </c>
      <c r="I22" s="11">
        <v>10.199999999999999</v>
      </c>
    </row>
    <row r="23" spans="1:15" ht="30" x14ac:dyDescent="0.25">
      <c r="A23" s="1">
        <v>45610</v>
      </c>
      <c r="B23" s="2">
        <v>0.5625</v>
      </c>
      <c r="C23" s="28" t="s">
        <v>91</v>
      </c>
      <c r="D23" t="s">
        <v>93</v>
      </c>
      <c r="G23" s="11">
        <v>6.1</v>
      </c>
      <c r="H23">
        <v>7.22</v>
      </c>
      <c r="I23">
        <v>4.53</v>
      </c>
    </row>
    <row r="26" spans="1:15" x14ac:dyDescent="0.25">
      <c r="A26" s="1">
        <v>45810</v>
      </c>
      <c r="B26" t="s">
        <v>94</v>
      </c>
      <c r="C26" t="s">
        <v>95</v>
      </c>
      <c r="G26" s="11">
        <v>4.7</v>
      </c>
      <c r="H26" s="11">
        <v>4.4000000000000004</v>
      </c>
      <c r="I26">
        <v>4.49</v>
      </c>
      <c r="K26">
        <v>141.4</v>
      </c>
    </row>
    <row r="27" spans="1:15" x14ac:dyDescent="0.25">
      <c r="A27" s="1">
        <v>45817</v>
      </c>
      <c r="B27" t="s">
        <v>94</v>
      </c>
      <c r="C27" t="s">
        <v>95</v>
      </c>
      <c r="G27">
        <v>8.94</v>
      </c>
      <c r="H27">
        <v>8.36</v>
      </c>
      <c r="I27">
        <v>8.31</v>
      </c>
      <c r="K27">
        <v>1299.7</v>
      </c>
    </row>
    <row r="28" spans="1:15" x14ac:dyDescent="0.25">
      <c r="A28" s="1">
        <v>45818</v>
      </c>
      <c r="B28" s="2">
        <v>0.53194444444444444</v>
      </c>
      <c r="C28" t="s">
        <v>96</v>
      </c>
      <c r="G28">
        <v>11.65</v>
      </c>
      <c r="H28">
        <v>10.93</v>
      </c>
      <c r="I28">
        <v>11.72</v>
      </c>
      <c r="K28">
        <v>1046.2</v>
      </c>
    </row>
    <row r="29" spans="1:15" x14ac:dyDescent="0.25">
      <c r="A29" s="1">
        <v>45832</v>
      </c>
      <c r="B29" s="2">
        <v>0.4861111111111111</v>
      </c>
      <c r="C29" t="s">
        <v>97</v>
      </c>
      <c r="K29">
        <v>0</v>
      </c>
    </row>
    <row r="30" spans="1:15" x14ac:dyDescent="0.25">
      <c r="A30" s="1">
        <v>45838</v>
      </c>
      <c r="B30" s="2">
        <v>0.47916666666666669</v>
      </c>
      <c r="C30" t="s">
        <v>98</v>
      </c>
      <c r="K30">
        <v>238.2</v>
      </c>
      <c r="O30" t="s">
        <v>99</v>
      </c>
    </row>
    <row r="31" spans="1:15" x14ac:dyDescent="0.25">
      <c r="A31" s="1"/>
      <c r="B31" s="2"/>
    </row>
    <row r="32" spans="1:15" x14ac:dyDescent="0.25">
      <c r="A32" s="1">
        <v>45864</v>
      </c>
      <c r="B32" s="2">
        <v>0.5083333333333333</v>
      </c>
      <c r="C32">
        <v>3</v>
      </c>
      <c r="D32" t="s">
        <v>100</v>
      </c>
      <c r="G32">
        <v>13.66</v>
      </c>
      <c r="H32">
        <v>13.7</v>
      </c>
      <c r="I32">
        <v>13.52</v>
      </c>
      <c r="J32" s="20">
        <f>AVERAGE(G32:I32)</f>
        <v>13.626666666666665</v>
      </c>
      <c r="K32" s="20">
        <f>M32*L32</f>
        <v>274.8</v>
      </c>
      <c r="L32">
        <v>2</v>
      </c>
      <c r="M32">
        <v>137.4</v>
      </c>
    </row>
    <row r="33" spans="1:13" x14ac:dyDescent="0.25">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102</v>
      </c>
      <c r="G34">
        <v>2.0699999999999998</v>
      </c>
      <c r="H34">
        <v>2.11</v>
      </c>
      <c r="I34">
        <v>3.08</v>
      </c>
      <c r="J34" s="20">
        <f t="shared" si="2"/>
        <v>2.42</v>
      </c>
      <c r="K34" s="20">
        <f t="shared" si="3"/>
        <v>88.4</v>
      </c>
      <c r="L34">
        <v>1</v>
      </c>
      <c r="M34">
        <v>88.4</v>
      </c>
    </row>
    <row r="36" spans="1:13" x14ac:dyDescent="0.25">
      <c r="A36" s="1">
        <v>45868</v>
      </c>
      <c r="B36" s="2">
        <v>0.39930555555555558</v>
      </c>
      <c r="C36">
        <v>1</v>
      </c>
      <c r="D36" t="s">
        <v>103</v>
      </c>
      <c r="K36">
        <v>59.4</v>
      </c>
    </row>
    <row r="37" spans="1:13" x14ac:dyDescent="0.25">
      <c r="A37" s="1">
        <v>45868</v>
      </c>
      <c r="B37" s="2">
        <v>0.40625</v>
      </c>
      <c r="C37">
        <v>2</v>
      </c>
      <c r="D37" t="s">
        <v>104</v>
      </c>
      <c r="K37">
        <v>218.7</v>
      </c>
    </row>
    <row r="38" spans="1:13" x14ac:dyDescent="0.25">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106</v>
      </c>
      <c r="C1" s="6" t="s">
        <v>107</v>
      </c>
      <c r="D1" s="6" t="s">
        <v>108</v>
      </c>
      <c r="E1" s="6" t="s">
        <v>109</v>
      </c>
      <c r="F1" s="6" t="s">
        <v>110</v>
      </c>
      <c r="G1" s="6" t="s">
        <v>111</v>
      </c>
      <c r="H1" s="6" t="s">
        <v>112</v>
      </c>
      <c r="I1" s="6" t="s">
        <v>69</v>
      </c>
    </row>
    <row r="2" spans="1:9" x14ac:dyDescent="0.25">
      <c r="A2" t="s">
        <v>17</v>
      </c>
      <c r="B2" t="s">
        <v>113</v>
      </c>
      <c r="C2" t="s">
        <v>114</v>
      </c>
      <c r="D2" s="7" t="s">
        <v>115</v>
      </c>
      <c r="E2" s="8">
        <v>89.1</v>
      </c>
      <c r="F2" t="s">
        <v>116</v>
      </c>
      <c r="G2">
        <v>35.909429000000003</v>
      </c>
      <c r="H2">
        <v>-86.855795999999998</v>
      </c>
    </row>
    <row r="3" spans="1:9" x14ac:dyDescent="0.25">
      <c r="A3" t="s">
        <v>16</v>
      </c>
      <c r="B3" t="s">
        <v>113</v>
      </c>
      <c r="C3" t="s">
        <v>117</v>
      </c>
      <c r="D3" s="7" t="s">
        <v>115</v>
      </c>
      <c r="E3" s="8">
        <v>68.400000000000006</v>
      </c>
      <c r="F3" t="s">
        <v>118</v>
      </c>
      <c r="G3">
        <v>36.017164000000001</v>
      </c>
      <c r="H3">
        <v>-86.900035000000003</v>
      </c>
    </row>
    <row r="4" spans="1:9" x14ac:dyDescent="0.25">
      <c r="A4" t="s">
        <v>14</v>
      </c>
      <c r="B4" t="s">
        <v>113</v>
      </c>
      <c r="C4" t="s">
        <v>119</v>
      </c>
      <c r="D4" s="7" t="s">
        <v>115</v>
      </c>
      <c r="E4" s="8">
        <v>62</v>
      </c>
      <c r="F4" t="s">
        <v>120</v>
      </c>
      <c r="G4">
        <v>36.054386999999998</v>
      </c>
      <c r="H4">
        <v>-86.928715999999994</v>
      </c>
    </row>
    <row r="5" spans="1:9" x14ac:dyDescent="0.25">
      <c r="A5" t="s">
        <v>19</v>
      </c>
      <c r="B5" t="s">
        <v>113</v>
      </c>
      <c r="C5" t="s">
        <v>121</v>
      </c>
      <c r="D5" s="7" t="s">
        <v>115</v>
      </c>
      <c r="E5" s="8">
        <v>32.200000000000003</v>
      </c>
      <c r="F5" t="s">
        <v>122</v>
      </c>
      <c r="G5">
        <v>36.123683</v>
      </c>
      <c r="H5">
        <v>-87.099001999999999</v>
      </c>
    </row>
    <row r="6" spans="1:9" x14ac:dyDescent="0.25">
      <c r="A6" t="s">
        <v>22</v>
      </c>
      <c r="B6" t="s">
        <v>123</v>
      </c>
      <c r="C6" t="s">
        <v>124</v>
      </c>
      <c r="D6" s="7" t="s">
        <v>125</v>
      </c>
      <c r="E6" s="8" t="s">
        <v>126</v>
      </c>
      <c r="F6" t="s">
        <v>127</v>
      </c>
      <c r="G6">
        <v>36.112737000000003</v>
      </c>
      <c r="H6">
        <v>-86.862464000000003</v>
      </c>
    </row>
    <row r="7" spans="1:9" x14ac:dyDescent="0.25">
      <c r="A7" t="s">
        <v>21</v>
      </c>
      <c r="B7" t="s">
        <v>123</v>
      </c>
      <c r="C7" t="s">
        <v>128</v>
      </c>
      <c r="D7" s="7" t="s">
        <v>125</v>
      </c>
      <c r="E7" s="8">
        <v>5</v>
      </c>
      <c r="F7" t="s">
        <v>127</v>
      </c>
      <c r="G7">
        <v>36.132171</v>
      </c>
      <c r="H7">
        <v>-86.848483999999999</v>
      </c>
    </row>
    <row r="8" spans="1:9" x14ac:dyDescent="0.25">
      <c r="A8" t="s">
        <v>23</v>
      </c>
      <c r="B8" t="s">
        <v>129</v>
      </c>
      <c r="C8" t="s">
        <v>130</v>
      </c>
      <c r="D8" s="7" t="s">
        <v>125</v>
      </c>
      <c r="E8" s="8" t="s">
        <v>131</v>
      </c>
      <c r="F8" t="s">
        <v>132</v>
      </c>
      <c r="G8">
        <v>36.012873999999996</v>
      </c>
      <c r="H8">
        <v>-86.685050000000004</v>
      </c>
    </row>
    <row r="9" spans="1:9" x14ac:dyDescent="0.25">
      <c r="A9" t="s">
        <v>24</v>
      </c>
      <c r="B9" t="s">
        <v>129</v>
      </c>
      <c r="C9" t="s">
        <v>133</v>
      </c>
      <c r="D9" s="7" t="s">
        <v>125</v>
      </c>
      <c r="E9" s="8" t="s">
        <v>134</v>
      </c>
      <c r="F9" t="s">
        <v>135</v>
      </c>
      <c r="G9">
        <v>36.118186999999999</v>
      </c>
      <c r="H9">
        <v>-86.724369999999993</v>
      </c>
    </row>
    <row r="10" spans="1:9" x14ac:dyDescent="0.25">
      <c r="A10" t="s">
        <v>26</v>
      </c>
      <c r="B10" t="s">
        <v>136</v>
      </c>
      <c r="C10" t="s">
        <v>137</v>
      </c>
      <c r="D10" s="7" t="s">
        <v>125</v>
      </c>
      <c r="E10">
        <v>0.1</v>
      </c>
      <c r="F10" t="s">
        <v>138</v>
      </c>
      <c r="G10">
        <v>36.114162999999998</v>
      </c>
      <c r="H10">
        <v>-86.777017000000001</v>
      </c>
    </row>
    <row r="11" spans="1:9" x14ac:dyDescent="0.25">
      <c r="A11" t="s">
        <v>28</v>
      </c>
      <c r="B11" t="s">
        <v>139</v>
      </c>
      <c r="C11" t="s">
        <v>140</v>
      </c>
      <c r="D11" s="7" t="s">
        <v>125</v>
      </c>
      <c r="E11" s="8" t="s">
        <v>141</v>
      </c>
      <c r="F11" t="s">
        <v>142</v>
      </c>
      <c r="G11">
        <v>36.21208</v>
      </c>
      <c r="H11">
        <v>-86.825408999999993</v>
      </c>
    </row>
    <row r="12" spans="1:9" x14ac:dyDescent="0.25">
      <c r="A12" t="s">
        <v>31</v>
      </c>
      <c r="B12" t="s">
        <v>143</v>
      </c>
      <c r="C12" t="s">
        <v>144</v>
      </c>
      <c r="D12" s="7" t="s">
        <v>125</v>
      </c>
      <c r="E12">
        <v>191</v>
      </c>
      <c r="F12" t="s">
        <v>145</v>
      </c>
      <c r="G12">
        <v>36.165491000000003</v>
      </c>
      <c r="H12">
        <v>-86.775768999999997</v>
      </c>
    </row>
    <row r="13" spans="1:9" x14ac:dyDescent="0.25">
      <c r="A13" t="s">
        <v>34</v>
      </c>
      <c r="B13" t="s">
        <v>146</v>
      </c>
      <c r="C13" t="s">
        <v>147</v>
      </c>
      <c r="D13" s="7" t="s">
        <v>148</v>
      </c>
      <c r="E13">
        <v>10.1</v>
      </c>
      <c r="F13" t="s">
        <v>149</v>
      </c>
      <c r="G13">
        <v>35.941533</v>
      </c>
      <c r="H13">
        <v>-86.378028999999998</v>
      </c>
      <c r="I13" t="s">
        <v>150</v>
      </c>
    </row>
    <row r="14" spans="1:9" x14ac:dyDescent="0.25">
      <c r="A14" t="s">
        <v>38</v>
      </c>
      <c r="B14" t="s">
        <v>151</v>
      </c>
      <c r="C14" t="s">
        <v>152</v>
      </c>
      <c r="D14" s="7" t="s">
        <v>153</v>
      </c>
      <c r="E14">
        <v>72.599999999999994</v>
      </c>
      <c r="F14" t="s">
        <v>154</v>
      </c>
      <c r="G14">
        <v>35.785136999999999</v>
      </c>
      <c r="H14">
        <v>-87.460560000000001</v>
      </c>
    </row>
    <row r="15" spans="1:9" x14ac:dyDescent="0.25">
      <c r="A15" t="s">
        <v>18</v>
      </c>
      <c r="B15" t="s">
        <v>113</v>
      </c>
      <c r="C15" t="s">
        <v>155</v>
      </c>
      <c r="D15" s="7" t="s">
        <v>115</v>
      </c>
      <c r="E15">
        <v>57.3</v>
      </c>
      <c r="F15" t="s">
        <v>120</v>
      </c>
      <c r="G15">
        <v>36.077539999999999</v>
      </c>
      <c r="H15">
        <v>-86.962377000000004</v>
      </c>
    </row>
    <row r="16" spans="1:9" x14ac:dyDescent="0.25">
      <c r="A16" t="s">
        <v>33</v>
      </c>
      <c r="B16" t="s">
        <v>156</v>
      </c>
      <c r="C16" t="s">
        <v>157</v>
      </c>
      <c r="D16" s="7" t="s">
        <v>115</v>
      </c>
      <c r="E16">
        <v>1.8</v>
      </c>
      <c r="F16" t="s">
        <v>158</v>
      </c>
      <c r="G16">
        <v>36.048997</v>
      </c>
      <c r="H16">
        <v>-86.906251999999995</v>
      </c>
    </row>
    <row r="17" spans="1:8" x14ac:dyDescent="0.25">
      <c r="A17" s="30" t="s">
        <v>61</v>
      </c>
      <c r="B17" t="s">
        <v>159</v>
      </c>
      <c r="C17" t="s">
        <v>160</v>
      </c>
      <c r="D17" s="7" t="s">
        <v>115</v>
      </c>
      <c r="E17">
        <v>0.3</v>
      </c>
      <c r="F17" t="s">
        <v>161</v>
      </c>
      <c r="G17">
        <v>35.964530000000003</v>
      </c>
      <c r="H17">
        <v>-86.918589999999995</v>
      </c>
    </row>
    <row r="18" spans="1:8" x14ac:dyDescent="0.25">
      <c r="A18" t="s">
        <v>64</v>
      </c>
      <c r="B18" t="s">
        <v>162</v>
      </c>
      <c r="C18" t="s">
        <v>163</v>
      </c>
      <c r="D18" s="7" t="s">
        <v>125</v>
      </c>
      <c r="E18">
        <v>3.8</v>
      </c>
      <c r="F18" t="s">
        <v>164</v>
      </c>
      <c r="G18">
        <v>36.062220000000003</v>
      </c>
      <c r="H18">
        <v>-86.74194</v>
      </c>
    </row>
    <row r="20" spans="1:8" x14ac:dyDescent="0.25">
      <c r="A20" t="s">
        <v>165</v>
      </c>
    </row>
    <row r="21" spans="1:8" x14ac:dyDescent="0.25">
      <c r="A21" t="s">
        <v>166</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2025-09-17T19:10:23Z</dcterms:modified>
  <cp:category/>
  <cp:contentStatus/>
</cp:coreProperties>
</file>