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144" documentId="13_ncr:1_{9F7F68EC-4029-40C9-A2F9-F602FB989A6A}" xr6:coauthVersionLast="47" xr6:coauthVersionMax="47" xr10:uidLastSave="{F7F3B112-529B-47A3-8C38-8BCE91AC8D51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'HR-UpToDate'!$A$1:$L$560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74" i="1" l="1"/>
  <c r="I573" i="1"/>
  <c r="I572" i="1"/>
  <c r="J575" i="1"/>
  <c r="J574" i="1"/>
  <c r="J573" i="1"/>
  <c r="J572" i="1"/>
  <c r="I571" i="1"/>
  <c r="J571" i="1"/>
  <c r="I570" i="1"/>
  <c r="J570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425" i="1"/>
  <c r="I534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<sst xmlns="http://schemas.openxmlformats.org/spreadsheetml/2006/main" count="744" uniqueCount="115">
  <si>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</si>
  <si>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</si>
  <si>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</si>
  <si>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</si>
  <si>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</si>
  <si>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</si>
  <si>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</si>
  <si>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</si>
  <si>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</si>
  <si>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</si>
  <si>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</si>
  <si>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</si>
  <si>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</si>
  <si>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</si>
  <si>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</si>
  <si>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</si>
  <si>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</si>
  <si>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</si>
  <si>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</si>
  <si>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</si>
  <si>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</si>
  <si>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</si>
  <si>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</si>
  <si>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</si>
  <si>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</si>
  <si>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</si>
  <si>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</si>
  <si>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</si>
  <si>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</si>
  <si>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</si>
  <si>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</si>
  <si>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</si>
  <si>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</si>
  <si>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</si>
  <si>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</si>
  <si>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</si>
  <si>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</si>
  <si>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</si>
  <si>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</si>
  <si>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</si>
  <si>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</si>
  <si>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</si>
  <si>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</si>
  <si>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</si>
  <si>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</si>
  <si>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</si>
  <si>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</si>
  <si>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</si>
  <si>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USGS Flow Data from 03431060</t>
  </si>
  <si>
    <t>&gt;2419.6</t>
  </si>
  <si>
    <t>Otter Creek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</si>
  <si>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</si>
  <si>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</si>
  <si>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</si>
  <si>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</si>
  <si>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</si>
  <si>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</si>
  <si>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</si>
  <si>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</si>
  <si>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Coley Davis Sediment Sample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</si>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</sst>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;@"/>
    <numFmt numFmtId="166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  <xf numFmtId="166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75"/>
  <sheetViews>
    <sheetView tabSelected="1" workbookViewId="0">
      <pane ySplit="1" topLeftCell="A563" activePane="bottomLeft" state="frozen"/>
      <selection pane="bottomLeft" activeCell="I574" sqref="I574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>
      <c r="A116" s="1">
        <v>44404</v>
      </c>
      <c r="B116"/>
      <c r="C116">
        <v>5</v>
      </c>
      <c r="D116" t="s">
        <v>16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13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13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13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13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  <c r="M196">
        <v>53.1</v>
      </c>
    </row>
    <row r="197" spans="1:13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  <c r="M197">
        <v>8.14</v>
      </c>
    </row>
    <row r="198" spans="1:13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13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  <c r="M199">
        <v>8.14</v>
      </c>
    </row>
    <row r="200" spans="1:13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13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13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13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  <c r="M203">
        <v>10.7</v>
      </c>
    </row>
    <row r="204" spans="1:13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13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  <c r="M205">
        <v>246</v>
      </c>
    </row>
    <row r="206" spans="1:13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  <c r="M206">
        <v>44.8</v>
      </c>
    </row>
    <row r="207" spans="1:13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  <c r="M207">
        <v>10.1</v>
      </c>
    </row>
    <row r="208" spans="1:13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  <c r="M208">
        <v>116</v>
      </c>
    </row>
    <row r="209" spans="1:13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  <c r="M210">
        <v>49.4</v>
      </c>
    </row>
    <row r="211" spans="1:13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  <c r="M212">
        <v>14.9</v>
      </c>
    </row>
    <row r="213" spans="1:13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  <c r="M213">
        <v>11.3</v>
      </c>
    </row>
    <row r="214" spans="1:13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  <c r="M218">
        <v>17.2</v>
      </c>
    </row>
    <row r="219" spans="1:13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  <c r="M219">
        <v>4.12</v>
      </c>
    </row>
    <row r="220" spans="1:13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  <c r="M221">
        <v>144</v>
      </c>
    </row>
    <row r="222" spans="1:13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  <c r="M223">
        <v>3.55</v>
      </c>
    </row>
    <row r="224" spans="1:13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  <c r="M227">
        <v>11.8</v>
      </c>
    </row>
    <row r="228" spans="1:13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  <c r="M228">
        <v>3.89</v>
      </c>
    </row>
    <row r="229" spans="1:13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  <c r="M230">
        <v>3.57</v>
      </c>
    </row>
    <row r="231" spans="1:13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  <c r="M231">
        <v>66.2</v>
      </c>
    </row>
    <row r="232" spans="1:13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  <c r="M233">
        <v>2.81</v>
      </c>
    </row>
    <row r="234" spans="1:13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  <c r="M237">
        <v>6.8</v>
      </c>
    </row>
    <row r="238" spans="1:13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  <c r="M238">
        <v>3</v>
      </c>
    </row>
    <row r="239" spans="1:13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  <c r="M240">
        <v>2.74</v>
      </c>
    </row>
    <row r="241" spans="1:13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  <c r="M241">
        <v>32.200000000000003</v>
      </c>
    </row>
    <row r="242" spans="1:13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  <c r="M243">
        <v>2.81</v>
      </c>
    </row>
    <row r="244" spans="1:13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  <c r="M248">
        <v>9.24</v>
      </c>
    </row>
    <row r="249" spans="1:13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  <c r="M250">
        <v>8.67</v>
      </c>
    </row>
    <row r="251" spans="1:13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  <c r="M251">
        <v>125</v>
      </c>
    </row>
    <row r="252" spans="1:13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  <c r="M253">
        <v>8.51</v>
      </c>
    </row>
    <row r="254" spans="1:13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  <c r="M258">
        <v>10.7</v>
      </c>
    </row>
    <row r="259" spans="1:13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  <c r="M260">
        <v>10.7</v>
      </c>
    </row>
    <row r="261" spans="1:13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  <c r="M261">
        <v>48.8</v>
      </c>
    </row>
    <row r="262" spans="1:13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  <c r="M263">
        <v>6.36</v>
      </c>
    </row>
    <row r="264" spans="1:13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  <c r="M267">
        <v>11.8</v>
      </c>
    </row>
    <row r="268" spans="1:13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  <c r="M268">
        <v>8.1199999999999992</v>
      </c>
    </row>
    <row r="269" spans="1:13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  <c r="M270">
        <v>7.59</v>
      </c>
    </row>
    <row r="271" spans="1:13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  <c r="M271">
        <v>27.5</v>
      </c>
    </row>
    <row r="272" spans="1:13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13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  <c r="M273">
        <v>4.74</v>
      </c>
    </row>
    <row r="274" spans="1:13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13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13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  <c r="M276">
        <v>4.1900000000000004</v>
      </c>
    </row>
    <row r="277" spans="1:13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13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  <c r="M278">
        <v>4.1900000000000004</v>
      </c>
    </row>
    <row r="279" spans="1:13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  <c r="M279">
        <v>110</v>
      </c>
    </row>
    <row r="280" spans="1:13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13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  <c r="M281">
        <v>4.08</v>
      </c>
    </row>
    <row r="282" spans="1:13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13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13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  <c r="M284">
        <v>4.55</v>
      </c>
    </row>
    <row r="285" spans="1:13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13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  <c r="M286">
        <v>4.55</v>
      </c>
    </row>
    <row r="287" spans="1:13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  <c r="M287">
        <v>144</v>
      </c>
    </row>
    <row r="288" spans="1:13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13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  <c r="M289">
        <v>3.23</v>
      </c>
    </row>
    <row r="290" spans="1:13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  <c r="M290">
        <v>15.4</v>
      </c>
    </row>
    <row r="291" spans="1:13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13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13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  <c r="M293">
        <v>4.1500000000000004</v>
      </c>
    </row>
    <row r="294" spans="1:13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  <c r="M294">
        <v>63.9</v>
      </c>
    </row>
    <row r="295" spans="1:13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13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  <c r="M296">
        <v>2.68</v>
      </c>
    </row>
    <row r="297" spans="1:13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  <c r="M297">
        <v>18.8</v>
      </c>
    </row>
    <row r="298" spans="1:13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13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13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  <c r="M300">
        <v>222</v>
      </c>
    </row>
    <row r="301" spans="1:13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13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  <c r="M302">
        <v>4.2</v>
      </c>
    </row>
    <row r="303" spans="1:13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13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  <c r="M306">
        <v>2.57</v>
      </c>
    </row>
    <row r="307" spans="1:13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  <c r="M307">
        <v>171</v>
      </c>
    </row>
    <row r="308" spans="1:13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  <c r="M308">
        <v>44.3</v>
      </c>
    </row>
    <row r="309" spans="1:13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  <c r="M309">
        <v>7.23</v>
      </c>
    </row>
    <row r="310" spans="1:13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  <c r="M310">
        <v>33.299999999999997</v>
      </c>
    </row>
    <row r="311" spans="1:13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  <c r="M313">
        <v>116</v>
      </c>
    </row>
    <row r="314" spans="1:13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  <c r="M314">
        <v>6900</v>
      </c>
    </row>
    <row r="315" spans="1:13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  <c r="M316">
        <v>5.0199999999999996</v>
      </c>
    </row>
    <row r="317" spans="1:13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  <c r="M317">
        <v>5.7</v>
      </c>
    </row>
    <row r="318" spans="1:13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  <c r="M318">
        <v>18.100000000000001</v>
      </c>
    </row>
    <row r="319" spans="1:13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  <c r="M321">
        <v>22.5</v>
      </c>
    </row>
    <row r="322" spans="1:1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  <c r="M322">
        <v>94.8</v>
      </c>
    </row>
    <row r="323" spans="1:1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  <c r="M324">
        <v>5.52</v>
      </c>
    </row>
    <row r="325" spans="1:1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  <c r="M325">
        <v>7.5</v>
      </c>
    </row>
    <row r="326" spans="1:1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  <c r="M327">
        <v>18.899999999999999</v>
      </c>
    </row>
    <row r="328" spans="1:1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>
      <c r="A329" s="1">
        <v>45090</v>
      </c>
      <c r="B329" s="2">
        <v>0.52500000000000002</v>
      </c>
      <c r="D329" t="s">
        <v>31</v>
      </c>
      <c r="I329">
        <v>209.8</v>
      </c>
      <c r="M329">
        <v>8350</v>
      </c>
    </row>
    <row r="330" spans="1:1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  <c r="M331">
        <v>38.6</v>
      </c>
    </row>
    <row r="332" spans="1:1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  <c r="M334">
        <v>7000</v>
      </c>
    </row>
    <row r="335" spans="1:1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  <c r="M335">
        <v>26.9</v>
      </c>
    </row>
    <row r="336" spans="1:1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  <c r="M336">
        <v>9.2200000000000006</v>
      </c>
    </row>
    <row r="337" spans="1:13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  <c r="M337">
        <v>20.2</v>
      </c>
    </row>
    <row r="338" spans="1:13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>
      <c r="A339" s="1">
        <v>45104</v>
      </c>
      <c r="B339" s="2">
        <v>0.375</v>
      </c>
      <c r="D339" t="s">
        <v>26</v>
      </c>
      <c r="H339">
        <v>2.81</v>
      </c>
      <c r="I339">
        <v>980.4</v>
      </c>
      <c r="M339">
        <v>5.52</v>
      </c>
    </row>
    <row r="340" spans="1:13">
      <c r="A340" s="1">
        <v>45104</v>
      </c>
      <c r="B340" s="2">
        <v>0.375</v>
      </c>
      <c r="D340" t="s">
        <v>31</v>
      </c>
      <c r="H340">
        <v>6.38</v>
      </c>
      <c r="I340">
        <v>117.8</v>
      </c>
      <c r="M340">
        <v>17400</v>
      </c>
    </row>
    <row r="341" spans="1:13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  <c r="M343">
        <v>5.31</v>
      </c>
    </row>
    <row r="344" spans="1:13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  <c r="M344">
        <v>83.7</v>
      </c>
    </row>
    <row r="345" spans="1:13">
      <c r="A345" s="1">
        <v>45118</v>
      </c>
      <c r="B345" s="10">
        <v>0.49791666666666662</v>
      </c>
      <c r="D345" t="s">
        <v>23</v>
      </c>
      <c r="I345">
        <v>113.7</v>
      </c>
      <c r="M345">
        <v>37.5</v>
      </c>
    </row>
    <row r="346" spans="1:13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  <c r="M346">
        <v>178</v>
      </c>
    </row>
    <row r="347" spans="1:13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  <c r="M348">
        <v>8.51</v>
      </c>
    </row>
    <row r="349" spans="1:13">
      <c r="A349" s="1">
        <v>45118</v>
      </c>
      <c r="B349" s="2">
        <v>0.44097222222222227</v>
      </c>
      <c r="D349" t="s">
        <v>22</v>
      </c>
      <c r="I349">
        <v>275.5</v>
      </c>
      <c r="M349">
        <v>10.9</v>
      </c>
    </row>
    <row r="350" spans="1:13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  <c r="M351">
        <v>31.3</v>
      </c>
    </row>
    <row r="352" spans="1:13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  <c r="M355">
        <v>6120</v>
      </c>
    </row>
    <row r="356" spans="1:13" ht="15.7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  <c r="M356">
        <v>15.1</v>
      </c>
    </row>
    <row r="357" spans="1:13" ht="15.7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  <c r="M357">
        <v>125</v>
      </c>
    </row>
    <row r="358" spans="1:13" ht="15.7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  <c r="M361">
        <v>10.4</v>
      </c>
    </row>
    <row r="362" spans="1:13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>
      <c r="A363" s="1">
        <v>45132</v>
      </c>
      <c r="B363" s="2">
        <v>0.375</v>
      </c>
      <c r="D363" t="s">
        <v>16</v>
      </c>
      <c r="H363">
        <v>7.81</v>
      </c>
      <c r="I363">
        <v>143.9</v>
      </c>
      <c r="M363">
        <v>362</v>
      </c>
    </row>
    <row r="364" spans="1:13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>
      <c r="A366" s="1">
        <v>45132</v>
      </c>
      <c r="B366" s="2">
        <v>0.35416666666666669</v>
      </c>
      <c r="D366" t="s">
        <v>17</v>
      </c>
      <c r="I366">
        <v>137.4</v>
      </c>
      <c r="M366">
        <v>96.9</v>
      </c>
    </row>
    <row r="367" spans="1:13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  <c r="M369">
        <v>31.2</v>
      </c>
    </row>
    <row r="370" spans="1:13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  <c r="M372">
        <v>32.299999999999997</v>
      </c>
    </row>
    <row r="373" spans="1:13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  <c r="M373">
        <v>42.5</v>
      </c>
    </row>
    <row r="374" spans="1:13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  <c r="M375">
        <v>167</v>
      </c>
    </row>
    <row r="376" spans="1:13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  <c r="M377">
        <v>10.199999999999999</v>
      </c>
    </row>
    <row r="378" spans="1:13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  <c r="M378">
        <v>6.94</v>
      </c>
    </row>
    <row r="379" spans="1:13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  <c r="M379">
        <v>14700</v>
      </c>
    </row>
    <row r="380" spans="1:13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  <c r="M382">
        <v>26.7</v>
      </c>
    </row>
    <row r="383" spans="1:13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  <c r="M383">
        <v>57.3</v>
      </c>
    </row>
    <row r="384" spans="1:13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  <c r="M384">
        <v>234</v>
      </c>
    </row>
    <row r="385" spans="1:13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  <c r="M386">
        <v>6.07</v>
      </c>
    </row>
    <row r="387" spans="1:13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  <c r="M387">
        <v>5.0199999999999996</v>
      </c>
    </row>
    <row r="388" spans="1:13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  <c r="M388">
        <v>13950</v>
      </c>
    </row>
    <row r="389" spans="1:13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  <c r="M391">
        <v>14.6</v>
      </c>
    </row>
    <row r="392" spans="1:13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  <c r="M393">
        <v>3.82</v>
      </c>
    </row>
    <row r="394" spans="1:13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  <c r="M394">
        <v>3.55</v>
      </c>
    </row>
    <row r="395" spans="1:13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  <c r="M396">
        <v>7.55</v>
      </c>
    </row>
    <row r="397" spans="1:13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  <c r="M398">
        <v>41</v>
      </c>
    </row>
    <row r="399" spans="1:13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  <c r="M400">
        <v>3.82</v>
      </c>
    </row>
    <row r="401" spans="1:13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  <c r="M401">
        <v>3.99</v>
      </c>
    </row>
    <row r="402" spans="1:13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  <c r="M403">
        <v>10.199999999999999</v>
      </c>
    </row>
    <row r="404" spans="1:13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>
      <c r="A405" s="1">
        <v>45453</v>
      </c>
      <c r="B405" s="2">
        <v>0.52083333333333337</v>
      </c>
      <c r="D405" t="s">
        <v>31</v>
      </c>
      <c r="I405">
        <v>161.6</v>
      </c>
      <c r="M405">
        <v>31800</v>
      </c>
    </row>
    <row r="406" spans="1:13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  <c r="M408">
        <v>9.68</v>
      </c>
    </row>
    <row r="409" spans="1:13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  <c r="M409">
        <v>5.98</v>
      </c>
    </row>
    <row r="410" spans="1:13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  <c r="M412">
        <v>60.9</v>
      </c>
    </row>
    <row r="413" spans="1:13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  <c r="M413">
        <v>203</v>
      </c>
    </row>
    <row r="414" spans="1:13">
      <c r="A414" s="1">
        <v>45454</v>
      </c>
      <c r="B414" s="10">
        <v>0.50763888888888886</v>
      </c>
      <c r="D414" t="s">
        <v>23</v>
      </c>
      <c r="I414">
        <v>51.2</v>
      </c>
      <c r="M414">
        <v>35.299999999999997</v>
      </c>
    </row>
    <row r="415" spans="1:13">
      <c r="A415" s="1">
        <v>45454</v>
      </c>
      <c r="B415" s="2">
        <v>0.74722222222222223</v>
      </c>
      <c r="D415" t="s">
        <v>34</v>
      </c>
      <c r="I415">
        <v>29.5</v>
      </c>
      <c r="M415">
        <v>64</v>
      </c>
    </row>
    <row r="416" spans="1:13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>
      <c r="A418" s="1">
        <v>45460</v>
      </c>
      <c r="B418" s="2">
        <v>0.49791666666666662</v>
      </c>
      <c r="D418" t="s">
        <v>26</v>
      </c>
      <c r="I418">
        <v>287.8</v>
      </c>
      <c r="M418">
        <v>6.03</v>
      </c>
    </row>
    <row r="419" spans="1:15">
      <c r="A419" s="1">
        <v>45460</v>
      </c>
      <c r="B419" s="2">
        <v>0.53125</v>
      </c>
      <c r="D419" t="s">
        <v>31</v>
      </c>
      <c r="I419">
        <v>517.20000000000005</v>
      </c>
      <c r="M419">
        <v>14700</v>
      </c>
    </row>
    <row r="420" spans="1:1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  <c r="M420">
        <v>134</v>
      </c>
    </row>
    <row r="421" spans="1:1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  <c r="M422">
        <v>5.7</v>
      </c>
    </row>
    <row r="423" spans="1:1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  <c r="M424">
        <v>33.700000000000003</v>
      </c>
    </row>
    <row r="425" spans="1:1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AVERAGE(E425:G425)</f>
        <v>7.0666666666666664</v>
      </c>
      <c r="I425">
        <v>290.89999999999998</v>
      </c>
      <c r="M425">
        <v>28.5</v>
      </c>
    </row>
    <row r="426" spans="1:1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  <c r="M426">
        <v>35.5</v>
      </c>
    </row>
    <row r="427" spans="1:15">
      <c r="A427" s="1">
        <v>45467</v>
      </c>
      <c r="B427" s="10">
        <v>0.44791666666666669</v>
      </c>
      <c r="D427" t="s">
        <v>31</v>
      </c>
      <c r="I427">
        <v>137.6</v>
      </c>
      <c r="M427">
        <v>7285</v>
      </c>
    </row>
    <row r="428" spans="1:1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  <c r="M428">
        <v>4.24</v>
      </c>
    </row>
    <row r="429" spans="1:1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  <c r="M431">
        <v>6.55</v>
      </c>
    </row>
    <row r="432" spans="1:1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  <c r="M434">
        <v>83</v>
      </c>
    </row>
    <row r="435" spans="1:1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  <c r="M436">
        <v>85.7</v>
      </c>
    </row>
    <row r="437" spans="1:1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  <c r="M437">
        <v>29.7</v>
      </c>
    </row>
    <row r="438" spans="1:1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  <c r="M438">
        <v>36.4</v>
      </c>
    </row>
    <row r="439" spans="1:1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  <c r="M439">
        <v>30.8</v>
      </c>
    </row>
    <row r="440" spans="1:1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>
      <c r="A441" s="1">
        <v>45469</v>
      </c>
      <c r="B441" s="10">
        <v>0.45347222222222222</v>
      </c>
      <c r="D441" t="s">
        <v>26</v>
      </c>
      <c r="I441">
        <v>416</v>
      </c>
      <c r="M441">
        <v>3.55</v>
      </c>
    </row>
    <row r="442" spans="1:1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  <c r="M443">
        <v>5.79</v>
      </c>
    </row>
    <row r="444" spans="1:1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  <c r="M445">
        <v>13.5</v>
      </c>
    </row>
    <row r="446" spans="1:1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  <c r="M446">
        <v>5.31</v>
      </c>
    </row>
    <row r="447" spans="1:1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  <c r="M450">
        <v>21</v>
      </c>
    </row>
    <row r="451" spans="1:13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  <c r="M451">
        <v>75.599999999999994</v>
      </c>
    </row>
    <row r="452" spans="1:13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  <c r="M452">
        <v>75.599999999999994</v>
      </c>
    </row>
    <row r="453" spans="1:13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  <c r="M454">
        <v>3.76</v>
      </c>
    </row>
    <row r="455" spans="1:13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  <c r="M456">
        <v>3.85</v>
      </c>
    </row>
    <row r="457" spans="1:13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  <c r="M458">
        <v>18.600000000000001</v>
      </c>
    </row>
    <row r="459" spans="1:13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  <c r="M461">
        <v>48.7</v>
      </c>
    </row>
    <row r="462" spans="1:13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  <c r="M462">
        <v>46.7</v>
      </c>
    </row>
    <row r="463" spans="1:13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  <c r="M463">
        <v>13.5</v>
      </c>
    </row>
    <row r="464" spans="1:13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  <c r="M464">
        <v>12600</v>
      </c>
    </row>
    <row r="465" spans="1:13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  <c r="M466">
        <v>2.96</v>
      </c>
    </row>
    <row r="467" spans="1:13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  <c r="M467">
        <v>37.299999999999997</v>
      </c>
    </row>
    <row r="468" spans="1:13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  <c r="M471">
        <v>32.200000000000003</v>
      </c>
    </row>
    <row r="472" spans="1:13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  <c r="M472">
        <v>2.81</v>
      </c>
    </row>
    <row r="473" spans="1:13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  <c r="M476">
        <v>10.7</v>
      </c>
    </row>
    <row r="477" spans="1:13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  <c r="M477">
        <v>5.68</v>
      </c>
    </row>
    <row r="478" spans="1:13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  <c r="M478">
        <v>17.399999999999999</v>
      </c>
    </row>
    <row r="479" spans="1:13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  <c r="M479">
        <v>5.0199999999999996</v>
      </c>
    </row>
    <row r="480" spans="1:13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  <c r="M482">
        <v>151</v>
      </c>
    </row>
    <row r="483" spans="1:13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  <c r="M483">
        <v>4.55</v>
      </c>
    </row>
    <row r="484" spans="1:13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  <c r="M486">
        <v>138</v>
      </c>
    </row>
    <row r="487" spans="1:13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  <c r="M488">
        <v>31.3</v>
      </c>
    </row>
    <row r="489" spans="1:13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  <c r="M489">
        <v>16.8</v>
      </c>
    </row>
    <row r="490" spans="1:13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  <c r="M492">
        <v>52</v>
      </c>
    </row>
    <row r="493" spans="1:13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  <c r="M493">
        <v>13.9</v>
      </c>
    </row>
    <row r="494" spans="1:13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  <c r="M496">
        <v>306</v>
      </c>
    </row>
    <row r="497" spans="1:19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  <c r="M497">
        <v>42.5</v>
      </c>
    </row>
    <row r="498" spans="1:19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  <c r="M498">
        <v>35</v>
      </c>
    </row>
    <row r="499" spans="1:19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  <c r="M502">
        <v>16600</v>
      </c>
    </row>
    <row r="503" spans="1:19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  <c r="M503">
        <v>284</v>
      </c>
    </row>
    <row r="504" spans="1:19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  <c r="M504">
        <v>84.8</v>
      </c>
    </row>
    <row r="505" spans="1:19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  <c r="M505">
        <v>307.5</v>
      </c>
    </row>
    <row r="506" spans="1:19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6570</v>
      </c>
      <c r="O509" t="s">
        <v>41</v>
      </c>
    </row>
    <row r="510" spans="1:19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75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M514">
        <v>8.02</v>
      </c>
      <c r="O514" t="s">
        <v>46</v>
      </c>
    </row>
    <row r="515" spans="1:1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M515">
        <v>106</v>
      </c>
      <c r="O515" t="s">
        <v>47</v>
      </c>
    </row>
    <row r="516" spans="1:1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M516">
        <v>26.7</v>
      </c>
      <c r="O516" t="s">
        <v>48</v>
      </c>
    </row>
    <row r="517" spans="1:1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  <c r="M517">
        <v>101</v>
      </c>
    </row>
    <row r="518" spans="1:1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  <c r="M518">
        <v>56.2</v>
      </c>
    </row>
    <row r="519" spans="1:1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  <c r="M519">
        <v>5.52</v>
      </c>
    </row>
    <row r="520" spans="1:1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  <c r="M520">
        <v>13.5</v>
      </c>
    </row>
    <row r="521" spans="1:1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3.85</v>
      </c>
    </row>
    <row r="524" spans="1:1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7.77</v>
      </c>
    </row>
    <row r="528" spans="1:1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  <c r="I532">
        <v>19.899999999999999</v>
      </c>
      <c r="M532">
        <v>29.1</v>
      </c>
    </row>
    <row r="533" spans="1:13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  <c r="I533">
        <v>34.1</v>
      </c>
      <c r="M533">
        <v>12.3</v>
      </c>
    </row>
    <row r="534" spans="1:13">
      <c r="A534" s="1">
        <v>45523</v>
      </c>
      <c r="B534" s="10">
        <v>0.36805555555555558</v>
      </c>
      <c r="D534" t="s">
        <v>21</v>
      </c>
      <c r="E534">
        <v>1.94</v>
      </c>
      <c r="F534">
        <v>1.88</v>
      </c>
      <c r="G534">
        <v>1.84</v>
      </c>
      <c r="H534" s="11">
        <f t="shared" si="17"/>
        <v>1.8866666666666667</v>
      </c>
      <c r="I534">
        <f>K534*J534</f>
        <v>300</v>
      </c>
      <c r="J534">
        <v>2</v>
      </c>
      <c r="K534">
        <v>150</v>
      </c>
      <c r="M534">
        <v>3.85</v>
      </c>
    </row>
    <row r="535" spans="1:13">
      <c r="A535" s="1">
        <v>45524</v>
      </c>
      <c r="B535" s="10">
        <v>0.35416666666666669</v>
      </c>
      <c r="D535" t="s">
        <v>18</v>
      </c>
      <c r="E535">
        <v>13.53</v>
      </c>
      <c r="F535">
        <v>12.67</v>
      </c>
      <c r="G535">
        <v>11.9</v>
      </c>
      <c r="H535" s="11">
        <f t="shared" si="17"/>
        <v>12.700000000000001</v>
      </c>
      <c r="I535">
        <v>198.9</v>
      </c>
      <c r="M535">
        <v>73.400000000000006</v>
      </c>
    </row>
    <row r="536" spans="1:13">
      <c r="A536" s="1">
        <v>45524</v>
      </c>
      <c r="B536" s="10">
        <v>0.38958333333333334</v>
      </c>
      <c r="D536" t="s">
        <v>22</v>
      </c>
      <c r="E536">
        <v>1.28</v>
      </c>
      <c r="F536">
        <v>1.24</v>
      </c>
      <c r="G536">
        <v>1.1399999999999999</v>
      </c>
      <c r="H536" s="11">
        <f t="shared" si="17"/>
        <v>1.22</v>
      </c>
      <c r="I536">
        <v>108.1</v>
      </c>
      <c r="M536">
        <v>3.24</v>
      </c>
    </row>
    <row r="537" spans="1:13">
      <c r="A537" s="1">
        <v>45523</v>
      </c>
      <c r="B537" s="10">
        <v>0.46597222222222223</v>
      </c>
      <c r="D537" t="s">
        <v>31</v>
      </c>
      <c r="E537">
        <v>4.29</v>
      </c>
      <c r="F537">
        <v>4.5599999999999996</v>
      </c>
      <c r="G537">
        <v>5.77</v>
      </c>
      <c r="H537" s="11">
        <f t="shared" si="17"/>
        <v>4.8733333333333331</v>
      </c>
      <c r="I537">
        <v>222.4</v>
      </c>
      <c r="M537">
        <v>12000</v>
      </c>
    </row>
    <row r="538" spans="1:13">
      <c r="A538" s="1">
        <v>45524</v>
      </c>
      <c r="B538" s="10">
        <v>0.42499999999999999</v>
      </c>
      <c r="D538" t="s">
        <v>28</v>
      </c>
      <c r="E538">
        <v>3.05</v>
      </c>
      <c r="F538">
        <v>2.95</v>
      </c>
      <c r="G538">
        <v>2.89</v>
      </c>
      <c r="H538" s="11">
        <f t="shared" si="17"/>
        <v>2.9633333333333334</v>
      </c>
      <c r="I538">
        <v>123.6</v>
      </c>
      <c r="M538">
        <v>2.59</v>
      </c>
    </row>
    <row r="539" spans="1:13">
      <c r="A539" s="1">
        <v>45524</v>
      </c>
      <c r="B539" s="10">
        <v>0.35416666666666669</v>
      </c>
      <c r="D539" t="s">
        <v>19</v>
      </c>
      <c r="E539">
        <v>17.559999999999999</v>
      </c>
      <c r="F539">
        <v>15.79</v>
      </c>
      <c r="G539">
        <v>16.149999999999999</v>
      </c>
      <c r="H539" s="11">
        <f t="shared" si="17"/>
        <v>16.499999999999996</v>
      </c>
      <c r="I539">
        <v>387.3</v>
      </c>
      <c r="M539">
        <v>237</v>
      </c>
    </row>
    <row r="540" spans="1:13">
      <c r="A540" s="1">
        <v>45524</v>
      </c>
      <c r="B540" s="10">
        <v>0.43541666666666662</v>
      </c>
      <c r="D540" t="s">
        <v>33</v>
      </c>
      <c r="E540">
        <v>5.69</v>
      </c>
      <c r="F540" s="11">
        <v>5</v>
      </c>
      <c r="G540">
        <v>4.84</v>
      </c>
      <c r="H540" s="11">
        <f t="shared" si="17"/>
        <v>5.1766666666666667</v>
      </c>
      <c r="I540" s="22">
        <v>110</v>
      </c>
    </row>
    <row r="541" spans="1:13">
      <c r="A541" s="1">
        <v>45524</v>
      </c>
      <c r="B541" s="10">
        <v>0.47638888888888892</v>
      </c>
      <c r="D541" t="s">
        <v>16</v>
      </c>
      <c r="E541">
        <v>13.92</v>
      </c>
      <c r="F541">
        <v>13.98</v>
      </c>
      <c r="G541">
        <v>12.78</v>
      </c>
      <c r="H541" s="11">
        <f t="shared" si="17"/>
        <v>13.56</v>
      </c>
      <c r="I541">
        <v>166.4</v>
      </c>
      <c r="M541">
        <v>66.2</v>
      </c>
    </row>
    <row r="542" spans="1:13">
      <c r="A542" s="1">
        <v>45524</v>
      </c>
      <c r="B542" s="10">
        <v>0.39583333333333331</v>
      </c>
      <c r="D542" t="s">
        <v>23</v>
      </c>
      <c r="E542">
        <v>1.67</v>
      </c>
      <c r="F542">
        <v>1.53</v>
      </c>
      <c r="G542">
        <v>1.39</v>
      </c>
      <c r="H542" s="11">
        <f t="shared" si="17"/>
        <v>1.53</v>
      </c>
      <c r="I542">
        <v>60.2</v>
      </c>
      <c r="M542">
        <v>12.3</v>
      </c>
    </row>
    <row r="543" spans="1:13">
      <c r="A543" s="1">
        <v>45524</v>
      </c>
      <c r="B543" s="10">
        <v>0.76597222222222217</v>
      </c>
      <c r="D543" t="s">
        <v>34</v>
      </c>
      <c r="E543">
        <v>8.91</v>
      </c>
      <c r="F543">
        <v>4.59</v>
      </c>
      <c r="G543">
        <v>3.82</v>
      </c>
      <c r="H543" s="11">
        <f t="shared" si="17"/>
        <v>5.7733333333333334</v>
      </c>
      <c r="I543">
        <v>8.5</v>
      </c>
      <c r="M543">
        <v>22</v>
      </c>
    </row>
    <row r="544" spans="1:13">
      <c r="A544" s="1">
        <v>45525</v>
      </c>
      <c r="B544" s="10">
        <v>0.35069444444444442</v>
      </c>
      <c r="D544" t="s">
        <v>24</v>
      </c>
      <c r="E544">
        <v>3.19</v>
      </c>
      <c r="F544">
        <v>2.68</v>
      </c>
      <c r="G544">
        <v>2.57</v>
      </c>
      <c r="H544" s="11">
        <f t="shared" si="17"/>
        <v>2.813333333333333</v>
      </c>
      <c r="I544">
        <v>51.2</v>
      </c>
      <c r="M544">
        <v>10.7</v>
      </c>
    </row>
    <row r="545" spans="1:13">
      <c r="A545" s="1">
        <v>45525</v>
      </c>
      <c r="B545" s="10">
        <v>0.49652777777777773</v>
      </c>
      <c r="D545" t="s">
        <v>17</v>
      </c>
      <c r="E545">
        <v>6.59</v>
      </c>
      <c r="F545">
        <v>7.21</v>
      </c>
      <c r="G545">
        <v>5.86</v>
      </c>
      <c r="H545" s="11">
        <f t="shared" si="17"/>
        <v>6.5533333333333337</v>
      </c>
      <c r="I545">
        <v>54.3</v>
      </c>
      <c r="M545">
        <v>6.55</v>
      </c>
    </row>
    <row r="546" spans="1:13">
      <c r="A546" s="1">
        <v>45525</v>
      </c>
      <c r="B546" s="10">
        <v>0.46319444444444446</v>
      </c>
      <c r="D546" t="s">
        <v>26</v>
      </c>
      <c r="E546">
        <v>1.89</v>
      </c>
      <c r="F546">
        <v>1.56</v>
      </c>
      <c r="G546">
        <v>1.72</v>
      </c>
      <c r="H546" s="11">
        <f t="shared" si="17"/>
        <v>1.7233333333333334</v>
      </c>
      <c r="I546">
        <v>456.9</v>
      </c>
      <c r="M546">
        <v>3.99</v>
      </c>
    </row>
    <row r="547" spans="1:13">
      <c r="A547" s="1">
        <v>45530</v>
      </c>
      <c r="B547" s="10">
        <v>0.36458333333333331</v>
      </c>
      <c r="D547" t="s">
        <v>21</v>
      </c>
      <c r="E547">
        <v>2.1</v>
      </c>
      <c r="F547">
        <v>2.4</v>
      </c>
      <c r="G547">
        <v>2.17</v>
      </c>
      <c r="H547" s="11">
        <f t="shared" si="17"/>
        <v>2.2233333333333332</v>
      </c>
      <c r="I547">
        <v>410.6</v>
      </c>
      <c r="M547">
        <v>2.4700000000000002</v>
      </c>
    </row>
    <row r="548" spans="1:13">
      <c r="A548" s="1">
        <v>45530</v>
      </c>
      <c r="B548" s="10">
        <v>0.5625</v>
      </c>
      <c r="D548" t="s">
        <v>31</v>
      </c>
      <c r="E548" s="23">
        <v>7.71</v>
      </c>
      <c r="F548">
        <v>9.48</v>
      </c>
      <c r="G548">
        <v>6.15</v>
      </c>
      <c r="H548" s="11">
        <f t="shared" si="17"/>
        <v>7.7800000000000011</v>
      </c>
      <c r="I548">
        <v>78.900000000000006</v>
      </c>
      <c r="M548">
        <v>9100</v>
      </c>
    </row>
    <row r="549" spans="1:13">
      <c r="A549" s="1">
        <v>45530</v>
      </c>
      <c r="B549" s="10">
        <v>0.60416666666666663</v>
      </c>
      <c r="D549" t="s">
        <v>28</v>
      </c>
      <c r="E549">
        <v>1.39</v>
      </c>
      <c r="F549">
        <v>1.49</v>
      </c>
      <c r="G549">
        <v>1.32</v>
      </c>
      <c r="H549" s="11">
        <f t="shared" si="17"/>
        <v>1.4000000000000001</v>
      </c>
      <c r="I549">
        <v>32.299999999999997</v>
      </c>
      <c r="M549">
        <v>2.34</v>
      </c>
    </row>
    <row r="550" spans="1:13">
      <c r="A550" s="1">
        <v>45531</v>
      </c>
      <c r="B550" s="10">
        <v>0.4201388888888889</v>
      </c>
      <c r="D550" t="s">
        <v>16</v>
      </c>
      <c r="E550">
        <v>13.12</v>
      </c>
      <c r="F550">
        <v>11.95</v>
      </c>
      <c r="G550">
        <v>11.14</v>
      </c>
      <c r="H550" s="11">
        <f t="shared" si="17"/>
        <v>12.07</v>
      </c>
      <c r="I550">
        <v>60.5</v>
      </c>
      <c r="M550">
        <v>29</v>
      </c>
    </row>
    <row r="551" spans="1:13">
      <c r="A551" s="1">
        <v>45531</v>
      </c>
      <c r="B551" s="10">
        <v>0.375</v>
      </c>
      <c r="D551" t="s">
        <v>19</v>
      </c>
      <c r="E551">
        <v>8.0399999999999991</v>
      </c>
      <c r="F551" s="23">
        <v>8.27</v>
      </c>
      <c r="G551">
        <v>7.91</v>
      </c>
      <c r="H551" s="11">
        <f t="shared" si="17"/>
        <v>8.0733333333333324</v>
      </c>
      <c r="I551">
        <v>23.5</v>
      </c>
      <c r="M551">
        <v>59.7</v>
      </c>
    </row>
    <row r="552" spans="1:13">
      <c r="A552" s="1">
        <v>45531</v>
      </c>
      <c r="B552" s="10">
        <v>0.40972222222222227</v>
      </c>
      <c r="D552" t="s">
        <v>18</v>
      </c>
      <c r="E552">
        <v>10.220000000000001</v>
      </c>
      <c r="F552">
        <v>8.42</v>
      </c>
      <c r="G552">
        <v>8.35</v>
      </c>
      <c r="H552" s="11">
        <f t="shared" si="17"/>
        <v>8.9966666666666679</v>
      </c>
      <c r="I552">
        <v>60.2</v>
      </c>
      <c r="M552">
        <v>29</v>
      </c>
    </row>
    <row r="553" spans="1:13">
      <c r="A553" s="1">
        <v>45531</v>
      </c>
      <c r="B553" s="10">
        <v>0.39583333333333331</v>
      </c>
      <c r="D553" t="s">
        <v>33</v>
      </c>
      <c r="E553">
        <v>3.54</v>
      </c>
      <c r="F553">
        <v>3.05</v>
      </c>
      <c r="G553">
        <v>2.95</v>
      </c>
      <c r="H553" s="11">
        <f t="shared" si="17"/>
        <v>3.1799999999999997</v>
      </c>
      <c r="I553">
        <v>201.4</v>
      </c>
    </row>
    <row r="554" spans="1:13">
      <c r="A554" s="1">
        <v>45531</v>
      </c>
      <c r="B554" s="10">
        <v>0.50347222222222221</v>
      </c>
      <c r="D554" t="s">
        <v>23</v>
      </c>
      <c r="E554">
        <v>2.09</v>
      </c>
      <c r="F554" s="11">
        <v>2</v>
      </c>
      <c r="G554">
        <v>1.79</v>
      </c>
      <c r="H554" s="11">
        <f t="shared" si="17"/>
        <v>1.96</v>
      </c>
      <c r="I554">
        <v>28.5</v>
      </c>
      <c r="M554">
        <v>8.44</v>
      </c>
    </row>
    <row r="555" spans="1:13">
      <c r="A555" s="1">
        <v>45532</v>
      </c>
      <c r="B555" s="10">
        <v>0.40902777777777777</v>
      </c>
      <c r="D555" t="s">
        <v>22</v>
      </c>
      <c r="E555">
        <v>3.51</v>
      </c>
      <c r="F555">
        <v>1.42</v>
      </c>
      <c r="G555">
        <v>2.83</v>
      </c>
      <c r="H555" s="11">
        <f t="shared" si="17"/>
        <v>2.5866666666666664</v>
      </c>
      <c r="I555">
        <v>79.8</v>
      </c>
      <c r="M555">
        <v>1.99</v>
      </c>
    </row>
    <row r="556" spans="1:13">
      <c r="A556" s="1">
        <v>45531</v>
      </c>
      <c r="B556" s="10">
        <v>0.78055555555555556</v>
      </c>
      <c r="D556" t="s">
        <v>34</v>
      </c>
      <c r="E556">
        <v>3.3</v>
      </c>
      <c r="F556">
        <v>3.69</v>
      </c>
      <c r="G556">
        <v>2.95</v>
      </c>
      <c r="H556" s="11">
        <f t="shared" si="17"/>
        <v>3.3133333333333339</v>
      </c>
      <c r="I556">
        <v>13.4</v>
      </c>
      <c r="M556">
        <v>19.3</v>
      </c>
    </row>
    <row r="557" spans="1:13">
      <c r="A557" s="1">
        <v>45531</v>
      </c>
      <c r="B557" s="10">
        <v>0.6875</v>
      </c>
      <c r="D557" t="s">
        <v>38</v>
      </c>
      <c r="E557">
        <v>13.72</v>
      </c>
      <c r="F557">
        <v>13.02</v>
      </c>
      <c r="G557">
        <v>12.74</v>
      </c>
      <c r="H557" s="11">
        <f t="shared" si="17"/>
        <v>13.160000000000002</v>
      </c>
      <c r="I557">
        <v>7.2</v>
      </c>
    </row>
    <row r="558" spans="1:13">
      <c r="A558" s="1">
        <v>45532</v>
      </c>
      <c r="B558" s="10">
        <v>0.37847222222222227</v>
      </c>
      <c r="D558" t="s">
        <v>24</v>
      </c>
      <c r="E558">
        <v>2.19</v>
      </c>
      <c r="F558">
        <v>2.1800000000000002</v>
      </c>
      <c r="G558">
        <v>2.19</v>
      </c>
      <c r="H558" s="11">
        <f t="shared" si="17"/>
        <v>2.186666666666667</v>
      </c>
      <c r="I558">
        <v>148.30000000000001</v>
      </c>
      <c r="M558">
        <v>8.44</v>
      </c>
    </row>
    <row r="559" spans="1:13">
      <c r="A559" s="1">
        <v>45532</v>
      </c>
      <c r="B559" s="10">
        <v>0.44444444444444442</v>
      </c>
      <c r="D559" t="s">
        <v>26</v>
      </c>
      <c r="E559">
        <v>16.170000000000002</v>
      </c>
      <c r="F559">
        <v>21.8</v>
      </c>
      <c r="G559">
        <v>20</v>
      </c>
      <c r="H559" s="11">
        <f t="shared" si="17"/>
        <v>19.323333333333334</v>
      </c>
      <c r="I559">
        <v>1046.2</v>
      </c>
      <c r="M559">
        <v>3.04</v>
      </c>
    </row>
    <row r="560" spans="1:13">
      <c r="A560" s="1">
        <v>45532</v>
      </c>
      <c r="B560" s="10">
        <v>0.47222222222222227</v>
      </c>
      <c r="D560" t="s">
        <v>17</v>
      </c>
      <c r="E560">
        <v>7.31</v>
      </c>
      <c r="F560">
        <v>4.74</v>
      </c>
      <c r="G560">
        <v>5.0999999999999996</v>
      </c>
      <c r="H560" s="11">
        <f t="shared" si="17"/>
        <v>5.7166666666666659</v>
      </c>
      <c r="I560">
        <v>47.4</v>
      </c>
      <c r="M560">
        <v>2.76</v>
      </c>
    </row>
    <row r="561" spans="1:11">
      <c r="A561" s="1">
        <v>45537</v>
      </c>
      <c r="B561" s="10">
        <v>0.52083333333333337</v>
      </c>
      <c r="D561" t="s">
        <v>28</v>
      </c>
      <c r="E561">
        <v>7.74</v>
      </c>
      <c r="F561">
        <v>6.34</v>
      </c>
      <c r="G561">
        <v>6.39</v>
      </c>
      <c r="H561" s="11">
        <f t="shared" si="17"/>
        <v>6.8233333333333333</v>
      </c>
      <c r="I561" t="s">
        <v>49</v>
      </c>
    </row>
    <row r="562" spans="1:11">
      <c r="A562" s="1">
        <v>45537</v>
      </c>
      <c r="B562" s="10">
        <v>0.60416666666666663</v>
      </c>
      <c r="D562" t="s">
        <v>31</v>
      </c>
      <c r="E562" s="22">
        <v>20</v>
      </c>
      <c r="F562">
        <v>20.9</v>
      </c>
      <c r="G562">
        <v>18.940000000000001</v>
      </c>
      <c r="H562" s="11">
        <f t="shared" si="17"/>
        <v>19.946666666666669</v>
      </c>
      <c r="I562">
        <v>829.7</v>
      </c>
    </row>
    <row r="563" spans="1:11">
      <c r="A563" s="1">
        <v>45537</v>
      </c>
      <c r="B563" s="10">
        <v>0.37152777777777773</v>
      </c>
      <c r="D563" t="s">
        <v>21</v>
      </c>
      <c r="E563">
        <v>1.1100000000000001</v>
      </c>
      <c r="F563">
        <v>1.41</v>
      </c>
      <c r="G563">
        <v>0.94</v>
      </c>
      <c r="H563" s="11">
        <f t="shared" si="17"/>
        <v>1.1533333333333333</v>
      </c>
      <c r="I563" t="s">
        <v>49</v>
      </c>
    </row>
    <row r="564" spans="1:11">
      <c r="A564" s="1">
        <v>45538</v>
      </c>
      <c r="B564" s="10">
        <v>0.33402777777777781</v>
      </c>
      <c r="D564" t="s">
        <v>16</v>
      </c>
      <c r="E564">
        <v>14.35</v>
      </c>
      <c r="F564">
        <v>12.53</v>
      </c>
      <c r="G564">
        <v>11.21</v>
      </c>
      <c r="H564" s="11">
        <f t="shared" si="17"/>
        <v>12.696666666666667</v>
      </c>
      <c r="I564">
        <v>135.4</v>
      </c>
    </row>
    <row r="565" spans="1:11">
      <c r="A565" s="1">
        <v>45538</v>
      </c>
      <c r="B565" s="10">
        <v>0.41180555555555554</v>
      </c>
      <c r="D565" t="s">
        <v>33</v>
      </c>
      <c r="E565">
        <v>3.87</v>
      </c>
      <c r="F565">
        <v>4.33</v>
      </c>
      <c r="G565">
        <v>3.78</v>
      </c>
      <c r="H565" s="11">
        <f t="shared" si="17"/>
        <v>3.9933333333333327</v>
      </c>
      <c r="I565">
        <v>396.8</v>
      </c>
    </row>
    <row r="566" spans="1:11">
      <c r="A566" s="1">
        <v>45538</v>
      </c>
      <c r="B566" s="10">
        <v>0.375</v>
      </c>
      <c r="D566" t="s">
        <v>19</v>
      </c>
      <c r="E566">
        <v>9.2200000000000006</v>
      </c>
      <c r="F566">
        <v>9.64</v>
      </c>
      <c r="G566">
        <v>9.17</v>
      </c>
      <c r="H566" s="11">
        <f t="shared" si="17"/>
        <v>9.3433333333333337</v>
      </c>
      <c r="I566" t="s">
        <v>49</v>
      </c>
    </row>
    <row r="567" spans="1:11">
      <c r="A567" s="1">
        <v>45538</v>
      </c>
      <c r="B567" s="10">
        <v>0.50624999999999998</v>
      </c>
      <c r="D567" t="s">
        <v>22</v>
      </c>
      <c r="E567">
        <v>1.43</v>
      </c>
      <c r="F567">
        <v>1.04</v>
      </c>
      <c r="G567">
        <v>0.69</v>
      </c>
      <c r="H567" s="11">
        <f t="shared" si="17"/>
        <v>1.0533333333333332</v>
      </c>
      <c r="I567">
        <v>162.4</v>
      </c>
    </row>
    <row r="568" spans="1:11">
      <c r="A568" s="1">
        <v>45538</v>
      </c>
      <c r="B568" s="10">
        <v>0.4375</v>
      </c>
      <c r="D568" t="s">
        <v>23</v>
      </c>
      <c r="E568">
        <v>3.99</v>
      </c>
      <c r="F568">
        <v>4.1500000000000004</v>
      </c>
      <c r="G568">
        <v>3.53</v>
      </c>
      <c r="H568" s="11">
        <f t="shared" si="17"/>
        <v>3.89</v>
      </c>
      <c r="I568">
        <v>547.5</v>
      </c>
    </row>
    <row r="569" spans="1:11">
      <c r="A569" s="1">
        <v>45538</v>
      </c>
      <c r="B569" s="10">
        <v>0.52708333333333335</v>
      </c>
      <c r="D569" t="s">
        <v>18</v>
      </c>
      <c r="E569">
        <v>11.65</v>
      </c>
      <c r="F569">
        <v>13.36</v>
      </c>
      <c r="G569">
        <v>9.6199999999999992</v>
      </c>
      <c r="H569" s="11">
        <f t="shared" si="17"/>
        <v>11.543333333333331</v>
      </c>
      <c r="I569">
        <v>648.79999999999995</v>
      </c>
    </row>
    <row r="570" spans="1:11">
      <c r="A570" s="1">
        <v>45538</v>
      </c>
      <c r="B570" s="10">
        <v>0.70833333333333337</v>
      </c>
      <c r="D570" t="s">
        <v>34</v>
      </c>
      <c r="E570">
        <v>9.66</v>
      </c>
      <c r="F570">
        <v>9.49</v>
      </c>
      <c r="G570">
        <v>8.84</v>
      </c>
      <c r="H570" s="11">
        <f t="shared" si="17"/>
        <v>9.33</v>
      </c>
      <c r="I570">
        <f>+J570*K570</f>
        <v>428.4</v>
      </c>
      <c r="J570">
        <f>100/50</f>
        <v>2</v>
      </c>
      <c r="K570">
        <v>214.2</v>
      </c>
    </row>
    <row r="571" spans="1:11">
      <c r="A571" s="1">
        <v>45539</v>
      </c>
      <c r="B571" s="10">
        <v>0.39583333333333331</v>
      </c>
      <c r="D571" t="s">
        <v>24</v>
      </c>
      <c r="E571">
        <v>7.53</v>
      </c>
      <c r="F571">
        <v>4.63</v>
      </c>
      <c r="G571">
        <v>5.13</v>
      </c>
      <c r="H571" s="11">
        <f t="shared" si="17"/>
        <v>5.7633333333333328</v>
      </c>
      <c r="I571">
        <f>+K571*J571</f>
        <v>428.4</v>
      </c>
      <c r="J571">
        <f>100/25</f>
        <v>4</v>
      </c>
      <c r="K571">
        <v>107.1</v>
      </c>
    </row>
    <row r="572" spans="1:11">
      <c r="A572" s="1">
        <v>45539</v>
      </c>
      <c r="B572" s="10">
        <v>0.36388888888888887</v>
      </c>
      <c r="D572" t="s">
        <v>50</v>
      </c>
      <c r="E572">
        <v>2.14</v>
      </c>
      <c r="F572">
        <v>2.06</v>
      </c>
      <c r="G572">
        <v>1.68</v>
      </c>
      <c r="H572" s="11">
        <f t="shared" si="17"/>
        <v>1.96</v>
      </c>
      <c r="I572">
        <f>+K572*J572</f>
        <v>522.6</v>
      </c>
      <c r="J572">
        <f>100/50</f>
        <v>2</v>
      </c>
      <c r="K572">
        <v>261.3</v>
      </c>
    </row>
    <row r="573" spans="1:11">
      <c r="A573" s="1">
        <v>45538</v>
      </c>
      <c r="B573" s="10">
        <v>0.6875</v>
      </c>
      <c r="D573" t="s">
        <v>38</v>
      </c>
      <c r="E573">
        <v>18.7</v>
      </c>
      <c r="F573">
        <v>15.76</v>
      </c>
      <c r="G573">
        <v>13.48</v>
      </c>
      <c r="H573" s="11">
        <f t="shared" si="17"/>
        <v>15.979999999999999</v>
      </c>
      <c r="I573">
        <f>+K573*J573</f>
        <v>150.80000000000001</v>
      </c>
      <c r="J573">
        <f>100/50</f>
        <v>2</v>
      </c>
      <c r="K573">
        <v>75.400000000000006</v>
      </c>
    </row>
    <row r="574" spans="1:11">
      <c r="A574" s="1">
        <v>45539</v>
      </c>
      <c r="B574" s="10">
        <v>0.41805555555555557</v>
      </c>
      <c r="D574" t="s">
        <v>26</v>
      </c>
      <c r="E574">
        <v>1.89</v>
      </c>
      <c r="F574">
        <v>2.94</v>
      </c>
      <c r="G574">
        <v>1.03</v>
      </c>
      <c r="H574" s="11">
        <f t="shared" si="17"/>
        <v>1.9533333333333334</v>
      </c>
      <c r="I574">
        <f>+K574*J574</f>
        <v>1102</v>
      </c>
      <c r="J574">
        <f>100/25</f>
        <v>4</v>
      </c>
      <c r="K574">
        <v>275.5</v>
      </c>
    </row>
    <row r="575" spans="1:11">
      <c r="A575" s="1">
        <v>45539</v>
      </c>
      <c r="B575" s="10">
        <v>0.44236111111111115</v>
      </c>
      <c r="D575" t="s">
        <v>17</v>
      </c>
      <c r="E575">
        <v>6.97</v>
      </c>
      <c r="F575">
        <v>6.28</v>
      </c>
      <c r="G575">
        <v>6.15</v>
      </c>
      <c r="H575" s="11">
        <f t="shared" si="17"/>
        <v>6.4666666666666659</v>
      </c>
      <c r="J575">
        <f>100/50</f>
        <v>2</v>
      </c>
    </row>
  </sheetData>
  <autoFilter ref="A1:L575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708DBA-5BF5-4F26-8421-09E4D69F1023}">
          <x14:formula1>
            <xm:f>'Validation Lists'!$A$3:$A$20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9"/>
  <sheetViews>
    <sheetView workbookViewId="0">
      <selection activeCell="A10" sqref="A10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51</v>
      </c>
    </row>
    <row r="2" spans="1:13">
      <c r="A2" s="1">
        <v>45469</v>
      </c>
      <c r="B2" s="2">
        <v>0.40486111111111112</v>
      </c>
      <c r="D2" t="s">
        <v>52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>
      <c r="A3" s="1">
        <v>45469</v>
      </c>
      <c r="B3" s="2">
        <v>0.43194444444444446</v>
      </c>
      <c r="D3" t="s">
        <v>53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>
      <c r="A4" s="1">
        <v>45488</v>
      </c>
      <c r="C4" t="s">
        <v>54</v>
      </c>
      <c r="I4">
        <v>0</v>
      </c>
    </row>
    <row r="5" spans="1:13">
      <c r="A5" s="1">
        <v>45489</v>
      </c>
      <c r="B5" s="2">
        <v>0.52430555555555558</v>
      </c>
      <c r="D5" t="s">
        <v>16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55</v>
      </c>
    </row>
    <row r="6" spans="1:13">
      <c r="A6" s="1">
        <v>45489</v>
      </c>
      <c r="B6" s="2">
        <v>0.52430555555555558</v>
      </c>
      <c r="D6" t="s">
        <v>16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56</v>
      </c>
    </row>
    <row r="7" spans="1:13">
      <c r="A7" s="1">
        <v>45491</v>
      </c>
      <c r="B7" s="2">
        <v>0.44027777777777777</v>
      </c>
      <c r="D7" t="s">
        <v>57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>
      <c r="A8" s="1">
        <v>45491</v>
      </c>
      <c r="B8" s="2">
        <v>0.45694444444444443</v>
      </c>
      <c r="D8" t="s">
        <v>58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  <row r="9" spans="1:13">
      <c r="A9" s="1">
        <v>45539</v>
      </c>
      <c r="B9" s="2">
        <v>0.52777777777777779</v>
      </c>
      <c r="D9" t="s">
        <v>59</v>
      </c>
      <c r="I9" t="s">
        <v>49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20"/>
  <sheetViews>
    <sheetView topLeftCell="A2" workbookViewId="0">
      <selection activeCell="D7" sqref="D7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31</v>
      </c>
    </row>
    <row r="4" spans="1:1">
      <c r="A4" s="12" t="s">
        <v>19</v>
      </c>
    </row>
    <row r="5" spans="1:1">
      <c r="A5" s="12" t="s">
        <v>17</v>
      </c>
    </row>
    <row r="6" spans="1:1">
      <c r="A6" s="12" t="s">
        <v>16</v>
      </c>
    </row>
    <row r="7" spans="1:1">
      <c r="A7" s="12" t="s">
        <v>18</v>
      </c>
    </row>
    <row r="8" spans="1:1">
      <c r="A8" s="12" t="s">
        <v>33</v>
      </c>
    </row>
    <row r="9" spans="1:1">
      <c r="A9" s="12" t="s">
        <v>23</v>
      </c>
    </row>
    <row r="10" spans="1:1">
      <c r="A10" s="12" t="s">
        <v>24</v>
      </c>
    </row>
    <row r="11" spans="1:1">
      <c r="A11" s="12" t="s">
        <v>22</v>
      </c>
    </row>
    <row r="12" spans="1:1">
      <c r="A12" s="12" t="s">
        <v>21</v>
      </c>
    </row>
    <row r="13" spans="1:1">
      <c r="A13" s="12" t="s">
        <v>26</v>
      </c>
    </row>
    <row r="14" spans="1:1">
      <c r="A14" s="12" t="s">
        <v>28</v>
      </c>
    </row>
    <row r="15" spans="1:1">
      <c r="A15" s="12" t="s">
        <v>34</v>
      </c>
    </row>
    <row r="16" spans="1:1">
      <c r="A16" s="14" t="s">
        <v>14</v>
      </c>
    </row>
    <row r="17" spans="1:1">
      <c r="A17" s="14" t="s">
        <v>15</v>
      </c>
    </row>
    <row r="18" spans="1:1">
      <c r="A18" s="13" t="s">
        <v>20</v>
      </c>
    </row>
    <row r="19" spans="1:1">
      <c r="A19" t="s">
        <v>38</v>
      </c>
    </row>
    <row r="20" spans="1:1">
      <c r="A20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7" sqref="G7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60</v>
      </c>
      <c r="C1" s="6" t="s">
        <v>61</v>
      </c>
      <c r="D1" s="6" t="s">
        <v>62</v>
      </c>
      <c r="E1" s="6" t="s">
        <v>63</v>
      </c>
      <c r="F1" s="6" t="s">
        <v>64</v>
      </c>
      <c r="G1" s="6" t="s">
        <v>65</v>
      </c>
      <c r="H1" s="6" t="s">
        <v>66</v>
      </c>
      <c r="I1" s="6" t="s">
        <v>51</v>
      </c>
    </row>
    <row r="2" spans="1:9">
      <c r="A2" t="s">
        <v>17</v>
      </c>
      <c r="B2" t="s">
        <v>67</v>
      </c>
      <c r="C2" t="s">
        <v>68</v>
      </c>
      <c r="D2" s="7" t="s">
        <v>69</v>
      </c>
      <c r="E2" s="8">
        <v>89.1</v>
      </c>
      <c r="F2" t="s">
        <v>70</v>
      </c>
      <c r="G2">
        <v>35.909429000000003</v>
      </c>
      <c r="H2">
        <v>-86.855795999999998</v>
      </c>
    </row>
    <row r="3" spans="1:9">
      <c r="A3" t="s">
        <v>16</v>
      </c>
      <c r="B3" t="s">
        <v>67</v>
      </c>
      <c r="C3" t="s">
        <v>71</v>
      </c>
      <c r="D3" s="7" t="s">
        <v>69</v>
      </c>
      <c r="E3" s="8">
        <v>68.400000000000006</v>
      </c>
      <c r="F3" t="s">
        <v>72</v>
      </c>
      <c r="G3">
        <v>36.017164000000001</v>
      </c>
      <c r="H3">
        <v>-86.900035000000003</v>
      </c>
    </row>
    <row r="4" spans="1:9">
      <c r="A4" t="s">
        <v>14</v>
      </c>
      <c r="B4" t="s">
        <v>67</v>
      </c>
      <c r="C4" t="s">
        <v>73</v>
      </c>
      <c r="D4" s="7" t="s">
        <v>69</v>
      </c>
      <c r="E4" s="8">
        <v>62</v>
      </c>
      <c r="F4" t="s">
        <v>74</v>
      </c>
      <c r="G4">
        <v>36.054386999999998</v>
      </c>
      <c r="H4">
        <v>-86.928715999999994</v>
      </c>
    </row>
    <row r="5" spans="1:9">
      <c r="A5" t="s">
        <v>19</v>
      </c>
      <c r="B5" t="s">
        <v>67</v>
      </c>
      <c r="C5" t="s">
        <v>75</v>
      </c>
      <c r="D5" s="7" t="s">
        <v>69</v>
      </c>
      <c r="E5" s="8">
        <v>32.200000000000003</v>
      </c>
      <c r="F5" t="s">
        <v>76</v>
      </c>
      <c r="G5">
        <v>36.123683</v>
      </c>
      <c r="H5">
        <v>-87.099001999999999</v>
      </c>
    </row>
    <row r="6" spans="1:9">
      <c r="A6" t="s">
        <v>22</v>
      </c>
      <c r="B6" t="s">
        <v>77</v>
      </c>
      <c r="C6" t="s">
        <v>78</v>
      </c>
      <c r="D6" s="7" t="s">
        <v>79</v>
      </c>
      <c r="E6" s="8" t="s">
        <v>80</v>
      </c>
      <c r="F6" t="s">
        <v>81</v>
      </c>
      <c r="G6">
        <v>36.112737000000003</v>
      </c>
      <c r="H6">
        <v>-86.862464000000003</v>
      </c>
    </row>
    <row r="7" spans="1:9">
      <c r="A7" t="s">
        <v>21</v>
      </c>
      <c r="B7" t="s">
        <v>77</v>
      </c>
      <c r="C7" t="s">
        <v>82</v>
      </c>
      <c r="D7" s="7" t="s">
        <v>79</v>
      </c>
      <c r="E7" s="8">
        <v>5</v>
      </c>
      <c r="F7" t="s">
        <v>81</v>
      </c>
      <c r="G7">
        <v>36.132171</v>
      </c>
      <c r="H7">
        <v>-86.848483999999999</v>
      </c>
    </row>
    <row r="8" spans="1:9">
      <c r="A8" t="s">
        <v>23</v>
      </c>
      <c r="B8" t="s">
        <v>83</v>
      </c>
      <c r="C8" t="s">
        <v>84</v>
      </c>
      <c r="D8" s="7" t="s">
        <v>79</v>
      </c>
      <c r="E8" s="8" t="s">
        <v>85</v>
      </c>
      <c r="F8" t="s">
        <v>86</v>
      </c>
      <c r="G8">
        <v>36.012873999999996</v>
      </c>
      <c r="H8">
        <v>-86.685050000000004</v>
      </c>
    </row>
    <row r="9" spans="1:9">
      <c r="A9" t="s">
        <v>24</v>
      </c>
      <c r="B9" t="s">
        <v>83</v>
      </c>
      <c r="C9" t="s">
        <v>87</v>
      </c>
      <c r="D9" s="7" t="s">
        <v>79</v>
      </c>
      <c r="E9" s="8" t="s">
        <v>88</v>
      </c>
      <c r="F9" t="s">
        <v>89</v>
      </c>
      <c r="G9">
        <v>36.118186999999999</v>
      </c>
      <c r="H9">
        <v>-86.724369999999993</v>
      </c>
    </row>
    <row r="10" spans="1:9">
      <c r="A10" t="s">
        <v>26</v>
      </c>
      <c r="B10" t="s">
        <v>90</v>
      </c>
      <c r="C10" t="s">
        <v>91</v>
      </c>
      <c r="D10" s="7" t="s">
        <v>79</v>
      </c>
      <c r="E10">
        <v>0.1</v>
      </c>
      <c r="F10" t="s">
        <v>92</v>
      </c>
      <c r="G10">
        <v>36.114162999999998</v>
      </c>
      <c r="H10">
        <v>-86.777017000000001</v>
      </c>
    </row>
    <row r="11" spans="1:9">
      <c r="A11" t="s">
        <v>28</v>
      </c>
      <c r="B11" t="s">
        <v>93</v>
      </c>
      <c r="C11" t="s">
        <v>94</v>
      </c>
      <c r="D11" s="7" t="s">
        <v>79</v>
      </c>
      <c r="E11" s="8" t="s">
        <v>95</v>
      </c>
      <c r="F11" t="s">
        <v>96</v>
      </c>
      <c r="G11">
        <v>36.21208</v>
      </c>
      <c r="H11">
        <v>-86.825408999999993</v>
      </c>
    </row>
    <row r="12" spans="1:9">
      <c r="A12" t="s">
        <v>31</v>
      </c>
      <c r="B12" t="s">
        <v>97</v>
      </c>
      <c r="C12" t="s">
        <v>98</v>
      </c>
      <c r="D12" s="7" t="s">
        <v>79</v>
      </c>
      <c r="E12">
        <v>191</v>
      </c>
      <c r="F12" t="s">
        <v>99</v>
      </c>
      <c r="G12">
        <v>36.165491000000003</v>
      </c>
      <c r="H12">
        <v>-86.775768999999997</v>
      </c>
    </row>
    <row r="13" spans="1:9">
      <c r="A13" t="s">
        <v>34</v>
      </c>
      <c r="B13" t="s">
        <v>100</v>
      </c>
      <c r="C13" t="s">
        <v>101</v>
      </c>
      <c r="D13" s="7" t="s">
        <v>102</v>
      </c>
      <c r="E13">
        <v>10.1</v>
      </c>
      <c r="F13" t="s">
        <v>103</v>
      </c>
      <c r="G13">
        <v>35.941533</v>
      </c>
      <c r="H13">
        <v>-86.378028999999998</v>
      </c>
      <c r="I13" t="s">
        <v>104</v>
      </c>
    </row>
    <row r="14" spans="1:9">
      <c r="A14" t="s">
        <v>38</v>
      </c>
      <c r="B14" t="s">
        <v>105</v>
      </c>
      <c r="C14" t="s">
        <v>106</v>
      </c>
      <c r="D14" s="7" t="s">
        <v>107</v>
      </c>
      <c r="E14">
        <v>72.599999999999994</v>
      </c>
      <c r="F14" t="s">
        <v>108</v>
      </c>
      <c r="G14">
        <v>35.785136999999999</v>
      </c>
      <c r="H14">
        <v>-87.460560000000001</v>
      </c>
    </row>
    <row r="15" spans="1:9">
      <c r="A15" t="s">
        <v>18</v>
      </c>
      <c r="B15" t="s">
        <v>67</v>
      </c>
      <c r="C15" t="s">
        <v>109</v>
      </c>
      <c r="D15" s="7" t="s">
        <v>69</v>
      </c>
      <c r="E15">
        <v>57.3</v>
      </c>
      <c r="F15" t="s">
        <v>74</v>
      </c>
      <c r="G15">
        <v>36.077539999999999</v>
      </c>
      <c r="H15">
        <v>-86.962377000000004</v>
      </c>
    </row>
    <row r="16" spans="1:9">
      <c r="A16" t="s">
        <v>33</v>
      </c>
      <c r="B16" t="s">
        <v>110</v>
      </c>
      <c r="C16" t="s">
        <v>111</v>
      </c>
      <c r="D16" s="7" t="s">
        <v>69</v>
      </c>
      <c r="E16">
        <v>1.8</v>
      </c>
      <c r="F16" t="s">
        <v>112</v>
      </c>
      <c r="G16">
        <v>36.048997</v>
      </c>
      <c r="H16">
        <v>-86.906251999999995</v>
      </c>
    </row>
    <row r="18" spans="1:6">
      <c r="A18" t="s">
        <v>113</v>
      </c>
    </row>
    <row r="19" spans="1:6">
      <c r="A19" t="s">
        <v>114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2024-09-05T17:10:09Z</dcterms:modified>
  <cp:category/>
  <cp:contentStatus/>
</cp:coreProperties>
</file>