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0" documentId="13_ncr:1_{F0C33A6B-4336-4F5A-A12E-48029CBBFE2B}" xr6:coauthVersionLast="47" xr6:coauthVersionMax="47" xr10:uidLastSave="{00000000-0000-0000-0000-000000000000}"/>
  <bookViews>
    <workbookView xWindow="-24120" yWindow="-120" windowWidth="24240" windowHeight="13020" activeTab="1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4" l="1"/>
  <c r="I575" i="1"/>
  <c r="I574" i="1"/>
  <c r="I573" i="1"/>
  <c r="I572" i="1"/>
  <c r="J575" i="1"/>
  <c r="J574" i="1"/>
  <c r="J573" i="1"/>
  <c r="J572" i="1"/>
  <c r="I571" i="1"/>
  <c r="J571" i="1"/>
  <c r="I570" i="1"/>
  <c r="J570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<sst xmlns="http://schemas.openxmlformats.org/spreadsheetml/2006/main" count="746" uniqueCount="116">
  <si>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</si>
  <si>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</si>
  <si>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</si>
  <si>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</si>
  <si>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</si>
  <si>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</si>
  <si>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</si>
  <si>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</si>
  <si>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</si>
  <si>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</si>
  <si>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</si>
  <si>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</si>
  <si>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</si>
  <si>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</si>
  <si>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</si>
  <si>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</si>
  <si>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</si>
  <si>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</si>
  <si>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</si>
  <si>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</si>
  <si>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</si>
  <si>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</si>
  <si>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</si>
  <si>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</si>
  <si>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</si>
  <si>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</si>
  <si>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</si>
  <si>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</si>
  <si>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</si>
  <si>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</si>
  <si>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</si>
  <si>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</si>
  <si>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</si>
  <si>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</si>
  <si>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</si>
  <si>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</si>
  <si>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</si>
  <si>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</si>
  <si>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</si>
  <si>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</si>
  <si>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</si>
  <si>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</si>
  <si>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</si>
  <si>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</si>
  <si>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</si>
  <si>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</si>
  <si>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</si>
  <si>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</si>
  <si>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</si>
  <si>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&gt;2419.6</t>
  </si>
  <si>
    <t>Otter Creek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</si>
  <si>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</si>
  <si>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</si>
  <si>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</si>
  <si>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</si>
  <si>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</si>
  <si>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</si>
  <si>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</si>
  <si>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</si>
  <si>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Coley Davis Sediment Sample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</si>
  <si>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</si>
  <si>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</si>
  <si>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</si>
  <si>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</si>
  <si>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</si>
  <si>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</si>
  <si>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</si>
  <si>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</si>
  <si>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</si>
  <si>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</si>
  <si>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</si>
  <si>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</si>
  <si>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</si>
  <si>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</si>
  <si>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</si>
  <si>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</si>
  <si>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</si>
  <si>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</si>
  <si>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</si>
  <si>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</si>
  <si>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</si>
  <si>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</si>
  <si>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</si>
  <si>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</si>
  <si>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</si>
  <si>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</si>
  <si>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</si>
  <si>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</si>
  <si>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</si>
  <si>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</si>
  <si>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</si>
  <si>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</si>
  <si>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</si>
  <si>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</si>
  <si>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</si>
  <si>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</si>
  <si>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</si>
  <si>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</si>
  <si>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</si>
  <si>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</si>
  <si>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</si>
  <si>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</si>
  <si>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</si>
  <si>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</si>
  <si>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</si>
  <si>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</si>
  <si>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</si>
  <si>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</si>
  <si>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</si>
  <si>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</si>
  <si>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</si>
  <si>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</si>
  <si>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</si>
  <si>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</si>
  <si>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</si>
  <si>
    <t>&lt;2 mm sediment size, 12.5 g of sediment by wet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</si>
</sst>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75"/>
  <sheetViews>
    <sheetView workbookViewId="0">
      <pane ySplit="1" topLeftCell="A560" activePane="bottomLeft" state="frozen"/>
      <selection pane="bottomLeft" activeCell="I569" sqref="I569"/>
    </sheetView>
  </sheetViews>
  <sheetFormatPr defaultColWidth="8.7109375" defaultRowHeight="15" x14ac:dyDescent="0.2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 x14ac:dyDescent="0.2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 x14ac:dyDescent="0.2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 x14ac:dyDescent="0.2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 x14ac:dyDescent="0.2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 x14ac:dyDescent="0.2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 x14ac:dyDescent="0.2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 x14ac:dyDescent="0.2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 x14ac:dyDescent="0.2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 x14ac:dyDescent="0.2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 x14ac:dyDescent="0.2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 x14ac:dyDescent="0.2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 x14ac:dyDescent="0.2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 x14ac:dyDescent="0.2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 x14ac:dyDescent="0.2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 x14ac:dyDescent="0.2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 x14ac:dyDescent="0.2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 x14ac:dyDescent="0.25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 x14ac:dyDescent="0.25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 x14ac:dyDescent="0.25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 x14ac:dyDescent="0.25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 x14ac:dyDescent="0.25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 x14ac:dyDescent="0.25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 x14ac:dyDescent="0.25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 x14ac:dyDescent="0.25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 x14ac:dyDescent="0.25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 x14ac:dyDescent="0.25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 x14ac:dyDescent="0.25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 x14ac:dyDescent="0.25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 x14ac:dyDescent="0.25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 x14ac:dyDescent="0.25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 x14ac:dyDescent="0.25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 x14ac:dyDescent="0.25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 x14ac:dyDescent="0.25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 x14ac:dyDescent="0.25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 x14ac:dyDescent="0.25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 x14ac:dyDescent="0.25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 x14ac:dyDescent="0.25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 x14ac:dyDescent="0.25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 x14ac:dyDescent="0.25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 x14ac:dyDescent="0.25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 x14ac:dyDescent="0.25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 x14ac:dyDescent="0.25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 x14ac:dyDescent="0.25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 x14ac:dyDescent="0.25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 x14ac:dyDescent="0.25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 x14ac:dyDescent="0.25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 x14ac:dyDescent="0.25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 x14ac:dyDescent="0.25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 x14ac:dyDescent="0.25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 x14ac:dyDescent="0.25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 x14ac:dyDescent="0.25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 x14ac:dyDescent="0.25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 x14ac:dyDescent="0.25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 x14ac:dyDescent="0.25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 x14ac:dyDescent="0.25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 x14ac:dyDescent="0.25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 x14ac:dyDescent="0.25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 x14ac:dyDescent="0.25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 x14ac:dyDescent="0.25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 x14ac:dyDescent="0.25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 x14ac:dyDescent="0.25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 x14ac:dyDescent="0.25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 x14ac:dyDescent="0.25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 x14ac:dyDescent="0.25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 x14ac:dyDescent="0.25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 x14ac:dyDescent="0.25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 x14ac:dyDescent="0.25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 x14ac:dyDescent="0.25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 x14ac:dyDescent="0.25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 x14ac:dyDescent="0.25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 x14ac:dyDescent="0.25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 x14ac:dyDescent="0.25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 x14ac:dyDescent="0.25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 x14ac:dyDescent="0.25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 x14ac:dyDescent="0.25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 x14ac:dyDescent="0.25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 x14ac:dyDescent="0.25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 x14ac:dyDescent="0.25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 x14ac:dyDescent="0.25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 x14ac:dyDescent="0.25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 x14ac:dyDescent="0.2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 x14ac:dyDescent="0.2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 x14ac:dyDescent="0.2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 x14ac:dyDescent="0.2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 x14ac:dyDescent="0.2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 x14ac:dyDescent="0.2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 x14ac:dyDescent="0.2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 x14ac:dyDescent="0.2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 x14ac:dyDescent="0.2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 x14ac:dyDescent="0.2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 x14ac:dyDescent="0.2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 x14ac:dyDescent="0.2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 x14ac:dyDescent="0.2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 x14ac:dyDescent="0.2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 x14ac:dyDescent="0.2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 x14ac:dyDescent="0.2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 x14ac:dyDescent="0.25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 x14ac:dyDescent="0.25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 x14ac:dyDescent="0.25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 x14ac:dyDescent="0.25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 x14ac:dyDescent="0.25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 x14ac:dyDescent="0.25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 x14ac:dyDescent="0.25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 x14ac:dyDescent="0.25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 x14ac:dyDescent="0.25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 x14ac:dyDescent="0.25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 x14ac:dyDescent="0.25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 x14ac:dyDescent="0.25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 x14ac:dyDescent="0.25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 x14ac:dyDescent="0.25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 x14ac:dyDescent="0.25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 x14ac:dyDescent="0.25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 x14ac:dyDescent="0.25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 x14ac:dyDescent="0.25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 x14ac:dyDescent="0.25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 x14ac:dyDescent="0.25">
      <c r="A116" s="1">
        <v>44404</v>
      </c>
      <c r="B116"/>
      <c r="C116">
        <v>5</v>
      </c>
      <c r="D116" t="s">
        <v>16</v>
      </c>
      <c r="I116">
        <v>46</v>
      </c>
    </row>
    <row r="117" spans="1:9" x14ac:dyDescent="0.25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 x14ac:dyDescent="0.25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 x14ac:dyDescent="0.25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 x14ac:dyDescent="0.25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 x14ac:dyDescent="0.25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 x14ac:dyDescent="0.25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 x14ac:dyDescent="0.25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 x14ac:dyDescent="0.25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 x14ac:dyDescent="0.25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 x14ac:dyDescent="0.25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 x14ac:dyDescent="0.25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 x14ac:dyDescent="0.25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 x14ac:dyDescent="0.25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 x14ac:dyDescent="0.25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 x14ac:dyDescent="0.25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 x14ac:dyDescent="0.25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 x14ac:dyDescent="0.25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 x14ac:dyDescent="0.25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 x14ac:dyDescent="0.25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 x14ac:dyDescent="0.25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 x14ac:dyDescent="0.25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 x14ac:dyDescent="0.25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 x14ac:dyDescent="0.25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 x14ac:dyDescent="0.25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 x14ac:dyDescent="0.25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 x14ac:dyDescent="0.25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 x14ac:dyDescent="0.25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 x14ac:dyDescent="0.25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 x14ac:dyDescent="0.25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 x14ac:dyDescent="0.25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 x14ac:dyDescent="0.25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 x14ac:dyDescent="0.25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 x14ac:dyDescent="0.25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 x14ac:dyDescent="0.25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 x14ac:dyDescent="0.25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 x14ac:dyDescent="0.25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 x14ac:dyDescent="0.25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 x14ac:dyDescent="0.25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 x14ac:dyDescent="0.25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 x14ac:dyDescent="0.25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 x14ac:dyDescent="0.25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 x14ac:dyDescent="0.25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 x14ac:dyDescent="0.25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 x14ac:dyDescent="0.25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 x14ac:dyDescent="0.25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 x14ac:dyDescent="0.25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 x14ac:dyDescent="0.25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 x14ac:dyDescent="0.25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 x14ac:dyDescent="0.25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 x14ac:dyDescent="0.25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 x14ac:dyDescent="0.25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 x14ac:dyDescent="0.25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 x14ac:dyDescent="0.25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 x14ac:dyDescent="0.25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 x14ac:dyDescent="0.25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 x14ac:dyDescent="0.25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 x14ac:dyDescent="0.25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 x14ac:dyDescent="0.25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 x14ac:dyDescent="0.25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 x14ac:dyDescent="0.25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 x14ac:dyDescent="0.25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 x14ac:dyDescent="0.25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 x14ac:dyDescent="0.25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 x14ac:dyDescent="0.25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 x14ac:dyDescent="0.25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 x14ac:dyDescent="0.25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 x14ac:dyDescent="0.25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 x14ac:dyDescent="0.25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 x14ac:dyDescent="0.25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 x14ac:dyDescent="0.25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 x14ac:dyDescent="0.25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 x14ac:dyDescent="0.25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 x14ac:dyDescent="0.25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 x14ac:dyDescent="0.25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 x14ac:dyDescent="0.25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 x14ac:dyDescent="0.25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 x14ac:dyDescent="0.25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 x14ac:dyDescent="0.25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 x14ac:dyDescent="0.25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 x14ac:dyDescent="0.25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 x14ac:dyDescent="0.25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 x14ac:dyDescent="0.25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 x14ac:dyDescent="0.25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 x14ac:dyDescent="0.25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 x14ac:dyDescent="0.25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 x14ac:dyDescent="0.25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 x14ac:dyDescent="0.25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 x14ac:dyDescent="0.25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 x14ac:dyDescent="0.25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 x14ac:dyDescent="0.25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 x14ac:dyDescent="0.25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 x14ac:dyDescent="0.25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 x14ac:dyDescent="0.25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 x14ac:dyDescent="0.25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 x14ac:dyDescent="0.25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 x14ac:dyDescent="0.25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 x14ac:dyDescent="0.25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 x14ac:dyDescent="0.25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 x14ac:dyDescent="0.25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 x14ac:dyDescent="0.25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 x14ac:dyDescent="0.25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 x14ac:dyDescent="0.25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 x14ac:dyDescent="0.25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 x14ac:dyDescent="0.25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 x14ac:dyDescent="0.25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 x14ac:dyDescent="0.25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 x14ac:dyDescent="0.25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 x14ac:dyDescent="0.25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 x14ac:dyDescent="0.25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 x14ac:dyDescent="0.25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 x14ac:dyDescent="0.25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 x14ac:dyDescent="0.25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 x14ac:dyDescent="0.25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 x14ac:dyDescent="0.25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 x14ac:dyDescent="0.25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 x14ac:dyDescent="0.25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 x14ac:dyDescent="0.25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 x14ac:dyDescent="0.25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 x14ac:dyDescent="0.25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 x14ac:dyDescent="0.25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 x14ac:dyDescent="0.25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 x14ac:dyDescent="0.25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 x14ac:dyDescent="0.25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 x14ac:dyDescent="0.25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 x14ac:dyDescent="0.25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 x14ac:dyDescent="0.25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 x14ac:dyDescent="0.25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 x14ac:dyDescent="0.25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 x14ac:dyDescent="0.25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 x14ac:dyDescent="0.25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 x14ac:dyDescent="0.25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 x14ac:dyDescent="0.25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 x14ac:dyDescent="0.25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 x14ac:dyDescent="0.25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 x14ac:dyDescent="0.25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 x14ac:dyDescent="0.25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 x14ac:dyDescent="0.25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 x14ac:dyDescent="0.25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 x14ac:dyDescent="0.25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 x14ac:dyDescent="0.25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 x14ac:dyDescent="0.25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 x14ac:dyDescent="0.25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 x14ac:dyDescent="0.25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 x14ac:dyDescent="0.25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 x14ac:dyDescent="0.25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 x14ac:dyDescent="0.25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 x14ac:dyDescent="0.25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 x14ac:dyDescent="0.25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 x14ac:dyDescent="0.25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 x14ac:dyDescent="0.25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 x14ac:dyDescent="0.25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 x14ac:dyDescent="0.25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 x14ac:dyDescent="0.25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 x14ac:dyDescent="0.25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 x14ac:dyDescent="0.25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 x14ac:dyDescent="0.25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 x14ac:dyDescent="0.25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 x14ac:dyDescent="0.25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 x14ac:dyDescent="0.25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 x14ac:dyDescent="0.25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 x14ac:dyDescent="0.25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 x14ac:dyDescent="0.25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 x14ac:dyDescent="0.25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 x14ac:dyDescent="0.25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 x14ac:dyDescent="0.25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 x14ac:dyDescent="0.25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 x14ac:dyDescent="0.25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 x14ac:dyDescent="0.25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 x14ac:dyDescent="0.25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 x14ac:dyDescent="0.25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 x14ac:dyDescent="0.25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 x14ac:dyDescent="0.25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 x14ac:dyDescent="0.25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 x14ac:dyDescent="0.25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 x14ac:dyDescent="0.25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 x14ac:dyDescent="0.25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 x14ac:dyDescent="0.25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 x14ac:dyDescent="0.25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 x14ac:dyDescent="0.25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 x14ac:dyDescent="0.25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 x14ac:dyDescent="0.25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 x14ac:dyDescent="0.25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 x14ac:dyDescent="0.25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 x14ac:dyDescent="0.25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 x14ac:dyDescent="0.25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 x14ac:dyDescent="0.25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 x14ac:dyDescent="0.25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 x14ac:dyDescent="0.25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 x14ac:dyDescent="0.25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 x14ac:dyDescent="0.25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 x14ac:dyDescent="0.25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 x14ac:dyDescent="0.25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 x14ac:dyDescent="0.25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 x14ac:dyDescent="0.25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 x14ac:dyDescent="0.25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 x14ac:dyDescent="0.25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 x14ac:dyDescent="0.25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 x14ac:dyDescent="0.25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 x14ac:dyDescent="0.25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 x14ac:dyDescent="0.25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 x14ac:dyDescent="0.25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 x14ac:dyDescent="0.25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 x14ac:dyDescent="0.25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 x14ac:dyDescent="0.25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 x14ac:dyDescent="0.2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 x14ac:dyDescent="0.2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 x14ac:dyDescent="0.2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 x14ac:dyDescent="0.2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 x14ac:dyDescent="0.2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 x14ac:dyDescent="0.2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 x14ac:dyDescent="0.2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 x14ac:dyDescent="0.2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 x14ac:dyDescent="0.2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 x14ac:dyDescent="0.2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 x14ac:dyDescent="0.2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 x14ac:dyDescent="0.2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 x14ac:dyDescent="0.2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 x14ac:dyDescent="0.2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 x14ac:dyDescent="0.2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 x14ac:dyDescent="0.2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 x14ac:dyDescent="0.25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 x14ac:dyDescent="0.25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 x14ac:dyDescent="0.25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 x14ac:dyDescent="0.25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 x14ac:dyDescent="0.25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 x14ac:dyDescent="0.25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 x14ac:dyDescent="0.25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 x14ac:dyDescent="0.25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 x14ac:dyDescent="0.25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 x14ac:dyDescent="0.25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 x14ac:dyDescent="0.25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 x14ac:dyDescent="0.25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 x14ac:dyDescent="0.25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 x14ac:dyDescent="0.25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 x14ac:dyDescent="0.25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 x14ac:dyDescent="0.25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 x14ac:dyDescent="0.25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 x14ac:dyDescent="0.25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 x14ac:dyDescent="0.2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 x14ac:dyDescent="0.2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 x14ac:dyDescent="0.2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 x14ac:dyDescent="0.2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 x14ac:dyDescent="0.2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 x14ac:dyDescent="0.2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 x14ac:dyDescent="0.25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 x14ac:dyDescent="0.25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 x14ac:dyDescent="0.25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 x14ac:dyDescent="0.25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 x14ac:dyDescent="0.25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 x14ac:dyDescent="0.25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 x14ac:dyDescent="0.25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 x14ac:dyDescent="0.25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 x14ac:dyDescent="0.25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 x14ac:dyDescent="0.25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 x14ac:dyDescent="0.25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 x14ac:dyDescent="0.25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 x14ac:dyDescent="0.25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 x14ac:dyDescent="0.25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 x14ac:dyDescent="0.25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 x14ac:dyDescent="0.25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 x14ac:dyDescent="0.25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 x14ac:dyDescent="0.25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 x14ac:dyDescent="0.25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 x14ac:dyDescent="0.25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 x14ac:dyDescent="0.25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 x14ac:dyDescent="0.25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 x14ac:dyDescent="0.25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 x14ac:dyDescent="0.25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 x14ac:dyDescent="0.25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 x14ac:dyDescent="0.25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 x14ac:dyDescent="0.25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 x14ac:dyDescent="0.25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 x14ac:dyDescent="0.25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 x14ac:dyDescent="0.25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 x14ac:dyDescent="0.25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 x14ac:dyDescent="0.25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 x14ac:dyDescent="0.25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 x14ac:dyDescent="0.25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 x14ac:dyDescent="0.25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 x14ac:dyDescent="0.25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 x14ac:dyDescent="0.25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 x14ac:dyDescent="0.25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 x14ac:dyDescent="0.25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 x14ac:dyDescent="0.25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 x14ac:dyDescent="0.25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 x14ac:dyDescent="0.25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 x14ac:dyDescent="0.25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 x14ac:dyDescent="0.25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 x14ac:dyDescent="0.25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 x14ac:dyDescent="0.25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 x14ac:dyDescent="0.25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 x14ac:dyDescent="0.25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 x14ac:dyDescent="0.25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 x14ac:dyDescent="0.25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 x14ac:dyDescent="0.25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 x14ac:dyDescent="0.25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 x14ac:dyDescent="0.25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 x14ac:dyDescent="0.25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 x14ac:dyDescent="0.25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 x14ac:dyDescent="0.25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 x14ac:dyDescent="0.2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 x14ac:dyDescent="0.2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 x14ac:dyDescent="0.2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 x14ac:dyDescent="0.2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 x14ac:dyDescent="0.2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 x14ac:dyDescent="0.2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 x14ac:dyDescent="0.2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 x14ac:dyDescent="0.2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 x14ac:dyDescent="0.2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 x14ac:dyDescent="0.2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 x14ac:dyDescent="0.2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 x14ac:dyDescent="0.2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 x14ac:dyDescent="0.2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 x14ac:dyDescent="0.2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 x14ac:dyDescent="0.2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 x14ac:dyDescent="0.2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 x14ac:dyDescent="0.2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 x14ac:dyDescent="0.2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 x14ac:dyDescent="0.2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 x14ac:dyDescent="0.2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 x14ac:dyDescent="0.2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 x14ac:dyDescent="0.2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 x14ac:dyDescent="0.2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 x14ac:dyDescent="0.2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 x14ac:dyDescent="0.2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 x14ac:dyDescent="0.2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 x14ac:dyDescent="0.2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 x14ac:dyDescent="0.2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 x14ac:dyDescent="0.2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 x14ac:dyDescent="0.2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 x14ac:dyDescent="0.2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 x14ac:dyDescent="0.2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 x14ac:dyDescent="0.25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 x14ac:dyDescent="0.25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 x14ac:dyDescent="0.25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 x14ac:dyDescent="0.25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 x14ac:dyDescent="0.25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 x14ac:dyDescent="0.25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 x14ac:dyDescent="0.25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 x14ac:dyDescent="0.25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 x14ac:dyDescent="0.25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 x14ac:dyDescent="0.25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 x14ac:dyDescent="0.25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 x14ac:dyDescent="0.25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 x14ac:dyDescent="0.25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 x14ac:dyDescent="0.25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 x14ac:dyDescent="0.25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 x14ac:dyDescent="0.25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 x14ac:dyDescent="0.25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 x14ac:dyDescent="0.25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 x14ac:dyDescent="0.25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 x14ac:dyDescent="0.25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 x14ac:dyDescent="0.25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 x14ac:dyDescent="0.25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 x14ac:dyDescent="0.25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 x14ac:dyDescent="0.25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 x14ac:dyDescent="0.25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 x14ac:dyDescent="0.25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 x14ac:dyDescent="0.25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 x14ac:dyDescent="0.25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 x14ac:dyDescent="0.25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 x14ac:dyDescent="0.25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 x14ac:dyDescent="0.25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 x14ac:dyDescent="0.25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 x14ac:dyDescent="0.25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 x14ac:dyDescent="0.25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 x14ac:dyDescent="0.25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 x14ac:dyDescent="0.25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 x14ac:dyDescent="0.25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 x14ac:dyDescent="0.25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 x14ac:dyDescent="0.25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 x14ac:dyDescent="0.25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 x14ac:dyDescent="0.25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 x14ac:dyDescent="0.25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 x14ac:dyDescent="0.25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 x14ac:dyDescent="0.25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 x14ac:dyDescent="0.25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 x14ac:dyDescent="0.25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 x14ac:dyDescent="0.25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 x14ac:dyDescent="0.25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 x14ac:dyDescent="0.25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 x14ac:dyDescent="0.25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 x14ac:dyDescent="0.25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 x14ac:dyDescent="0.25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 x14ac:dyDescent="0.25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 x14ac:dyDescent="0.25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 x14ac:dyDescent="0.25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 x14ac:dyDescent="0.25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 x14ac:dyDescent="0.25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 x14ac:dyDescent="0.25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 x14ac:dyDescent="0.25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 x14ac:dyDescent="0.25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 x14ac:dyDescent="0.25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 x14ac:dyDescent="0.25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 x14ac:dyDescent="0.25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 x14ac:dyDescent="0.25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75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 x14ac:dyDescent="0.2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 x14ac:dyDescent="0.2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 x14ac:dyDescent="0.2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 x14ac:dyDescent="0.2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 x14ac:dyDescent="0.2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 x14ac:dyDescent="0.2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 x14ac:dyDescent="0.2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 x14ac:dyDescent="0.2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 x14ac:dyDescent="0.2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 x14ac:dyDescent="0.2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 x14ac:dyDescent="0.2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 x14ac:dyDescent="0.2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 x14ac:dyDescent="0.2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 x14ac:dyDescent="0.2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 x14ac:dyDescent="0.2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 x14ac:dyDescent="0.2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 x14ac:dyDescent="0.25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 x14ac:dyDescent="0.25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 x14ac:dyDescent="0.25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 x14ac:dyDescent="0.25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 x14ac:dyDescent="0.25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 x14ac:dyDescent="0.25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 x14ac:dyDescent="0.25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 x14ac:dyDescent="0.25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 x14ac:dyDescent="0.25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 x14ac:dyDescent="0.25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 x14ac:dyDescent="0.25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 x14ac:dyDescent="0.25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 x14ac:dyDescent="0.25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 x14ac:dyDescent="0.25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 x14ac:dyDescent="0.25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 x14ac:dyDescent="0.25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 x14ac:dyDescent="0.25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 x14ac:dyDescent="0.25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 x14ac:dyDescent="0.25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 x14ac:dyDescent="0.25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 x14ac:dyDescent="0.25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 x14ac:dyDescent="0.25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 x14ac:dyDescent="0.25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 x14ac:dyDescent="0.25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 x14ac:dyDescent="0.25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 x14ac:dyDescent="0.25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 x14ac:dyDescent="0.25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 x14ac:dyDescent="0.25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 x14ac:dyDescent="0.25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 x14ac:dyDescent="0.25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 x14ac:dyDescent="0.25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 x14ac:dyDescent="0.25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11" x14ac:dyDescent="0.25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  <c r="H561" s="11">
        <f t="shared" si="17"/>
        <v>6.8233333333333333</v>
      </c>
      <c r="I561" t="s">
        <v>49</v>
      </c>
    </row>
    <row r="562" spans="1:11" x14ac:dyDescent="0.25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  <c r="H562" s="11">
        <f t="shared" si="17"/>
        <v>19.946666666666669</v>
      </c>
      <c r="I562">
        <v>829.7</v>
      </c>
    </row>
    <row r="563" spans="1:11" x14ac:dyDescent="0.25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  <c r="H563" s="11">
        <f t="shared" si="17"/>
        <v>1.1533333333333333</v>
      </c>
      <c r="I563" t="s">
        <v>49</v>
      </c>
    </row>
    <row r="564" spans="1:11" x14ac:dyDescent="0.25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  <c r="H564" s="11">
        <f t="shared" si="17"/>
        <v>12.696666666666667</v>
      </c>
      <c r="I564">
        <v>135.4</v>
      </c>
    </row>
    <row r="565" spans="1:11" x14ac:dyDescent="0.25">
      <c r="A565" s="1">
        <v>45538</v>
      </c>
      <c r="B565" s="10">
        <v>0.41180555555555554</v>
      </c>
      <c r="D565" t="s">
        <v>33</v>
      </c>
      <c r="E565">
        <v>3.87</v>
      </c>
      <c r="F565">
        <v>4.33</v>
      </c>
      <c r="G565">
        <v>3.78</v>
      </c>
      <c r="H565" s="11">
        <f t="shared" si="17"/>
        <v>3.9933333333333327</v>
      </c>
      <c r="I565">
        <v>396.8</v>
      </c>
    </row>
    <row r="566" spans="1:11" x14ac:dyDescent="0.25">
      <c r="A566" s="1">
        <v>45538</v>
      </c>
      <c r="B566" s="10">
        <v>0.375</v>
      </c>
      <c r="D566" t="s">
        <v>19</v>
      </c>
      <c r="E566">
        <v>9.2200000000000006</v>
      </c>
      <c r="F566">
        <v>9.64</v>
      </c>
      <c r="G566">
        <v>9.17</v>
      </c>
      <c r="H566" s="11">
        <f t="shared" si="17"/>
        <v>9.3433333333333337</v>
      </c>
      <c r="I566" t="s">
        <v>49</v>
      </c>
    </row>
    <row r="567" spans="1:11" x14ac:dyDescent="0.25">
      <c r="A567" s="1">
        <v>45538</v>
      </c>
      <c r="B567" s="10">
        <v>0.50624999999999998</v>
      </c>
      <c r="D567" t="s">
        <v>22</v>
      </c>
      <c r="E567">
        <v>1.43</v>
      </c>
      <c r="F567">
        <v>1.04</v>
      </c>
      <c r="G567">
        <v>0.69</v>
      </c>
      <c r="H567" s="11">
        <f t="shared" si="17"/>
        <v>1.0533333333333332</v>
      </c>
      <c r="I567">
        <v>162.4</v>
      </c>
    </row>
    <row r="568" spans="1:11" x14ac:dyDescent="0.25">
      <c r="A568" s="1">
        <v>45538</v>
      </c>
      <c r="B568" s="10">
        <v>0.4375</v>
      </c>
      <c r="D568" t="s">
        <v>23</v>
      </c>
      <c r="E568">
        <v>3.99</v>
      </c>
      <c r="F568">
        <v>4.1500000000000004</v>
      </c>
      <c r="G568">
        <v>3.53</v>
      </c>
      <c r="H568" s="11">
        <f t="shared" si="17"/>
        <v>3.89</v>
      </c>
      <c r="I568">
        <v>547.5</v>
      </c>
    </row>
    <row r="569" spans="1:11" x14ac:dyDescent="0.25">
      <c r="A569" s="1">
        <v>45538</v>
      </c>
      <c r="B569" s="10">
        <v>0.52708333333333335</v>
      </c>
      <c r="D569" t="s">
        <v>18</v>
      </c>
      <c r="E569">
        <v>11.65</v>
      </c>
      <c r="F569">
        <v>13.36</v>
      </c>
      <c r="G569">
        <v>9.6199999999999992</v>
      </c>
      <c r="H569" s="11">
        <f t="shared" si="17"/>
        <v>11.543333333333331</v>
      </c>
      <c r="I569">
        <v>648.79999999999995</v>
      </c>
    </row>
    <row r="570" spans="1:11" x14ac:dyDescent="0.25">
      <c r="A570" s="1">
        <v>45538</v>
      </c>
      <c r="B570" s="10">
        <v>0.70833333333333337</v>
      </c>
      <c r="D570" t="s">
        <v>34</v>
      </c>
      <c r="E570">
        <v>9.66</v>
      </c>
      <c r="F570">
        <v>9.49</v>
      </c>
      <c r="G570">
        <v>8.84</v>
      </c>
      <c r="H570" s="11">
        <f t="shared" si="17"/>
        <v>9.33</v>
      </c>
      <c r="I570">
        <f>+J570*K570</f>
        <v>428.4</v>
      </c>
      <c r="J570">
        <f>100/50</f>
        <v>2</v>
      </c>
      <c r="K570">
        <v>214.2</v>
      </c>
    </row>
    <row r="571" spans="1:11" x14ac:dyDescent="0.25">
      <c r="A571" s="1">
        <v>45539</v>
      </c>
      <c r="B571" s="10">
        <v>0.39583333333333331</v>
      </c>
      <c r="D571" t="s">
        <v>24</v>
      </c>
      <c r="E571">
        <v>7.53</v>
      </c>
      <c r="F571">
        <v>4.63</v>
      </c>
      <c r="G571">
        <v>5.13</v>
      </c>
      <c r="H571" s="11">
        <f t="shared" si="17"/>
        <v>5.7633333333333328</v>
      </c>
      <c r="I571">
        <f>+K571*J571</f>
        <v>428.4</v>
      </c>
      <c r="J571">
        <f>100/25</f>
        <v>4</v>
      </c>
      <c r="K571">
        <v>107.1</v>
      </c>
    </row>
    <row r="572" spans="1:11" x14ac:dyDescent="0.25">
      <c r="A572" s="1">
        <v>45539</v>
      </c>
      <c r="B572" s="10">
        <v>0.36388888888888887</v>
      </c>
      <c r="D572" t="s">
        <v>50</v>
      </c>
      <c r="E572">
        <v>2.14</v>
      </c>
      <c r="F572">
        <v>2.06</v>
      </c>
      <c r="G572">
        <v>1.68</v>
      </c>
      <c r="H572" s="11">
        <f t="shared" si="17"/>
        <v>1.96</v>
      </c>
      <c r="I572">
        <f>+K572*J572</f>
        <v>522.6</v>
      </c>
      <c r="J572">
        <f>100/50</f>
        <v>2</v>
      </c>
      <c r="K572">
        <v>261.3</v>
      </c>
    </row>
    <row r="573" spans="1:11" x14ac:dyDescent="0.25">
      <c r="A573" s="1">
        <v>45538</v>
      </c>
      <c r="B573" s="10">
        <v>0.6875</v>
      </c>
      <c r="D573" t="s">
        <v>38</v>
      </c>
      <c r="E573">
        <v>18.7</v>
      </c>
      <c r="F573">
        <v>15.76</v>
      </c>
      <c r="G573">
        <v>13.48</v>
      </c>
      <c r="H573" s="11">
        <f t="shared" si="17"/>
        <v>15.979999999999999</v>
      </c>
      <c r="I573">
        <f>+K573*J573</f>
        <v>150.80000000000001</v>
      </c>
      <c r="J573">
        <f>100/50</f>
        <v>2</v>
      </c>
      <c r="K573">
        <v>75.400000000000006</v>
      </c>
    </row>
    <row r="574" spans="1:11" x14ac:dyDescent="0.25">
      <c r="A574" s="1">
        <v>45539</v>
      </c>
      <c r="B574" s="10">
        <v>0.41805555555555557</v>
      </c>
      <c r="D574" t="s">
        <v>26</v>
      </c>
      <c r="E574">
        <v>1.89</v>
      </c>
      <c r="F574">
        <v>2.94</v>
      </c>
      <c r="G574">
        <v>1.03</v>
      </c>
      <c r="H574" s="11">
        <f t="shared" si="17"/>
        <v>1.9533333333333334</v>
      </c>
      <c r="I574">
        <f>+K574*J574</f>
        <v>1102</v>
      </c>
      <c r="J574">
        <f>100/25</f>
        <v>4</v>
      </c>
      <c r="K574">
        <v>275.5</v>
      </c>
    </row>
    <row r="575" spans="1:11" x14ac:dyDescent="0.25">
      <c r="A575" s="1">
        <v>45539</v>
      </c>
      <c r="B575" s="10">
        <v>0.44236111111111115</v>
      </c>
      <c r="D575" t="s">
        <v>17</v>
      </c>
      <c r="E575">
        <v>6.97</v>
      </c>
      <c r="F575">
        <v>6.28</v>
      </c>
      <c r="G575">
        <v>6.15</v>
      </c>
      <c r="H575" s="11">
        <f t="shared" si="17"/>
        <v>6.4666666666666659</v>
      </c>
      <c r="I575">
        <f>+K575*J575</f>
        <v>213.4</v>
      </c>
      <c r="J575">
        <f>100/50</f>
        <v>2</v>
      </c>
      <c r="K575">
        <v>106.7</v>
      </c>
    </row>
  </sheetData>
  <autoFilter ref="A1:L575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708DBA-5BF5-4F26-8421-09E4D69F1023}">
          <x14:formula1>
            <xm:f>'Validation Lists'!$A$3:$A$20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10"/>
  <sheetViews>
    <sheetView tabSelected="1" topLeftCell="C1" workbookViewId="0">
      <selection activeCell="I10" sqref="I10"/>
    </sheetView>
  </sheetViews>
  <sheetFormatPr defaultRowHeight="15" x14ac:dyDescent="0.2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 x14ac:dyDescent="0.25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51</v>
      </c>
    </row>
    <row r="2" spans="1:13" x14ac:dyDescent="0.25">
      <c r="A2" s="1">
        <v>45469</v>
      </c>
      <c r="B2" s="2">
        <v>0.40486111111111112</v>
      </c>
      <c r="D2" t="s">
        <v>52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 x14ac:dyDescent="0.25">
      <c r="A3" s="1">
        <v>45469</v>
      </c>
      <c r="B3" s="2">
        <v>0.43194444444444446</v>
      </c>
      <c r="D3" t="s">
        <v>53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 x14ac:dyDescent="0.25">
      <c r="A4" s="1">
        <v>45488</v>
      </c>
      <c r="C4" t="s">
        <v>54</v>
      </c>
      <c r="I4">
        <v>0</v>
      </c>
    </row>
    <row r="5" spans="1:13" x14ac:dyDescent="0.25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55</v>
      </c>
    </row>
    <row r="6" spans="1:13" x14ac:dyDescent="0.25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56</v>
      </c>
    </row>
    <row r="7" spans="1:13" x14ac:dyDescent="0.25">
      <c r="A7" s="1">
        <v>45491</v>
      </c>
      <c r="B7" s="2">
        <v>0.44027777777777777</v>
      </c>
      <c r="D7" t="s">
        <v>57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 x14ac:dyDescent="0.25">
      <c r="A8" s="1">
        <v>45491</v>
      </c>
      <c r="B8" s="2">
        <v>0.45694444444444443</v>
      </c>
      <c r="D8" t="s">
        <v>58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  <row r="9" spans="1:13" x14ac:dyDescent="0.25">
      <c r="A9" s="1">
        <v>45539</v>
      </c>
      <c r="B9" s="2">
        <v>0.52777777777777779</v>
      </c>
      <c r="D9" t="s">
        <v>59</v>
      </c>
      <c r="I9" t="s">
        <v>49</v>
      </c>
    </row>
    <row r="10" spans="1:13" x14ac:dyDescent="0.25">
      <c r="A10" s="1">
        <v>45539</v>
      </c>
      <c r="B10" s="2">
        <v>0.52777777777777779</v>
      </c>
      <c r="D10" t="s">
        <v>59</v>
      </c>
      <c r="I10">
        <f>J10*K10</f>
        <v>9678.4</v>
      </c>
      <c r="J10">
        <v>4</v>
      </c>
      <c r="K10">
        <v>2419.6</v>
      </c>
      <c r="M10" t="s">
        <v>115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20"/>
  <sheetViews>
    <sheetView topLeftCell="A2" workbookViewId="0">
      <selection activeCell="D7" sqref="D7"/>
    </sheetView>
  </sheetViews>
  <sheetFormatPr defaultRowHeight="15" x14ac:dyDescent="0.25"/>
  <cols>
    <col min="1" max="1" width="33.28515625" customWidth="1"/>
  </cols>
  <sheetData>
    <row r="2" spans="1:1" x14ac:dyDescent="0.25">
      <c r="A2" t="s">
        <v>3</v>
      </c>
    </row>
    <row r="3" spans="1:1" x14ac:dyDescent="0.25">
      <c r="A3" s="12" t="s">
        <v>31</v>
      </c>
    </row>
    <row r="4" spans="1:1" x14ac:dyDescent="0.25">
      <c r="A4" s="12" t="s">
        <v>19</v>
      </c>
    </row>
    <row r="5" spans="1:1" x14ac:dyDescent="0.25">
      <c r="A5" s="12" t="s">
        <v>17</v>
      </c>
    </row>
    <row r="6" spans="1:1" x14ac:dyDescent="0.25">
      <c r="A6" s="12" t="s">
        <v>16</v>
      </c>
    </row>
    <row r="7" spans="1:1" x14ac:dyDescent="0.25">
      <c r="A7" s="12" t="s">
        <v>18</v>
      </c>
    </row>
    <row r="8" spans="1:1" x14ac:dyDescent="0.25">
      <c r="A8" s="12" t="s">
        <v>33</v>
      </c>
    </row>
    <row r="9" spans="1:1" x14ac:dyDescent="0.25">
      <c r="A9" s="12" t="s">
        <v>23</v>
      </c>
    </row>
    <row r="10" spans="1:1" x14ac:dyDescent="0.25">
      <c r="A10" s="12" t="s">
        <v>24</v>
      </c>
    </row>
    <row r="11" spans="1:1" x14ac:dyDescent="0.25">
      <c r="A11" s="12" t="s">
        <v>22</v>
      </c>
    </row>
    <row r="12" spans="1:1" x14ac:dyDescent="0.25">
      <c r="A12" s="12" t="s">
        <v>21</v>
      </c>
    </row>
    <row r="13" spans="1:1" x14ac:dyDescent="0.25">
      <c r="A13" s="12" t="s">
        <v>26</v>
      </c>
    </row>
    <row r="14" spans="1:1" x14ac:dyDescent="0.25">
      <c r="A14" s="12" t="s">
        <v>28</v>
      </c>
    </row>
    <row r="15" spans="1:1" x14ac:dyDescent="0.25">
      <c r="A15" s="12" t="s">
        <v>34</v>
      </c>
    </row>
    <row r="16" spans="1:1" x14ac:dyDescent="0.25">
      <c r="A16" s="14" t="s">
        <v>14</v>
      </c>
    </row>
    <row r="17" spans="1:1" x14ac:dyDescent="0.25">
      <c r="A17" s="14" t="s">
        <v>15</v>
      </c>
    </row>
    <row r="18" spans="1:1" x14ac:dyDescent="0.25">
      <c r="A18" s="13" t="s">
        <v>20</v>
      </c>
    </row>
    <row r="19" spans="1:1" x14ac:dyDescent="0.25">
      <c r="A19" t="s">
        <v>38</v>
      </c>
    </row>
    <row r="20" spans="1:1" x14ac:dyDescent="0.25">
      <c r="A2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7" sqref="G7"/>
    </sheetView>
  </sheetViews>
  <sheetFormatPr defaultRowHeight="15" x14ac:dyDescent="0.2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 x14ac:dyDescent="0.25">
      <c r="A1" s="6" t="s">
        <v>3</v>
      </c>
      <c r="B1" s="6" t="s">
        <v>60</v>
      </c>
      <c r="C1" s="6" t="s">
        <v>61</v>
      </c>
      <c r="D1" s="6" t="s">
        <v>62</v>
      </c>
      <c r="E1" s="6" t="s">
        <v>63</v>
      </c>
      <c r="F1" s="6" t="s">
        <v>64</v>
      </c>
      <c r="G1" s="6" t="s">
        <v>65</v>
      </c>
      <c r="H1" s="6" t="s">
        <v>66</v>
      </c>
      <c r="I1" s="6" t="s">
        <v>51</v>
      </c>
    </row>
    <row r="2" spans="1:9" x14ac:dyDescent="0.25">
      <c r="A2" t="s">
        <v>17</v>
      </c>
      <c r="B2" t="s">
        <v>67</v>
      </c>
      <c r="C2" t="s">
        <v>68</v>
      </c>
      <c r="D2" s="7" t="s">
        <v>69</v>
      </c>
      <c r="E2" s="8">
        <v>89.1</v>
      </c>
      <c r="F2" t="s">
        <v>70</v>
      </c>
      <c r="G2">
        <v>35.909429000000003</v>
      </c>
      <c r="H2">
        <v>-86.855795999999998</v>
      </c>
    </row>
    <row r="3" spans="1:9" x14ac:dyDescent="0.25">
      <c r="A3" t="s">
        <v>16</v>
      </c>
      <c r="B3" t="s">
        <v>67</v>
      </c>
      <c r="C3" t="s">
        <v>71</v>
      </c>
      <c r="D3" s="7" t="s">
        <v>69</v>
      </c>
      <c r="E3" s="8">
        <v>68.400000000000006</v>
      </c>
      <c r="F3" t="s">
        <v>72</v>
      </c>
      <c r="G3">
        <v>36.017164000000001</v>
      </c>
      <c r="H3">
        <v>-86.900035000000003</v>
      </c>
    </row>
    <row r="4" spans="1:9" x14ac:dyDescent="0.25">
      <c r="A4" t="s">
        <v>14</v>
      </c>
      <c r="B4" t="s">
        <v>67</v>
      </c>
      <c r="C4" t="s">
        <v>73</v>
      </c>
      <c r="D4" s="7" t="s">
        <v>69</v>
      </c>
      <c r="E4" s="8">
        <v>62</v>
      </c>
      <c r="F4" t="s">
        <v>74</v>
      </c>
      <c r="G4">
        <v>36.054386999999998</v>
      </c>
      <c r="H4">
        <v>-86.928715999999994</v>
      </c>
    </row>
    <row r="5" spans="1:9" x14ac:dyDescent="0.25">
      <c r="A5" t="s">
        <v>19</v>
      </c>
      <c r="B5" t="s">
        <v>67</v>
      </c>
      <c r="C5" t="s">
        <v>75</v>
      </c>
      <c r="D5" s="7" t="s">
        <v>69</v>
      </c>
      <c r="E5" s="8">
        <v>32.200000000000003</v>
      </c>
      <c r="F5" t="s">
        <v>76</v>
      </c>
      <c r="G5">
        <v>36.123683</v>
      </c>
      <c r="H5">
        <v>-87.099001999999999</v>
      </c>
    </row>
    <row r="6" spans="1:9" x14ac:dyDescent="0.25">
      <c r="A6" t="s">
        <v>22</v>
      </c>
      <c r="B6" t="s">
        <v>77</v>
      </c>
      <c r="C6" t="s">
        <v>78</v>
      </c>
      <c r="D6" s="7" t="s">
        <v>79</v>
      </c>
      <c r="E6" s="8" t="s">
        <v>80</v>
      </c>
      <c r="F6" t="s">
        <v>81</v>
      </c>
      <c r="G6">
        <v>36.112737000000003</v>
      </c>
      <c r="H6">
        <v>-86.862464000000003</v>
      </c>
    </row>
    <row r="7" spans="1:9" x14ac:dyDescent="0.25">
      <c r="A7" t="s">
        <v>21</v>
      </c>
      <c r="B7" t="s">
        <v>77</v>
      </c>
      <c r="C7" t="s">
        <v>82</v>
      </c>
      <c r="D7" s="7" t="s">
        <v>79</v>
      </c>
      <c r="E7" s="8">
        <v>5</v>
      </c>
      <c r="F7" t="s">
        <v>81</v>
      </c>
      <c r="G7">
        <v>36.132171</v>
      </c>
      <c r="H7">
        <v>-86.848483999999999</v>
      </c>
    </row>
    <row r="8" spans="1:9" x14ac:dyDescent="0.25">
      <c r="A8" t="s">
        <v>23</v>
      </c>
      <c r="B8" t="s">
        <v>83</v>
      </c>
      <c r="C8" t="s">
        <v>84</v>
      </c>
      <c r="D8" s="7" t="s">
        <v>79</v>
      </c>
      <c r="E8" s="8" t="s">
        <v>85</v>
      </c>
      <c r="F8" t="s">
        <v>86</v>
      </c>
      <c r="G8">
        <v>36.012873999999996</v>
      </c>
      <c r="H8">
        <v>-86.685050000000004</v>
      </c>
    </row>
    <row r="9" spans="1:9" x14ac:dyDescent="0.25">
      <c r="A9" t="s">
        <v>24</v>
      </c>
      <c r="B9" t="s">
        <v>83</v>
      </c>
      <c r="C9" t="s">
        <v>87</v>
      </c>
      <c r="D9" s="7" t="s">
        <v>79</v>
      </c>
      <c r="E9" s="8" t="s">
        <v>88</v>
      </c>
      <c r="F9" t="s">
        <v>89</v>
      </c>
      <c r="G9">
        <v>36.118186999999999</v>
      </c>
      <c r="H9">
        <v>-86.724369999999993</v>
      </c>
    </row>
    <row r="10" spans="1:9" x14ac:dyDescent="0.25">
      <c r="A10" t="s">
        <v>26</v>
      </c>
      <c r="B10" t="s">
        <v>90</v>
      </c>
      <c r="C10" t="s">
        <v>91</v>
      </c>
      <c r="D10" s="7" t="s">
        <v>79</v>
      </c>
      <c r="E10">
        <v>0.1</v>
      </c>
      <c r="F10" t="s">
        <v>92</v>
      </c>
      <c r="G10">
        <v>36.114162999999998</v>
      </c>
      <c r="H10">
        <v>-86.777017000000001</v>
      </c>
    </row>
    <row r="11" spans="1:9" x14ac:dyDescent="0.25">
      <c r="A11" t="s">
        <v>28</v>
      </c>
      <c r="B11" t="s">
        <v>93</v>
      </c>
      <c r="C11" t="s">
        <v>94</v>
      </c>
      <c r="D11" s="7" t="s">
        <v>79</v>
      </c>
      <c r="E11" s="8" t="s">
        <v>95</v>
      </c>
      <c r="F11" t="s">
        <v>96</v>
      </c>
      <c r="G11">
        <v>36.21208</v>
      </c>
      <c r="H11">
        <v>-86.825408999999993</v>
      </c>
    </row>
    <row r="12" spans="1:9" x14ac:dyDescent="0.25">
      <c r="A12" t="s">
        <v>31</v>
      </c>
      <c r="B12" t="s">
        <v>97</v>
      </c>
      <c r="C12" t="s">
        <v>98</v>
      </c>
      <c r="D12" s="7" t="s">
        <v>79</v>
      </c>
      <c r="E12">
        <v>191</v>
      </c>
      <c r="F12" t="s">
        <v>99</v>
      </c>
      <c r="G12">
        <v>36.165491000000003</v>
      </c>
      <c r="H12">
        <v>-86.775768999999997</v>
      </c>
    </row>
    <row r="13" spans="1:9" x14ac:dyDescent="0.25">
      <c r="A13" t="s">
        <v>34</v>
      </c>
      <c r="B13" t="s">
        <v>100</v>
      </c>
      <c r="C13" t="s">
        <v>101</v>
      </c>
      <c r="D13" s="7" t="s">
        <v>102</v>
      </c>
      <c r="E13">
        <v>10.1</v>
      </c>
      <c r="F13" t="s">
        <v>103</v>
      </c>
      <c r="G13">
        <v>35.941533</v>
      </c>
      <c r="H13">
        <v>-86.378028999999998</v>
      </c>
      <c r="I13" t="s">
        <v>104</v>
      </c>
    </row>
    <row r="14" spans="1:9" x14ac:dyDescent="0.25">
      <c r="A14" t="s">
        <v>38</v>
      </c>
      <c r="B14" t="s">
        <v>105</v>
      </c>
      <c r="C14" t="s">
        <v>106</v>
      </c>
      <c r="D14" s="7" t="s">
        <v>107</v>
      </c>
      <c r="E14">
        <v>72.599999999999994</v>
      </c>
      <c r="F14" t="s">
        <v>108</v>
      </c>
      <c r="G14">
        <v>35.785136999999999</v>
      </c>
      <c r="H14">
        <v>-87.460560000000001</v>
      </c>
    </row>
    <row r="15" spans="1:9" x14ac:dyDescent="0.25">
      <c r="A15" t="s">
        <v>18</v>
      </c>
      <c r="B15" t="s">
        <v>67</v>
      </c>
      <c r="C15" t="s">
        <v>109</v>
      </c>
      <c r="D15" s="7" t="s">
        <v>69</v>
      </c>
      <c r="E15">
        <v>57.3</v>
      </c>
      <c r="F15" t="s">
        <v>74</v>
      </c>
      <c r="G15">
        <v>36.077539999999999</v>
      </c>
      <c r="H15">
        <v>-86.962377000000004</v>
      </c>
    </row>
    <row r="16" spans="1:9" x14ac:dyDescent="0.25">
      <c r="A16" t="s">
        <v>33</v>
      </c>
      <c r="B16" t="s">
        <v>110</v>
      </c>
      <c r="C16" t="s">
        <v>111</v>
      </c>
      <c r="D16" s="7" t="s">
        <v>69</v>
      </c>
      <c r="E16">
        <v>1.8</v>
      </c>
      <c r="F16" t="s">
        <v>112</v>
      </c>
      <c r="G16">
        <v>36.048997</v>
      </c>
      <c r="H16">
        <v>-86.906251999999995</v>
      </c>
    </row>
    <row r="18" spans="1:6" x14ac:dyDescent="0.25">
      <c r="A18" t="s">
        <v>113</v>
      </c>
    </row>
    <row r="19" spans="1:6" x14ac:dyDescent="0.25">
      <c r="A19" t="s">
        <v>114</v>
      </c>
      <c r="F19" s="21"/>
    </row>
    <row r="20" spans="1:6" x14ac:dyDescent="0.25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HR-UpToDate</vt:lpstr>
      <vt:lpstr>Event Samples</vt:lpstr>
      <vt:lpstr>Validation Lists</vt:lpstr>
      <vt:lpstr>Site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Ryan Jackwood</cp:lastModifiedBy>
  <cp:revision/>
  <dcterms:created xsi:type="dcterms:W3CDTF">2022-06-07T15:44:09Z</dcterms:created>
  <dcterms:modified xsi:type="dcterms:W3CDTF">2024-09-06T17:49:41Z</dcterms:modified>
  <cp:category/>
  <cp:contentStatus/>
</cp:coreProperties>
</file>