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effa11f0af6dbb/Masaüstü/Kodlasam/Excel ile Veri Analizi/"/>
    </mc:Choice>
  </mc:AlternateContent>
  <xr:revisionPtr revIDLastSave="5" documentId="13_ncr:1_{D5625564-F3C9-B045-B78A-5780BC5FA51A}" xr6:coauthVersionLast="47" xr6:coauthVersionMax="47" xr10:uidLastSave="{9573EFB2-A250-4675-A5EB-6E15B7425BB4}"/>
  <bookViews>
    <workbookView xWindow="28680" yWindow="15" windowWidth="29040" windowHeight="15840" xr2:uid="{36022C66-CFDC-1840-85B8-57B294368816}"/>
  </bookViews>
  <sheets>
    <sheet name="bolge_sehir_nufus" sheetId="1" r:id="rId1"/>
    <sheet name="okuma_yazma" sheetId="2" r:id="rId2"/>
    <sheet name="medeni_durum" sheetId="3" r:id="rId3"/>
  </sheets>
  <definedNames>
    <definedName name="_xlnm._FilterDatabase" localSheetId="0" hidden="1">bolge_sehir_nufus!$A$1:$F$82</definedName>
    <definedName name="_xlnm._FilterDatabase" localSheetId="1" hidden="1">okuma_yazma!$A$1:$D$82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L10" i="1" s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M3" i="1" s="1"/>
  <c r="N3" i="1" s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M4" i="1" s="1"/>
  <c r="N4" i="1" s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M5" i="1" s="1"/>
  <c r="N5" i="1" s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M6" i="1" s="1"/>
  <c r="N6" i="1" s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M7" i="1" s="1"/>
  <c r="N7" i="1" s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M8" i="1" s="1"/>
  <c r="N8" i="1" s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I2" i="1"/>
  <c r="H2" i="1"/>
  <c r="G2" i="1"/>
  <c r="M2" i="1" s="1"/>
  <c r="M10" i="1" l="1"/>
  <c r="N10" i="1" s="1"/>
  <c r="N2" i="1"/>
</calcChain>
</file>

<file path=xl/sharedStrings.xml><?xml version="1.0" encoding="utf-8"?>
<sst xmlns="http://schemas.openxmlformats.org/spreadsheetml/2006/main" count="355" uniqueCount="105">
  <si>
    <t>region_id</t>
  </si>
  <si>
    <t>region_name</t>
  </si>
  <si>
    <t>city_id</t>
  </si>
  <si>
    <t>city_name</t>
  </si>
  <si>
    <t>number_households</t>
  </si>
  <si>
    <t>population</t>
  </si>
  <si>
    <t>Güneydoğu Anadolu</t>
  </si>
  <si>
    <t>Şırnak</t>
  </si>
  <si>
    <t>Şanlıurfa</t>
  </si>
  <si>
    <t>Batman</t>
  </si>
  <si>
    <t>Doğu Anadolu</t>
  </si>
  <si>
    <t>Hakkari</t>
  </si>
  <si>
    <t>Siirt</t>
  </si>
  <si>
    <t>Van</t>
  </si>
  <si>
    <t>Mardin</t>
  </si>
  <si>
    <t>Ağrı</t>
  </si>
  <si>
    <t>Muş</t>
  </si>
  <si>
    <t>Diyarbakır</t>
  </si>
  <si>
    <t>Bitlis</t>
  </si>
  <si>
    <t>Gaziantep</t>
  </si>
  <si>
    <t>Adıyaman</t>
  </si>
  <si>
    <t>Iğdır</t>
  </si>
  <si>
    <t>Akdeniz</t>
  </si>
  <si>
    <t>Kahramanmaraş</t>
  </si>
  <si>
    <t>Kars</t>
  </si>
  <si>
    <t>Hatay</t>
  </si>
  <si>
    <t>Erzurum</t>
  </si>
  <si>
    <t>Bingöl</t>
  </si>
  <si>
    <t>Adana</t>
  </si>
  <si>
    <t>Osmaniye</t>
  </si>
  <si>
    <t>Kilis</t>
  </si>
  <si>
    <t>Malatya</t>
  </si>
  <si>
    <t>İç Anadolu</t>
  </si>
  <si>
    <t>Aksaray</t>
  </si>
  <si>
    <t>Konya</t>
  </si>
  <si>
    <t>Marmara</t>
  </si>
  <si>
    <t>Kocaeli</t>
  </si>
  <si>
    <t>Kayseri</t>
  </si>
  <si>
    <t>Sakarya</t>
  </si>
  <si>
    <t>Ege</t>
  </si>
  <si>
    <t>Afyonkarahisar</t>
  </si>
  <si>
    <t>İstanbul</t>
  </si>
  <si>
    <t>Bursa</t>
  </si>
  <si>
    <t>Mersin</t>
  </si>
  <si>
    <t>Elazığ</t>
  </si>
  <si>
    <t>Karadeniz</t>
  </si>
  <si>
    <t>Düzce</t>
  </si>
  <si>
    <t>Ardahan</t>
  </si>
  <si>
    <t>Samsun</t>
  </si>
  <si>
    <t>Tekirdağ</t>
  </si>
  <si>
    <t>Sivas</t>
  </si>
  <si>
    <t>Niğde</t>
  </si>
  <si>
    <t>Nevşehir</t>
  </si>
  <si>
    <t>Bayburt</t>
  </si>
  <si>
    <t>Ankara</t>
  </si>
  <si>
    <t>Antalya</t>
  </si>
  <si>
    <t>Manisa</t>
  </si>
  <si>
    <t>Trabzon</t>
  </si>
  <si>
    <t>Tokat</t>
  </si>
  <si>
    <t>Yozgat</t>
  </si>
  <si>
    <t>Rize</t>
  </si>
  <si>
    <t>Yalova</t>
  </si>
  <si>
    <t>Karaman</t>
  </si>
  <si>
    <t>Kırşehir</t>
  </si>
  <si>
    <t>İzmir</t>
  </si>
  <si>
    <t>Denizli</t>
  </si>
  <si>
    <t>Zonguldak</t>
  </si>
  <si>
    <t>Çorum</t>
  </si>
  <si>
    <t>Uşak</t>
  </si>
  <si>
    <t>Amasya</t>
  </si>
  <si>
    <t>Bolu</t>
  </si>
  <si>
    <t>Kırıkkale</t>
  </si>
  <si>
    <t>Erzincan</t>
  </si>
  <si>
    <t>Bilecik</t>
  </si>
  <si>
    <t>Bartın</t>
  </si>
  <si>
    <t>Aydın</t>
  </si>
  <si>
    <t>Ordu</t>
  </si>
  <si>
    <t>Kütahya</t>
  </si>
  <si>
    <t>Isparta</t>
  </si>
  <si>
    <t>Kastamonu</t>
  </si>
  <si>
    <t>Artvin</t>
  </si>
  <si>
    <t>Gümüşhane</t>
  </si>
  <si>
    <t>Muğla</t>
  </si>
  <si>
    <t>Edirne</t>
  </si>
  <si>
    <t>Kırklareli</t>
  </si>
  <si>
    <t>Burdur</t>
  </si>
  <si>
    <t>Karabük</t>
  </si>
  <si>
    <t>Sinop</t>
  </si>
  <si>
    <t>Çankırı</t>
  </si>
  <si>
    <t>Balıkesir</t>
  </si>
  <si>
    <t>Eskişehir</t>
  </si>
  <si>
    <t>Çanakkale</t>
  </si>
  <si>
    <t>Giresun</t>
  </si>
  <si>
    <t>Tunceli</t>
  </si>
  <si>
    <t>provinces</t>
  </si>
  <si>
    <t>literate</t>
  </si>
  <si>
    <t>illiterate</t>
  </si>
  <si>
    <t>unknown</t>
  </si>
  <si>
    <t>15_plus_population</t>
  </si>
  <si>
    <t>never_married</t>
  </si>
  <si>
    <t>married</t>
  </si>
  <si>
    <t>divorced</t>
  </si>
  <si>
    <t>widowed</t>
  </si>
  <si>
    <t>okuma yazma oranı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</si>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</sst>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2328"/>
      <name val="Calibri (Body)"/>
    </font>
    <font>
      <sz val="12"/>
      <color theme="1"/>
      <name val="Calibri (Body)"/>
    </font>
    <font>
      <sz val="12"/>
      <color rgb="FF1F2328"/>
      <name val="Arial"/>
      <family val="2"/>
    </font>
    <font>
      <sz val="12"/>
      <color theme="1"/>
      <name val="Arial"/>
      <family val="2"/>
    </font>
    <font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0" fontId="3" fillId="0" borderId="0" xfId="0" applyFont="1"/>
    <xf numFmtId="165" fontId="3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9" fontId="5" fillId="0" borderId="1" xfId="2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left"/>
    </xf>
    <xf numFmtId="9" fontId="5" fillId="3" borderId="1" xfId="2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</cellXfs>
  <cellStyles count="3">
    <cellStyle name="Normal" xfId="0" builtinId="0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1E95-F7DD-8541-B58E-FF311CF9EB91}">
  <dimension ref="A1:N83"/>
  <sheetViews>
    <sheetView showGridLines="0" tabSelected="1" zoomScale="125" workbookViewId="0">
      <pane ySplit="1" topLeftCell="A2" activePane="bottomLeft" state="frozen"/>
      <selection pane="bottomLeft"/>
    </sheetView>
  </sheetViews>
  <sheetFormatPr defaultColWidth="10.796875" defaultRowHeight="15" outlineLevelCol="2"/>
  <cols>
    <col min="1" max="1" width="7.796875" style="3" customWidth="1" outlineLevel="1"/>
    <col min="2" max="2" width="11.19921875" style="3" customWidth="1" outlineLevel="1"/>
    <col min="3" max="4" width="10.796875" style="3" customWidth="1" outlineLevel="1"/>
    <col min="5" max="5" width="12.69921875" style="3" customWidth="1" outlineLevel="1"/>
    <col min="6" max="6" width="13.5" style="3" customWidth="1" outlineLevel="1"/>
    <col min="7" max="7" width="13" style="3" customWidth="1" outlineLevel="2"/>
    <col min="8" max="8" width="17.296875" style="3" customWidth="1" outlineLevel="2"/>
    <col min="9" max="9" width="11.19921875" style="3" customWidth="1" outlineLevel="2"/>
    <col min="10" max="10" width="4.796875" style="3" customWidth="1"/>
    <col min="11" max="11" width="19.5" style="3" bestFit="1" customWidth="1"/>
    <col min="12" max="13" width="12.796875" style="3" bestFit="1" customWidth="1"/>
    <col min="14" max="14" width="22.5" style="3" bestFit="1" customWidth="1"/>
    <col min="15" max="16384" width="10.796875" style="3"/>
  </cols>
  <sheetData>
    <row r="1" spans="1:14" ht="17.399999999999999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t="s">
        <v>95</v>
      </c>
      <c r="H1" s="6" t="s">
        <v>98</v>
      </c>
      <c r="I1" s="6" t="s">
        <v>100</v>
      </c>
      <c r="K1" s="17" t="s">
        <v>1</v>
      </c>
      <c r="L1" s="17" t="s">
        <v>5</v>
      </c>
      <c r="M1" s="18" t="s">
        <v>95</v>
      </c>
      <c r="N1" s="17" t="s">
        <v>103</v>
      </c>
    </row>
    <row r="2" spans="1:14">
      <c r="A2" s="2">
        <v>1</v>
      </c>
      <c r="B2" s="2" t="s">
        <v>22</v>
      </c>
      <c r="C2" s="2">
        <v>7</v>
      </c>
      <c r="D2" s="2" t="s">
        <v>55</v>
      </c>
      <c r="E2" s="4">
        <v>858107</v>
      </c>
      <c r="F2" s="4">
        <v>2574321</v>
      </c>
      <c r="G2" s="4">
        <f>VLOOKUP(D2,okuma_yazma!A:B,2,0)</f>
        <v>2346219</v>
      </c>
      <c r="H2" s="4">
        <f>VLOOKUP(D2,medeni_durum!A:B,2,0)</f>
        <v>2073734</v>
      </c>
      <c r="I2" s="4">
        <f>VLOOKUP(D2,medeni_durum!A:D,4,0)</f>
        <v>1280287</v>
      </c>
      <c r="K2" s="8" t="s">
        <v>22</v>
      </c>
      <c r="L2" s="9">
        <f t="shared" ref="L2:L8" si="0">SUMIF(B:B,K2,F:F)</f>
        <v>10631788</v>
      </c>
      <c r="M2" s="9">
        <f t="shared" ref="M2:M8" si="1">SUMIF(B:B,K2,G:G)</f>
        <v>9580677</v>
      </c>
      <c r="N2" s="12">
        <f>M2/L2</f>
        <v>0.90113506777975638</v>
      </c>
    </row>
    <row r="3" spans="1:14">
      <c r="A3" s="2">
        <v>1</v>
      </c>
      <c r="B3" s="2" t="s">
        <v>22</v>
      </c>
      <c r="C3" s="2">
        <v>1</v>
      </c>
      <c r="D3" s="2" t="s">
        <v>28</v>
      </c>
      <c r="E3" s="4">
        <v>632875</v>
      </c>
      <c r="F3" s="4">
        <v>2215063</v>
      </c>
      <c r="G3" s="4">
        <f>VLOOKUP(D3,okuma_yazma!A:B,2,0)</f>
        <v>1982410</v>
      </c>
      <c r="H3" s="4">
        <f>VLOOKUP(D3,medeni_durum!A:B,2,0)</f>
        <v>1716907</v>
      </c>
      <c r="I3" s="4">
        <f>VLOOKUP(D3,medeni_durum!A:D,4,0)</f>
        <v>1040802</v>
      </c>
      <c r="K3" s="8" t="s">
        <v>10</v>
      </c>
      <c r="L3" s="9">
        <f t="shared" si="0"/>
        <v>5097469</v>
      </c>
      <c r="M3" s="9">
        <f t="shared" si="1"/>
        <v>4223477</v>
      </c>
      <c r="N3" s="12">
        <f t="shared" ref="N3:N10" si="2">M3/L3</f>
        <v>0.82854393033091522</v>
      </c>
    </row>
    <row r="4" spans="1:14">
      <c r="A4" s="2">
        <v>1</v>
      </c>
      <c r="B4" s="2" t="s">
        <v>22</v>
      </c>
      <c r="C4" s="2">
        <v>33</v>
      </c>
      <c r="D4" s="2" t="s">
        <v>43</v>
      </c>
      <c r="E4" s="4">
        <v>575635</v>
      </c>
      <c r="F4" s="4">
        <v>1842032</v>
      </c>
      <c r="G4" s="4">
        <f>VLOOKUP(D4,okuma_yazma!A:B,2,0)</f>
        <v>1683174</v>
      </c>
      <c r="H4" s="4">
        <f>VLOOKUP(D4,medeni_durum!A:B,2,0)</f>
        <v>1463303</v>
      </c>
      <c r="I4" s="4">
        <f>VLOOKUP(D4,medeni_durum!A:D,4,0)</f>
        <v>901158</v>
      </c>
      <c r="K4" s="8" t="s">
        <v>39</v>
      </c>
      <c r="L4" s="9">
        <f t="shared" si="0"/>
        <v>10504993</v>
      </c>
      <c r="M4" s="9">
        <f t="shared" si="1"/>
        <v>9782546</v>
      </c>
      <c r="N4" s="12">
        <f t="shared" si="2"/>
        <v>0.9312282264252818</v>
      </c>
    </row>
    <row r="5" spans="1:14">
      <c r="A5" s="2">
        <v>1</v>
      </c>
      <c r="B5" s="2" t="s">
        <v>22</v>
      </c>
      <c r="C5" s="2">
        <v>31</v>
      </c>
      <c r="D5" s="2" t="s">
        <v>25</v>
      </c>
      <c r="E5" s="4">
        <v>449151</v>
      </c>
      <c r="F5" s="4">
        <v>1616944</v>
      </c>
      <c r="G5" s="4">
        <f>VLOOKUP(D5,okuma_yazma!A:B,2,0)</f>
        <v>1445223</v>
      </c>
      <c r="H5" s="4">
        <f>VLOOKUP(D5,medeni_durum!A:B,2,0)</f>
        <v>1220717</v>
      </c>
      <c r="I5" s="4">
        <f>VLOOKUP(D5,medeni_durum!A:D,4,0)</f>
        <v>767116</v>
      </c>
      <c r="K5" s="8" t="s">
        <v>6</v>
      </c>
      <c r="L5" s="9">
        <f t="shared" si="0"/>
        <v>8229186</v>
      </c>
      <c r="M5" s="9">
        <f t="shared" si="1"/>
        <v>7490193</v>
      </c>
      <c r="N5" s="12">
        <f t="shared" si="2"/>
        <v>0.91019852996396</v>
      </c>
    </row>
    <row r="6" spans="1:14">
      <c r="A6" s="2">
        <v>1</v>
      </c>
      <c r="B6" s="2" t="s">
        <v>22</v>
      </c>
      <c r="C6" s="2">
        <v>46</v>
      </c>
      <c r="D6" s="2" t="s">
        <v>23</v>
      </c>
      <c r="E6" s="4">
        <v>311458</v>
      </c>
      <c r="F6" s="4">
        <v>1152395</v>
      </c>
      <c r="G6" s="4">
        <f>VLOOKUP(D6,okuma_yazma!A:B,2,0)</f>
        <v>1001215</v>
      </c>
      <c r="H6" s="4">
        <f>VLOOKUP(D6,medeni_durum!A:B,2,0)</f>
        <v>85712</v>
      </c>
      <c r="I6" s="4">
        <f>VLOOKUP(D6,medeni_durum!A:D,4,0)</f>
        <v>557222</v>
      </c>
      <c r="K6" s="8" t="s">
        <v>32</v>
      </c>
      <c r="L6" s="9">
        <f t="shared" si="0"/>
        <v>13055988</v>
      </c>
      <c r="M6" s="9">
        <f t="shared" si="1"/>
        <v>11231422</v>
      </c>
      <c r="N6" s="12">
        <f t="shared" si="2"/>
        <v>0.86025063748526731</v>
      </c>
    </row>
    <row r="7" spans="1:14">
      <c r="A7" s="2">
        <v>1</v>
      </c>
      <c r="B7" s="2" t="s">
        <v>22</v>
      </c>
      <c r="C7" s="2">
        <v>80</v>
      </c>
      <c r="D7" s="2" t="s">
        <v>29</v>
      </c>
      <c r="E7" s="4">
        <v>156199</v>
      </c>
      <c r="F7" s="4">
        <v>546697</v>
      </c>
      <c r="G7" s="4">
        <f>VLOOKUP(D7,okuma_yazma!A:B,2,0)</f>
        <v>473693</v>
      </c>
      <c r="H7" s="4">
        <f>VLOOKUP(D7,medeni_durum!A:B,2,0)</f>
        <v>41143</v>
      </c>
      <c r="I7" s="4">
        <f>VLOOKUP(D7,medeni_durum!A:D,4,0)</f>
        <v>262284</v>
      </c>
      <c r="K7" s="8" t="s">
        <v>45</v>
      </c>
      <c r="L7" s="9">
        <f t="shared" si="0"/>
        <v>6325584</v>
      </c>
      <c r="M7" s="9">
        <f t="shared" si="1"/>
        <v>5685519.2000000002</v>
      </c>
      <c r="N7" s="12">
        <f t="shared" si="2"/>
        <v>0.89881332695921834</v>
      </c>
    </row>
    <row r="8" spans="1:14">
      <c r="A8" s="2">
        <v>1</v>
      </c>
      <c r="B8" s="2" t="s">
        <v>22</v>
      </c>
      <c r="C8" s="2">
        <v>32</v>
      </c>
      <c r="D8" s="2" t="s">
        <v>78</v>
      </c>
      <c r="E8" s="4">
        <v>151622</v>
      </c>
      <c r="F8" s="4">
        <v>424542</v>
      </c>
      <c r="G8" s="4">
        <f>VLOOKUP(D8,okuma_yazma!A:B,2,0)</f>
        <v>400775</v>
      </c>
      <c r="H8" s="4">
        <f>VLOOKUP(D8,medeni_durum!A:B,2,0)</f>
        <v>365261</v>
      </c>
      <c r="I8" s="4">
        <f>VLOOKUP(D8,medeni_durum!A:D,4,0)</f>
        <v>229117</v>
      </c>
      <c r="K8" s="8" t="s">
        <v>35</v>
      </c>
      <c r="L8" s="9">
        <f t="shared" si="0"/>
        <v>25364188</v>
      </c>
      <c r="M8" s="9">
        <f t="shared" si="1"/>
        <v>22053801</v>
      </c>
      <c r="N8" s="12">
        <f t="shared" si="2"/>
        <v>0.86948578838794288</v>
      </c>
    </row>
    <row r="9" spans="1:14">
      <c r="A9" s="2">
        <v>1</v>
      </c>
      <c r="B9" s="2" t="s">
        <v>22</v>
      </c>
      <c r="C9" s="2">
        <v>15</v>
      </c>
      <c r="D9" s="2" t="s">
        <v>85</v>
      </c>
      <c r="E9" s="4">
        <v>9622</v>
      </c>
      <c r="F9" s="4">
        <v>259794</v>
      </c>
      <c r="G9" s="4">
        <f>VLOOKUP(D9,okuma_yazma!A:B,2,0)</f>
        <v>247968</v>
      </c>
      <c r="H9" s="4">
        <f>VLOOKUP(D9,medeni_durum!A:B,2,0)</f>
        <v>229036</v>
      </c>
      <c r="I9" s="4">
        <f>VLOOKUP(D9,medeni_durum!A:D,4,0)</f>
        <v>144418</v>
      </c>
      <c r="K9" s="10"/>
      <c r="L9" s="11"/>
      <c r="M9" s="11"/>
      <c r="N9" s="13"/>
    </row>
    <row r="10" spans="1:14">
      <c r="A10" s="2">
        <v>2</v>
      </c>
      <c r="B10" s="2" t="s">
        <v>10</v>
      </c>
      <c r="C10" s="2">
        <v>65</v>
      </c>
      <c r="D10" s="2" t="s">
        <v>13</v>
      </c>
      <c r="E10" s="4">
        <v>241504</v>
      </c>
      <c r="F10" s="4">
        <v>1110918</v>
      </c>
      <c r="G10" s="4">
        <f>VLOOKUP(D10,okuma_yazma!A:B,2,0)</f>
        <v>939477</v>
      </c>
      <c r="H10" s="4">
        <f>VLOOKUP(D10,medeni_durum!A:B,2,0)</f>
        <v>770209</v>
      </c>
      <c r="I10" s="4">
        <f>VLOOKUP(D10,medeni_durum!A:D,4,0)</f>
        <v>453698</v>
      </c>
      <c r="K10" s="14" t="s">
        <v>104</v>
      </c>
      <c r="L10" s="15">
        <f>SUM(L2:L8)</f>
        <v>79209196</v>
      </c>
      <c r="M10" s="15">
        <f>SUM(M2:M8)</f>
        <v>70047635.200000003</v>
      </c>
      <c r="N10" s="16">
        <f t="shared" si="2"/>
        <v>0.88433715701394067</v>
      </c>
    </row>
    <row r="11" spans="1:14" ht="15.6">
      <c r="A11" s="2">
        <v>2</v>
      </c>
      <c r="B11" s="2" t="s">
        <v>10</v>
      </c>
      <c r="C11" s="2">
        <v>44</v>
      </c>
      <c r="D11" s="2" t="s">
        <v>31</v>
      </c>
      <c r="E11" s="4">
        <v>230499</v>
      </c>
      <c r="F11" s="4">
        <v>783697</v>
      </c>
      <c r="G11" s="4">
        <f>VLOOKUP(D11,okuma_yazma!A:B,2,0)</f>
        <v>702563</v>
      </c>
      <c r="H11" s="4">
        <f>VLOOKUP(D11,medeni_durum!A:B,2,0)</f>
        <v>629156</v>
      </c>
      <c r="I11" s="4">
        <f>VLOOKUP(D11,medeni_durum!A:D,4,0)</f>
        <v>385798</v>
      </c>
      <c r="K11"/>
    </row>
    <row r="12" spans="1:14" ht="15.6">
      <c r="A12" s="2">
        <v>2</v>
      </c>
      <c r="B12" s="2" t="s">
        <v>10</v>
      </c>
      <c r="C12" s="2">
        <v>25</v>
      </c>
      <c r="D12" s="2" t="s">
        <v>26</v>
      </c>
      <c r="E12" s="4">
        <v>197862</v>
      </c>
      <c r="F12" s="4">
        <v>712303</v>
      </c>
      <c r="G12" s="4">
        <f>VLOOKUP(D12,okuma_yazma!A:B,2,0)</f>
        <v>64708</v>
      </c>
      <c r="H12" s="4">
        <f>VLOOKUP(D12,medeni_durum!A:B,2,0)</f>
        <v>569238</v>
      </c>
      <c r="I12" s="4">
        <f>VLOOKUP(D12,medeni_durum!A:D,4,0)</f>
        <v>338322</v>
      </c>
      <c r="K12"/>
    </row>
    <row r="13" spans="1:14" ht="15.6">
      <c r="A13" s="2">
        <v>2</v>
      </c>
      <c r="B13" s="2" t="s">
        <v>10</v>
      </c>
      <c r="C13" s="2">
        <v>23</v>
      </c>
      <c r="D13" s="2" t="s">
        <v>44</v>
      </c>
      <c r="E13" s="4">
        <v>173836</v>
      </c>
      <c r="F13" s="4">
        <v>556275</v>
      </c>
      <c r="G13" s="4">
        <f>VLOOKUP(D13,okuma_yazma!A:B,2,0)</f>
        <v>518695</v>
      </c>
      <c r="H13" s="4">
        <f>VLOOKUP(D13,medeni_durum!A:B,2,0)</f>
        <v>461469</v>
      </c>
      <c r="I13" s="4">
        <f>VLOOKUP(D13,medeni_durum!A:D,4,0)</f>
        <v>278108</v>
      </c>
      <c r="K13"/>
    </row>
    <row r="14" spans="1:14" ht="15.6">
      <c r="A14" s="2">
        <v>2</v>
      </c>
      <c r="B14" s="2" t="s">
        <v>10</v>
      </c>
      <c r="C14" s="2">
        <v>49</v>
      </c>
      <c r="D14" s="2" t="s">
        <v>16</v>
      </c>
      <c r="E14" s="4">
        <v>86457</v>
      </c>
      <c r="F14" s="4">
        <v>397702</v>
      </c>
      <c r="G14" s="4">
        <f>VLOOKUP(D14,okuma_yazma!A:B,2,0)</f>
        <v>329316</v>
      </c>
      <c r="H14" s="4">
        <f>VLOOKUP(D14,medeni_durum!A:B,2,0)</f>
        <v>271226</v>
      </c>
      <c r="I14" s="4">
        <f>VLOOKUP(D14,medeni_durum!A:D,4,0)</f>
        <v>159419</v>
      </c>
      <c r="K14"/>
    </row>
    <row r="15" spans="1:14" ht="15.6">
      <c r="A15" s="2">
        <v>2</v>
      </c>
      <c r="B15" s="2" t="s">
        <v>10</v>
      </c>
      <c r="C15" s="2">
        <v>13</v>
      </c>
      <c r="D15" s="2" t="s">
        <v>18</v>
      </c>
      <c r="E15" s="4">
        <v>79417</v>
      </c>
      <c r="F15" s="4">
        <v>341493</v>
      </c>
      <c r="G15" s="4">
        <f>VLOOKUP(D15,okuma_yazma!A:B,2,0)</f>
        <v>292417</v>
      </c>
      <c r="H15" s="4">
        <f>VLOOKUP(D15,medeni_durum!A:B,2,0)</f>
        <v>241115</v>
      </c>
      <c r="I15" s="4">
        <f>VLOOKUP(D15,medeni_durum!A:D,4,0)</f>
        <v>14345</v>
      </c>
      <c r="K15"/>
    </row>
    <row r="16" spans="1:14" ht="15.6">
      <c r="A16" s="2">
        <v>2</v>
      </c>
      <c r="B16" s="2" t="s">
        <v>10</v>
      </c>
      <c r="C16" s="2">
        <v>12</v>
      </c>
      <c r="D16" s="2" t="s">
        <v>27</v>
      </c>
      <c r="E16" s="4">
        <v>76458</v>
      </c>
      <c r="F16" s="4">
        <v>275249</v>
      </c>
      <c r="G16" s="4">
        <f>VLOOKUP(D16,okuma_yazma!A:B,2,0)</f>
        <v>23914</v>
      </c>
      <c r="H16" s="4">
        <f>VLOOKUP(D16,medeni_durum!A:B,2,0)</f>
        <v>209291</v>
      </c>
      <c r="I16" s="4">
        <f>VLOOKUP(D16,medeni_durum!A:D,4,0)</f>
        <v>123882</v>
      </c>
      <c r="K16"/>
    </row>
    <row r="17" spans="1:11" ht="15.6">
      <c r="A17" s="2">
        <v>2</v>
      </c>
      <c r="B17" s="2" t="s">
        <v>10</v>
      </c>
      <c r="C17" s="2">
        <v>30</v>
      </c>
      <c r="D17" s="2" t="s">
        <v>11</v>
      </c>
      <c r="E17" s="4">
        <v>52571</v>
      </c>
      <c r="F17" s="4">
        <v>257598</v>
      </c>
      <c r="G17" s="4">
        <f>VLOOKUP(D17,okuma_yazma!A:B,2,0)</f>
        <v>235996</v>
      </c>
      <c r="H17" s="4">
        <f>VLOOKUP(D17,medeni_durum!A:B,2,0)</f>
        <v>19988</v>
      </c>
      <c r="I17" s="4">
        <f>VLOOKUP(D17,medeni_durum!A:D,4,0)</f>
        <v>100685</v>
      </c>
      <c r="K17"/>
    </row>
    <row r="18" spans="1:11" ht="15.6">
      <c r="A18" s="2">
        <v>2</v>
      </c>
      <c r="B18" s="2" t="s">
        <v>10</v>
      </c>
      <c r="C18" s="2">
        <v>24</v>
      </c>
      <c r="D18" s="2" t="s">
        <v>72</v>
      </c>
      <c r="E18" s="4">
        <v>75398</v>
      </c>
      <c r="F18" s="4">
        <v>218654</v>
      </c>
      <c r="G18" s="4">
        <f>VLOOKUP(D18,okuma_yazma!A:B,2,0)</f>
        <v>207092</v>
      </c>
      <c r="H18" s="4">
        <f>VLOOKUP(D18,medeni_durum!A:B,2,0)</f>
        <v>192252</v>
      </c>
      <c r="I18" s="4">
        <f>VLOOKUP(D18,medeni_durum!A:D,4,0)</f>
        <v>11435</v>
      </c>
      <c r="K18"/>
    </row>
    <row r="19" spans="1:11" ht="15.6">
      <c r="A19" s="2">
        <v>2</v>
      </c>
      <c r="B19" s="2" t="s">
        <v>10</v>
      </c>
      <c r="C19" s="2">
        <v>76</v>
      </c>
      <c r="D19" s="2" t="s">
        <v>21</v>
      </c>
      <c r="E19" s="4">
        <v>49386</v>
      </c>
      <c r="F19" s="4">
        <v>197544</v>
      </c>
      <c r="G19" s="4">
        <f>VLOOKUP(D19,okuma_yazma!A:B,2,0)</f>
        <v>167741</v>
      </c>
      <c r="H19" s="4">
        <f>VLOOKUP(D19,medeni_durum!A:B,2,0)</f>
        <v>144846</v>
      </c>
      <c r="I19" s="4">
        <f>VLOOKUP(D19,medeni_durum!A:D,4,0)</f>
        <v>85586</v>
      </c>
      <c r="K19"/>
    </row>
    <row r="20" spans="1:11" ht="15.6">
      <c r="A20" s="2">
        <v>2</v>
      </c>
      <c r="B20" s="2" t="s">
        <v>10</v>
      </c>
      <c r="C20" s="2">
        <v>75</v>
      </c>
      <c r="D20" s="2" t="s">
        <v>47</v>
      </c>
      <c r="E20" s="4">
        <v>28669</v>
      </c>
      <c r="F20" s="4">
        <v>91741</v>
      </c>
      <c r="G20" s="4">
        <f>VLOOKUP(D20,okuma_yazma!A:B,2,0)</f>
        <v>8243</v>
      </c>
      <c r="H20" s="4">
        <f>VLOOKUP(D20,medeni_durum!A:B,2,0)</f>
        <v>75757</v>
      </c>
      <c r="I20" s="4">
        <f>VLOOKUP(D20,medeni_durum!A:D,4,0)</f>
        <v>46802</v>
      </c>
      <c r="K20"/>
    </row>
    <row r="21" spans="1:11" ht="15.6">
      <c r="A21" s="2">
        <v>2</v>
      </c>
      <c r="B21" s="2" t="s">
        <v>10</v>
      </c>
      <c r="C21" s="2">
        <v>62</v>
      </c>
      <c r="D21" s="2" t="s">
        <v>93</v>
      </c>
      <c r="E21" s="4">
        <v>29606</v>
      </c>
      <c r="F21" s="4">
        <v>76976</v>
      </c>
      <c r="G21" s="4">
        <f>VLOOKUP(D21,okuma_yazma!A:B,2,0)</f>
        <v>72469</v>
      </c>
      <c r="H21" s="4">
        <f>VLOOKUP(D21,medeni_durum!A:B,2,0)</f>
        <v>71149</v>
      </c>
      <c r="I21" s="4">
        <f>VLOOKUP(D21,medeni_durum!A:D,4,0)</f>
        <v>40932</v>
      </c>
      <c r="K21"/>
    </row>
    <row r="22" spans="1:11" ht="15.6">
      <c r="A22" s="2">
        <v>2</v>
      </c>
      <c r="B22" s="2" t="s">
        <v>10</v>
      </c>
      <c r="C22" s="2">
        <v>4</v>
      </c>
      <c r="D22" s="2" t="s">
        <v>15</v>
      </c>
      <c r="E22" s="4">
        <v>109974</v>
      </c>
      <c r="F22" s="4">
        <v>50588</v>
      </c>
      <c r="G22" s="4">
        <f>VLOOKUP(D22,okuma_yazma!A:B,2,0)</f>
        <v>422629</v>
      </c>
      <c r="H22" s="4">
        <f>VLOOKUP(D22,medeni_durum!A:B,2,0)</f>
        <v>347889</v>
      </c>
      <c r="I22" s="4">
        <f>VLOOKUP(D22,medeni_durum!A:D,4,0)</f>
        <v>205529</v>
      </c>
      <c r="K22"/>
    </row>
    <row r="23" spans="1:11" ht="15.6">
      <c r="A23" s="2">
        <v>2</v>
      </c>
      <c r="B23" s="2" t="s">
        <v>10</v>
      </c>
      <c r="C23" s="2">
        <v>36</v>
      </c>
      <c r="D23" s="2" t="s">
        <v>24</v>
      </c>
      <c r="E23" s="4">
        <v>72246</v>
      </c>
      <c r="F23" s="4">
        <v>26731</v>
      </c>
      <c r="G23" s="4">
        <f>VLOOKUP(D23,okuma_yazma!A:B,2,0)</f>
        <v>238217</v>
      </c>
      <c r="H23" s="4">
        <f>VLOOKUP(D23,medeni_durum!A:B,2,0)</f>
        <v>208318</v>
      </c>
      <c r="I23" s="4">
        <f>VLOOKUP(D23,medeni_durum!A:D,4,0)</f>
        <v>124144</v>
      </c>
      <c r="K23"/>
    </row>
    <row r="24" spans="1:11" ht="15.6">
      <c r="A24" s="2">
        <v>3</v>
      </c>
      <c r="B24" s="2" t="s">
        <v>39</v>
      </c>
      <c r="C24" s="2">
        <v>35</v>
      </c>
      <c r="D24" s="2" t="s">
        <v>64</v>
      </c>
      <c r="E24" s="4">
        <v>1503086</v>
      </c>
      <c r="F24" s="4">
        <v>4358949</v>
      </c>
      <c r="G24" s="4">
        <f>VLOOKUP(D24,okuma_yazma!A:B,2,0)</f>
        <v>4042077</v>
      </c>
      <c r="H24" s="4">
        <f>VLOOKUP(D24,medeni_durum!A:B,2,0)</f>
        <v>3622260</v>
      </c>
      <c r="I24" s="4">
        <f>VLOOKUP(D24,medeni_durum!A:D,4,0)</f>
        <v>2198058</v>
      </c>
      <c r="K24"/>
    </row>
    <row r="25" spans="1:11" ht="15.6">
      <c r="A25" s="2">
        <v>3</v>
      </c>
      <c r="B25" s="2" t="s">
        <v>39</v>
      </c>
      <c r="C25" s="2">
        <v>45</v>
      </c>
      <c r="D25" s="2" t="s">
        <v>56</v>
      </c>
      <c r="E25" s="4">
        <v>475046</v>
      </c>
      <c r="F25" s="4">
        <v>1425138</v>
      </c>
      <c r="G25" s="4">
        <f>VLOOKUP(D25,okuma_yazma!A:B,2,0)</f>
        <v>1316240</v>
      </c>
      <c r="H25" s="4">
        <f>VLOOKUP(D25,medeni_durum!A:B,2,0)</f>
        <v>1165184</v>
      </c>
      <c r="I25" s="4">
        <f>VLOOKUP(D25,medeni_durum!A:D,4,0)</f>
        <v>765534</v>
      </c>
      <c r="K25"/>
    </row>
    <row r="26" spans="1:11" ht="15.6">
      <c r="A26" s="2">
        <v>3</v>
      </c>
      <c r="B26" s="2" t="s">
        <v>39</v>
      </c>
      <c r="C26" s="2">
        <v>9</v>
      </c>
      <c r="D26" s="2" t="s">
        <v>75</v>
      </c>
      <c r="E26" s="4">
        <v>39146</v>
      </c>
      <c r="F26" s="4">
        <v>1096088</v>
      </c>
      <c r="G26" s="4">
        <f>VLOOKUP(D26,okuma_yazma!A:B,2,0)</f>
        <v>1023988</v>
      </c>
      <c r="H26" s="4">
        <f>VLOOKUP(D26,medeni_durum!A:B,2,0)</f>
        <v>923603</v>
      </c>
      <c r="I26" s="4">
        <f>VLOOKUP(D26,medeni_durum!A:D,4,0)</f>
        <v>580651</v>
      </c>
      <c r="K26"/>
    </row>
    <row r="27" spans="1:11" ht="15.6">
      <c r="A27" s="2">
        <v>3</v>
      </c>
      <c r="B27" s="2" t="s">
        <v>39</v>
      </c>
      <c r="C27" s="2">
        <v>20</v>
      </c>
      <c r="D27" s="2" t="s">
        <v>65</v>
      </c>
      <c r="E27" s="4">
        <v>353281</v>
      </c>
      <c r="F27" s="4">
        <v>1024515</v>
      </c>
      <c r="G27" s="4">
        <f>VLOOKUP(D27,okuma_yazma!A:B,2,0)</f>
        <v>949414</v>
      </c>
      <c r="H27" s="4">
        <f>VLOOKUP(D27,medeni_durum!A:B,2,0)</f>
        <v>847373</v>
      </c>
      <c r="I27" s="4">
        <f>VLOOKUP(D27,medeni_durum!A:D,4,0)</f>
        <v>544288</v>
      </c>
      <c r="K27"/>
    </row>
    <row r="28" spans="1:11" ht="15.6">
      <c r="A28" s="2">
        <v>3</v>
      </c>
      <c r="B28" s="2" t="s">
        <v>39</v>
      </c>
      <c r="C28" s="2">
        <v>48</v>
      </c>
      <c r="D28" s="2" t="s">
        <v>82</v>
      </c>
      <c r="E28" s="4">
        <v>362287</v>
      </c>
      <c r="F28" s="4">
        <v>978175</v>
      </c>
      <c r="G28" s="4">
        <f>VLOOKUP(D28,okuma_yazma!A:B,2,0)</f>
        <v>930655</v>
      </c>
      <c r="H28" s="4">
        <f>VLOOKUP(D28,medeni_durum!A:B,2,0)</f>
        <v>841589</v>
      </c>
      <c r="I28" s="4">
        <f>VLOOKUP(D28,medeni_durum!A:D,4,0)</f>
        <v>528018</v>
      </c>
      <c r="K28"/>
    </row>
    <row r="29" spans="1:11" ht="15.6">
      <c r="A29" s="2">
        <v>3</v>
      </c>
      <c r="B29" s="2" t="s">
        <v>39</v>
      </c>
      <c r="C29" s="2">
        <v>3</v>
      </c>
      <c r="D29" s="2" t="s">
        <v>40</v>
      </c>
      <c r="E29" s="4">
        <v>218348</v>
      </c>
      <c r="F29" s="4">
        <v>720548</v>
      </c>
      <c r="G29" s="4">
        <f>VLOOKUP(D29,okuma_yazma!A:B,2,0)</f>
        <v>656382</v>
      </c>
      <c r="H29" s="4">
        <f>VLOOKUP(D29,medeni_durum!A:B,2,0)</f>
        <v>585678</v>
      </c>
      <c r="I29" s="4">
        <f>VLOOKUP(D29,medeni_durum!A:D,4,0)</f>
        <v>384015</v>
      </c>
      <c r="K29"/>
    </row>
    <row r="30" spans="1:11" ht="15.6">
      <c r="A30" s="2">
        <v>3</v>
      </c>
      <c r="B30" s="2" t="s">
        <v>39</v>
      </c>
      <c r="C30" s="2">
        <v>43</v>
      </c>
      <c r="D30" s="2" t="s">
        <v>77</v>
      </c>
      <c r="E30" s="4">
        <v>192678</v>
      </c>
      <c r="F30" s="4">
        <v>539498</v>
      </c>
      <c r="G30" s="4">
        <f>VLOOKUP(D30,okuma_yazma!A:B,2,0)</f>
        <v>528701</v>
      </c>
      <c r="H30" s="4">
        <f>VLOOKUP(D30,medeni_durum!A:B,2,0)</f>
        <v>480826</v>
      </c>
      <c r="I30" s="4">
        <f>VLOOKUP(D30,medeni_durum!A:D,4,0)</f>
        <v>311806</v>
      </c>
      <c r="K30"/>
    </row>
    <row r="31" spans="1:11" ht="15.6">
      <c r="A31" s="2">
        <v>3</v>
      </c>
      <c r="B31" s="2" t="s">
        <v>39</v>
      </c>
      <c r="C31" s="2">
        <v>64</v>
      </c>
      <c r="D31" s="2" t="s">
        <v>68</v>
      </c>
      <c r="E31" s="4">
        <v>124856</v>
      </c>
      <c r="F31" s="4">
        <v>362082</v>
      </c>
      <c r="G31" s="4">
        <f>VLOOKUP(D31,okuma_yazma!A:B,2,0)</f>
        <v>335089</v>
      </c>
      <c r="H31" s="4">
        <f>VLOOKUP(D31,medeni_durum!A:B,2,0)</f>
        <v>305023</v>
      </c>
      <c r="I31" s="4">
        <f>VLOOKUP(D31,medeni_durum!A:D,4,0)</f>
        <v>197862</v>
      </c>
      <c r="K31"/>
    </row>
    <row r="32" spans="1:11" ht="15.6">
      <c r="A32" s="2">
        <v>4</v>
      </c>
      <c r="B32" s="2" t="s">
        <v>6</v>
      </c>
      <c r="C32" s="2">
        <v>63</v>
      </c>
      <c r="D32" s="2" t="s">
        <v>8</v>
      </c>
      <c r="E32" s="4">
        <v>411421</v>
      </c>
      <c r="F32" s="4">
        <v>2098247</v>
      </c>
      <c r="G32" s="4">
        <f>VLOOKUP(D32,okuma_yazma!A:B,2,0)</f>
        <v>1659969</v>
      </c>
      <c r="H32" s="4">
        <f>VLOOKUP(D32,medeni_durum!A:B,2,0)</f>
        <v>1311902</v>
      </c>
      <c r="I32" s="4">
        <f>VLOOKUP(D32,medeni_durum!A:D,4,0)</f>
        <v>784226</v>
      </c>
      <c r="K32"/>
    </row>
    <row r="33" spans="1:11" ht="15.6">
      <c r="A33" s="2">
        <v>4</v>
      </c>
      <c r="B33" s="2" t="s">
        <v>6</v>
      </c>
      <c r="C33" s="2">
        <v>27</v>
      </c>
      <c r="D33" s="2" t="s">
        <v>19</v>
      </c>
      <c r="E33" s="4">
        <v>522947</v>
      </c>
      <c r="F33" s="4">
        <v>2091788</v>
      </c>
      <c r="G33" s="4">
        <f>VLOOKUP(D33,okuma_yazma!A:B,2,0)</f>
        <v>1795298</v>
      </c>
      <c r="H33" s="4">
        <f>VLOOKUP(D33,medeni_durum!A:B,2,0)</f>
        <v>1462007</v>
      </c>
      <c r="I33" s="4">
        <f>VLOOKUP(D33,medeni_durum!A:D,4,0)</f>
        <v>932297</v>
      </c>
      <c r="K33"/>
    </row>
    <row r="34" spans="1:11" ht="15.6">
      <c r="A34" s="2">
        <v>4</v>
      </c>
      <c r="B34" s="2" t="s">
        <v>6</v>
      </c>
      <c r="C34" s="2">
        <v>21</v>
      </c>
      <c r="D34" s="2" t="s">
        <v>17</v>
      </c>
      <c r="E34" s="4">
        <v>394867</v>
      </c>
      <c r="F34" s="4">
        <v>1737415</v>
      </c>
      <c r="G34" s="4">
        <f>VLOOKUP(D34,okuma_yazma!A:B,2,0)</f>
        <v>1469148</v>
      </c>
      <c r="H34" s="4">
        <f>VLOOKUP(D34,medeni_durum!A:B,2,0)</f>
        <v>1214847</v>
      </c>
      <c r="I34" s="4">
        <f>VLOOKUP(D34,medeni_durum!A:D,4,0)</f>
        <v>704576</v>
      </c>
      <c r="K34"/>
    </row>
    <row r="35" spans="1:11" ht="15.6">
      <c r="A35" s="2">
        <v>4</v>
      </c>
      <c r="B35" s="2" t="s">
        <v>6</v>
      </c>
      <c r="C35" s="2">
        <v>47</v>
      </c>
      <c r="D35" s="2" t="s">
        <v>14</v>
      </c>
      <c r="E35" s="4">
        <v>180355</v>
      </c>
      <c r="F35" s="4">
        <v>829633</v>
      </c>
      <c r="G35" s="4">
        <f>VLOOKUP(D35,okuma_yazma!A:B,2,0)</f>
        <v>686826</v>
      </c>
      <c r="H35" s="4">
        <f>VLOOKUP(D35,medeni_durum!A:B,2,0)</f>
        <v>578867</v>
      </c>
      <c r="I35" s="4">
        <f>VLOOKUP(D35,medeni_durum!A:D,4,0)</f>
        <v>330743</v>
      </c>
      <c r="K35"/>
    </row>
    <row r="36" spans="1:11" ht="15.6">
      <c r="A36" s="2">
        <v>4</v>
      </c>
      <c r="B36" s="2" t="s">
        <v>6</v>
      </c>
      <c r="C36" s="2">
        <v>72</v>
      </c>
      <c r="D36" s="2" t="s">
        <v>9</v>
      </c>
      <c r="E36" s="4">
        <v>124388</v>
      </c>
      <c r="F36" s="4">
        <v>609501</v>
      </c>
      <c r="G36" s="4">
        <f>VLOOKUP(D36,okuma_yazma!A:B,2,0)</f>
        <v>517858</v>
      </c>
      <c r="H36" s="4">
        <f>VLOOKUP(D36,medeni_durum!A:B,2,0)</f>
        <v>421869</v>
      </c>
      <c r="I36" s="4">
        <f>VLOOKUP(D36,medeni_durum!A:D,4,0)</f>
        <v>23622</v>
      </c>
      <c r="K36"/>
    </row>
    <row r="37" spans="1:11" ht="15.6">
      <c r="A37" s="2">
        <v>4</v>
      </c>
      <c r="B37" s="2" t="s">
        <v>6</v>
      </c>
      <c r="C37" s="2">
        <v>73</v>
      </c>
      <c r="D37" s="2" t="s">
        <v>7</v>
      </c>
      <c r="E37" s="4">
        <v>95412</v>
      </c>
      <c r="F37" s="4">
        <v>524766</v>
      </c>
      <c r="G37" s="4">
        <f>VLOOKUP(D37,okuma_yazma!A:B,2,0)</f>
        <v>436724</v>
      </c>
      <c r="H37" s="4">
        <f>VLOOKUP(D37,medeni_durum!A:B,2,0)</f>
        <v>353119</v>
      </c>
      <c r="I37" s="4">
        <f>VLOOKUP(D37,medeni_durum!A:D,4,0)</f>
        <v>183269</v>
      </c>
      <c r="K37"/>
    </row>
    <row r="38" spans="1:11" ht="15.6">
      <c r="A38" s="2">
        <v>4</v>
      </c>
      <c r="B38" s="2" t="s">
        <v>6</v>
      </c>
      <c r="C38" s="2">
        <v>56</v>
      </c>
      <c r="D38" s="2" t="s">
        <v>12</v>
      </c>
      <c r="E38" s="4">
        <v>67578</v>
      </c>
      <c r="F38" s="4">
        <v>317617</v>
      </c>
      <c r="G38" s="4">
        <f>VLOOKUP(D38,okuma_yazma!A:B,2,0)</f>
        <v>269362</v>
      </c>
      <c r="H38" s="4">
        <f>VLOOKUP(D38,medeni_durum!A:B,2,0)</f>
        <v>222293</v>
      </c>
      <c r="I38" s="4">
        <f>VLOOKUP(D38,medeni_durum!A:D,4,0)</f>
        <v>124567</v>
      </c>
      <c r="K38"/>
    </row>
    <row r="39" spans="1:11" ht="15.6">
      <c r="A39" s="2">
        <v>4</v>
      </c>
      <c r="B39" s="2" t="s">
        <v>6</v>
      </c>
      <c r="C39" s="2">
        <v>79</v>
      </c>
      <c r="D39" s="2" t="s">
        <v>30</v>
      </c>
      <c r="E39" s="4">
        <v>4002</v>
      </c>
      <c r="F39" s="4">
        <v>14007</v>
      </c>
      <c r="G39" s="4">
        <f>VLOOKUP(D39,okuma_yazma!A:B,2,0)</f>
        <v>123759</v>
      </c>
      <c r="H39" s="4">
        <f>VLOOKUP(D39,medeni_durum!A:B,2,0)</f>
        <v>104986</v>
      </c>
      <c r="I39" s="4">
        <f>VLOOKUP(D39,medeni_durum!A:D,4,0)</f>
        <v>65254</v>
      </c>
      <c r="K39"/>
    </row>
    <row r="40" spans="1:11" ht="15.6">
      <c r="A40" s="2">
        <v>4</v>
      </c>
      <c r="B40" s="2" t="s">
        <v>6</v>
      </c>
      <c r="C40" s="2">
        <v>2</v>
      </c>
      <c r="D40" s="2" t="s">
        <v>20</v>
      </c>
      <c r="E40" s="4">
        <v>1553</v>
      </c>
      <c r="F40" s="4">
        <v>6212</v>
      </c>
      <c r="G40" s="4">
        <f>VLOOKUP(D40,okuma_yazma!A:B,2,0)</f>
        <v>531249</v>
      </c>
      <c r="H40" s="4">
        <f>VLOOKUP(D40,medeni_durum!A:B,2,0)</f>
        <v>452919</v>
      </c>
      <c r="I40" s="4">
        <f>VLOOKUP(D40,medeni_durum!A:D,4,0)</f>
        <v>284536</v>
      </c>
      <c r="K40"/>
    </row>
    <row r="41" spans="1:11" ht="15.6">
      <c r="A41" s="2">
        <v>5</v>
      </c>
      <c r="B41" s="2" t="s">
        <v>32</v>
      </c>
      <c r="C41" s="2">
        <v>6</v>
      </c>
      <c r="D41" s="2" t="s">
        <v>54</v>
      </c>
      <c r="E41" s="4">
        <v>1874093</v>
      </c>
      <c r="F41" s="4">
        <v>5622279</v>
      </c>
      <c r="G41" s="4">
        <f>VLOOKUP(D41,okuma_yazma!A:B,2,0)</f>
        <v>5155152</v>
      </c>
      <c r="H41" s="4">
        <f>VLOOKUP(D41,medeni_durum!A:B,2,0)</f>
        <v>4586381</v>
      </c>
      <c r="I41" s="4">
        <f>VLOOKUP(D41,medeni_durum!A:D,4,0)</f>
        <v>2827537</v>
      </c>
      <c r="K41"/>
    </row>
    <row r="42" spans="1:11" ht="15.6">
      <c r="A42" s="2">
        <v>5</v>
      </c>
      <c r="B42" s="2" t="s">
        <v>32</v>
      </c>
      <c r="C42" s="2">
        <v>42</v>
      </c>
      <c r="D42" s="2" t="s">
        <v>34</v>
      </c>
      <c r="E42" s="4">
        <v>664773</v>
      </c>
      <c r="F42" s="4">
        <v>2193751</v>
      </c>
      <c r="G42" s="4">
        <f>VLOOKUP(D42,okuma_yazma!A:B,2,0)</f>
        <v>2005831</v>
      </c>
      <c r="H42" s="4">
        <f>VLOOKUP(D42,medeni_durum!A:B,2,0)</f>
        <v>1747833</v>
      </c>
      <c r="I42" s="4">
        <f>VLOOKUP(D42,medeni_durum!A:D,4,0)</f>
        <v>1131627</v>
      </c>
      <c r="K42"/>
    </row>
    <row r="43" spans="1:11" ht="15.6">
      <c r="A43" s="2">
        <v>5</v>
      </c>
      <c r="B43" s="2" t="s">
        <v>32</v>
      </c>
      <c r="C43" s="2">
        <v>38</v>
      </c>
      <c r="D43" s="2" t="s">
        <v>37</v>
      </c>
      <c r="E43" s="4">
        <v>424008</v>
      </c>
      <c r="F43" s="4">
        <v>1399226</v>
      </c>
      <c r="G43" s="4">
        <f>VLOOKUP(D43,okuma_yazma!A:B,2,0)</f>
        <v>1263818</v>
      </c>
      <c r="H43" s="4">
        <f>VLOOKUP(D43,medeni_durum!A:B,2,0)</f>
        <v>1101623</v>
      </c>
      <c r="I43" s="4">
        <f>VLOOKUP(D43,medeni_durum!A:D,4,0)</f>
        <v>708443</v>
      </c>
      <c r="K43"/>
    </row>
    <row r="44" spans="1:11" ht="15.6">
      <c r="A44" s="2">
        <v>5</v>
      </c>
      <c r="B44" s="2" t="s">
        <v>32</v>
      </c>
      <c r="C44" s="2">
        <v>26</v>
      </c>
      <c r="D44" s="2" t="s">
        <v>90</v>
      </c>
      <c r="E44" s="4">
        <v>326876</v>
      </c>
      <c r="F44" s="4">
        <v>849878</v>
      </c>
      <c r="G44" s="4">
        <f>VLOOKUP(D44,okuma_yazma!A:B,2,0)</f>
        <v>80899</v>
      </c>
      <c r="H44" s="4">
        <f>VLOOKUP(D44,medeni_durum!A:B,2,0)</f>
        <v>73997</v>
      </c>
      <c r="I44" s="4">
        <f>VLOOKUP(D44,medeni_durum!A:D,4,0)</f>
        <v>450172</v>
      </c>
      <c r="K44"/>
    </row>
    <row r="45" spans="1:11" ht="15.6">
      <c r="A45" s="2">
        <v>5</v>
      </c>
      <c r="B45" s="2" t="s">
        <v>32</v>
      </c>
      <c r="C45" s="2">
        <v>58</v>
      </c>
      <c r="D45" s="2" t="s">
        <v>50</v>
      </c>
      <c r="E45" s="4">
        <v>193486</v>
      </c>
      <c r="F45" s="4">
        <v>599807</v>
      </c>
      <c r="G45" s="4">
        <f>VLOOKUP(D45,okuma_yazma!A:B,2,0)</f>
        <v>553876</v>
      </c>
      <c r="H45" s="4">
        <f>VLOOKUP(D45,medeni_durum!A:B,2,0)</f>
        <v>50903</v>
      </c>
      <c r="I45" s="4">
        <f>VLOOKUP(D45,medeni_durum!A:D,4,0)</f>
        <v>314025</v>
      </c>
      <c r="K45"/>
    </row>
    <row r="46" spans="1:11" ht="15.6">
      <c r="A46" s="2">
        <v>5</v>
      </c>
      <c r="B46" s="2" t="s">
        <v>32</v>
      </c>
      <c r="C46" s="2">
        <v>68</v>
      </c>
      <c r="D46" s="2" t="s">
        <v>33</v>
      </c>
      <c r="E46" s="4">
        <v>123019</v>
      </c>
      <c r="F46" s="4">
        <v>418265</v>
      </c>
      <c r="G46" s="4">
        <f>VLOOKUP(D46,okuma_yazma!A:B,2,0)</f>
        <v>361145</v>
      </c>
      <c r="H46" s="4">
        <f>VLOOKUP(D46,medeni_durum!A:B,2,0)</f>
        <v>325786</v>
      </c>
      <c r="I46" s="4">
        <f>VLOOKUP(D46,medeni_durum!A:D,4,0)</f>
        <v>209348</v>
      </c>
      <c r="K46"/>
    </row>
    <row r="47" spans="1:11" ht="15.6">
      <c r="A47" s="2">
        <v>5</v>
      </c>
      <c r="B47" s="2" t="s">
        <v>32</v>
      </c>
      <c r="C47" s="2">
        <v>66</v>
      </c>
      <c r="D47" s="2" t="s">
        <v>59</v>
      </c>
      <c r="E47" s="4">
        <v>134087</v>
      </c>
      <c r="F47" s="4">
        <v>402261</v>
      </c>
      <c r="G47" s="4">
        <f>VLOOKUP(D47,okuma_yazma!A:B,2,0)</f>
        <v>360299</v>
      </c>
      <c r="H47" s="4">
        <f>VLOOKUP(D47,medeni_durum!A:B,2,0)</f>
        <v>335977</v>
      </c>
      <c r="I47" s="4">
        <f>VLOOKUP(D47,medeni_durum!A:D,4,0)</f>
        <v>21479</v>
      </c>
      <c r="K47"/>
    </row>
    <row r="48" spans="1:11" ht="15.6">
      <c r="A48" s="2">
        <v>5</v>
      </c>
      <c r="B48" s="2" t="s">
        <v>32</v>
      </c>
      <c r="C48" s="2">
        <v>51</v>
      </c>
      <c r="D48" s="2" t="s">
        <v>51</v>
      </c>
      <c r="E48" s="4">
        <v>112323</v>
      </c>
      <c r="F48" s="4">
        <v>348201</v>
      </c>
      <c r="G48" s="4">
        <f>VLOOKUP(D48,okuma_yazma!A:B,2,0)</f>
        <v>321568</v>
      </c>
      <c r="H48" s="4">
        <f>VLOOKUP(D48,medeni_durum!A:B,2,0)</f>
        <v>281417</v>
      </c>
      <c r="I48" s="4">
        <f>VLOOKUP(D48,medeni_durum!A:D,4,0)</f>
        <v>177779</v>
      </c>
      <c r="K48"/>
    </row>
    <row r="49" spans="1:11" ht="15.6">
      <c r="A49" s="2">
        <v>5</v>
      </c>
      <c r="B49" s="2" t="s">
        <v>32</v>
      </c>
      <c r="C49" s="2">
        <v>50</v>
      </c>
      <c r="D49" s="2" t="s">
        <v>52</v>
      </c>
      <c r="E49" s="4">
        <v>95941</v>
      </c>
      <c r="F49" s="4">
        <v>297417</v>
      </c>
      <c r="G49" s="4">
        <f>VLOOKUP(D49,okuma_yazma!A:B,2,0)</f>
        <v>270716</v>
      </c>
      <c r="H49" s="4">
        <f>VLOOKUP(D49,medeni_durum!A:B,2,0)</f>
        <v>245455</v>
      </c>
      <c r="I49" s="4">
        <f>VLOOKUP(D49,medeni_durum!A:D,4,0)</f>
        <v>158251</v>
      </c>
      <c r="K49"/>
    </row>
    <row r="50" spans="1:11" ht="15.6">
      <c r="A50" s="2">
        <v>5</v>
      </c>
      <c r="B50" s="2" t="s">
        <v>32</v>
      </c>
      <c r="C50" s="2">
        <v>71</v>
      </c>
      <c r="D50" s="2" t="s">
        <v>71</v>
      </c>
      <c r="E50" s="4">
        <v>91553</v>
      </c>
      <c r="F50" s="4">
        <v>265504</v>
      </c>
      <c r="G50" s="4">
        <f>VLOOKUP(D50,okuma_yazma!A:B,2,0)</f>
        <v>245929</v>
      </c>
      <c r="H50" s="4">
        <f>VLOOKUP(D50,medeni_durum!A:B,2,0)</f>
        <v>225422</v>
      </c>
      <c r="I50" s="4">
        <f>VLOOKUP(D50,medeni_durum!A:D,4,0)</f>
        <v>139551</v>
      </c>
      <c r="K50"/>
    </row>
    <row r="51" spans="1:11" ht="15.6">
      <c r="A51" s="2">
        <v>5</v>
      </c>
      <c r="B51" s="2" t="s">
        <v>32</v>
      </c>
      <c r="C51" s="2">
        <v>70</v>
      </c>
      <c r="D51" s="2" t="s">
        <v>62</v>
      </c>
      <c r="E51" s="4">
        <v>81356</v>
      </c>
      <c r="F51" s="4">
        <v>244068</v>
      </c>
      <c r="G51" s="4">
        <f>VLOOKUP(D51,okuma_yazma!A:B,2,0)</f>
        <v>228526</v>
      </c>
      <c r="H51" s="4">
        <f>VLOOKUP(D51,medeni_durum!A:B,2,0)</f>
        <v>203686</v>
      </c>
      <c r="I51" s="4">
        <f>VLOOKUP(D51,medeni_durum!A:D,4,0)</f>
        <v>12871</v>
      </c>
      <c r="K51"/>
    </row>
    <row r="52" spans="1:11" ht="15.6">
      <c r="A52" s="2">
        <v>5</v>
      </c>
      <c r="B52" s="2" t="s">
        <v>32</v>
      </c>
      <c r="C52" s="2">
        <v>40</v>
      </c>
      <c r="D52" s="2" t="s">
        <v>63</v>
      </c>
      <c r="E52" s="4">
        <v>76682</v>
      </c>
      <c r="F52" s="4">
        <v>230046</v>
      </c>
      <c r="G52" s="4">
        <f>VLOOKUP(D52,okuma_yazma!A:B,2,0)</f>
        <v>210357</v>
      </c>
      <c r="H52" s="4">
        <f>VLOOKUP(D52,medeni_durum!A:B,2,0)</f>
        <v>19605</v>
      </c>
      <c r="I52" s="4">
        <f>VLOOKUP(D52,medeni_durum!A:D,4,0)</f>
        <v>122904</v>
      </c>
      <c r="K52"/>
    </row>
    <row r="53" spans="1:11" ht="15.6">
      <c r="A53" s="2">
        <v>5</v>
      </c>
      <c r="B53" s="2" t="s">
        <v>32</v>
      </c>
      <c r="C53" s="2">
        <v>18</v>
      </c>
      <c r="D53" s="2" t="s">
        <v>88</v>
      </c>
      <c r="E53" s="4">
        <v>68624</v>
      </c>
      <c r="F53" s="4">
        <v>185285</v>
      </c>
      <c r="G53" s="4">
        <f>VLOOKUP(D53,okuma_yazma!A:B,2,0)</f>
        <v>173306</v>
      </c>
      <c r="H53" s="4">
        <f>VLOOKUP(D53,medeni_durum!A:B,2,0)</f>
        <v>162211</v>
      </c>
      <c r="I53" s="4">
        <f>VLOOKUP(D53,medeni_durum!A:D,4,0)</f>
        <v>105279</v>
      </c>
      <c r="K53"/>
    </row>
    <row r="54" spans="1:11" ht="15.6">
      <c r="A54" s="2">
        <v>6</v>
      </c>
      <c r="B54" s="2" t="s">
        <v>45</v>
      </c>
      <c r="C54" s="2">
        <v>55</v>
      </c>
      <c r="D54" s="2" t="s">
        <v>48</v>
      </c>
      <c r="E54" s="4">
        <v>424068</v>
      </c>
      <c r="F54" s="4">
        <v>1314611</v>
      </c>
      <c r="G54" s="4">
        <f>VLOOKUP(D54,okuma_yazma!A:B,2,0)</f>
        <v>985137.60000000009</v>
      </c>
      <c r="H54" s="4">
        <f>VLOOKUP(D54,medeni_durum!A:B,2,0)</f>
        <v>1104191</v>
      </c>
      <c r="I54" s="4">
        <f>VLOOKUP(D54,medeni_durum!A:D,4,0)</f>
        <v>701514</v>
      </c>
      <c r="K54"/>
    </row>
    <row r="55" spans="1:11" ht="15.6">
      <c r="A55" s="2">
        <v>6</v>
      </c>
      <c r="B55" s="2" t="s">
        <v>45</v>
      </c>
      <c r="C55" s="2">
        <v>52</v>
      </c>
      <c r="D55" s="2" t="s">
        <v>76</v>
      </c>
      <c r="E55" s="4">
        <v>265344</v>
      </c>
      <c r="F55" s="4">
        <v>742963</v>
      </c>
      <c r="G55" s="4">
        <f>VLOOKUP(D55,okuma_yazma!A:B,2,0)</f>
        <v>534882.4</v>
      </c>
      <c r="H55" s="4">
        <f>VLOOKUP(D55,medeni_durum!A:B,2,0)</f>
        <v>620998</v>
      </c>
      <c r="I55" s="4">
        <f>VLOOKUP(D55,medeni_durum!A:D,4,0)</f>
        <v>409397</v>
      </c>
      <c r="K55"/>
    </row>
    <row r="56" spans="1:11" ht="15.6">
      <c r="A56" s="2">
        <v>6</v>
      </c>
      <c r="B56" s="2" t="s">
        <v>45</v>
      </c>
      <c r="C56" s="2">
        <v>67</v>
      </c>
      <c r="D56" s="2" t="s">
        <v>66</v>
      </c>
      <c r="E56" s="4">
        <v>199841</v>
      </c>
      <c r="F56" s="4">
        <v>579539</v>
      </c>
      <c r="G56" s="4">
        <f>VLOOKUP(D56,okuma_yazma!A:B,2,0)</f>
        <v>420887.2</v>
      </c>
      <c r="H56" s="4">
        <f>VLOOKUP(D56,medeni_durum!A:B,2,0)</f>
        <v>490493</v>
      </c>
      <c r="I56" s="4">
        <f>VLOOKUP(D56,medeni_durum!A:D,4,0)</f>
        <v>310107</v>
      </c>
      <c r="K56"/>
    </row>
    <row r="57" spans="1:11" ht="15.6">
      <c r="A57" s="2">
        <v>6</v>
      </c>
      <c r="B57" s="2" t="s">
        <v>45</v>
      </c>
      <c r="C57" s="2">
        <v>60</v>
      </c>
      <c r="D57" s="2" t="s">
        <v>58</v>
      </c>
      <c r="E57" s="4">
        <v>191711</v>
      </c>
      <c r="F57" s="4">
        <v>575133</v>
      </c>
      <c r="G57" s="4">
        <f>VLOOKUP(D57,okuma_yazma!A:B,2,0)</f>
        <v>435260.80000000005</v>
      </c>
      <c r="H57" s="4">
        <f>VLOOKUP(D57,medeni_durum!A:B,2,0)</f>
        <v>489292</v>
      </c>
      <c r="I57" s="4">
        <f>VLOOKUP(D57,medeni_durum!A:D,4,0)</f>
        <v>311718</v>
      </c>
      <c r="K57"/>
    </row>
    <row r="58" spans="1:11" ht="15.6">
      <c r="A58" s="2">
        <v>6</v>
      </c>
      <c r="B58" s="2" t="s">
        <v>45</v>
      </c>
      <c r="C58" s="2">
        <v>19</v>
      </c>
      <c r="D58" s="2" t="s">
        <v>67</v>
      </c>
      <c r="E58" s="4">
        <v>179367</v>
      </c>
      <c r="F58" s="4">
        <v>520164</v>
      </c>
      <c r="G58" s="4">
        <f>VLOOKUP(D58,okuma_yazma!A:B,2,0)</f>
        <v>371843.2</v>
      </c>
      <c r="H58" s="4">
        <f>VLOOKUP(D58,medeni_durum!A:B,2,0)</f>
        <v>428396</v>
      </c>
      <c r="I58" s="4">
        <f>VLOOKUP(D58,medeni_durum!A:D,4,0)</f>
        <v>283197</v>
      </c>
      <c r="K58"/>
    </row>
    <row r="59" spans="1:11" ht="15.6">
      <c r="A59" s="2">
        <v>6</v>
      </c>
      <c r="B59" s="2" t="s">
        <v>45</v>
      </c>
      <c r="C59" s="2">
        <v>28</v>
      </c>
      <c r="D59" s="2" t="s">
        <v>92</v>
      </c>
      <c r="E59" s="4">
        <v>164548</v>
      </c>
      <c r="F59" s="4">
        <v>427825</v>
      </c>
      <c r="G59" s="4">
        <f>VLOOKUP(D59,okuma_yazma!A:B,2,0)</f>
        <v>320194.40000000002</v>
      </c>
      <c r="H59" s="4">
        <f>VLOOKUP(D59,medeni_durum!A:B,2,0)</f>
        <v>37821</v>
      </c>
      <c r="I59" s="4">
        <f>VLOOKUP(D59,medeni_durum!A:D,4,0)</f>
        <v>234486</v>
      </c>
      <c r="K59"/>
    </row>
    <row r="60" spans="1:11" ht="15.6">
      <c r="A60" s="2">
        <v>6</v>
      </c>
      <c r="B60" s="2" t="s">
        <v>45</v>
      </c>
      <c r="C60" s="2">
        <v>37</v>
      </c>
      <c r="D60" s="2" t="s">
        <v>79</v>
      </c>
      <c r="E60" s="4">
        <v>130351</v>
      </c>
      <c r="F60" s="4">
        <v>364983</v>
      </c>
      <c r="G60" s="4">
        <f>VLOOKUP(D60,okuma_yazma!A:B,2,0)</f>
        <v>268770.40000000002</v>
      </c>
      <c r="H60" s="4">
        <f>VLOOKUP(D60,medeni_durum!A:B,2,0)</f>
        <v>316535</v>
      </c>
      <c r="I60" s="4">
        <f>VLOOKUP(D60,medeni_durum!A:D,4,0)</f>
        <v>203222</v>
      </c>
      <c r="K60"/>
    </row>
    <row r="61" spans="1:11" ht="15.6">
      <c r="A61" s="2">
        <v>6</v>
      </c>
      <c r="B61" s="2" t="s">
        <v>45</v>
      </c>
      <c r="C61" s="2">
        <v>53</v>
      </c>
      <c r="D61" s="2" t="s">
        <v>60</v>
      </c>
      <c r="E61" s="4">
        <v>111428</v>
      </c>
      <c r="F61" s="4">
        <v>334284</v>
      </c>
      <c r="G61" s="4">
        <f>VLOOKUP(D61,okuma_yazma!A:B,2,0)</f>
        <v>248934.40000000002</v>
      </c>
      <c r="H61" s="4">
        <f>VLOOKUP(D61,medeni_durum!A:B,2,0)</f>
        <v>283449</v>
      </c>
      <c r="I61" s="4">
        <f>VLOOKUP(D61,medeni_durum!A:D,4,0)</f>
        <v>171031</v>
      </c>
      <c r="K61"/>
    </row>
    <row r="62" spans="1:11" ht="15.6">
      <c r="A62" s="2">
        <v>6</v>
      </c>
      <c r="B62" s="2" t="s">
        <v>45</v>
      </c>
      <c r="C62" s="2">
        <v>14</v>
      </c>
      <c r="D62" s="2" t="s">
        <v>70</v>
      </c>
      <c r="E62" s="4">
        <v>104358</v>
      </c>
      <c r="F62" s="4">
        <v>302638</v>
      </c>
      <c r="G62" s="4">
        <f>VLOOKUP(D62,okuma_yazma!A:B,2,0)</f>
        <v>229857.6</v>
      </c>
      <c r="H62" s="4">
        <f>VLOOKUP(D62,medeni_durum!A:B,2,0)</f>
        <v>264715</v>
      </c>
      <c r="I62" s="4">
        <f>VLOOKUP(D62,medeni_durum!A:D,4,0)</f>
        <v>165977</v>
      </c>
      <c r="K62"/>
    </row>
    <row r="63" spans="1:11" ht="15.6">
      <c r="A63" s="2">
        <v>6</v>
      </c>
      <c r="B63" s="2" t="s">
        <v>45</v>
      </c>
      <c r="C63" s="2">
        <v>78</v>
      </c>
      <c r="D63" s="2" t="s">
        <v>86</v>
      </c>
      <c r="E63" s="4">
        <v>85036</v>
      </c>
      <c r="F63" s="4">
        <v>229597</v>
      </c>
      <c r="G63" s="4">
        <f>VLOOKUP(D63,okuma_yazma!A:B,2,0)</f>
        <v>179073.6</v>
      </c>
      <c r="H63" s="4">
        <f>VLOOKUP(D63,medeni_durum!A:B,2,0)</f>
        <v>209966</v>
      </c>
      <c r="I63" s="4">
        <f>VLOOKUP(D63,medeni_durum!A:D,4,0)</f>
        <v>12365</v>
      </c>
      <c r="K63"/>
    </row>
    <row r="64" spans="1:11" ht="15.6">
      <c r="A64" s="2">
        <v>6</v>
      </c>
      <c r="B64" s="2" t="s">
        <v>45</v>
      </c>
      <c r="C64" s="2">
        <v>57</v>
      </c>
      <c r="D64" s="2" t="s">
        <v>87</v>
      </c>
      <c r="E64" s="4">
        <v>78098</v>
      </c>
      <c r="F64" s="4">
        <v>210865</v>
      </c>
      <c r="G64" s="4">
        <f>VLOOKUP(D64,okuma_yazma!A:B,2,0)</f>
        <v>156198.39999999999</v>
      </c>
      <c r="H64" s="4">
        <f>VLOOKUP(D64,medeni_durum!A:B,2,0)</f>
        <v>183284</v>
      </c>
      <c r="I64" s="4">
        <f>VLOOKUP(D64,medeni_durum!A:D,4,0)</f>
        <v>117681</v>
      </c>
      <c r="K64"/>
    </row>
    <row r="65" spans="1:11" ht="15.6">
      <c r="A65" s="2">
        <v>6</v>
      </c>
      <c r="B65" s="2" t="s">
        <v>45</v>
      </c>
      <c r="C65" s="2">
        <v>74</v>
      </c>
      <c r="D65" s="2" t="s">
        <v>74</v>
      </c>
      <c r="E65" s="4">
        <v>67709</v>
      </c>
      <c r="F65" s="4">
        <v>196356</v>
      </c>
      <c r="G65" s="4">
        <f>VLOOKUP(D65,okuma_yazma!A:B,2,0)</f>
        <v>145467.20000000001</v>
      </c>
      <c r="H65" s="4">
        <f>VLOOKUP(D65,medeni_durum!A:B,2,0)</f>
        <v>169584</v>
      </c>
      <c r="I65" s="4">
        <f>VLOOKUP(D65,medeni_durum!A:D,4,0)</f>
        <v>10816</v>
      </c>
      <c r="K65"/>
    </row>
    <row r="66" spans="1:11" ht="15.6">
      <c r="A66" s="2">
        <v>6</v>
      </c>
      <c r="B66" s="2" t="s">
        <v>45</v>
      </c>
      <c r="C66" s="2">
        <v>8</v>
      </c>
      <c r="D66" s="2" t="s">
        <v>80</v>
      </c>
      <c r="E66" s="4">
        <v>58847</v>
      </c>
      <c r="F66" s="4">
        <v>164772</v>
      </c>
      <c r="G66" s="4">
        <f>VLOOKUP(D66,okuma_yazma!A:B,2,0)</f>
        <v>123160.8</v>
      </c>
      <c r="H66" s="4">
        <f>VLOOKUP(D66,medeni_durum!A:B,2,0)</f>
        <v>142109</v>
      </c>
      <c r="I66" s="4">
        <f>VLOOKUP(D66,medeni_durum!A:D,4,0)</f>
        <v>88739</v>
      </c>
      <c r="K66"/>
    </row>
    <row r="67" spans="1:11" ht="15.6">
      <c r="A67" s="2">
        <v>6</v>
      </c>
      <c r="B67" s="2" t="s">
        <v>45</v>
      </c>
      <c r="C67" s="2">
        <v>29</v>
      </c>
      <c r="D67" s="2" t="s">
        <v>81</v>
      </c>
      <c r="E67" s="4">
        <v>49045</v>
      </c>
      <c r="F67" s="4">
        <v>137326</v>
      </c>
      <c r="G67" s="4">
        <f>VLOOKUP(D67,okuma_yazma!A:B,2,0)</f>
        <v>102028.8</v>
      </c>
      <c r="H67" s="4">
        <f>VLOOKUP(D67,medeni_durum!A:B,2,0)</f>
        <v>12396</v>
      </c>
      <c r="I67" s="4">
        <f>VLOOKUP(D67,medeni_durum!A:D,4,0)</f>
        <v>72109</v>
      </c>
      <c r="K67"/>
    </row>
    <row r="68" spans="1:11" ht="15.6">
      <c r="A68" s="2">
        <v>6</v>
      </c>
      <c r="B68" s="2" t="s">
        <v>45</v>
      </c>
      <c r="C68" s="2">
        <v>61</v>
      </c>
      <c r="D68" s="2" t="s">
        <v>57</v>
      </c>
      <c r="E68" s="4">
        <v>26334</v>
      </c>
      <c r="F68" s="4">
        <v>79002</v>
      </c>
      <c r="G68" s="4">
        <f>VLOOKUP(D68,okuma_yazma!A:B,2,0)</f>
        <v>577434.4</v>
      </c>
      <c r="H68" s="4">
        <f>VLOOKUP(D68,medeni_durum!A:B,2,0)</f>
        <v>659009</v>
      </c>
      <c r="I68" s="4">
        <f>VLOOKUP(D68,medeni_durum!A:D,4,0)</f>
        <v>408069</v>
      </c>
      <c r="K68"/>
    </row>
    <row r="69" spans="1:11" ht="15.6">
      <c r="A69" s="2">
        <v>6</v>
      </c>
      <c r="B69" s="2" t="s">
        <v>45</v>
      </c>
      <c r="C69" s="2">
        <v>69</v>
      </c>
      <c r="D69" s="2" t="s">
        <v>53</v>
      </c>
      <c r="E69" s="4">
        <v>24347</v>
      </c>
      <c r="F69" s="4">
        <v>75476</v>
      </c>
      <c r="G69" s="4">
        <f>VLOOKUP(D69,okuma_yazma!A:B,2,0)</f>
        <v>59915.200000000004</v>
      </c>
      <c r="H69" s="4">
        <f>VLOOKUP(D69,medeni_durum!A:B,2,0)</f>
        <v>68828</v>
      </c>
      <c r="I69" s="4">
        <f>VLOOKUP(D69,medeni_durum!A:D,4,0)</f>
        <v>38698</v>
      </c>
      <c r="K69"/>
    </row>
    <row r="70" spans="1:11" ht="15.6">
      <c r="A70" s="2">
        <v>6</v>
      </c>
      <c r="B70" s="2" t="s">
        <v>45</v>
      </c>
      <c r="C70" s="2">
        <v>81</v>
      </c>
      <c r="D70" s="2" t="s">
        <v>46</v>
      </c>
      <c r="E70" s="4">
        <v>1197</v>
      </c>
      <c r="F70" s="4">
        <v>38304</v>
      </c>
      <c r="G70" s="4">
        <f>VLOOKUP(D70,okuma_yazma!A:B,2,0)</f>
        <v>284276.8</v>
      </c>
      <c r="H70" s="4">
        <f>VLOOKUP(D70,medeni_durum!A:B,2,0)</f>
        <v>319448</v>
      </c>
      <c r="I70" s="4">
        <f>VLOOKUP(D70,medeni_durum!A:D,4,0)</f>
        <v>200778</v>
      </c>
      <c r="K70"/>
    </row>
    <row r="71" spans="1:11" ht="15.6">
      <c r="A71" s="2">
        <v>6</v>
      </c>
      <c r="B71" s="2" t="s">
        <v>45</v>
      </c>
      <c r="C71" s="2">
        <v>5</v>
      </c>
      <c r="D71" s="2" t="s">
        <v>69</v>
      </c>
      <c r="E71" s="4">
        <v>109469</v>
      </c>
      <c r="F71" s="4">
        <v>31746</v>
      </c>
      <c r="G71" s="4">
        <f>VLOOKUP(D71,okuma_yazma!A:B,2,0)</f>
        <v>242196</v>
      </c>
      <c r="H71" s="4">
        <f>VLOOKUP(D71,medeni_durum!A:B,2,0)</f>
        <v>274637</v>
      </c>
      <c r="I71" s="4">
        <f>VLOOKUP(D71,medeni_durum!A:D,4,0)</f>
        <v>178269</v>
      </c>
      <c r="K71"/>
    </row>
    <row r="72" spans="1:11" ht="15.6">
      <c r="A72" s="2">
        <v>7</v>
      </c>
      <c r="B72" s="2" t="s">
        <v>35</v>
      </c>
      <c r="C72" s="2">
        <v>34</v>
      </c>
      <c r="D72" s="2" t="s">
        <v>41</v>
      </c>
      <c r="E72" s="4">
        <v>4755086</v>
      </c>
      <c r="F72" s="4">
        <v>15216275</v>
      </c>
      <c r="G72" s="4">
        <f>VLOOKUP(D72,okuma_yazma!A:B,2,0)</f>
        <v>14090544</v>
      </c>
      <c r="H72" s="4">
        <f>VLOOKUP(D72,medeni_durum!A:B,2,0)</f>
        <v>12524454</v>
      </c>
      <c r="I72" s="4">
        <f>VLOOKUP(D72,medeni_durum!A:D,4,0)</f>
        <v>7388621</v>
      </c>
      <c r="K72"/>
    </row>
    <row r="73" spans="1:11" ht="15.6">
      <c r="A73" s="2">
        <v>7</v>
      </c>
      <c r="B73" s="2" t="s">
        <v>35</v>
      </c>
      <c r="C73" s="2">
        <v>16</v>
      </c>
      <c r="D73" s="2" t="s">
        <v>42</v>
      </c>
      <c r="E73" s="4">
        <v>966765</v>
      </c>
      <c r="F73" s="4">
        <v>3093648</v>
      </c>
      <c r="G73" s="4">
        <f>VLOOKUP(D73,okuma_yazma!A:B,2,0)</f>
        <v>2795435</v>
      </c>
      <c r="H73" s="4">
        <f>VLOOKUP(D73,medeni_durum!A:B,2,0)</f>
        <v>2483101</v>
      </c>
      <c r="I73" s="4">
        <f>VLOOKUP(D73,medeni_durum!A:D,4,0)</f>
        <v>1601309</v>
      </c>
      <c r="K73"/>
    </row>
    <row r="74" spans="1:11" ht="15.6">
      <c r="A74" s="2">
        <v>7</v>
      </c>
      <c r="B74" s="2" t="s">
        <v>35</v>
      </c>
      <c r="C74" s="2">
        <v>41</v>
      </c>
      <c r="D74" s="2" t="s">
        <v>36</v>
      </c>
      <c r="E74" s="4">
        <v>602601</v>
      </c>
      <c r="F74" s="4">
        <v>1988583</v>
      </c>
      <c r="G74" s="4">
        <f>VLOOKUP(D74,okuma_yazma!A:B,2,0)</f>
        <v>1807124</v>
      </c>
      <c r="H74" s="4">
        <f>VLOOKUP(D74,medeni_durum!A:B,2,0)</f>
        <v>1568761</v>
      </c>
      <c r="I74" s="4">
        <f>VLOOKUP(D74,medeni_durum!A:D,4,0)</f>
        <v>1007418</v>
      </c>
      <c r="K74"/>
    </row>
    <row r="75" spans="1:11" ht="15.6">
      <c r="A75" s="2">
        <v>7</v>
      </c>
      <c r="B75" s="2" t="s">
        <v>35</v>
      </c>
      <c r="C75" s="2">
        <v>10</v>
      </c>
      <c r="D75" s="2" t="s">
        <v>89</v>
      </c>
      <c r="E75" s="4">
        <v>456193</v>
      </c>
      <c r="F75" s="4">
        <v>1186102</v>
      </c>
      <c r="G75" s="4">
        <f>VLOOKUP(D75,okuma_yazma!A:B,2,0)</f>
        <v>1141010</v>
      </c>
      <c r="H75" s="4">
        <f>VLOOKUP(D75,medeni_durum!A:B,2,0)</f>
        <v>1046288</v>
      </c>
      <c r="I75" s="4">
        <f>VLOOKUP(D75,medeni_durum!A:D,4,0)</f>
        <v>673347</v>
      </c>
      <c r="K75"/>
    </row>
    <row r="76" spans="1:11" ht="15.6">
      <c r="A76" s="2">
        <v>7</v>
      </c>
      <c r="B76" s="2" t="s">
        <v>35</v>
      </c>
      <c r="C76" s="2">
        <v>59</v>
      </c>
      <c r="D76" s="2" t="s">
        <v>49</v>
      </c>
      <c r="E76" s="4">
        <v>349057</v>
      </c>
      <c r="F76" s="4">
        <v>1082077</v>
      </c>
      <c r="G76" s="4">
        <f>VLOOKUP(D76,okuma_yazma!A:B,2,0)</f>
        <v>1002535</v>
      </c>
      <c r="H76" s="4">
        <f>VLOOKUP(D76,medeni_durum!A:B,2,0)</f>
        <v>879486</v>
      </c>
      <c r="I76" s="4">
        <f>VLOOKUP(D76,medeni_durum!A:D,4,0)</f>
        <v>571972</v>
      </c>
      <c r="K76"/>
    </row>
    <row r="77" spans="1:11" ht="15.6">
      <c r="A77" s="2">
        <v>7</v>
      </c>
      <c r="B77" s="2" t="s">
        <v>35</v>
      </c>
      <c r="C77" s="2">
        <v>54</v>
      </c>
      <c r="D77" s="2" t="s">
        <v>38</v>
      </c>
      <c r="E77" s="4">
        <v>312767</v>
      </c>
      <c r="F77" s="4">
        <v>1032131</v>
      </c>
      <c r="G77" s="4">
        <f>VLOOKUP(D77,okuma_yazma!A:B,2,0)</f>
        <v>93911</v>
      </c>
      <c r="H77" s="4">
        <f>VLOOKUP(D77,medeni_durum!A:B,2,0)</f>
        <v>838321</v>
      </c>
      <c r="I77" s="4">
        <f>VLOOKUP(D77,medeni_durum!A:D,4,0)</f>
        <v>526128</v>
      </c>
      <c r="K77"/>
    </row>
    <row r="78" spans="1:11" ht="15.6">
      <c r="A78" s="2">
        <v>7</v>
      </c>
      <c r="B78" s="2" t="s">
        <v>35</v>
      </c>
      <c r="C78" s="2">
        <v>17</v>
      </c>
      <c r="D78" s="2" t="s">
        <v>91</v>
      </c>
      <c r="E78" s="4">
        <v>204793</v>
      </c>
      <c r="F78" s="4">
        <v>532462</v>
      </c>
      <c r="G78" s="4">
        <f>VLOOKUP(D78,okuma_yazma!A:B,2,0)</f>
        <v>515183</v>
      </c>
      <c r="H78" s="4">
        <f>VLOOKUP(D78,medeni_durum!A:B,2,0)</f>
        <v>470356</v>
      </c>
      <c r="I78" s="4">
        <f>VLOOKUP(D78,medeni_durum!A:D,4,0)</f>
        <v>295867</v>
      </c>
      <c r="K78"/>
    </row>
    <row r="79" spans="1:11" ht="15.6">
      <c r="A79" s="2">
        <v>7</v>
      </c>
      <c r="B79" s="2" t="s">
        <v>35</v>
      </c>
      <c r="C79" s="2">
        <v>22</v>
      </c>
      <c r="D79" s="2" t="s">
        <v>83</v>
      </c>
      <c r="E79" s="4">
        <v>144147</v>
      </c>
      <c r="F79" s="4">
        <v>389197</v>
      </c>
      <c r="G79" s="4">
        <f>VLOOKUP(D79,okuma_yazma!A:B,2,0)</f>
        <v>37757</v>
      </c>
      <c r="H79" s="4">
        <f>VLOOKUP(D79,medeni_durum!A:B,2,0)</f>
        <v>351276</v>
      </c>
      <c r="I79" s="4">
        <f>VLOOKUP(D79,medeni_durum!A:D,4,0)</f>
        <v>216802</v>
      </c>
      <c r="K79"/>
    </row>
    <row r="80" spans="1:11" ht="15.6">
      <c r="A80" s="2">
        <v>7</v>
      </c>
      <c r="B80" s="2" t="s">
        <v>35</v>
      </c>
      <c r="C80" s="2">
        <v>39</v>
      </c>
      <c r="D80" s="2" t="s">
        <v>84</v>
      </c>
      <c r="E80" s="4">
        <v>128459</v>
      </c>
      <c r="F80" s="4">
        <v>346839</v>
      </c>
      <c r="G80" s="4">
        <f>VLOOKUP(D80,okuma_yazma!A:B,2,0)</f>
        <v>337661</v>
      </c>
      <c r="H80" s="4">
        <f>VLOOKUP(D80,medeni_durum!A:B,2,0)</f>
        <v>310428</v>
      </c>
      <c r="I80" s="4">
        <f>VLOOKUP(D80,medeni_durum!A:D,4,0)</f>
        <v>193796</v>
      </c>
      <c r="K80"/>
    </row>
    <row r="81" spans="1:11" ht="15.6">
      <c r="A81" s="2">
        <v>7</v>
      </c>
      <c r="B81" s="2" t="s">
        <v>35</v>
      </c>
      <c r="C81" s="2">
        <v>77</v>
      </c>
      <c r="D81" s="2" t="s">
        <v>61</v>
      </c>
      <c r="E81" s="4">
        <v>95085</v>
      </c>
      <c r="F81" s="4">
        <v>285255</v>
      </c>
      <c r="G81" s="4">
        <f>VLOOKUP(D81,okuma_yazma!A:B,2,0)</f>
        <v>25662</v>
      </c>
      <c r="H81" s="4">
        <f>VLOOKUP(D81,medeni_durum!A:B,2,0)</f>
        <v>233435</v>
      </c>
      <c r="I81" s="4">
        <f>VLOOKUP(D81,medeni_durum!A:D,4,0)</f>
        <v>141659</v>
      </c>
      <c r="K81"/>
    </row>
    <row r="82" spans="1:11" ht="15.6">
      <c r="A82" s="2">
        <v>7</v>
      </c>
      <c r="B82" s="2" t="s">
        <v>35</v>
      </c>
      <c r="C82" s="2">
        <v>11</v>
      </c>
      <c r="D82" s="2" t="s">
        <v>73</v>
      </c>
      <c r="E82" s="4">
        <v>72972</v>
      </c>
      <c r="F82" s="4">
        <v>211619</v>
      </c>
      <c r="G82" s="4">
        <f>VLOOKUP(D82,okuma_yazma!A:B,2,0)</f>
        <v>206979</v>
      </c>
      <c r="H82" s="4">
        <f>VLOOKUP(D82,medeni_durum!A:B,2,0)</f>
        <v>186811</v>
      </c>
      <c r="I82" s="4">
        <f>VLOOKUP(D82,medeni_durum!A:D,4,0)</f>
        <v>115869</v>
      </c>
      <c r="K82"/>
    </row>
    <row r="83" spans="1:11">
      <c r="F83" s="7"/>
    </row>
  </sheetData>
  <sortState xmlns:xlrd2="http://schemas.microsoft.com/office/spreadsheetml/2017/richdata2" ref="A2:F82">
    <sortCondition ref="B2:B82"/>
    <sortCondition descending="1" ref="F2:F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D1F8-2865-E34E-9156-FF5247C4262E}">
  <dimension ref="A1:F82"/>
  <sheetViews>
    <sheetView zoomScale="216" workbookViewId="0">
      <selection activeCell="B1" sqref="B1"/>
    </sheetView>
  </sheetViews>
  <sheetFormatPr defaultColWidth="11.19921875" defaultRowHeight="15.6"/>
  <cols>
    <col min="2" max="2" width="11.796875" bestFit="1" customWidth="1"/>
    <col min="3" max="4" width="11" bestFit="1" customWidth="1"/>
    <col min="6" max="6" width="11.5" bestFit="1" customWidth="1"/>
  </cols>
  <sheetData>
    <row r="1" spans="1:6">
      <c r="A1" t="s">
        <v>94</v>
      </c>
      <c r="B1" t="s">
        <v>95</v>
      </c>
      <c r="C1" t="s">
        <v>96</v>
      </c>
      <c r="D1" t="s">
        <v>97</v>
      </c>
    </row>
    <row r="2" spans="1:6">
      <c r="A2" t="s">
        <v>28</v>
      </c>
      <c r="B2" s="5">
        <v>1982410</v>
      </c>
      <c r="C2" s="5">
        <v>59707</v>
      </c>
      <c r="D2" s="5">
        <v>17776</v>
      </c>
    </row>
    <row r="3" spans="1:6">
      <c r="A3" t="s">
        <v>20</v>
      </c>
      <c r="B3" s="5">
        <v>531249</v>
      </c>
      <c r="C3" s="5">
        <v>2841</v>
      </c>
      <c r="D3" s="5">
        <v>2977</v>
      </c>
    </row>
    <row r="4" spans="1:6">
      <c r="A4" t="s">
        <v>40</v>
      </c>
      <c r="B4" s="5">
        <v>656382</v>
      </c>
      <c r="C4" s="5">
        <v>13935</v>
      </c>
      <c r="D4" s="5">
        <v>14714</v>
      </c>
    </row>
    <row r="5" spans="1:6">
      <c r="A5" t="s">
        <v>15</v>
      </c>
      <c r="B5" s="5">
        <v>422629</v>
      </c>
      <c r="C5" s="5">
        <v>27286</v>
      </c>
      <c r="D5" s="5">
        <v>4472</v>
      </c>
    </row>
    <row r="6" spans="1:6">
      <c r="A6" t="s">
        <v>69</v>
      </c>
      <c r="B6" s="5">
        <v>242196</v>
      </c>
      <c r="C6" s="5">
        <v>761</v>
      </c>
      <c r="D6" s="5">
        <v>3338</v>
      </c>
      <c r="F6" s="1"/>
    </row>
    <row r="7" spans="1:6">
      <c r="A7" t="s">
        <v>54</v>
      </c>
      <c r="B7" s="5">
        <v>5155152</v>
      </c>
      <c r="C7" s="5">
        <v>87641</v>
      </c>
      <c r="D7" s="5">
        <v>74422</v>
      </c>
    </row>
    <row r="8" spans="1:6">
      <c r="A8" t="s">
        <v>55</v>
      </c>
      <c r="B8" s="5">
        <v>2346219</v>
      </c>
      <c r="C8" s="5">
        <v>23015</v>
      </c>
      <c r="D8" s="5">
        <v>49417</v>
      </c>
    </row>
    <row r="9" spans="1:6">
      <c r="A9" t="s">
        <v>80</v>
      </c>
      <c r="B9" s="5">
        <v>123160.8</v>
      </c>
      <c r="C9" s="5">
        <v>4332</v>
      </c>
      <c r="D9" s="5">
        <v>681</v>
      </c>
      <c r="F9" s="1"/>
    </row>
    <row r="10" spans="1:6">
      <c r="A10" t="s">
        <v>75</v>
      </c>
      <c r="B10" s="5">
        <v>1023988</v>
      </c>
      <c r="C10" s="5">
        <v>1612</v>
      </c>
      <c r="D10" s="5">
        <v>14661</v>
      </c>
    </row>
    <row r="11" spans="1:6">
      <c r="A11" t="s">
        <v>89</v>
      </c>
      <c r="B11" s="5">
        <v>1141010</v>
      </c>
      <c r="C11" s="5">
        <v>19511</v>
      </c>
      <c r="D11" s="5">
        <v>14803</v>
      </c>
    </row>
    <row r="12" spans="1:6">
      <c r="A12" t="s">
        <v>73</v>
      </c>
      <c r="B12" s="5">
        <v>206979</v>
      </c>
      <c r="C12" s="5">
        <v>313</v>
      </c>
      <c r="D12" s="5">
        <v>2377</v>
      </c>
    </row>
    <row r="13" spans="1:6">
      <c r="A13" t="s">
        <v>27</v>
      </c>
      <c r="B13" s="5">
        <v>23914</v>
      </c>
      <c r="C13" s="5">
        <v>12742</v>
      </c>
      <c r="D13" s="5">
        <v>1477</v>
      </c>
    </row>
    <row r="14" spans="1:6">
      <c r="A14" t="s">
        <v>18</v>
      </c>
      <c r="B14" s="5">
        <v>292417</v>
      </c>
      <c r="C14" s="5">
        <v>14091</v>
      </c>
      <c r="D14" s="5">
        <v>975</v>
      </c>
    </row>
    <row r="15" spans="1:6">
      <c r="A15" t="s">
        <v>70</v>
      </c>
      <c r="B15" s="5">
        <v>229857.6</v>
      </c>
      <c r="C15" s="5">
        <v>7391</v>
      </c>
      <c r="D15" s="5">
        <v>47</v>
      </c>
      <c r="F15" s="1"/>
    </row>
    <row r="16" spans="1:6">
      <c r="A16" t="s">
        <v>85</v>
      </c>
      <c r="B16" s="5">
        <v>247968</v>
      </c>
      <c r="C16" s="5">
        <v>4993</v>
      </c>
      <c r="D16" s="5">
        <v>4222</v>
      </c>
    </row>
    <row r="17" spans="1:6">
      <c r="A17" t="s">
        <v>42</v>
      </c>
      <c r="B17" s="5">
        <v>2795435</v>
      </c>
      <c r="C17" s="5">
        <v>54747</v>
      </c>
      <c r="D17" s="5">
        <v>44772</v>
      </c>
    </row>
    <row r="18" spans="1:6">
      <c r="A18" t="s">
        <v>91</v>
      </c>
      <c r="B18" s="5">
        <v>515183</v>
      </c>
      <c r="C18" s="5">
        <v>5724</v>
      </c>
      <c r="D18" s="5">
        <v>3591</v>
      </c>
    </row>
    <row r="19" spans="1:6">
      <c r="A19" t="s">
        <v>88</v>
      </c>
      <c r="B19" s="5">
        <v>173306</v>
      </c>
      <c r="C19" s="5">
        <v>6088</v>
      </c>
      <c r="D19" s="5">
        <v>3674</v>
      </c>
    </row>
    <row r="20" spans="1:6">
      <c r="A20" t="s">
        <v>67</v>
      </c>
      <c r="B20" s="5">
        <v>371843.2</v>
      </c>
      <c r="C20" s="5">
        <v>18938</v>
      </c>
      <c r="D20" s="5">
        <v>7289</v>
      </c>
      <c r="F20" s="1"/>
    </row>
    <row r="21" spans="1:6">
      <c r="A21" t="s">
        <v>65</v>
      </c>
      <c r="B21" s="5">
        <v>949414</v>
      </c>
      <c r="C21" s="5">
        <v>11765</v>
      </c>
      <c r="D21" s="5">
        <v>14387</v>
      </c>
    </row>
    <row r="22" spans="1:6">
      <c r="A22" t="s">
        <v>17</v>
      </c>
      <c r="B22" s="5">
        <v>1469148</v>
      </c>
      <c r="C22" s="5">
        <v>8406</v>
      </c>
      <c r="D22" s="5">
        <v>3935</v>
      </c>
    </row>
    <row r="23" spans="1:6">
      <c r="A23" t="s">
        <v>83</v>
      </c>
      <c r="B23" s="5">
        <v>37757</v>
      </c>
      <c r="C23" s="5">
        <v>7662</v>
      </c>
      <c r="D23" s="5">
        <v>3882</v>
      </c>
    </row>
    <row r="24" spans="1:6">
      <c r="A24" t="s">
        <v>44</v>
      </c>
      <c r="B24" s="5">
        <v>518695</v>
      </c>
      <c r="C24" s="5">
        <v>1779</v>
      </c>
      <c r="D24" s="5">
        <v>4618</v>
      </c>
    </row>
    <row r="25" spans="1:6">
      <c r="A25" t="s">
        <v>72</v>
      </c>
      <c r="B25" s="5">
        <v>207092</v>
      </c>
      <c r="C25" s="5">
        <v>8545</v>
      </c>
      <c r="D25" s="5">
        <v>4229</v>
      </c>
    </row>
    <row r="26" spans="1:6">
      <c r="A26" t="s">
        <v>26</v>
      </c>
      <c r="B26" s="5">
        <v>64708</v>
      </c>
      <c r="C26" s="5">
        <v>30843</v>
      </c>
      <c r="D26" s="5">
        <v>59</v>
      </c>
    </row>
    <row r="27" spans="1:6">
      <c r="A27" t="s">
        <v>90</v>
      </c>
      <c r="B27" s="5">
        <v>80899</v>
      </c>
      <c r="C27" s="5">
        <v>1229</v>
      </c>
      <c r="D27" s="5">
        <v>17817</v>
      </c>
    </row>
    <row r="28" spans="1:6">
      <c r="A28" t="s">
        <v>19</v>
      </c>
      <c r="B28" s="5">
        <v>1795298</v>
      </c>
      <c r="C28" s="5">
        <v>52179</v>
      </c>
      <c r="D28" s="5">
        <v>2322</v>
      </c>
    </row>
    <row r="29" spans="1:6">
      <c r="A29" t="s">
        <v>92</v>
      </c>
      <c r="B29" s="5">
        <v>320194.40000000002</v>
      </c>
      <c r="C29" s="5">
        <v>17189</v>
      </c>
      <c r="D29" s="5">
        <v>6674</v>
      </c>
      <c r="F29" s="1"/>
    </row>
    <row r="30" spans="1:6">
      <c r="A30" t="s">
        <v>81</v>
      </c>
      <c r="B30" s="5">
        <v>102028.8</v>
      </c>
      <c r="C30" s="5">
        <v>4506</v>
      </c>
      <c r="D30" s="5">
        <v>815</v>
      </c>
      <c r="F30" s="1"/>
    </row>
    <row r="31" spans="1:6">
      <c r="A31" t="s">
        <v>11</v>
      </c>
      <c r="B31" s="5">
        <v>235996</v>
      </c>
      <c r="C31" s="5">
        <v>924</v>
      </c>
      <c r="D31" s="5">
        <v>2761</v>
      </c>
    </row>
    <row r="32" spans="1:6">
      <c r="A32" t="s">
        <v>25</v>
      </c>
      <c r="B32" s="5">
        <v>1445223</v>
      </c>
      <c r="C32" s="5">
        <v>25903</v>
      </c>
      <c r="D32" s="5">
        <v>30445</v>
      </c>
    </row>
    <row r="33" spans="1:6">
      <c r="A33" t="s">
        <v>78</v>
      </c>
      <c r="B33" s="5">
        <v>400775</v>
      </c>
      <c r="C33" s="5">
        <v>8322</v>
      </c>
      <c r="D33" s="5">
        <v>706</v>
      </c>
    </row>
    <row r="34" spans="1:6">
      <c r="A34" t="s">
        <v>43</v>
      </c>
      <c r="B34" s="5">
        <v>1683174</v>
      </c>
      <c r="C34" s="5">
        <v>31195</v>
      </c>
      <c r="D34" s="5">
        <v>18819</v>
      </c>
    </row>
    <row r="35" spans="1:6">
      <c r="A35" t="s">
        <v>41</v>
      </c>
      <c r="B35" s="5">
        <v>14090544</v>
      </c>
      <c r="C35" s="5">
        <v>256223</v>
      </c>
      <c r="D35" s="5">
        <v>221151</v>
      </c>
    </row>
    <row r="36" spans="1:6">
      <c r="A36" t="s">
        <v>64</v>
      </c>
      <c r="B36" s="5">
        <v>4042077</v>
      </c>
      <c r="C36" s="5">
        <v>49157</v>
      </c>
      <c r="D36" s="5">
        <v>35586</v>
      </c>
    </row>
    <row r="37" spans="1:6">
      <c r="A37" t="s">
        <v>24</v>
      </c>
      <c r="B37" s="5">
        <v>238217</v>
      </c>
      <c r="C37" s="5">
        <v>12631</v>
      </c>
      <c r="D37" s="5">
        <v>2555</v>
      </c>
    </row>
    <row r="38" spans="1:6">
      <c r="A38" t="s">
        <v>79</v>
      </c>
      <c r="B38" s="5">
        <v>268770.40000000002</v>
      </c>
      <c r="C38" s="5">
        <v>15447</v>
      </c>
      <c r="D38" s="5">
        <v>2712</v>
      </c>
      <c r="F38" s="1"/>
    </row>
    <row r="39" spans="1:6">
      <c r="A39" t="s">
        <v>37</v>
      </c>
      <c r="B39" s="5">
        <v>1263818</v>
      </c>
      <c r="C39" s="5">
        <v>27174</v>
      </c>
      <c r="D39" s="5">
        <v>2286</v>
      </c>
    </row>
    <row r="40" spans="1:6">
      <c r="A40" t="s">
        <v>84</v>
      </c>
      <c r="B40" s="5">
        <v>337661</v>
      </c>
      <c r="C40" s="5">
        <v>4913</v>
      </c>
      <c r="D40" s="5">
        <v>2251</v>
      </c>
    </row>
    <row r="41" spans="1:6">
      <c r="A41" t="s">
        <v>63</v>
      </c>
      <c r="B41" s="5">
        <v>210357</v>
      </c>
      <c r="C41" s="5">
        <v>6113</v>
      </c>
      <c r="D41" s="5">
        <v>9284</v>
      </c>
    </row>
    <row r="42" spans="1:6">
      <c r="A42" t="s">
        <v>36</v>
      </c>
      <c r="B42" s="5">
        <v>1807124</v>
      </c>
      <c r="C42" s="5">
        <v>29476</v>
      </c>
      <c r="D42" s="5">
        <v>1519</v>
      </c>
    </row>
    <row r="43" spans="1:6">
      <c r="A43" t="s">
        <v>34</v>
      </c>
      <c r="B43" s="5">
        <v>2005831</v>
      </c>
      <c r="C43" s="5">
        <v>36936</v>
      </c>
      <c r="D43" s="5">
        <v>33757</v>
      </c>
    </row>
    <row r="44" spans="1:6">
      <c r="A44" t="s">
        <v>77</v>
      </c>
      <c r="B44" s="5">
        <v>528701</v>
      </c>
      <c r="C44" s="5">
        <v>872</v>
      </c>
      <c r="D44" s="5">
        <v>5766</v>
      </c>
    </row>
    <row r="45" spans="1:6">
      <c r="A45" t="s">
        <v>31</v>
      </c>
      <c r="B45" s="5">
        <v>702563</v>
      </c>
      <c r="C45" s="5">
        <v>34008</v>
      </c>
      <c r="D45" s="5">
        <v>6987</v>
      </c>
    </row>
    <row r="46" spans="1:6">
      <c r="A46" t="s">
        <v>56</v>
      </c>
      <c r="B46" s="5">
        <v>1316240</v>
      </c>
      <c r="C46" s="5">
        <v>24405</v>
      </c>
      <c r="D46" s="5">
        <v>6707</v>
      </c>
    </row>
    <row r="47" spans="1:6">
      <c r="A47" t="s">
        <v>23</v>
      </c>
      <c r="B47" s="5">
        <v>1001215</v>
      </c>
      <c r="C47" s="5">
        <v>42483</v>
      </c>
      <c r="D47" s="5">
        <v>12727</v>
      </c>
    </row>
    <row r="48" spans="1:6">
      <c r="A48" t="s">
        <v>14</v>
      </c>
      <c r="B48" s="5">
        <v>686826</v>
      </c>
      <c r="C48" s="5">
        <v>49254</v>
      </c>
      <c r="D48" s="5">
        <v>11188</v>
      </c>
    </row>
    <row r="49" spans="1:6">
      <c r="A49" t="s">
        <v>82</v>
      </c>
      <c r="B49" s="5">
        <v>930655</v>
      </c>
      <c r="C49" s="5">
        <v>11519</v>
      </c>
      <c r="D49" s="5">
        <v>1294</v>
      </c>
    </row>
    <row r="50" spans="1:6">
      <c r="A50" t="s">
        <v>16</v>
      </c>
      <c r="B50" s="5">
        <v>329316</v>
      </c>
      <c r="C50" s="5">
        <v>19873</v>
      </c>
      <c r="D50" s="5">
        <v>2613</v>
      </c>
    </row>
    <row r="51" spans="1:6">
      <c r="A51" t="s">
        <v>52</v>
      </c>
      <c r="B51" s="5">
        <v>270716</v>
      </c>
      <c r="C51" s="5">
        <v>6382</v>
      </c>
      <c r="D51" s="5">
        <v>7559</v>
      </c>
    </row>
    <row r="52" spans="1:6">
      <c r="A52" t="s">
        <v>51</v>
      </c>
      <c r="B52" s="5">
        <v>321568</v>
      </c>
      <c r="C52" s="5">
        <v>9062</v>
      </c>
      <c r="D52" s="5">
        <v>2726</v>
      </c>
    </row>
    <row r="53" spans="1:6">
      <c r="A53" t="s">
        <v>76</v>
      </c>
      <c r="B53" s="5">
        <v>534882.4</v>
      </c>
      <c r="C53" s="5">
        <v>34668</v>
      </c>
      <c r="D53" s="5">
        <v>7192</v>
      </c>
      <c r="F53" s="1"/>
    </row>
    <row r="54" spans="1:6">
      <c r="A54" t="s">
        <v>60</v>
      </c>
      <c r="B54" s="5">
        <v>248934.40000000002</v>
      </c>
      <c r="C54" s="5">
        <v>913</v>
      </c>
      <c r="D54" s="5">
        <v>1805</v>
      </c>
      <c r="F54" s="1"/>
    </row>
    <row r="55" spans="1:6">
      <c r="A55" t="s">
        <v>38</v>
      </c>
      <c r="B55" s="5">
        <v>93911</v>
      </c>
      <c r="C55" s="5">
        <v>19832</v>
      </c>
      <c r="D55" s="5">
        <v>15053</v>
      </c>
    </row>
    <row r="56" spans="1:6">
      <c r="A56" t="s">
        <v>48</v>
      </c>
      <c r="B56" s="5">
        <v>985137.60000000009</v>
      </c>
      <c r="C56" s="5">
        <v>25724</v>
      </c>
      <c r="D56" s="5">
        <v>17408</v>
      </c>
      <c r="F56" s="1"/>
    </row>
    <row r="57" spans="1:6">
      <c r="A57" t="s">
        <v>12</v>
      </c>
      <c r="B57" s="5">
        <v>269362</v>
      </c>
      <c r="C57" s="5">
        <v>17441</v>
      </c>
      <c r="D57" s="5">
        <v>1335</v>
      </c>
    </row>
    <row r="58" spans="1:6">
      <c r="A58" t="s">
        <v>87</v>
      </c>
      <c r="B58" s="5">
        <v>156198.39999999999</v>
      </c>
      <c r="C58" s="5">
        <v>6914</v>
      </c>
      <c r="D58" s="5">
        <v>3156</v>
      </c>
      <c r="F58" s="1"/>
    </row>
    <row r="59" spans="1:6">
      <c r="A59" t="s">
        <v>50</v>
      </c>
      <c r="B59" s="5">
        <v>553876</v>
      </c>
      <c r="C59" s="5">
        <v>24698</v>
      </c>
      <c r="D59" s="5">
        <v>10099</v>
      </c>
    </row>
    <row r="60" spans="1:6">
      <c r="A60" t="s">
        <v>49</v>
      </c>
      <c r="B60" s="5">
        <v>1002535</v>
      </c>
      <c r="C60" s="5">
        <v>12592</v>
      </c>
      <c r="D60" s="5">
        <v>7401</v>
      </c>
    </row>
    <row r="61" spans="1:6">
      <c r="A61" t="s">
        <v>58</v>
      </c>
      <c r="B61" s="5">
        <v>435260.80000000005</v>
      </c>
      <c r="C61" s="5">
        <v>13135</v>
      </c>
      <c r="D61" s="5">
        <v>4905</v>
      </c>
      <c r="F61" s="1"/>
    </row>
    <row r="62" spans="1:6">
      <c r="A62" t="s">
        <v>57</v>
      </c>
      <c r="B62" s="5">
        <v>577434.4</v>
      </c>
      <c r="C62" s="5">
        <v>2458</v>
      </c>
      <c r="D62" s="5">
        <v>11256</v>
      </c>
      <c r="F62" s="1"/>
    </row>
    <row r="63" spans="1:6">
      <c r="A63" t="s">
        <v>93</v>
      </c>
      <c r="B63" s="5">
        <v>72469</v>
      </c>
      <c r="C63" s="5">
        <v>4218</v>
      </c>
      <c r="D63" s="5">
        <v>1369</v>
      </c>
    </row>
    <row r="64" spans="1:6">
      <c r="A64" t="s">
        <v>8</v>
      </c>
      <c r="B64" s="5">
        <v>1659969</v>
      </c>
      <c r="C64" s="5">
        <v>112006</v>
      </c>
      <c r="D64" s="5">
        <v>17893</v>
      </c>
    </row>
    <row r="65" spans="1:6">
      <c r="A65" t="s">
        <v>68</v>
      </c>
      <c r="B65" s="5">
        <v>335089</v>
      </c>
      <c r="C65" s="5">
        <v>5836</v>
      </c>
      <c r="D65" s="5">
        <v>7314</v>
      </c>
    </row>
    <row r="66" spans="1:6">
      <c r="A66" t="s">
        <v>13</v>
      </c>
      <c r="B66" s="5">
        <v>939477</v>
      </c>
      <c r="C66" s="5">
        <v>49722</v>
      </c>
      <c r="D66" s="5">
        <v>5237</v>
      </c>
    </row>
    <row r="67" spans="1:6">
      <c r="A67" t="s">
        <v>59</v>
      </c>
      <c r="B67" s="5">
        <v>360299</v>
      </c>
      <c r="C67" s="5">
        <v>13116</v>
      </c>
      <c r="D67" s="5">
        <v>15415</v>
      </c>
    </row>
    <row r="68" spans="1:6">
      <c r="A68" t="s">
        <v>66</v>
      </c>
      <c r="B68" s="5">
        <v>420887.2</v>
      </c>
      <c r="C68" s="5">
        <v>24001</v>
      </c>
      <c r="D68" s="5">
        <v>6216</v>
      </c>
      <c r="F68" s="1"/>
    </row>
    <row r="69" spans="1:6">
      <c r="A69" t="s">
        <v>33</v>
      </c>
      <c r="B69" s="5">
        <v>361145</v>
      </c>
      <c r="C69" s="5">
        <v>12845</v>
      </c>
      <c r="D69" s="5">
        <v>16199</v>
      </c>
    </row>
    <row r="70" spans="1:6">
      <c r="A70" t="s">
        <v>53</v>
      </c>
      <c r="B70" s="5">
        <v>59915.200000000004</v>
      </c>
      <c r="C70" s="5">
        <v>2764</v>
      </c>
      <c r="D70" s="5">
        <v>1119</v>
      </c>
      <c r="F70" s="1"/>
    </row>
    <row r="71" spans="1:6">
      <c r="A71" t="s">
        <v>62</v>
      </c>
      <c r="B71" s="5">
        <v>228526</v>
      </c>
      <c r="C71" s="5">
        <v>4154</v>
      </c>
      <c r="D71" s="5">
        <v>5167</v>
      </c>
    </row>
    <row r="72" spans="1:6">
      <c r="A72" t="s">
        <v>71</v>
      </c>
      <c r="B72" s="5">
        <v>245929</v>
      </c>
      <c r="C72" s="5">
        <v>6898</v>
      </c>
      <c r="D72" s="5">
        <v>4827</v>
      </c>
    </row>
    <row r="73" spans="1:6">
      <c r="A73" t="s">
        <v>9</v>
      </c>
      <c r="B73" s="5">
        <v>517858</v>
      </c>
      <c r="C73" s="5">
        <v>23995</v>
      </c>
      <c r="D73" s="5">
        <v>3939</v>
      </c>
    </row>
    <row r="74" spans="1:6">
      <c r="A74" t="s">
        <v>7</v>
      </c>
      <c r="B74" s="5">
        <v>436724</v>
      </c>
      <c r="C74" s="5">
        <v>24276</v>
      </c>
      <c r="D74" s="5">
        <v>681</v>
      </c>
    </row>
    <row r="75" spans="1:6">
      <c r="A75" t="s">
        <v>74</v>
      </c>
      <c r="B75" s="5">
        <v>145467.20000000001</v>
      </c>
      <c r="C75" s="5">
        <v>6277</v>
      </c>
      <c r="D75" s="5">
        <v>2213</v>
      </c>
      <c r="F75" s="1"/>
    </row>
    <row r="76" spans="1:6">
      <c r="A76" t="s">
        <v>47</v>
      </c>
      <c r="B76" s="5">
        <v>8243</v>
      </c>
      <c r="C76" s="5">
        <v>4417</v>
      </c>
      <c r="D76" s="5">
        <v>901</v>
      </c>
    </row>
    <row r="77" spans="1:6">
      <c r="A77" t="s">
        <v>21</v>
      </c>
      <c r="B77" s="5">
        <v>167741</v>
      </c>
      <c r="C77" s="5">
        <v>10234</v>
      </c>
      <c r="D77" s="5">
        <v>2569</v>
      </c>
    </row>
    <row r="78" spans="1:6">
      <c r="A78" t="s">
        <v>61</v>
      </c>
      <c r="B78" s="5">
        <v>25662</v>
      </c>
      <c r="C78" s="5">
        <v>4232</v>
      </c>
      <c r="D78" s="5">
        <v>849</v>
      </c>
    </row>
    <row r="79" spans="1:6">
      <c r="A79" t="s">
        <v>86</v>
      </c>
      <c r="B79" s="5">
        <v>179073.6</v>
      </c>
      <c r="C79" s="5">
        <v>8303</v>
      </c>
      <c r="D79" s="5">
        <v>2681</v>
      </c>
      <c r="F79" s="1"/>
    </row>
    <row r="80" spans="1:6">
      <c r="A80" t="s">
        <v>30</v>
      </c>
      <c r="B80" s="5">
        <v>123759</v>
      </c>
      <c r="C80" s="5">
        <v>324</v>
      </c>
      <c r="D80" s="5">
        <v>2264</v>
      </c>
    </row>
    <row r="81" spans="1:6">
      <c r="A81" t="s">
        <v>29</v>
      </c>
      <c r="B81" s="5">
        <v>473693</v>
      </c>
      <c r="C81" s="5">
        <v>19041</v>
      </c>
      <c r="D81" s="5">
        <v>9284</v>
      </c>
    </row>
    <row r="82" spans="1:6">
      <c r="A82" t="s">
        <v>46</v>
      </c>
      <c r="B82" s="5">
        <v>284276.8</v>
      </c>
      <c r="C82" s="5">
        <v>874</v>
      </c>
      <c r="D82" s="5">
        <v>5588</v>
      </c>
      <c r="F8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D5AF-E15F-F244-8104-B55EF8879D14}">
  <dimension ref="A1:F82"/>
  <sheetViews>
    <sheetView zoomScale="223" workbookViewId="0">
      <selection activeCell="D1" sqref="D1"/>
    </sheetView>
  </sheetViews>
  <sheetFormatPr defaultColWidth="10.796875" defaultRowHeight="15"/>
  <cols>
    <col min="1" max="1" width="10.796875" style="6"/>
    <col min="2" max="2" width="11.796875" style="6" bestFit="1" customWidth="1"/>
    <col min="3" max="6" width="11" style="6" bestFit="1" customWidth="1"/>
    <col min="7" max="16384" width="10.796875" style="6"/>
  </cols>
  <sheetData>
    <row r="1" spans="1:6">
      <c r="A1" s="6" t="s">
        <v>94</v>
      </c>
      <c r="B1" s="6" t="s">
        <v>98</v>
      </c>
      <c r="C1" s="6" t="s">
        <v>99</v>
      </c>
      <c r="D1" s="6" t="s">
        <v>100</v>
      </c>
      <c r="E1" s="6" t="s">
        <v>101</v>
      </c>
      <c r="F1" s="6" t="s">
        <v>102</v>
      </c>
    </row>
    <row r="2" spans="1:6">
      <c r="A2" s="6" t="s">
        <v>28</v>
      </c>
      <c r="B2" s="4">
        <v>1716907</v>
      </c>
      <c r="C2" s="4">
        <v>494687</v>
      </c>
      <c r="D2" s="4">
        <v>1040802</v>
      </c>
      <c r="E2" s="4">
        <v>88082</v>
      </c>
      <c r="F2" s="4">
        <v>93336</v>
      </c>
    </row>
    <row r="3" spans="1:6">
      <c r="A3" s="6" t="s">
        <v>20</v>
      </c>
      <c r="B3" s="4">
        <v>452919</v>
      </c>
      <c r="C3" s="4">
        <v>139153</v>
      </c>
      <c r="D3" s="4">
        <v>284536</v>
      </c>
      <c r="E3" s="4">
        <v>8474</v>
      </c>
      <c r="F3" s="4">
        <v>20756</v>
      </c>
    </row>
    <row r="4" spans="1:6">
      <c r="A4" s="6" t="s">
        <v>40</v>
      </c>
      <c r="B4" s="4">
        <v>585678</v>
      </c>
      <c r="C4" s="4">
        <v>140307</v>
      </c>
      <c r="D4" s="4">
        <v>384015</v>
      </c>
      <c r="E4" s="4">
        <v>19841</v>
      </c>
      <c r="F4" s="4">
        <v>41515</v>
      </c>
    </row>
    <row r="5" spans="1:6">
      <c r="A5" s="6" t="s">
        <v>15</v>
      </c>
      <c r="B5" s="4">
        <v>347889</v>
      </c>
      <c r="C5" s="4">
        <v>125218</v>
      </c>
      <c r="D5" s="4">
        <v>205529</v>
      </c>
      <c r="E5" s="4">
        <v>3236</v>
      </c>
      <c r="F5" s="4">
        <v>13906</v>
      </c>
    </row>
    <row r="6" spans="1:6">
      <c r="A6" s="6" t="s">
        <v>69</v>
      </c>
      <c r="B6" s="4">
        <v>274637</v>
      </c>
      <c r="C6" s="4">
        <v>64838</v>
      </c>
      <c r="D6" s="4">
        <v>178269</v>
      </c>
      <c r="E6" s="4">
        <v>8927</v>
      </c>
      <c r="F6" s="4">
        <v>22603</v>
      </c>
    </row>
    <row r="7" spans="1:6">
      <c r="A7" s="6" t="s">
        <v>54</v>
      </c>
      <c r="B7" s="4">
        <v>4586381</v>
      </c>
      <c r="C7" s="4">
        <v>1276582</v>
      </c>
      <c r="D7" s="4">
        <v>2827537</v>
      </c>
      <c r="E7" s="4">
        <v>252197</v>
      </c>
      <c r="F7" s="4">
        <v>230065</v>
      </c>
    </row>
    <row r="8" spans="1:6">
      <c r="A8" s="6" t="s">
        <v>55</v>
      </c>
      <c r="B8" s="4">
        <v>2073734</v>
      </c>
      <c r="C8" s="4">
        <v>557603</v>
      </c>
      <c r="D8" s="4">
        <v>1280287</v>
      </c>
      <c r="E8" s="4">
        <v>140798</v>
      </c>
      <c r="F8" s="4">
        <v>95046</v>
      </c>
    </row>
    <row r="9" spans="1:6">
      <c r="A9" s="6" t="s">
        <v>80</v>
      </c>
      <c r="B9" s="4">
        <v>142109</v>
      </c>
      <c r="C9" s="4">
        <v>36943</v>
      </c>
      <c r="D9" s="4">
        <v>88739</v>
      </c>
      <c r="E9" s="4">
        <v>3926</v>
      </c>
      <c r="F9" s="4">
        <v>12501</v>
      </c>
    </row>
    <row r="10" spans="1:6">
      <c r="A10" s="6" t="s">
        <v>75</v>
      </c>
      <c r="B10" s="4">
        <v>923603</v>
      </c>
      <c r="C10" s="4">
        <v>219301</v>
      </c>
      <c r="D10" s="4">
        <v>580651</v>
      </c>
      <c r="E10" s="4">
        <v>5587</v>
      </c>
      <c r="F10" s="4">
        <v>67781</v>
      </c>
    </row>
    <row r="11" spans="1:6">
      <c r="A11" s="6" t="s">
        <v>89</v>
      </c>
      <c r="B11" s="4">
        <v>1046288</v>
      </c>
      <c r="C11" s="4">
        <v>229491</v>
      </c>
      <c r="D11" s="4">
        <v>673347</v>
      </c>
      <c r="E11" s="4">
        <v>5663</v>
      </c>
      <c r="F11" s="4">
        <v>8682</v>
      </c>
    </row>
    <row r="12" spans="1:6">
      <c r="A12" s="6" t="s">
        <v>73</v>
      </c>
      <c r="B12" s="4">
        <v>186811</v>
      </c>
      <c r="C12" s="4">
        <v>51412</v>
      </c>
      <c r="D12" s="4">
        <v>115869</v>
      </c>
      <c r="E12" s="4">
        <v>6709</v>
      </c>
      <c r="F12" s="4">
        <v>12821</v>
      </c>
    </row>
    <row r="13" spans="1:6">
      <c r="A13" s="6" t="s">
        <v>27</v>
      </c>
      <c r="B13" s="4">
        <v>209291</v>
      </c>
      <c r="C13" s="4">
        <v>73259</v>
      </c>
      <c r="D13" s="4">
        <v>123882</v>
      </c>
      <c r="E13" s="4">
        <v>2584</v>
      </c>
      <c r="F13" s="4">
        <v>9566</v>
      </c>
    </row>
    <row r="14" spans="1:6">
      <c r="A14" s="6" t="s">
        <v>18</v>
      </c>
      <c r="B14" s="4">
        <v>241115</v>
      </c>
      <c r="C14" s="4">
        <v>86466</v>
      </c>
      <c r="D14" s="4">
        <v>14345</v>
      </c>
      <c r="E14" s="4">
        <v>1753</v>
      </c>
      <c r="F14" s="4">
        <v>9446</v>
      </c>
    </row>
    <row r="15" spans="1:6">
      <c r="A15" s="6" t="s">
        <v>70</v>
      </c>
      <c r="B15" s="4">
        <v>264715</v>
      </c>
      <c r="C15" s="4">
        <v>70122</v>
      </c>
      <c r="D15" s="4">
        <v>165977</v>
      </c>
      <c r="E15" s="4">
        <v>989</v>
      </c>
      <c r="F15" s="4">
        <v>18726</v>
      </c>
    </row>
    <row r="16" spans="1:6">
      <c r="A16" s="6" t="s">
        <v>85</v>
      </c>
      <c r="B16" s="4">
        <v>229036</v>
      </c>
      <c r="C16" s="4">
        <v>58239</v>
      </c>
      <c r="D16" s="4">
        <v>144418</v>
      </c>
      <c r="E16" s="4">
        <v>8679</v>
      </c>
      <c r="F16" s="4">
        <v>177</v>
      </c>
    </row>
    <row r="17" spans="1:6">
      <c r="A17" s="6" t="s">
        <v>42</v>
      </c>
      <c r="B17" s="4">
        <v>2483101</v>
      </c>
      <c r="C17" s="4">
        <v>624386</v>
      </c>
      <c r="D17" s="4">
        <v>1601309</v>
      </c>
      <c r="E17" s="4">
        <v>110286</v>
      </c>
      <c r="F17" s="4">
        <v>14712</v>
      </c>
    </row>
    <row r="18" spans="1:6">
      <c r="A18" s="6" t="s">
        <v>91</v>
      </c>
      <c r="B18" s="4">
        <v>470356</v>
      </c>
      <c r="C18" s="4">
        <v>114212</v>
      </c>
      <c r="D18" s="4">
        <v>295867</v>
      </c>
      <c r="E18" s="4">
        <v>22773</v>
      </c>
      <c r="F18" s="4">
        <v>37504</v>
      </c>
    </row>
    <row r="19" spans="1:6">
      <c r="A19" s="6" t="s">
        <v>88</v>
      </c>
      <c r="B19" s="4">
        <v>162211</v>
      </c>
      <c r="C19" s="4">
        <v>38675</v>
      </c>
      <c r="D19" s="4">
        <v>105279</v>
      </c>
      <c r="E19" s="4">
        <v>4991</v>
      </c>
      <c r="F19" s="4">
        <v>13266</v>
      </c>
    </row>
    <row r="20" spans="1:6">
      <c r="A20" s="6" t="s">
        <v>67</v>
      </c>
      <c r="B20" s="4">
        <v>428396</v>
      </c>
      <c r="C20" s="4">
        <v>94897</v>
      </c>
      <c r="D20" s="4">
        <v>283197</v>
      </c>
      <c r="E20" s="4">
        <v>15121</v>
      </c>
      <c r="F20" s="4">
        <v>35181</v>
      </c>
    </row>
    <row r="21" spans="1:6">
      <c r="A21" s="6" t="s">
        <v>65</v>
      </c>
      <c r="B21" s="4">
        <v>847373</v>
      </c>
      <c r="C21" s="4">
        <v>202713</v>
      </c>
      <c r="D21" s="4">
        <v>544288</v>
      </c>
      <c r="E21" s="4">
        <v>45116</v>
      </c>
      <c r="F21" s="4">
        <v>55256</v>
      </c>
    </row>
    <row r="22" spans="1:6">
      <c r="A22" s="6" t="s">
        <v>17</v>
      </c>
      <c r="B22" s="4">
        <v>1214847</v>
      </c>
      <c r="C22" s="4">
        <v>448717</v>
      </c>
      <c r="D22" s="4">
        <v>704576</v>
      </c>
      <c r="E22" s="4">
        <v>17743</v>
      </c>
      <c r="F22" s="4">
        <v>43811</v>
      </c>
    </row>
    <row r="23" spans="1:6">
      <c r="A23" s="6" t="s">
        <v>83</v>
      </c>
      <c r="B23" s="4">
        <v>351276</v>
      </c>
      <c r="C23" s="4">
        <v>88737</v>
      </c>
      <c r="D23" s="4">
        <v>216802</v>
      </c>
      <c r="E23" s="4">
        <v>16056</v>
      </c>
      <c r="F23" s="4">
        <v>29681</v>
      </c>
    </row>
    <row r="24" spans="1:6">
      <c r="A24" s="6" t="s">
        <v>44</v>
      </c>
      <c r="B24" s="4">
        <v>461469</v>
      </c>
      <c r="C24" s="4">
        <v>142607</v>
      </c>
      <c r="D24" s="4">
        <v>278108</v>
      </c>
      <c r="E24" s="4">
        <v>13133</v>
      </c>
      <c r="F24" s="4">
        <v>27621</v>
      </c>
    </row>
    <row r="25" spans="1:6">
      <c r="A25" s="6" t="s">
        <v>72</v>
      </c>
      <c r="B25" s="4">
        <v>192252</v>
      </c>
      <c r="C25" s="4">
        <v>58927</v>
      </c>
      <c r="D25" s="4">
        <v>11435</v>
      </c>
      <c r="E25" s="4">
        <v>5934</v>
      </c>
      <c r="F25" s="4">
        <v>13041</v>
      </c>
    </row>
    <row r="26" spans="1:6">
      <c r="A26" s="6" t="s">
        <v>26</v>
      </c>
      <c r="B26" s="4">
        <v>569238</v>
      </c>
      <c r="C26" s="4">
        <v>187792</v>
      </c>
      <c r="D26" s="4">
        <v>338322</v>
      </c>
      <c r="E26" s="4">
        <v>9232</v>
      </c>
      <c r="F26" s="4">
        <v>33892</v>
      </c>
    </row>
    <row r="27" spans="1:6">
      <c r="A27" s="6" t="s">
        <v>90</v>
      </c>
      <c r="B27" s="4">
        <v>73997</v>
      </c>
      <c r="C27" s="4">
        <v>198079</v>
      </c>
      <c r="D27" s="4">
        <v>450172</v>
      </c>
      <c r="E27" s="4">
        <v>40853</v>
      </c>
      <c r="F27" s="4">
        <v>50866</v>
      </c>
    </row>
    <row r="28" spans="1:6">
      <c r="A28" s="6" t="s">
        <v>19</v>
      </c>
      <c r="B28" s="4">
        <v>1462007</v>
      </c>
      <c r="C28" s="4">
        <v>426632</v>
      </c>
      <c r="D28" s="4">
        <v>932297</v>
      </c>
      <c r="E28" s="4">
        <v>4346</v>
      </c>
      <c r="F28" s="4">
        <v>59618</v>
      </c>
    </row>
    <row r="29" spans="1:6">
      <c r="A29" s="6" t="s">
        <v>92</v>
      </c>
      <c r="B29" s="4">
        <v>37821</v>
      </c>
      <c r="C29" s="4">
        <v>95686</v>
      </c>
      <c r="D29" s="4">
        <v>234486</v>
      </c>
      <c r="E29" s="4">
        <v>14632</v>
      </c>
      <c r="F29" s="4">
        <v>33406</v>
      </c>
    </row>
    <row r="30" spans="1:6">
      <c r="A30" s="6" t="s">
        <v>81</v>
      </c>
      <c r="B30" s="4">
        <v>12396</v>
      </c>
      <c r="C30" s="4">
        <v>41101</v>
      </c>
      <c r="D30" s="4">
        <v>72109</v>
      </c>
      <c r="E30" s="4">
        <v>2618</v>
      </c>
      <c r="F30" s="4">
        <v>8132</v>
      </c>
    </row>
    <row r="31" spans="1:6">
      <c r="A31" s="6" t="s">
        <v>11</v>
      </c>
      <c r="B31" s="4">
        <v>19988</v>
      </c>
      <c r="C31" s="4">
        <v>92495</v>
      </c>
      <c r="D31" s="4">
        <v>100685</v>
      </c>
      <c r="E31" s="4">
        <v>1079</v>
      </c>
      <c r="F31" s="4">
        <v>5621</v>
      </c>
    </row>
    <row r="32" spans="1:6">
      <c r="A32" s="6" t="s">
        <v>25</v>
      </c>
      <c r="B32" s="4">
        <v>1220717</v>
      </c>
      <c r="C32" s="4">
        <v>350795</v>
      </c>
      <c r="D32" s="4">
        <v>767116</v>
      </c>
      <c r="E32" s="4">
        <v>42372</v>
      </c>
      <c r="F32" s="4">
        <v>60434</v>
      </c>
    </row>
    <row r="33" spans="1:6">
      <c r="A33" s="6" t="s">
        <v>78</v>
      </c>
      <c r="B33" s="4">
        <v>365261</v>
      </c>
      <c r="C33" s="4">
        <v>97654</v>
      </c>
      <c r="D33" s="4">
        <v>229117</v>
      </c>
      <c r="E33" s="4">
        <v>13571</v>
      </c>
      <c r="F33" s="4">
        <v>24919</v>
      </c>
    </row>
    <row r="34" spans="1:6">
      <c r="A34" s="6" t="s">
        <v>43</v>
      </c>
      <c r="B34" s="4">
        <v>1463303</v>
      </c>
      <c r="C34" s="4">
        <v>401734</v>
      </c>
      <c r="D34" s="4">
        <v>901158</v>
      </c>
      <c r="E34" s="4">
        <v>80662</v>
      </c>
      <c r="F34" s="4">
        <v>79749</v>
      </c>
    </row>
    <row r="35" spans="1:6">
      <c r="A35" s="6" t="s">
        <v>41</v>
      </c>
      <c r="B35" s="4">
        <v>12524454</v>
      </c>
      <c r="C35" s="4">
        <v>3929832</v>
      </c>
      <c r="D35" s="4">
        <v>7388621</v>
      </c>
      <c r="E35" s="4">
        <v>659275</v>
      </c>
      <c r="F35" s="4">
        <v>546726</v>
      </c>
    </row>
    <row r="36" spans="1:6">
      <c r="A36" s="6" t="s">
        <v>64</v>
      </c>
      <c r="B36" s="4">
        <v>3622260</v>
      </c>
      <c r="C36" s="4">
        <v>931291</v>
      </c>
      <c r="D36" s="4">
        <v>2198058</v>
      </c>
      <c r="E36" s="4">
        <v>266762</v>
      </c>
      <c r="F36" s="4">
        <v>226149</v>
      </c>
    </row>
    <row r="37" spans="1:6">
      <c r="A37" s="6" t="s">
        <v>24</v>
      </c>
      <c r="B37" s="4">
        <v>208318</v>
      </c>
      <c r="C37" s="4">
        <v>69567</v>
      </c>
      <c r="D37" s="4">
        <v>124144</v>
      </c>
      <c r="E37" s="4">
        <v>3144</v>
      </c>
      <c r="F37" s="4">
        <v>11463</v>
      </c>
    </row>
    <row r="38" spans="1:6">
      <c r="A38" s="6" t="s">
        <v>79</v>
      </c>
      <c r="B38" s="4">
        <v>316535</v>
      </c>
      <c r="C38" s="4">
        <v>72892</v>
      </c>
      <c r="D38" s="4">
        <v>203222</v>
      </c>
      <c r="E38" s="4">
        <v>10683</v>
      </c>
      <c r="F38" s="4">
        <v>29738</v>
      </c>
    </row>
    <row r="39" spans="1:6">
      <c r="A39" s="6" t="s">
        <v>37</v>
      </c>
      <c r="B39" s="4">
        <v>1101623</v>
      </c>
      <c r="C39" s="4">
        <v>289679</v>
      </c>
      <c r="D39" s="4">
        <v>708443</v>
      </c>
      <c r="E39" s="4">
        <v>42242</v>
      </c>
      <c r="F39" s="4">
        <v>61259</v>
      </c>
    </row>
    <row r="40" spans="1:6">
      <c r="A40" s="6" t="s">
        <v>84</v>
      </c>
      <c r="B40" s="4">
        <v>310428</v>
      </c>
      <c r="C40" s="4">
        <v>76881</v>
      </c>
      <c r="D40" s="4">
        <v>193796</v>
      </c>
      <c r="E40" s="4">
        <v>14916</v>
      </c>
      <c r="F40" s="4">
        <v>24835</v>
      </c>
    </row>
    <row r="41" spans="1:6">
      <c r="A41" s="6" t="s">
        <v>63</v>
      </c>
      <c r="B41" s="4">
        <v>19605</v>
      </c>
      <c r="C41" s="4">
        <v>5167</v>
      </c>
      <c r="D41" s="4">
        <v>122904</v>
      </c>
      <c r="E41" s="4">
        <v>75</v>
      </c>
      <c r="F41" s="4">
        <v>13976</v>
      </c>
    </row>
    <row r="42" spans="1:6">
      <c r="A42" s="6" t="s">
        <v>36</v>
      </c>
      <c r="B42" s="4">
        <v>1568761</v>
      </c>
      <c r="C42" s="4">
        <v>419188</v>
      </c>
      <c r="D42" s="4">
        <v>1007418</v>
      </c>
      <c r="E42" s="4">
        <v>65652</v>
      </c>
      <c r="F42" s="4">
        <v>76503</v>
      </c>
    </row>
    <row r="43" spans="1:6">
      <c r="A43" s="6" t="s">
        <v>34</v>
      </c>
      <c r="B43" s="4">
        <v>1747833</v>
      </c>
      <c r="C43" s="4">
        <v>453654</v>
      </c>
      <c r="D43" s="4">
        <v>1131627</v>
      </c>
      <c r="E43" s="4">
        <v>6296</v>
      </c>
      <c r="F43" s="4">
        <v>99592</v>
      </c>
    </row>
    <row r="44" spans="1:6">
      <c r="A44" s="6" t="s">
        <v>77</v>
      </c>
      <c r="B44" s="4">
        <v>480826</v>
      </c>
      <c r="C44" s="4">
        <v>114837</v>
      </c>
      <c r="D44" s="4">
        <v>311806</v>
      </c>
      <c r="E44" s="4">
        <v>1633</v>
      </c>
      <c r="F44" s="4">
        <v>37853</v>
      </c>
    </row>
    <row r="45" spans="1:6">
      <c r="A45" s="6" t="s">
        <v>31</v>
      </c>
      <c r="B45" s="4">
        <v>629156</v>
      </c>
      <c r="C45" s="4">
        <v>186334</v>
      </c>
      <c r="D45" s="4">
        <v>385798</v>
      </c>
      <c r="E45" s="4">
        <v>20009</v>
      </c>
      <c r="F45" s="4">
        <v>37015</v>
      </c>
    </row>
    <row r="46" spans="1:6">
      <c r="A46" s="6" t="s">
        <v>56</v>
      </c>
      <c r="B46" s="4">
        <v>1165184</v>
      </c>
      <c r="C46" s="4">
        <v>268024</v>
      </c>
      <c r="D46" s="4">
        <v>765534</v>
      </c>
      <c r="E46" s="4">
        <v>49592</v>
      </c>
      <c r="F46" s="4">
        <v>82034</v>
      </c>
    </row>
    <row r="47" spans="1:6">
      <c r="A47" s="6" t="s">
        <v>23</v>
      </c>
      <c r="B47" s="4">
        <v>85712</v>
      </c>
      <c r="C47" s="4">
        <v>234049</v>
      </c>
      <c r="D47" s="4">
        <v>557222</v>
      </c>
      <c r="E47" s="4">
        <v>25811</v>
      </c>
      <c r="F47" s="4">
        <v>40038</v>
      </c>
    </row>
    <row r="48" spans="1:6">
      <c r="A48" s="6" t="s">
        <v>14</v>
      </c>
      <c r="B48" s="4">
        <v>578867</v>
      </c>
      <c r="C48" s="4">
        <v>220042</v>
      </c>
      <c r="D48" s="4">
        <v>330743</v>
      </c>
      <c r="E48" s="4">
        <v>6625</v>
      </c>
      <c r="F48" s="4">
        <v>21457</v>
      </c>
    </row>
    <row r="49" spans="1:6">
      <c r="A49" s="6" t="s">
        <v>82</v>
      </c>
      <c r="B49" s="4">
        <v>841589</v>
      </c>
      <c r="C49" s="4">
        <v>203591</v>
      </c>
      <c r="D49" s="4">
        <v>528018</v>
      </c>
      <c r="E49" s="4">
        <v>61667</v>
      </c>
      <c r="F49" s="4">
        <v>48313</v>
      </c>
    </row>
    <row r="50" spans="1:6">
      <c r="A50" s="6" t="s">
        <v>16</v>
      </c>
      <c r="B50" s="4">
        <v>271226</v>
      </c>
      <c r="C50" s="4">
        <v>99567</v>
      </c>
      <c r="D50" s="4">
        <v>159419</v>
      </c>
      <c r="E50" s="4">
        <v>1943</v>
      </c>
      <c r="F50" s="4">
        <v>10297</v>
      </c>
    </row>
    <row r="51" spans="1:6">
      <c r="A51" s="6" t="s">
        <v>52</v>
      </c>
      <c r="B51" s="4">
        <v>245455</v>
      </c>
      <c r="C51" s="4">
        <v>60331</v>
      </c>
      <c r="D51" s="4">
        <v>158251</v>
      </c>
      <c r="E51" s="4">
        <v>101</v>
      </c>
      <c r="F51" s="4">
        <v>16773</v>
      </c>
    </row>
    <row r="52" spans="1:6">
      <c r="A52" s="6" t="s">
        <v>51</v>
      </c>
      <c r="B52" s="4">
        <v>281417</v>
      </c>
      <c r="C52" s="4">
        <v>7612</v>
      </c>
      <c r="D52" s="4">
        <v>177779</v>
      </c>
      <c r="E52" s="4">
        <v>9823</v>
      </c>
      <c r="F52" s="4">
        <v>17695</v>
      </c>
    </row>
    <row r="53" spans="1:6">
      <c r="A53" s="6" t="s">
        <v>76</v>
      </c>
      <c r="B53" s="4">
        <v>620998</v>
      </c>
      <c r="C53" s="4">
        <v>143166</v>
      </c>
      <c r="D53" s="4">
        <v>409397</v>
      </c>
      <c r="E53" s="4">
        <v>19714</v>
      </c>
      <c r="F53" s="4">
        <v>48721</v>
      </c>
    </row>
    <row r="54" spans="1:6">
      <c r="A54" s="6" t="s">
        <v>60</v>
      </c>
      <c r="B54" s="4">
        <v>283449</v>
      </c>
      <c r="C54" s="4">
        <v>82228</v>
      </c>
      <c r="D54" s="4">
        <v>171031</v>
      </c>
      <c r="E54" s="4">
        <v>7785</v>
      </c>
      <c r="F54" s="4">
        <v>22405</v>
      </c>
    </row>
    <row r="55" spans="1:6">
      <c r="A55" s="6" t="s">
        <v>38</v>
      </c>
      <c r="B55" s="4">
        <v>838321</v>
      </c>
      <c r="C55" s="4">
        <v>227538</v>
      </c>
      <c r="D55" s="4">
        <v>526128</v>
      </c>
      <c r="E55" s="4">
        <v>32688</v>
      </c>
      <c r="F55" s="4">
        <v>51967</v>
      </c>
    </row>
    <row r="56" spans="1:6">
      <c r="A56" s="6" t="s">
        <v>48</v>
      </c>
      <c r="B56" s="4">
        <v>1104191</v>
      </c>
      <c r="C56" s="4">
        <v>285133</v>
      </c>
      <c r="D56" s="4">
        <v>701514</v>
      </c>
      <c r="E56" s="4">
        <v>42098</v>
      </c>
      <c r="F56" s="4">
        <v>75446</v>
      </c>
    </row>
    <row r="57" spans="1:6">
      <c r="A57" s="6" t="s">
        <v>12</v>
      </c>
      <c r="B57" s="4">
        <v>222293</v>
      </c>
      <c r="C57" s="4">
        <v>8795</v>
      </c>
      <c r="D57" s="4">
        <v>124567</v>
      </c>
      <c r="E57" s="4">
        <v>1662</v>
      </c>
      <c r="F57" s="4">
        <v>8114</v>
      </c>
    </row>
    <row r="58" spans="1:6">
      <c r="A58" s="6" t="s">
        <v>87</v>
      </c>
      <c r="B58" s="4">
        <v>183284</v>
      </c>
      <c r="C58" s="4">
        <v>41625</v>
      </c>
      <c r="D58" s="4">
        <v>117681</v>
      </c>
      <c r="E58" s="4">
        <v>7043</v>
      </c>
      <c r="F58" s="4">
        <v>16935</v>
      </c>
    </row>
    <row r="59" spans="1:6">
      <c r="A59" s="6" t="s">
        <v>50</v>
      </c>
      <c r="B59" s="4">
        <v>50903</v>
      </c>
      <c r="C59" s="4">
        <v>143564</v>
      </c>
      <c r="D59" s="4">
        <v>314025</v>
      </c>
      <c r="E59" s="4">
        <v>14878</v>
      </c>
      <c r="F59" s="4">
        <v>36563</v>
      </c>
    </row>
    <row r="60" spans="1:6">
      <c r="A60" s="6" t="s">
        <v>49</v>
      </c>
      <c r="B60" s="4">
        <v>879486</v>
      </c>
      <c r="C60" s="4">
        <v>21722</v>
      </c>
      <c r="D60" s="4">
        <v>571972</v>
      </c>
      <c r="E60" s="4">
        <v>41487</v>
      </c>
      <c r="F60" s="4">
        <v>48807</v>
      </c>
    </row>
    <row r="61" spans="1:6">
      <c r="A61" s="6" t="s">
        <v>58</v>
      </c>
      <c r="B61" s="4">
        <v>489292</v>
      </c>
      <c r="C61" s="4">
        <v>124322</v>
      </c>
      <c r="D61" s="4">
        <v>311718</v>
      </c>
      <c r="E61" s="4">
        <v>1411</v>
      </c>
      <c r="F61" s="4">
        <v>39142</v>
      </c>
    </row>
    <row r="62" spans="1:6">
      <c r="A62" s="6" t="s">
        <v>57</v>
      </c>
      <c r="B62" s="4">
        <v>659009</v>
      </c>
      <c r="C62" s="4">
        <v>18831</v>
      </c>
      <c r="D62" s="4">
        <v>408069</v>
      </c>
      <c r="E62" s="4">
        <v>17325</v>
      </c>
      <c r="F62" s="4">
        <v>45305</v>
      </c>
    </row>
    <row r="63" spans="1:6">
      <c r="A63" s="6" t="s">
        <v>93</v>
      </c>
      <c r="B63" s="4">
        <v>71149</v>
      </c>
      <c r="C63" s="4">
        <v>2166</v>
      </c>
      <c r="D63" s="4">
        <v>40932</v>
      </c>
      <c r="E63" s="4">
        <v>3575</v>
      </c>
      <c r="F63" s="4">
        <v>4982</v>
      </c>
    </row>
    <row r="64" spans="1:6">
      <c r="A64" s="6" t="s">
        <v>8</v>
      </c>
      <c r="B64" s="4">
        <v>1311902</v>
      </c>
      <c r="C64" s="4">
        <v>466773</v>
      </c>
      <c r="D64" s="4">
        <v>784226</v>
      </c>
      <c r="E64" s="4">
        <v>17647</v>
      </c>
      <c r="F64" s="4">
        <v>43256</v>
      </c>
    </row>
    <row r="65" spans="1:6">
      <c r="A65" s="6" t="s">
        <v>68</v>
      </c>
      <c r="B65" s="4">
        <v>305023</v>
      </c>
      <c r="C65" s="4">
        <v>70794</v>
      </c>
      <c r="D65" s="4">
        <v>197862</v>
      </c>
      <c r="E65" s="4">
        <v>15584</v>
      </c>
      <c r="F65" s="4">
        <v>20783</v>
      </c>
    </row>
    <row r="66" spans="1:6">
      <c r="A66" s="6" t="s">
        <v>13</v>
      </c>
      <c r="B66" s="4">
        <v>770209</v>
      </c>
      <c r="C66" s="4">
        <v>282504</v>
      </c>
      <c r="D66" s="4">
        <v>453698</v>
      </c>
      <c r="E66" s="4">
        <v>6669</v>
      </c>
      <c r="F66" s="4">
        <v>27338</v>
      </c>
    </row>
    <row r="67" spans="1:6">
      <c r="A67" s="6" t="s">
        <v>59</v>
      </c>
      <c r="B67" s="4">
        <v>335977</v>
      </c>
      <c r="C67" s="4">
        <v>85804</v>
      </c>
      <c r="D67" s="4">
        <v>21479</v>
      </c>
      <c r="E67" s="4">
        <v>10259</v>
      </c>
      <c r="F67" s="4">
        <v>25124</v>
      </c>
    </row>
    <row r="68" spans="1:6">
      <c r="A68" s="6" t="s">
        <v>66</v>
      </c>
      <c r="B68" s="4">
        <v>490493</v>
      </c>
      <c r="C68" s="4">
        <v>121907</v>
      </c>
      <c r="D68" s="4">
        <v>310107</v>
      </c>
      <c r="E68" s="4">
        <v>22556</v>
      </c>
      <c r="F68" s="4">
        <v>35923</v>
      </c>
    </row>
    <row r="69" spans="1:6">
      <c r="A69" s="6" t="s">
        <v>33</v>
      </c>
      <c r="B69" s="4">
        <v>325786</v>
      </c>
      <c r="C69" s="4">
        <v>85217</v>
      </c>
      <c r="D69" s="4">
        <v>209348</v>
      </c>
      <c r="E69" s="4">
        <v>13284</v>
      </c>
      <c r="F69" s="4">
        <v>17937</v>
      </c>
    </row>
    <row r="70" spans="1:6">
      <c r="A70" s="6" t="s">
        <v>53</v>
      </c>
      <c r="B70" s="4">
        <v>68828</v>
      </c>
      <c r="C70" s="4">
        <v>24946</v>
      </c>
      <c r="D70" s="4">
        <v>38698</v>
      </c>
      <c r="E70" s="4">
        <v>1075</v>
      </c>
      <c r="F70" s="4">
        <v>4109</v>
      </c>
    </row>
    <row r="71" spans="1:6">
      <c r="A71" s="6" t="s">
        <v>62</v>
      </c>
      <c r="B71" s="4">
        <v>203686</v>
      </c>
      <c r="C71" s="4">
        <v>53924</v>
      </c>
      <c r="D71" s="4">
        <v>12871</v>
      </c>
      <c r="E71" s="4">
        <v>8466</v>
      </c>
      <c r="F71" s="4">
        <v>12586</v>
      </c>
    </row>
    <row r="72" spans="1:6">
      <c r="A72" s="6" t="s">
        <v>71</v>
      </c>
      <c r="B72" s="4">
        <v>225422</v>
      </c>
      <c r="C72" s="4">
        <v>59774</v>
      </c>
      <c r="D72" s="4">
        <v>139551</v>
      </c>
      <c r="E72" s="4">
        <v>9901</v>
      </c>
      <c r="F72" s="4">
        <v>16196</v>
      </c>
    </row>
    <row r="73" spans="1:6">
      <c r="A73" s="6" t="s">
        <v>9</v>
      </c>
      <c r="B73" s="4">
        <v>421869</v>
      </c>
      <c r="C73" s="4">
        <v>167296</v>
      </c>
      <c r="D73" s="4">
        <v>23622</v>
      </c>
      <c r="E73" s="4">
        <v>4175</v>
      </c>
      <c r="F73" s="4">
        <v>14178</v>
      </c>
    </row>
    <row r="74" spans="1:6">
      <c r="A74" s="6" t="s">
        <v>7</v>
      </c>
      <c r="B74" s="4">
        <v>353119</v>
      </c>
      <c r="C74" s="4">
        <v>157465</v>
      </c>
      <c r="D74" s="4">
        <v>183269</v>
      </c>
      <c r="E74" s="4">
        <v>2491</v>
      </c>
      <c r="F74" s="4">
        <v>9894</v>
      </c>
    </row>
    <row r="75" spans="1:6">
      <c r="A75" s="6" t="s">
        <v>74</v>
      </c>
      <c r="B75" s="4">
        <v>169584</v>
      </c>
      <c r="C75" s="4">
        <v>41467</v>
      </c>
      <c r="D75" s="4">
        <v>10816</v>
      </c>
      <c r="E75" s="4">
        <v>6622</v>
      </c>
      <c r="F75" s="4">
        <v>13335</v>
      </c>
    </row>
    <row r="76" spans="1:6">
      <c r="A76" s="6" t="s">
        <v>47</v>
      </c>
      <c r="B76" s="4">
        <v>75757</v>
      </c>
      <c r="C76" s="4">
        <v>21745</v>
      </c>
      <c r="D76" s="4">
        <v>46802</v>
      </c>
      <c r="E76" s="4">
        <v>1426</v>
      </c>
      <c r="F76" s="4">
        <v>5784</v>
      </c>
    </row>
    <row r="77" spans="1:6">
      <c r="A77" s="6" t="s">
        <v>21</v>
      </c>
      <c r="B77" s="4">
        <v>144846</v>
      </c>
      <c r="C77" s="4">
        <v>48937</v>
      </c>
      <c r="D77" s="4">
        <v>85586</v>
      </c>
      <c r="E77" s="4">
        <v>3604</v>
      </c>
      <c r="F77" s="4">
        <v>6719</v>
      </c>
    </row>
    <row r="78" spans="1:6">
      <c r="A78" s="6" t="s">
        <v>61</v>
      </c>
      <c r="B78" s="4">
        <v>233435</v>
      </c>
      <c r="C78" s="4">
        <v>64026</v>
      </c>
      <c r="D78" s="4">
        <v>141659</v>
      </c>
      <c r="E78" s="4">
        <v>13572</v>
      </c>
      <c r="F78" s="4">
        <v>14178</v>
      </c>
    </row>
    <row r="79" spans="1:6">
      <c r="A79" s="6" t="s">
        <v>86</v>
      </c>
      <c r="B79" s="4">
        <v>209966</v>
      </c>
      <c r="C79" s="4">
        <v>63248</v>
      </c>
      <c r="D79" s="4">
        <v>12365</v>
      </c>
      <c r="E79" s="4">
        <v>7874</v>
      </c>
      <c r="F79" s="4">
        <v>15194</v>
      </c>
    </row>
    <row r="80" spans="1:6">
      <c r="A80" s="6" t="s">
        <v>30</v>
      </c>
      <c r="B80" s="4">
        <v>104986</v>
      </c>
      <c r="C80" s="4">
        <v>31254</v>
      </c>
      <c r="D80" s="4">
        <v>65254</v>
      </c>
      <c r="E80" s="4">
        <v>2584</v>
      </c>
      <c r="F80" s="4">
        <v>5894</v>
      </c>
    </row>
    <row r="81" spans="1:6">
      <c r="A81" s="6" t="s">
        <v>29</v>
      </c>
      <c r="B81" s="4">
        <v>41143</v>
      </c>
      <c r="C81" s="4">
        <v>11485</v>
      </c>
      <c r="D81" s="4">
        <v>262284</v>
      </c>
      <c r="E81" s="4">
        <v>12831</v>
      </c>
      <c r="F81" s="4">
        <v>21465</v>
      </c>
    </row>
    <row r="82" spans="1:6">
      <c r="A82" s="6" t="s">
        <v>46</v>
      </c>
      <c r="B82" s="4">
        <v>319448</v>
      </c>
      <c r="C82" s="4">
        <v>8516</v>
      </c>
      <c r="D82" s="4">
        <v>200778</v>
      </c>
      <c r="E82" s="4">
        <v>13005</v>
      </c>
      <c r="F82" s="4">
        <v>20505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bolge_sehir_nufus</vt:lpstr>
      <vt:lpstr>okuma_yazma</vt:lpstr>
      <vt:lpstr>medeni_durum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Ridvan Kahraman</cp:lastModifiedBy>
  <dcterms:created xsi:type="dcterms:W3CDTF">2023-09-07T11:54:37Z</dcterms:created>
  <dcterms:modified xsi:type="dcterms:W3CDTF">2024-03-12T18:38:44Z</dcterms:modified>
</cp:coreProperties>
</file>