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kalnins/Documents/projects/space-colonist/docs/"/>
    </mc:Choice>
  </mc:AlternateContent>
  <xr:revisionPtr revIDLastSave="0" documentId="13_ncr:1_{9253F40A-01AF-0240-9447-E66B10EB2AA3}" xr6:coauthVersionLast="46" xr6:coauthVersionMax="46" xr10:uidLastSave="{00000000-0000-0000-0000-000000000000}"/>
  <bookViews>
    <workbookView xWindow="2780" yWindow="1560" windowWidth="28040" windowHeight="17440" xr2:uid="{F607C8BC-A81C-E04B-B644-DCAB83DF8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13" i="1"/>
  <c r="L34" i="1"/>
  <c r="L33" i="1"/>
  <c r="I35" i="1"/>
  <c r="I34" i="1"/>
  <c r="I36" i="1" s="1"/>
  <c r="M34" i="1" s="1"/>
  <c r="H35" i="1"/>
  <c r="H34" i="1"/>
  <c r="H36" i="1" s="1"/>
  <c r="F35" i="1"/>
  <c r="I29" i="1"/>
  <c r="I28" i="1"/>
  <c r="F34" i="1"/>
  <c r="E29" i="1"/>
  <c r="E30" i="1"/>
  <c r="E28" i="1"/>
  <c r="K19" i="1"/>
  <c r="L19" i="1" s="1"/>
  <c r="M19" i="1" s="1"/>
  <c r="K20" i="1"/>
  <c r="L20" i="1" s="1"/>
  <c r="M20" i="1" s="1"/>
  <c r="K21" i="1"/>
  <c r="L21" i="1" s="1"/>
  <c r="M21" i="1" s="1"/>
  <c r="K22" i="1"/>
  <c r="L22" i="1" s="1"/>
  <c r="M22" i="1" s="1"/>
  <c r="K18" i="1"/>
  <c r="H8" i="1"/>
  <c r="H9" i="1"/>
  <c r="H10" i="1"/>
  <c r="G8" i="1"/>
  <c r="G9" i="1"/>
  <c r="G10" i="1"/>
  <c r="H7" i="1"/>
  <c r="G7" i="1"/>
  <c r="G11" i="1" s="1"/>
  <c r="M33" i="1" l="1"/>
  <c r="H11" i="1"/>
</calcChain>
</file>

<file path=xl/sharedStrings.xml><?xml version="1.0" encoding="utf-8"?>
<sst xmlns="http://schemas.openxmlformats.org/spreadsheetml/2006/main" count="55" uniqueCount="52">
  <si>
    <t>Min</t>
  </si>
  <si>
    <t>Max</t>
  </si>
  <si>
    <t>Crew</t>
  </si>
  <si>
    <t>Storage</t>
  </si>
  <si>
    <t>Fuel</t>
  </si>
  <si>
    <t>Hull</t>
  </si>
  <si>
    <t>Multiplier</t>
  </si>
  <si>
    <t>Min cost</t>
  </si>
  <si>
    <t>Max cost</t>
  </si>
  <si>
    <t>Item</t>
  </si>
  <si>
    <t>Weight</t>
  </si>
  <si>
    <t>Cost</t>
  </si>
  <si>
    <t>B fuel</t>
  </si>
  <si>
    <t>P Fuel</t>
  </si>
  <si>
    <t>E Fuel</t>
  </si>
  <si>
    <t>Trip length</t>
  </si>
  <si>
    <t>ish</t>
  </si>
  <si>
    <t>Rations</t>
  </si>
  <si>
    <t>Fruit</t>
  </si>
  <si>
    <t>Veg</t>
  </si>
  <si>
    <t>Velocity</t>
  </si>
  <si>
    <t>stop</t>
  </si>
  <si>
    <t>slow</t>
  </si>
  <si>
    <t>moderate</t>
  </si>
  <si>
    <t>fast</t>
  </si>
  <si>
    <t>dangerous</t>
  </si>
  <si>
    <t>cycles/s</t>
  </si>
  <si>
    <t>inf</t>
  </si>
  <si>
    <t>s/min</t>
  </si>
  <si>
    <t>Travel time(min)</t>
  </si>
  <si>
    <t>Travel time(s)</t>
  </si>
  <si>
    <t>v to fuel</t>
  </si>
  <si>
    <t>trickle</t>
  </si>
  <si>
    <t>f per min</t>
  </si>
  <si>
    <t>Food/Health update</t>
  </si>
  <si>
    <t>period</t>
  </si>
  <si>
    <t>rations</t>
  </si>
  <si>
    <t>half</t>
  </si>
  <si>
    <t>normal</t>
  </si>
  <si>
    <t>filling</t>
  </si>
  <si>
    <t>food/min/crew</t>
  </si>
  <si>
    <t>min</t>
  </si>
  <si>
    <t>trip</t>
  </si>
  <si>
    <t>w/out resupply</t>
  </si>
  <si>
    <t>food</t>
  </si>
  <si>
    <t>fuel</t>
  </si>
  <si>
    <t>standard</t>
  </si>
  <si>
    <t>low e</t>
  </si>
  <si>
    <t>Required count</t>
  </si>
  <si>
    <t>weight</t>
  </si>
  <si>
    <t>cost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</si>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</sst>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01A2-3553-9F46-8914-64BA7406DA19}">
  <dimension ref="C5:N36"/>
  <sheetViews>
    <sheetView tabSelected="1" topLeftCell="A9" zoomScale="119" workbookViewId="0">
      <selection activeCell="H28" sqref="H28"/>
    </sheetView>
  </sheetViews>
  <sheetFormatPr baseColWidth="10" defaultRowHeight="16" x14ac:dyDescent="0.2"/>
  <cols>
    <col min="5" max="5" width="10.83203125" customWidth="1"/>
    <col min="12" max="12" width="12.1640625" customWidth="1"/>
    <col min="13" max="13" width="13.83203125" customWidth="1"/>
  </cols>
  <sheetData>
    <row r="5" spans="3:13" x14ac:dyDescent="0.2">
      <c r="L5">
        <v>60</v>
      </c>
      <c r="M5" t="s">
        <v>26</v>
      </c>
    </row>
    <row r="6" spans="3:13" x14ac:dyDescent="0.2">
      <c r="D6" t="s">
        <v>0</v>
      </c>
      <c r="E6" t="s">
        <v>1</v>
      </c>
      <c r="F6" t="s">
        <v>6</v>
      </c>
      <c r="G6" t="s">
        <v>7</v>
      </c>
      <c r="H6" t="s">
        <v>8</v>
      </c>
      <c r="L6">
        <v>60</v>
      </c>
      <c r="M6" t="s">
        <v>28</v>
      </c>
    </row>
    <row r="7" spans="3:13" x14ac:dyDescent="0.2">
      <c r="C7" t="s">
        <v>2</v>
      </c>
      <c r="D7">
        <v>2</v>
      </c>
      <c r="E7">
        <v>3</v>
      </c>
      <c r="F7">
        <v>300</v>
      </c>
      <c r="G7">
        <f>D7*F7</f>
        <v>600</v>
      </c>
      <c r="H7">
        <f>E7*F7</f>
        <v>900</v>
      </c>
    </row>
    <row r="8" spans="3:13" x14ac:dyDescent="0.2">
      <c r="C8" t="s">
        <v>3</v>
      </c>
      <c r="D8">
        <v>400</v>
      </c>
      <c r="E8">
        <v>600</v>
      </c>
      <c r="F8">
        <v>1</v>
      </c>
      <c r="G8">
        <f t="shared" ref="G8:G10" si="0">D8*F8</f>
        <v>400</v>
      </c>
      <c r="H8">
        <f t="shared" ref="H8:H10" si="1">E8*F8</f>
        <v>600</v>
      </c>
    </row>
    <row r="9" spans="3:13" x14ac:dyDescent="0.2">
      <c r="C9" t="s">
        <v>4</v>
      </c>
      <c r="D9">
        <v>5</v>
      </c>
      <c r="E9">
        <v>10</v>
      </c>
      <c r="F9">
        <v>1</v>
      </c>
      <c r="G9">
        <f t="shared" si="0"/>
        <v>5</v>
      </c>
      <c r="H9">
        <f t="shared" si="1"/>
        <v>10</v>
      </c>
    </row>
    <row r="10" spans="3:13" x14ac:dyDescent="0.2">
      <c r="C10" t="s">
        <v>5</v>
      </c>
      <c r="D10">
        <v>100</v>
      </c>
      <c r="E10">
        <v>150</v>
      </c>
      <c r="F10">
        <v>1</v>
      </c>
      <c r="G10">
        <f t="shared" si="0"/>
        <v>100</v>
      </c>
      <c r="H10">
        <f t="shared" si="1"/>
        <v>150</v>
      </c>
    </row>
    <row r="11" spans="3:13" x14ac:dyDescent="0.2">
      <c r="G11">
        <f>SUM(G7:G10)</f>
        <v>1105</v>
      </c>
      <c r="H11">
        <f>SUM(H7:H10)</f>
        <v>1660</v>
      </c>
    </row>
    <row r="13" spans="3:13" x14ac:dyDescent="0.2">
      <c r="G13">
        <f>AVERAGE(G11:H11)</f>
        <v>1382.5</v>
      </c>
      <c r="H13">
        <v>700</v>
      </c>
    </row>
    <row r="14" spans="3:13" x14ac:dyDescent="0.2">
      <c r="C14" t="s">
        <v>9</v>
      </c>
      <c r="D14" t="s">
        <v>10</v>
      </c>
      <c r="E14" t="s">
        <v>11</v>
      </c>
      <c r="G14">
        <f>SUM(G13:H13)</f>
        <v>2082.5</v>
      </c>
      <c r="K14" t="s">
        <v>15</v>
      </c>
      <c r="L14">
        <v>95</v>
      </c>
      <c r="M14" t="s">
        <v>16</v>
      </c>
    </row>
    <row r="15" spans="3:13" x14ac:dyDescent="0.2">
      <c r="C15" t="s">
        <v>12</v>
      </c>
      <c r="D15">
        <v>10</v>
      </c>
      <c r="E15">
        <v>20</v>
      </c>
    </row>
    <row r="16" spans="3:13" x14ac:dyDescent="0.2">
      <c r="C16" t="s">
        <v>13</v>
      </c>
      <c r="D16">
        <v>10</v>
      </c>
      <c r="E16">
        <v>30</v>
      </c>
    </row>
    <row r="17" spans="3:14" x14ac:dyDescent="0.2">
      <c r="C17" t="s">
        <v>14</v>
      </c>
      <c r="D17">
        <v>10</v>
      </c>
      <c r="E17">
        <v>40</v>
      </c>
      <c r="I17" t="s">
        <v>20</v>
      </c>
      <c r="L17" t="s">
        <v>30</v>
      </c>
      <c r="M17" t="s">
        <v>29</v>
      </c>
    </row>
    <row r="18" spans="3:14" x14ac:dyDescent="0.2">
      <c r="I18" t="s">
        <v>21</v>
      </c>
      <c r="J18">
        <v>0</v>
      </c>
      <c r="K18">
        <f>J18*L$5</f>
        <v>0</v>
      </c>
      <c r="L18" t="s">
        <v>27</v>
      </c>
    </row>
    <row r="19" spans="3:14" x14ac:dyDescent="0.2">
      <c r="C19" t="s">
        <v>17</v>
      </c>
      <c r="D19">
        <v>2</v>
      </c>
      <c r="E19">
        <v>2</v>
      </c>
      <c r="I19" t="s">
        <v>22</v>
      </c>
      <c r="J19">
        <v>5.0000000000000001E-4</v>
      </c>
      <c r="K19">
        <f t="shared" ref="K19:K22" si="2">J19*L$5</f>
        <v>0.03</v>
      </c>
      <c r="L19" s="1">
        <f t="shared" ref="L19:L22" si="3">L$14/K19</f>
        <v>3166.666666666667</v>
      </c>
      <c r="M19" s="2">
        <f>L19/L$6</f>
        <v>52.777777777777786</v>
      </c>
    </row>
    <row r="20" spans="3:14" x14ac:dyDescent="0.2">
      <c r="C20" t="s">
        <v>18</v>
      </c>
      <c r="D20">
        <v>3</v>
      </c>
      <c r="E20">
        <v>5</v>
      </c>
      <c r="I20" t="s">
        <v>23</v>
      </c>
      <c r="J20">
        <v>1E-3</v>
      </c>
      <c r="K20">
        <f t="shared" si="2"/>
        <v>0.06</v>
      </c>
      <c r="L20" s="1">
        <f t="shared" si="3"/>
        <v>1583.3333333333335</v>
      </c>
      <c r="M20" s="2">
        <f t="shared" ref="M20:M22" si="4">L20/L$6</f>
        <v>26.388888888888893</v>
      </c>
    </row>
    <row r="21" spans="3:14" x14ac:dyDescent="0.2">
      <c r="C21" t="s">
        <v>19</v>
      </c>
      <c r="D21">
        <v>3</v>
      </c>
      <c r="E21">
        <v>3</v>
      </c>
      <c r="I21" t="s">
        <v>24</v>
      </c>
      <c r="J21">
        <v>5.0000000000000001E-3</v>
      </c>
      <c r="K21">
        <f t="shared" si="2"/>
        <v>0.3</v>
      </c>
      <c r="L21" s="1">
        <f t="shared" si="3"/>
        <v>316.66666666666669</v>
      </c>
      <c r="M21" s="2">
        <f t="shared" si="4"/>
        <v>5.2777777777777777</v>
      </c>
    </row>
    <row r="22" spans="3:14" x14ac:dyDescent="0.2">
      <c r="I22" t="s">
        <v>25</v>
      </c>
      <c r="J22">
        <v>0.01</v>
      </c>
      <c r="K22">
        <f t="shared" si="2"/>
        <v>0.6</v>
      </c>
      <c r="L22" s="1">
        <f t="shared" si="3"/>
        <v>158.33333333333334</v>
      </c>
      <c r="M22" s="2">
        <f t="shared" si="4"/>
        <v>2.6388888888888888</v>
      </c>
    </row>
    <row r="24" spans="3:14" x14ac:dyDescent="0.2">
      <c r="M24" t="s">
        <v>41</v>
      </c>
    </row>
    <row r="25" spans="3:14" x14ac:dyDescent="0.2">
      <c r="C25" t="s">
        <v>34</v>
      </c>
      <c r="G25" t="s">
        <v>31</v>
      </c>
      <c r="H25">
        <v>1000</v>
      </c>
      <c r="M25">
        <v>30</v>
      </c>
      <c r="N25" t="s">
        <v>42</v>
      </c>
    </row>
    <row r="26" spans="3:14" x14ac:dyDescent="0.2">
      <c r="M26">
        <v>10</v>
      </c>
      <c r="N26" t="s">
        <v>43</v>
      </c>
    </row>
    <row r="27" spans="3:14" x14ac:dyDescent="0.2">
      <c r="C27" t="s">
        <v>36</v>
      </c>
      <c r="D27" t="s">
        <v>35</v>
      </c>
      <c r="E27" t="s">
        <v>40</v>
      </c>
      <c r="G27" t="s">
        <v>32</v>
      </c>
    </row>
    <row r="28" spans="3:14" x14ac:dyDescent="0.2">
      <c r="C28" t="s">
        <v>37</v>
      </c>
      <c r="D28">
        <v>480</v>
      </c>
      <c r="E28">
        <f>L$6*L$5/D28</f>
        <v>7.5</v>
      </c>
      <c r="G28" t="s">
        <v>46</v>
      </c>
      <c r="H28">
        <v>2.9999999999999997E-4</v>
      </c>
      <c r="I28">
        <f>H28*L$5*L$6</f>
        <v>1.0799999999999998</v>
      </c>
      <c r="J28" t="s">
        <v>33</v>
      </c>
    </row>
    <row r="29" spans="3:14" x14ac:dyDescent="0.2">
      <c r="C29" t="s">
        <v>38</v>
      </c>
      <c r="D29">
        <v>240</v>
      </c>
      <c r="E29">
        <f t="shared" ref="E29:E30" si="5">L$6*L$5/D29</f>
        <v>15</v>
      </c>
      <c r="G29" t="s">
        <v>47</v>
      </c>
      <c r="H29">
        <v>1.4999999999999999E-4</v>
      </c>
      <c r="I29">
        <f>H29*L$5*L$6</f>
        <v>0.53999999999999992</v>
      </c>
      <c r="J29" t="s">
        <v>33</v>
      </c>
    </row>
    <row r="30" spans="3:14" x14ac:dyDescent="0.2">
      <c r="C30" t="s">
        <v>39</v>
      </c>
      <c r="D30">
        <v>160</v>
      </c>
      <c r="E30">
        <f t="shared" si="5"/>
        <v>22.5</v>
      </c>
    </row>
    <row r="32" spans="3:14" x14ac:dyDescent="0.2">
      <c r="K32" t="s">
        <v>51</v>
      </c>
      <c r="L32" t="s">
        <v>10</v>
      </c>
      <c r="M32" t="s">
        <v>11</v>
      </c>
    </row>
    <row r="33" spans="5:13" x14ac:dyDescent="0.2">
      <c r="F33" t="s">
        <v>48</v>
      </c>
      <c r="H33" t="s">
        <v>49</v>
      </c>
      <c r="I33" t="s">
        <v>50</v>
      </c>
      <c r="K33">
        <v>2</v>
      </c>
      <c r="L33">
        <f>H36*K33</f>
        <v>428</v>
      </c>
      <c r="M33">
        <f>K33*I36</f>
        <v>556</v>
      </c>
    </row>
    <row r="34" spans="5:13" x14ac:dyDescent="0.2">
      <c r="E34" t="s">
        <v>44</v>
      </c>
      <c r="F34">
        <f>M26*E28</f>
        <v>75</v>
      </c>
      <c r="H34">
        <f>F34*D19</f>
        <v>150</v>
      </c>
      <c r="I34">
        <f>F34*E19</f>
        <v>150</v>
      </c>
      <c r="K34">
        <v>3</v>
      </c>
      <c r="L34">
        <f>K34*H36</f>
        <v>642</v>
      </c>
      <c r="M34">
        <f>K34*I36</f>
        <v>834</v>
      </c>
    </row>
    <row r="35" spans="5:13" x14ac:dyDescent="0.2">
      <c r="E35" t="s">
        <v>45</v>
      </c>
      <c r="F35">
        <f>M26*I29+J20*H25</f>
        <v>6.3999999999999995</v>
      </c>
      <c r="H35">
        <f>F35*D15</f>
        <v>63.999999999999993</v>
      </c>
      <c r="I35">
        <f>F35*E15</f>
        <v>127.99999999999999</v>
      </c>
    </row>
    <row r="36" spans="5:13" x14ac:dyDescent="0.2">
      <c r="H36">
        <f>SUM(H34:H35)</f>
        <v>214</v>
      </c>
      <c r="I36">
        <f>SUM(I34:I35)</f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Kalnins</dc:creator>
  <cp:lastModifiedBy>Roberts Kalnins</cp:lastModifiedBy>
  <dcterms:created xsi:type="dcterms:W3CDTF">2020-12-21T21:12:59Z</dcterms:created>
  <dcterms:modified xsi:type="dcterms:W3CDTF">2020-12-21T22:03:21Z</dcterms:modified>
</cp:coreProperties>
</file>