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45ECC28F-5189-4BFE-B931-6B7401EFFF22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Tests" sheetId="1" r:id="rId1"/>
    <sheet name="authors" sheetId="2" r:id="rId2"/>
    <sheet name="employee" sheetId="3" r:id="rId3"/>
  </sheets>
  <definedNames>
    <definedName name="ExterneDaten_1" localSheetId="1" hidden="1">authors!$A$1:$J$6</definedName>
    <definedName name="ExterneDaten_1" localSheetId="2" hidden="1">employee!$A$1:$H$8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D7" i="1"/>
  <c r="D6" i="1"/>
  <c r="D14" i="1"/>
  <c r="D1" i="1"/>
  <c r="A2" i="1" a="1"/>
  <c r="A6" i="1" a="1"/>
  <c r="D19" i="1" a="1"/>
  <c r="A3" i="1" a="1"/>
  <c r="A5" i="1" a="1"/>
  <c r="A4" i="1" a="1"/>
  <c r="A6" i="1" l="1"/>
  <c r="D19" i="1"/>
  <c r="A5" i="1"/>
  <c r="A4" i="1"/>
  <c r="A3" i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08F21-A253-488F-BA40-29EDBC35432A}" keepAlive="1" name="Abfrage - authors" description="Verbindung mit der Abfrage 'authors' in der Arbeitsmappe." type="5" refreshedVersion="7" background="1" saveData="1">
    <dbPr connection="Provider=Microsoft.Mashup.OleDb.1;Data Source=$Workbook$;Location=authors;Extended Properties=&quot;&quot;" command="SELECT * FROM [authors]"/>
  </connection>
  <connection id="2" xr16:uid="{0733180B-F322-4660-9816-0448969D6F92}" keepAlive="1" name="Abfrage - employee" description="Verbindung mit der Abfrage 'employee' in der Arbeitsmappe." type="5" refreshedVersion="7" background="1" saveData="1">
    <dbPr connection="Provider=Microsoft.Mashup.OleDb.1;Data Source=$Workbook$;Location=employee;Extended Properties=&quot;&quot;" command="SELECT * FROM [employe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<sst xmlns="http://schemas.openxmlformats.org/spreadsheetml/2006/main" count="109" uniqueCount="98">
  <si>
    <t>au_id</t>
  </si>
  <si>
    <t>au_lname</t>
  </si>
  <si>
    <t>au_fname</t>
  </si>
  <si>
    <t>phone</t>
  </si>
  <si>
    <t>address</t>
  </si>
  <si>
    <t>city</t>
  </si>
  <si>
    <t>state</t>
  </si>
  <si>
    <t>zip</t>
  </si>
  <si>
    <t>contract</t>
  </si>
  <si>
    <t>au_id2</t>
  </si>
  <si>
    <t>CA</t>
  </si>
  <si>
    <t>Berkeley</t>
  </si>
  <si>
    <t>94705</t>
  </si>
  <si>
    <t>409-56-7008</t>
  </si>
  <si>
    <t>Bennet</t>
  </si>
  <si>
    <t>Abraham</t>
  </si>
  <si>
    <t>415 658-9932</t>
  </si>
  <si>
    <t>6223 Bateman St.</t>
  </si>
  <si>
    <t>427-17-2319</t>
  </si>
  <si>
    <t>Dull</t>
  </si>
  <si>
    <t>Ann</t>
  </si>
  <si>
    <t>415 836-7128</t>
  </si>
  <si>
    <t>3410 Blonde St.</t>
  </si>
  <si>
    <t>Palo Alto</t>
  </si>
  <si>
    <t>94301</t>
  </si>
  <si>
    <t>672-71-3249</t>
  </si>
  <si>
    <t>Yokomoto</t>
  </si>
  <si>
    <t>Akiko</t>
  </si>
  <si>
    <t>415 935-4228</t>
  </si>
  <si>
    <t>3 Silver Ct.</t>
  </si>
  <si>
    <t>Walnut Creek</t>
  </si>
  <si>
    <t>94595</t>
  </si>
  <si>
    <t>emp_id</t>
  </si>
  <si>
    <t>fname</t>
  </si>
  <si>
    <t>minit</t>
  </si>
  <si>
    <t>lname</t>
  </si>
  <si>
    <t>job_id</t>
  </si>
  <si>
    <t>job_lvl</t>
  </si>
  <si>
    <t>pub_id</t>
  </si>
  <si>
    <t>hire_date</t>
  </si>
  <si>
    <t>A</t>
  </si>
  <si>
    <t xml:space="preserve">    pubs = Quelle{[Name="pubs"]}[Data],</t>
  </si>
  <si>
    <t>in</t>
  </si>
  <si>
    <t xml:space="preserve">    dbo_authors = pubs{[Schema="dbo",Item="authors"]}[Data],</t>
  </si>
  <si>
    <t xml:space="preserve">let     </t>
  </si>
  <si>
    <t xml:space="preserve">    #"Gefilterte Zeilen1"</t>
  </si>
  <si>
    <t>899-46-2035</t>
  </si>
  <si>
    <t>Ringer</t>
  </si>
  <si>
    <t>Anne</t>
  </si>
  <si>
    <t>801 826-0752</t>
  </si>
  <si>
    <t>67 Seventh Av.</t>
  </si>
  <si>
    <t>Salt Lake City</t>
  </si>
  <si>
    <t>UT</t>
  </si>
  <si>
    <t>84152</t>
  </si>
  <si>
    <t>998-72-3567</t>
  </si>
  <si>
    <t>Albert</t>
  </si>
  <si>
    <t xml:space="preserve">   Source = Sql.Databases("Lenovo-PC"), </t>
  </si>
  <si>
    <t xml:space="preserve">    pubs = Source{[Name="pubs"]}[Data],</t>
  </si>
  <si>
    <t>Teststring</t>
  </si>
  <si>
    <t>let</t>
  </si>
  <si>
    <t xml:space="preserve">    Quelle = Sql.Databases("Lenovo-PC"),</t>
  </si>
  <si>
    <t xml:space="preserve">    dbo_employee = pubs{[Schema="dbo",Item="employee"]}[Data],</t>
  </si>
  <si>
    <t xml:space="preserve">    #"Gefilterte Zeilen"</t>
  </si>
  <si>
    <t>0736</t>
  </si>
  <si>
    <t>KJJ92907F</t>
  </si>
  <si>
    <t>Karla</t>
  </si>
  <si>
    <t>J</t>
  </si>
  <si>
    <t>Jablonski</t>
  </si>
  <si>
    <t>9999</t>
  </si>
  <si>
    <t>MGK44605M</t>
  </si>
  <si>
    <t>Matti</t>
  </si>
  <si>
    <t>G</t>
  </si>
  <si>
    <t>Karttunen</t>
  </si>
  <si>
    <t>PAA42628M</t>
  </si>
  <si>
    <t>Paolo</t>
  </si>
  <si>
    <t>Accorti</t>
  </si>
  <si>
    <t>9901</t>
  </si>
  <si>
    <t>POK93028M</t>
  </si>
  <si>
    <t>Pirkko</t>
  </si>
  <si>
    <t>O</t>
  </si>
  <si>
    <t>Koskitalo</t>
  </si>
  <si>
    <t>PSP68661F</t>
  </si>
  <si>
    <t>Paula</t>
  </si>
  <si>
    <t>S</t>
  </si>
  <si>
    <t>Parente</t>
  </si>
  <si>
    <t>1389</t>
  </si>
  <si>
    <t>PXH22250M</t>
  </si>
  <si>
    <t>Paul</t>
  </si>
  <si>
    <t>X</t>
  </si>
  <si>
    <t>Henriot</t>
  </si>
  <si>
    <t>0877</t>
  </si>
  <si>
    <t>RBM23061F</t>
  </si>
  <si>
    <t>Rita</t>
  </si>
  <si>
    <t>B</t>
  </si>
  <si>
    <t>Muller</t>
  </si>
  <si>
    <t>1622</t>
  </si>
  <si>
    <t>PQ Helper Function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</si>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</sst>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1" xfId="1"/>
    <xf numFmtId="14" fontId="0" fillId="0" borderId="0" xfId="0" applyNumberFormat="1"/>
    <xf numFmtId="164" fontId="0" fillId="0" borderId="0" xfId="0" applyNumberFormat="1"/>
    <xf numFmtId="14" fontId="1" fillId="2" borderId="1" xfId="1" applyNumberFormat="1"/>
    <xf numFmtId="0" fontId="2" fillId="0" borderId="0" xfId="0" applyFont="1"/>
  </cellXfs>
  <cellStyles count="2">
    <cellStyle name="Eingabe" xfId="1" builtinId="20"/>
    <cellStyle name="Standard" xfId="0" builtinId="0"/>
  </cellStyles>
  <dxfs count="14"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372CE15-C363-4943-8EA4-A27B8B20FF8B}" autoFormatId="16" applyNumberFormats="0" applyBorderFormats="0" applyFontFormats="0" applyPatternFormats="0" applyAlignmentFormats="0" applyWidthHeightFormats="0">
  <queryTableRefresh nextId="11">
    <queryTableFields count="10">
      <queryTableField id="1" name="au_id" tableColumnId="1"/>
      <queryTableField id="2" name="au_lname" tableColumnId="2"/>
      <queryTableField id="3" name="au_fname" tableColumnId="3"/>
      <queryTableField id="4" name="phone" tableColumnId="4"/>
      <queryTableField id="5" name="address" tableColumnId="5"/>
      <queryTableField id="6" name="city" tableColumnId="6"/>
      <queryTableField id="7" name="state" tableColumnId="7"/>
      <queryTableField id="8" name="zip" tableColumnId="8"/>
      <queryTableField id="9" name="contract" tableColumnId="9"/>
      <queryTableField id="10" name="au_id2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912EECEF-EDED-4DD3-AE37-EC77DD8D6192}" autoFormatId="16" applyNumberFormats="0" applyBorderFormats="0" applyFontFormats="0" applyPatternFormats="0" applyAlignmentFormats="0" applyWidthHeightFormats="0">
  <queryTableRefresh nextId="9">
    <queryTableFields count="8">
      <queryTableField id="1" name="emp_id" tableColumnId="1"/>
      <queryTableField id="2" name="fname" tableColumnId="2"/>
      <queryTableField id="3" name="minit" tableColumnId="3"/>
      <queryTableField id="4" name="lname" tableColumnId="4"/>
      <queryTableField id="5" name="job_id" tableColumnId="5"/>
      <queryTableField id="6" name="job_lvl" tableColumnId="6"/>
      <queryTableField id="7" name="pub_id" tableColumnId="7"/>
      <queryTableField id="8" name="hire_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C1F36-9E00-4693-886A-6F952E6DE956}" name="authors" displayName="authors" ref="A1:J6" tableType="queryTable" totalsRowShown="0">
  <autoFilter ref="A1:J6" xr:uid="{68EC1F36-9E00-4693-886A-6F952E6DE956}"/>
  <tableColumns count="10">
    <tableColumn id="1" xr3:uid="{247CF7D9-1DFD-4058-98F3-D53189F56FA6}" uniqueName="1" name="au_id" queryTableFieldId="1" dataDxfId="13"/>
    <tableColumn id="2" xr3:uid="{5BA8ED67-1DDB-4B9C-AA9E-F7B8E27383A5}" uniqueName="2" name="au_lname" queryTableFieldId="2" dataDxfId="12"/>
    <tableColumn id="3" xr3:uid="{35276EF2-98A1-40B0-AA26-B2A6A1CB5E59}" uniqueName="3" name="au_fname" queryTableFieldId="3" dataDxfId="11"/>
    <tableColumn id="4" xr3:uid="{23D4F2CC-B914-42D2-9255-ACF5DD2A7F3C}" uniqueName="4" name="phone" queryTableFieldId="4" dataDxfId="10"/>
    <tableColumn id="5" xr3:uid="{16CCC1DB-79E8-412A-9472-2C1903251557}" uniqueName="5" name="address" queryTableFieldId="5" dataDxfId="9"/>
    <tableColumn id="6" xr3:uid="{E264FCAE-AAA9-4636-99E5-E1DB3EF55044}" uniqueName="6" name="city" queryTableFieldId="6" dataDxfId="8"/>
    <tableColumn id="7" xr3:uid="{2467D222-1BC2-4FAF-91A7-592231B9D919}" uniqueName="7" name="state" queryTableFieldId="7" dataDxfId="7"/>
    <tableColumn id="8" xr3:uid="{EF680EB0-1B7A-40B2-87F2-23FAEEA02C7D}" uniqueName="8" name="zip" queryTableFieldId="8" dataDxfId="6"/>
    <tableColumn id="9" xr3:uid="{48AC0941-57A5-41E4-B2E9-5FD94354B190}" uniqueName="9" name="contract" queryTableFieldId="9"/>
    <tableColumn id="10" xr3:uid="{1A7C1AA7-1B0B-4EBF-A0FB-312AEF0B5236}" uniqueName="10" name="au_id2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7037DD-AC99-494C-8545-7276AD29AE2E}" name="employee" displayName="employee" ref="A1:H8" tableType="queryTable" totalsRowShown="0">
  <autoFilter ref="A1:H8" xr:uid="{097037DD-AC99-494C-8545-7276AD29AE2E}"/>
  <tableColumns count="8">
    <tableColumn id="1" xr3:uid="{B3590B95-F198-4F20-B463-D64EFE0E4D4B}" uniqueName="1" name="emp_id" queryTableFieldId="1" dataDxfId="5"/>
    <tableColumn id="2" xr3:uid="{DCD9A896-3DE3-4317-A122-BD7DBA0C3229}" uniqueName="2" name="fname" queryTableFieldId="2" dataDxfId="4"/>
    <tableColumn id="3" xr3:uid="{D4210A63-109E-420B-A364-5FEA6B5B64D8}" uniqueName="3" name="minit" queryTableFieldId="3" dataDxfId="3"/>
    <tableColumn id="4" xr3:uid="{33359308-5AE9-4C9B-848D-8A63F71B010B}" uniqueName="4" name="lname" queryTableFieldId="4" dataDxfId="2"/>
    <tableColumn id="5" xr3:uid="{DC47CAB9-DB45-44DF-B73D-77D6160ED20B}" uniqueName="5" name="job_id" queryTableFieldId="5"/>
    <tableColumn id="6" xr3:uid="{B36AF90C-1BDB-4E26-B972-1725E2FAD00C}" uniqueName="6" name="job_lvl" queryTableFieldId="6"/>
    <tableColumn id="7" xr3:uid="{8E6CF437-BC4B-4138-AAFD-B1BAACA3D322}" uniqueName="7" name="pub_id" queryTableFieldId="7" dataDxfId="1"/>
    <tableColumn id="8" xr3:uid="{650247F3-30AA-4EDC-9DB6-F12323D17FDE}" uniqueName="8" name="hire_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A22" sqref="A22"/>
    </sheetView>
  </sheetViews>
  <sheetFormatPr baseColWidth="10" defaultColWidth="9.140625" defaultRowHeight="15" x14ac:dyDescent="0.25"/>
  <cols>
    <col min="1" max="1" width="28.140625" customWidth="1"/>
    <col min="2" max="2" width="15.140625" bestFit="1" customWidth="1"/>
    <col min="4" max="4" width="10.140625" bestFit="1" customWidth="1"/>
  </cols>
  <sheetData>
    <row r="1" spans="1:4" x14ac:dyDescent="0.25">
      <c r="A1" s="7" t="s">
        <v>96</v>
      </c>
      <c r="B1" s="7" t="s">
        <v>97</v>
      </c>
      <c r="D1" t="str">
        <f>_xll.DBSetPowerQuery(D2:D9,"authors")</f>
        <v>DBSetPowerQuery: set and refreshed authors</v>
      </c>
    </row>
    <row r="2" spans="1:4" x14ac:dyDescent="0.25">
      <c r="A2" t="str" cm="1">
        <f t="array" ref="A2">_xll.PQString(B2)</f>
        <v>"Teststring"</v>
      </c>
      <c r="B2" t="s">
        <v>58</v>
      </c>
      <c r="D2" t="s">
        <v>44</v>
      </c>
    </row>
    <row r="3" spans="1:4" x14ac:dyDescent="0.25">
      <c r="A3" t="str" cm="1">
        <f t="array" aca="1" ref="A3" ca="1">_xll.PQDate(B3)</f>
        <v>#date(2021,11,1)</v>
      </c>
      <c r="B3" s="4">
        <f ca="1">TODAY()</f>
        <v>44501</v>
      </c>
      <c r="D3" t="s">
        <v>56</v>
      </c>
    </row>
    <row r="4" spans="1:4" x14ac:dyDescent="0.25">
      <c r="A4" t="str" cm="1">
        <f t="array" aca="1" ref="A4" ca="1">_xll.PQDate(B4)</f>
        <v>#datetime(2021,11,1,15,52,29)</v>
      </c>
      <c r="B4" s="2">
        <f ca="1">NOW()</f>
        <v>44501.661457986113</v>
      </c>
      <c r="D4" t="s">
        <v>57</v>
      </c>
    </row>
    <row r="5" spans="1:4" x14ac:dyDescent="0.25">
      <c r="A5" t="str" cm="1">
        <f t="array" aca="1" ref="A5" ca="1">_xll.PQDate(B5)</f>
        <v>#time(15,52,29)</v>
      </c>
      <c r="B5" s="5">
        <f ca="1">NOW()-TODAY()</f>
        <v>0.66145798611250939</v>
      </c>
      <c r="D5" t="s">
        <v>43</v>
      </c>
    </row>
    <row r="6" spans="1:4" x14ac:dyDescent="0.25">
      <c r="A6" t="str" cm="1">
        <f t="array" aca="1" ref="A6" ca="1">_xll.PQDate(B6,TRUE)</f>
        <v>#datetime(2021,11,1,0,0,0)</v>
      </c>
      <c r="B6" s="4">
        <f ca="1">TODAY()</f>
        <v>44501</v>
      </c>
      <c r="D6" t="str">
        <f>"    #""Gefilterte Zeilen"" = Table.SelectRows(dbo_authors, each Text.StartsWith([au_fname], """&amp;D10&amp;""")),"</f>
        <v xml:space="preserve">    #"Gefilterte Zeilen" = Table.SelectRows(dbo_authors, each Text.StartsWith([au_fname], "A")),</v>
      </c>
    </row>
    <row r="7" spans="1:4" x14ac:dyDescent="0.25">
      <c r="D7" t="str">
        <f>"    #""Gefilterte Zeilen1"" = Table.SelectRows(#""Gefilterte Zeilen"", each Text.StartsWith([phone], """&amp;D11&amp;"""))"</f>
        <v xml:space="preserve">    #"Gefilterte Zeilen1" = Table.SelectRows(#"Gefilterte Zeilen", each Text.StartsWith([phone], ""))</v>
      </c>
    </row>
    <row r="8" spans="1:4" x14ac:dyDescent="0.25">
      <c r="D8" t="s">
        <v>42</v>
      </c>
    </row>
    <row r="9" spans="1:4" x14ac:dyDescent="0.25">
      <c r="D9" t="s">
        <v>45</v>
      </c>
    </row>
    <row r="10" spans="1:4" x14ac:dyDescent="0.25">
      <c r="D10" s="3" t="s">
        <v>40</v>
      </c>
    </row>
    <row r="11" spans="1:4" x14ac:dyDescent="0.25">
      <c r="D11" s="3"/>
    </row>
    <row r="14" spans="1:4" x14ac:dyDescent="0.25">
      <c r="D14" t="str">
        <f>_xll.DBSetPowerQuery(D15:D21,"employee")</f>
        <v>DBSetPowerQuery: set and refreshed employee</v>
      </c>
    </row>
    <row r="15" spans="1:4" x14ac:dyDescent="0.25">
      <c r="D15" t="s">
        <v>59</v>
      </c>
    </row>
    <row r="16" spans="1:4" x14ac:dyDescent="0.25">
      <c r="D16" t="s">
        <v>60</v>
      </c>
    </row>
    <row r="17" spans="4:4" x14ac:dyDescent="0.25">
      <c r="D17" t="s">
        <v>41</v>
      </c>
    </row>
    <row r="18" spans="4:4" x14ac:dyDescent="0.25">
      <c r="D18" t="s">
        <v>61</v>
      </c>
    </row>
    <row r="19" spans="4:4" x14ac:dyDescent="0.25">
      <c r="D19" t="str" cm="1">
        <f t="array" ref="D19">"    #""Gefilterte Zeilen"" = Table.SelectRows(dbo_employee, each [hire_date] &gt; "&amp;_xll.PQDate(D22,TRUE)&amp;")"</f>
        <v xml:space="preserve">    #"Gefilterte Zeilen" = Table.SelectRows(dbo_employee, each [hire_date] &gt; #datetime(1993,6,29,0,0,0))</v>
      </c>
    </row>
    <row r="20" spans="4:4" x14ac:dyDescent="0.25">
      <c r="D20" t="s">
        <v>42</v>
      </c>
    </row>
    <row r="21" spans="4:4" x14ac:dyDescent="0.25">
      <c r="D21" t="s">
        <v>62</v>
      </c>
    </row>
    <row r="22" spans="4:4" x14ac:dyDescent="0.25">
      <c r="D22" s="6">
        <v>34149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907F-1B7A-4A80-AE57-DCC51EE512CD}">
  <dimension ref="A1:J6"/>
  <sheetViews>
    <sheetView workbookViewId="0">
      <selection activeCell="D5" sqref="D5"/>
    </sheetView>
  </sheetViews>
  <sheetFormatPr baseColWidth="10" defaultRowHeight="15" x14ac:dyDescent="0.25"/>
  <cols>
    <col min="1" max="1" width="11.42578125" bestFit="1" customWidth="1"/>
    <col min="2" max="2" width="12" bestFit="1" customWidth="1"/>
    <col min="3" max="4" width="12.140625" bestFit="1" customWidth="1"/>
    <col min="5" max="5" width="16.140625" bestFit="1" customWidth="1"/>
    <col min="6" max="6" width="13" bestFit="1" customWidth="1"/>
    <col min="7" max="7" width="7.7109375" bestFit="1" customWidth="1"/>
    <col min="8" max="8" width="6" bestFit="1" customWidth="1"/>
    <col min="9" max="9" width="10.42578125" bestFit="1" customWidth="1"/>
    <col min="10" max="10" width="9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11</v>
      </c>
      <c r="G2" s="1" t="s">
        <v>10</v>
      </c>
      <c r="H2" s="1" t="s">
        <v>12</v>
      </c>
      <c r="I2" t="b">
        <v>1</v>
      </c>
      <c r="J2">
        <v>1</v>
      </c>
    </row>
    <row r="3" spans="1:10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10</v>
      </c>
      <c r="H3" s="1" t="s">
        <v>24</v>
      </c>
      <c r="I3" t="b">
        <v>1</v>
      </c>
      <c r="J3">
        <v>1</v>
      </c>
    </row>
    <row r="4" spans="1:10" x14ac:dyDescent="0.25">
      <c r="A4" s="1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10</v>
      </c>
      <c r="H4" s="1" t="s">
        <v>31</v>
      </c>
      <c r="I4" t="b">
        <v>1</v>
      </c>
      <c r="J4">
        <v>1</v>
      </c>
    </row>
    <row r="5" spans="1:10" x14ac:dyDescent="0.2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t="b">
        <v>1</v>
      </c>
      <c r="J5">
        <v>1</v>
      </c>
    </row>
    <row r="6" spans="1:10" x14ac:dyDescent="0.25">
      <c r="A6" s="1" t="s">
        <v>54</v>
      </c>
      <c r="B6" s="1" t="s">
        <v>47</v>
      </c>
      <c r="C6" s="1" t="s">
        <v>55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t="b">
        <v>1</v>
      </c>
      <c r="J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B7C3-E004-408F-B2BA-AE82E7F390A6}">
  <dimension ref="A1:H8"/>
  <sheetViews>
    <sheetView workbookViewId="0">
      <selection activeCell="F1" sqref="F1"/>
    </sheetView>
  </sheetViews>
  <sheetFormatPr baseColWidth="10" defaultRowHeight="15" x14ac:dyDescent="0.25"/>
  <cols>
    <col min="1" max="1" width="11.85546875" bestFit="1" customWidth="1"/>
    <col min="2" max="2" width="9" bestFit="1" customWidth="1"/>
    <col min="3" max="3" width="8" bestFit="1" customWidth="1"/>
    <col min="4" max="4" width="9.85546875" bestFit="1" customWidth="1"/>
    <col min="5" max="5" width="8.85546875" bestFit="1" customWidth="1"/>
    <col min="6" max="6" width="9.28515625" bestFit="1" customWidth="1"/>
    <col min="7" max="7" width="9.42578125" bestFit="1" customWidth="1"/>
    <col min="8" max="8" width="15.140625" bestFit="1" customWidth="1"/>
  </cols>
  <sheetData>
    <row r="1" spans="1:8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 s="1" t="s">
        <v>64</v>
      </c>
      <c r="B2" s="1" t="s">
        <v>65</v>
      </c>
      <c r="C2" s="1" t="s">
        <v>66</v>
      </c>
      <c r="D2" s="1" t="s">
        <v>67</v>
      </c>
      <c r="E2">
        <v>9</v>
      </c>
      <c r="F2">
        <v>170</v>
      </c>
      <c r="G2" s="1" t="s">
        <v>68</v>
      </c>
      <c r="H2" s="2">
        <v>34404</v>
      </c>
    </row>
    <row r="3" spans="1:8" x14ac:dyDescent="0.25">
      <c r="A3" s="1" t="s">
        <v>69</v>
      </c>
      <c r="B3" s="1" t="s">
        <v>70</v>
      </c>
      <c r="C3" s="1" t="s">
        <v>71</v>
      </c>
      <c r="D3" s="1" t="s">
        <v>72</v>
      </c>
      <c r="E3">
        <v>6</v>
      </c>
      <c r="F3">
        <v>220</v>
      </c>
      <c r="G3" s="1" t="s">
        <v>63</v>
      </c>
      <c r="H3" s="2">
        <v>34455</v>
      </c>
    </row>
    <row r="4" spans="1:8" x14ac:dyDescent="0.25">
      <c r="A4" s="1" t="s">
        <v>73</v>
      </c>
      <c r="B4" s="1" t="s">
        <v>74</v>
      </c>
      <c r="C4" s="1" t="s">
        <v>40</v>
      </c>
      <c r="D4" s="1" t="s">
        <v>75</v>
      </c>
      <c r="E4">
        <v>10</v>
      </c>
      <c r="F4">
        <v>75</v>
      </c>
      <c r="G4" s="1" t="s">
        <v>76</v>
      </c>
      <c r="H4" s="2">
        <v>39017</v>
      </c>
    </row>
    <row r="5" spans="1:8" x14ac:dyDescent="0.25">
      <c r="A5" s="1" t="s">
        <v>77</v>
      </c>
      <c r="B5" s="1" t="s">
        <v>78</v>
      </c>
      <c r="C5" s="1" t="s">
        <v>79</v>
      </c>
      <c r="D5" s="1" t="s">
        <v>80</v>
      </c>
      <c r="E5">
        <v>10</v>
      </c>
      <c r="F5">
        <v>80</v>
      </c>
      <c r="G5" s="1" t="s">
        <v>68</v>
      </c>
      <c r="H5" s="2">
        <v>34302</v>
      </c>
    </row>
    <row r="6" spans="1:8" x14ac:dyDescent="0.25">
      <c r="A6" s="1" t="s">
        <v>81</v>
      </c>
      <c r="B6" s="1" t="s">
        <v>82</v>
      </c>
      <c r="C6" s="1" t="s">
        <v>83</v>
      </c>
      <c r="D6" s="1" t="s">
        <v>84</v>
      </c>
      <c r="E6">
        <v>8</v>
      </c>
      <c r="F6">
        <v>125</v>
      </c>
      <c r="G6" s="1" t="s">
        <v>85</v>
      </c>
      <c r="H6" s="2">
        <v>34353</v>
      </c>
    </row>
    <row r="7" spans="1:8" x14ac:dyDescent="0.25">
      <c r="A7" s="1" t="s">
        <v>86</v>
      </c>
      <c r="B7" s="1" t="s">
        <v>87</v>
      </c>
      <c r="C7" s="1" t="s">
        <v>88</v>
      </c>
      <c r="D7" s="1" t="s">
        <v>89</v>
      </c>
      <c r="E7">
        <v>5</v>
      </c>
      <c r="F7">
        <v>159</v>
      </c>
      <c r="G7" s="1" t="s">
        <v>90</v>
      </c>
      <c r="H7" s="2">
        <v>34200</v>
      </c>
    </row>
    <row r="8" spans="1:8" x14ac:dyDescent="0.25">
      <c r="A8" s="1" t="s">
        <v>91</v>
      </c>
      <c r="B8" s="1" t="s">
        <v>92</v>
      </c>
      <c r="C8" s="1" t="s">
        <v>93</v>
      </c>
      <c r="D8" s="1" t="s">
        <v>94</v>
      </c>
      <c r="E8">
        <v>5</v>
      </c>
      <c r="F8">
        <v>198</v>
      </c>
      <c r="G8" s="1" t="s">
        <v>95</v>
      </c>
      <c r="H8" s="2">
        <v>34251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118543-76FA-47DF-B7D3-E3D3147B23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Tests</vt:lpstr>
      <vt:lpstr>authors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2015-06-05T18:19:34Z</dcterms:created>
  <dcterms:modified xsi:type="dcterms:W3CDTF">2021-11-01T14:52:32Z</dcterms:modified>
</cp:coreProperties>
</file>