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F:\"/>
    </mc:Choice>
  </mc:AlternateContent>
  <xr:revisionPtr revIDLastSave="0" documentId="13_ncr:1_{EEF7518C-5BFC-473E-B709-83612EDB4FFB}" xr6:coauthVersionLast="47" xr6:coauthVersionMax="47" xr10:uidLastSave="{00000000-0000-0000-0000-000000000000}"/>
  <bookViews>
    <workbookView xWindow="-120" yWindow="-120" windowWidth="20730" windowHeight="11760" xr2:uid="{D56F7DE0-A0D6-4D10-8B89-524364232710}"/>
  </bookViews>
  <sheets>
    <sheet name="Dashboard" sheetId="11" r:id="rId1"/>
    <sheet name="Moisture Percent" sheetId="3" r:id="rId2"/>
    <sheet name="Top 3 Most Milk Used Type" sheetId="4" r:id="rId3"/>
    <sheet name="Top 3 Most Cheese by Province" sheetId="5" r:id="rId4"/>
    <sheet name="Average of Moisture" sheetId="6" r:id="rId5"/>
    <sheet name="Candian Map  By Province" sheetId="8" r:id="rId6"/>
    <sheet name="cheese_data" sheetId="2" r:id="rId7"/>
  </sheets>
  <definedNames>
    <definedName name="_xlchart.v5.0" hidden="1">'Candian Map  By Province'!$A$3</definedName>
    <definedName name="_xlchart.v5.1" hidden="1">'Candian Map  By Province'!$A$4:$A$13</definedName>
    <definedName name="_xlchart.v5.2" hidden="1">'Candian Map  By Province'!$B$3</definedName>
    <definedName name="_xlchart.v5.3" hidden="1">'Candian Map  By Province'!$B$4:$B$13</definedName>
    <definedName name="ExternalData_1" localSheetId="6" hidden="1">'cheese_data'!$A$1:$N$1043</definedName>
    <definedName name="Slicer_FatLevel">#N/A</definedName>
    <definedName name="Slicer_ManufacturingTypeEn">#N/A</definedName>
    <definedName name="Slicer_Organic">#N/A</definedName>
    <definedName name="Slicer_RindTypeE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D1044" i="2"/>
  <c r="B1044" i="2"/>
  <c r="E1044" i="2"/>
  <c r="F1044" i="2"/>
  <c r="G1044" i="2"/>
  <c r="H1044" i="2"/>
  <c r="I1044" i="2"/>
  <c r="J1044" i="2"/>
  <c r="K1044" i="2"/>
  <c r="L1044" i="2"/>
  <c r="M1044" i="2"/>
  <c r="N1044" i="2"/>
  <c r="A1044" i="2"/>
  <c r="C104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9DB349-268B-463E-AC85-56F8E0EBF79F}" keepAlive="1" name="Query - cheese_data" description="Connection to the 'cheese_data' query in the workbook." type="5" refreshedVersion="8" background="1" saveData="1">
    <dbPr connection="Provider=Microsoft.Mashup.OleDb.1;Data Source=$Workbook$;Location=cheese_data;Extended Properties=&quot;&quot;" command="SELECT * FROM [cheese_data]"/>
  </connection>
</connections>
</file>

<file path=xl/sharedStrings.xml><?xml version="1.0" encoding="utf-8"?>
<sst xmlns="http://schemas.openxmlformats.org/spreadsheetml/2006/main" count="12578" uniqueCount="2292">
  <si>
    <t>CheeseId</t>
  </si>
  <si>
    <t>ManufacturerProvCode</t>
  </si>
  <si>
    <t>ManufacturingTypeEn</t>
  </si>
  <si>
    <t>MoisturePercent</t>
  </si>
  <si>
    <t>FlavourEn</t>
  </si>
  <si>
    <t>CharacteristicsEn</t>
  </si>
  <si>
    <t>Organic</t>
  </si>
  <si>
    <t>CategoryTypeEn</t>
  </si>
  <si>
    <t>MilkTypeEn</t>
  </si>
  <si>
    <t>MilkTreatmentTypeEn</t>
  </si>
  <si>
    <t>RindTypeEn</t>
  </si>
  <si>
    <t>CheeseName</t>
  </si>
  <si>
    <t>FatLevel</t>
  </si>
  <si>
    <t>NB</t>
  </si>
  <si>
    <t>Farmstead</t>
  </si>
  <si>
    <t>Sharp, lactic</t>
  </si>
  <si>
    <t>Uncooked</t>
  </si>
  <si>
    <t>Firm Cheese</t>
  </si>
  <si>
    <t>Ewe</t>
  </si>
  <si>
    <t>Raw Milk</t>
  </si>
  <si>
    <t>Washed Rind</t>
  </si>
  <si>
    <t>Sieur de Duplessis (Le)</t>
  </si>
  <si>
    <t>lower fat</t>
  </si>
  <si>
    <t>Sharp, lactic, lightly caramelized</t>
  </si>
  <si>
    <t>Semi-soft Cheese</t>
  </si>
  <si>
    <t>Cow</t>
  </si>
  <si>
    <t>Tomme Le Champ Doré</t>
  </si>
  <si>
    <t>ON</t>
  </si>
  <si>
    <t>Industrial</t>
  </si>
  <si>
    <t>Mild, tangy, and fruity</t>
  </si>
  <si>
    <t>Pressed and cooked cheese, pasta filata, interiror ripened</t>
  </si>
  <si>
    <t>Pasteurized</t>
  </si>
  <si>
    <t/>
  </si>
  <si>
    <t>Provolone Sette Fette (Tre-Stelle)</t>
  </si>
  <si>
    <t>Sharp with fruity notes and a hint of wild honey</t>
  </si>
  <si>
    <t>Veined Cheeses</t>
  </si>
  <si>
    <t>Geai Bleu (Le)</t>
  </si>
  <si>
    <t>Softer taste</t>
  </si>
  <si>
    <t>Gamin (Le)</t>
  </si>
  <si>
    <t>Classic fresh cooking cheeses</t>
  </si>
  <si>
    <t>Fresh Cheese</t>
  </si>
  <si>
    <t>Paneer (Northumberland Co-operative)</t>
  </si>
  <si>
    <t>Rich, creamy, buttery, both subtle and tangy in taste</t>
  </si>
  <si>
    <t>Soft Cheese</t>
  </si>
  <si>
    <t>Goat</t>
  </si>
  <si>
    <t>Bloomy Rind</t>
  </si>
  <si>
    <t>Goat Brie (Woolwich)</t>
  </si>
  <si>
    <t>Mild</t>
  </si>
  <si>
    <t>Whitem, smooth, firm textured</t>
  </si>
  <si>
    <t>Goat Cheddar (Woolwich)</t>
  </si>
  <si>
    <t>Goat Mozarella (Woolwich)</t>
  </si>
  <si>
    <t>Sharp, tangy, salty</t>
  </si>
  <si>
    <t>With or without brine</t>
  </si>
  <si>
    <t>Goat Feta (Woolwich)</t>
  </si>
  <si>
    <t>Rich and creamy</t>
  </si>
  <si>
    <t>Fresh cheese</t>
  </si>
  <si>
    <t>Madame Chèvre Elite</t>
  </si>
  <si>
    <t>BC</t>
  </si>
  <si>
    <t>Organic. Made with Jersey Milk as such very rich, creamy and pleasing colour</t>
  </si>
  <si>
    <t>Gouda (Jerseyland Organic)</t>
  </si>
  <si>
    <t>higher fat</t>
  </si>
  <si>
    <t>Organic. No dye/colour added.  Made from Jersey Milk</t>
  </si>
  <si>
    <t>Cheddar (Jerseyland Organic)</t>
  </si>
  <si>
    <t>Organic. Our grana's are Parmesan and Asiago; these are from our own Jersey milk. No colouring added</t>
  </si>
  <si>
    <t>Hard Cheese</t>
  </si>
  <si>
    <t>Grana (Jerseyland Organic)</t>
  </si>
  <si>
    <t>Creamy and rich tasting.  Creamy in colour due to the carotene in Jersey milk</t>
  </si>
  <si>
    <t>Organic. Made with Jersey milk</t>
  </si>
  <si>
    <t>Feta (Jerseyland Organic)</t>
  </si>
  <si>
    <t>Available : Plain , garlic and dill, mixed herbs</t>
  </si>
  <si>
    <t>Udderly Organic Goat Gouda (Jerseyland Organic)</t>
  </si>
  <si>
    <t>Available : Plain,  sundried tomato and herbs</t>
  </si>
  <si>
    <t>Udderly Organic Goat Feta (Jerseyland Organic)</t>
  </si>
  <si>
    <t>Artisan</t>
  </si>
  <si>
    <t>Spiked with a slightly warm, premium, cracked black pepper</t>
  </si>
  <si>
    <t>Ripened, creamy cheese</t>
  </si>
  <si>
    <t>Cracked Pepper Verdelait</t>
  </si>
  <si>
    <t>Mild flavour of sweet butter and a delicate, smokey, exotic, lemony finish</t>
  </si>
  <si>
    <t>Cumin Verdelait</t>
  </si>
  <si>
    <t>Flavourful blend of garlic and chives</t>
  </si>
  <si>
    <t>Garlic and Chive Verdelait</t>
  </si>
  <si>
    <t>Ginger, garlic and local organic wasabi.</t>
  </si>
  <si>
    <t>Wasabi Verdelait</t>
  </si>
  <si>
    <t>Creamy with a note of mushroom</t>
  </si>
  <si>
    <t>Ripened,</t>
  </si>
  <si>
    <t>Comox Camembert</t>
  </si>
  <si>
    <t>Mild to sharp with light smoky flavour Also available with Omega 3</t>
  </si>
  <si>
    <t>Supple and smooth with a golden-yellow waxed rind</t>
  </si>
  <si>
    <t>Provolone (Silani)</t>
  </si>
  <si>
    <t>Milky Also available with Omega 3</t>
  </si>
  <si>
    <t>Granular, creamy and soft in texture</t>
  </si>
  <si>
    <t>No Rind</t>
  </si>
  <si>
    <t>Ricotta (Silani)</t>
  </si>
  <si>
    <t>AB</t>
  </si>
  <si>
    <t>Basil, black pepper, black pepper and garlic, cumin, dill, fenugreek, friesian cloves, green peppercorn, greeen peppecorn with cayenne, italian herbs</t>
  </si>
  <si>
    <t>Mild, medium, aged</t>
  </si>
  <si>
    <t>Gouda (Sylvan Star Ltd.)</t>
  </si>
  <si>
    <t>Mild and sweet, nutty and buttery flavour.</t>
  </si>
  <si>
    <t>Made from Guernsey milk.</t>
  </si>
  <si>
    <t>Niagara Gold</t>
  </si>
  <si>
    <t>Cheddar (Balderson)</t>
  </si>
  <si>
    <t>Five peppers, garlic, dill, chives, fine herbs and tomato, apple etc</t>
  </si>
  <si>
    <t>Curds, mild, medium, old, extra old, extra old 5 years.</t>
  </si>
  <si>
    <t>Cheddars (Fromagerie St-Albert)</t>
  </si>
  <si>
    <t>NS</t>
  </si>
  <si>
    <t>Mild, medium, old, caraway, cumin, cumin and cloves, fines herbs, garlic, pepper mix, smoked.</t>
  </si>
  <si>
    <t>Natural rind, shaped into wheels, smooth</t>
  </si>
  <si>
    <t>Thermised</t>
  </si>
  <si>
    <t>Gouda (That Dutchman's Farm)</t>
  </si>
  <si>
    <t>Delicate, a bit spicy.</t>
  </si>
  <si>
    <t>Blue cheese dipped in black wax</t>
  </si>
  <si>
    <t>Dragon's Breath</t>
  </si>
  <si>
    <t>Feta (Black Diamond)</t>
  </si>
  <si>
    <t>Mild tangy taste</t>
  </si>
  <si>
    <t>Creamy</t>
  </si>
  <si>
    <t>Brebis frais (Best Baa Dairy)</t>
  </si>
  <si>
    <t>Creamy, covered with a green wax</t>
  </si>
  <si>
    <t>Eweda cru (Best Baa Dairy)</t>
  </si>
  <si>
    <t>White rind, creamier than camembert</t>
  </si>
  <si>
    <t>Ramembert (Best Baa Dairy)</t>
  </si>
  <si>
    <t>Feta (Best Baa Dairy)</t>
  </si>
  <si>
    <t>Mild, medium, extra-old, 4 and 5 year-old</t>
  </si>
  <si>
    <t>White and orange</t>
  </si>
  <si>
    <t>Cheddar (Bright Brand)</t>
  </si>
  <si>
    <t>Eweda (Best Baa Dairy)</t>
  </si>
  <si>
    <t>Mouton rouge (Best Baa Dairy)</t>
  </si>
  <si>
    <t>Brigitte (Best Baa Dairy)</t>
  </si>
  <si>
    <t>Mozzarella (Farmers Cooporative Dairies)</t>
  </si>
  <si>
    <t>White truffles</t>
  </si>
  <si>
    <t>Okanagan Double Cream Camembert</t>
  </si>
  <si>
    <t>Intense Blue Flavour</t>
  </si>
  <si>
    <t>Tiger Blue</t>
  </si>
  <si>
    <t>Naramata Bench Blue</t>
  </si>
  <si>
    <t>Harvest Moon</t>
  </si>
  <si>
    <t>Swiss (Village Cheese)</t>
  </si>
  <si>
    <t>Havarti (Village Cheese)</t>
  </si>
  <si>
    <t>Edam (Village Cheese)</t>
  </si>
  <si>
    <t>Parmesan (Village Cheese)</t>
  </si>
  <si>
    <t>Monterey Jack (Village Cheese)</t>
  </si>
  <si>
    <t>Swiss Alpine Meadow (Village Cheese)</t>
  </si>
  <si>
    <t>Mozzarella (Village Cheese)</t>
  </si>
  <si>
    <t>Gouda (Village Cheese)</t>
  </si>
  <si>
    <t>Brick (Village Cheese)</t>
  </si>
  <si>
    <t>Delicate, sweet and nutty flavour</t>
  </si>
  <si>
    <t>Asiago (Tre Stelle)</t>
  </si>
  <si>
    <t>Buttery taste.</t>
  </si>
  <si>
    <t>Château Versailles Brie (Tre Stelle)</t>
  </si>
  <si>
    <t>MB</t>
  </si>
  <si>
    <t>Cheddar (Bothwell)</t>
  </si>
  <si>
    <t>Sweet and slightly nutty taste</t>
  </si>
  <si>
    <t>Buttery texture</t>
  </si>
  <si>
    <t>Swiss (Bothwell)</t>
  </si>
  <si>
    <t>Salty and sweet with a mild, nutty taste</t>
  </si>
  <si>
    <t>Also manufactures a Smoked Gouda</t>
  </si>
  <si>
    <t>Gouda (Bothwell)</t>
  </si>
  <si>
    <t>Mild, sweet and slightly nutty taste</t>
  </si>
  <si>
    <t>Also available the "Jalapeno Pepper Jack"</t>
  </si>
  <si>
    <t>Monterey Jack (Bothwell)</t>
  </si>
  <si>
    <t>NL</t>
  </si>
  <si>
    <t>Old, Medium, Mild, Marble and Old White Cheddars</t>
  </si>
  <si>
    <t>Cheddars (Central Dairies)</t>
  </si>
  <si>
    <t>San Pareil</t>
  </si>
  <si>
    <t>Welsh-style cheese</t>
  </si>
  <si>
    <t>Caerphilly</t>
  </si>
  <si>
    <t>Mild tasting</t>
  </si>
  <si>
    <t>Artisan Cheese</t>
  </si>
  <si>
    <t>Monterey Jill</t>
  </si>
  <si>
    <t>Onions, garlic, papika and sweet red pepper flakes.</t>
  </si>
  <si>
    <t>Artisinal cheese</t>
  </si>
  <si>
    <t>Qualicum Spice</t>
  </si>
  <si>
    <t>Plain or marinated in oil, garlic, sun-dried tomatoes and rosemary</t>
  </si>
  <si>
    <t>Little Qualicum Feta</t>
  </si>
  <si>
    <t>Artisanal cheese</t>
  </si>
  <si>
    <t>Raclette (Little Qualicum)</t>
  </si>
  <si>
    <t>Hints of roasted nuts</t>
  </si>
  <si>
    <t>Artisan Swiss-style Cheese</t>
  </si>
  <si>
    <t>Rathtrevor</t>
  </si>
  <si>
    <t>Gentle flavour with a creamy buttery taste</t>
  </si>
  <si>
    <t>Comox Brie</t>
  </si>
  <si>
    <t>Delicate note of mushroom</t>
  </si>
  <si>
    <t>Triple Cream Camembert</t>
  </si>
  <si>
    <t>Sweet buttery flavour with a mellow taste of herbs.  Nutty overtones with a tangy finish.</t>
  </si>
  <si>
    <t>Amsterdammer</t>
  </si>
  <si>
    <t>Boerenkaas</t>
  </si>
  <si>
    <t>Bold fruity rich-tasting cheese.</t>
  </si>
  <si>
    <t>Blend of Irish Derby and Italian-style Asiago.</t>
  </si>
  <si>
    <t>La Scala</t>
  </si>
  <si>
    <t>A mix of habanero and black pepper.</t>
  </si>
  <si>
    <t>Pacific Pepper Verderlait</t>
  </si>
  <si>
    <t>Spicy with cloves and cumin.</t>
  </si>
  <si>
    <t>Winterlude Spice Verderlait</t>
  </si>
  <si>
    <t>Mushroom overtones</t>
  </si>
  <si>
    <t>Velvety white rind</t>
  </si>
  <si>
    <t>Island Bries</t>
  </si>
  <si>
    <t>Soft, delicate and mild buttery flavour.</t>
  </si>
  <si>
    <t>Smooth ultra-creamy texture</t>
  </si>
  <si>
    <t>Mascarpone (Silani)</t>
  </si>
  <si>
    <t>Low in fat</t>
  </si>
  <si>
    <t>Élan (L') (Fromagerie St-Albert)</t>
  </si>
  <si>
    <t>Refreshing</t>
  </si>
  <si>
    <t>Mild, refreshing, with a smooth  texture.</t>
  </si>
  <si>
    <t>Bocconcini (Tre Stelle)</t>
  </si>
  <si>
    <t>Mild flavor of brie</t>
  </si>
  <si>
    <t>Smooth</t>
  </si>
  <si>
    <t>Borgonzola (Tre Stelle)</t>
  </si>
  <si>
    <t>Milder, milky and sweet acidulous edge</t>
  </si>
  <si>
    <t>Brick (Tre Stelle)</t>
  </si>
  <si>
    <t>Salty and tangy</t>
  </si>
  <si>
    <t>Feta (Tre Stelle)</t>
  </si>
  <si>
    <t>Buttery with a lightly acidulous taste</t>
  </si>
  <si>
    <t>Smooth texture</t>
  </si>
  <si>
    <t>Havarti (Dofino)</t>
  </si>
  <si>
    <t>Triple cream, rich, smooth texture</t>
  </si>
  <si>
    <t>Mascarpone (Tre Stelle)</t>
  </si>
  <si>
    <t>Available in Mozzarella - 20% milk fat, 25% milk fat, 16% milk fat, sliced</t>
  </si>
  <si>
    <t>Mozzarella (Tre Stelle)</t>
  </si>
  <si>
    <t>Rich, fruity and nutty taste.</t>
  </si>
  <si>
    <t>Parmesan (Tre Stelle)</t>
  </si>
  <si>
    <t>Aged Sheep Milk Cheese</t>
  </si>
  <si>
    <t>Rich with a sweet caramel finish</t>
  </si>
  <si>
    <t>Also available: mild, medium, light and in many flavours.</t>
  </si>
  <si>
    <t>Extra Aged Gouda (Gort's Gouda)</t>
  </si>
  <si>
    <t>Nutty flavour</t>
  </si>
  <si>
    <t>Maasdammer</t>
  </si>
  <si>
    <t>medium and marble</t>
  </si>
  <si>
    <t>Contains probiotics</t>
  </si>
  <si>
    <t>Kraft LiveActive</t>
  </si>
  <si>
    <t>Balkan, middle eastern flavoured cheese</t>
  </si>
  <si>
    <t>Rich Flavour, similar to "kaymak" or "Lebene", Balkan, middle eastern flavoured cheese</t>
  </si>
  <si>
    <t>Creamy Feta (Triple A Cheese)</t>
  </si>
  <si>
    <t>Slightly salty</t>
  </si>
  <si>
    <t>Cured in brine</t>
  </si>
  <si>
    <t>Cow and Goat</t>
  </si>
  <si>
    <t>Vlahos Feta</t>
  </si>
  <si>
    <t>Ewe and Cow</t>
  </si>
  <si>
    <t>Kefalotri / Saganaki</t>
  </si>
  <si>
    <t>Mild to strong nutty and salty flavour</t>
  </si>
  <si>
    <t>50-50 Blend of shredded parmesan and romano cheeses</t>
  </si>
  <si>
    <t>Shredded Parmesan with Romano Cheese</t>
  </si>
  <si>
    <t>Burrino (Salerno)</t>
  </si>
  <si>
    <t>Similiar to Provolone</t>
  </si>
  <si>
    <t>Gourd-shaped similar to Caciocavallo</t>
  </si>
  <si>
    <t>Scamorza (Salerno)</t>
  </si>
  <si>
    <t>mildly tangy and fruity</t>
  </si>
  <si>
    <t>Provolone (Tre Stelle)</t>
  </si>
  <si>
    <t>Milky, smooth and creamy</t>
  </si>
  <si>
    <t>Ricotta (Tre Stelle)</t>
  </si>
  <si>
    <t>Plain, with garlic/parsley, lemon/pepper or with chanterelle or porcini. Very mild taste.</t>
  </si>
  <si>
    <t>Very creamy texture</t>
  </si>
  <si>
    <t>Okanagan Goat Cheese</t>
  </si>
  <si>
    <t>Available with basil and tomato, garlic and oregano</t>
  </si>
  <si>
    <t>Feta (Gort's Gouda)</t>
  </si>
  <si>
    <t>Very sharp</t>
  </si>
  <si>
    <t>Extra firm, white cheese</t>
  </si>
  <si>
    <t>Cheddar (Thornloe)</t>
  </si>
  <si>
    <t>Also available: "Fior de Latte", "Fior de Latte Treccia", in block or ball shape.</t>
  </si>
  <si>
    <t>Mozzarella (International Cheese)</t>
  </si>
  <si>
    <t>Also available: Pignata</t>
  </si>
  <si>
    <t>Santa Lucia Provolone (International Cheese)</t>
  </si>
  <si>
    <t>Ricotta (International Cheese)</t>
  </si>
  <si>
    <t>Scamorza (International Cheese)</t>
  </si>
  <si>
    <t>A smooth, luxurious texture reminiscent of baked custard, rennet free</t>
  </si>
  <si>
    <t>St.John's Cow (Portuguese)</t>
  </si>
  <si>
    <t>A soft, yogurt-like texture, delicate curd and sweet milk flavour</t>
  </si>
  <si>
    <t>St. John's Goat (Portuguese)</t>
  </si>
  <si>
    <t>Sharp flavour</t>
  </si>
  <si>
    <t>Dry and smooth texture.</t>
  </si>
  <si>
    <t>Corvo Semi-Soft Cheese (Portuguese)</t>
  </si>
  <si>
    <t>hint of sourness</t>
  </si>
  <si>
    <t>Creamy texture</t>
  </si>
  <si>
    <t>Sao Miguel</t>
  </si>
  <si>
    <t>almost sweet</t>
  </si>
  <si>
    <t>Graciosa Semi-Soft Goat Cheese (Portuguese)</t>
  </si>
  <si>
    <t>Mild with slightly salty taste</t>
  </si>
  <si>
    <t>Serra  (Portuguese Cheese Company)</t>
  </si>
  <si>
    <t>Tangy</t>
  </si>
  <si>
    <t>Golden yellow</t>
  </si>
  <si>
    <t>Vaquinha  (Portuguese)</t>
  </si>
  <si>
    <t>Mild, bittersweet taste</t>
  </si>
  <si>
    <t>Soft, white cheese</t>
  </si>
  <si>
    <t>Swiss (Thornloe)</t>
  </si>
  <si>
    <t>Light and milk with a fresh butter taste</t>
  </si>
  <si>
    <t>Rindless, smooth and gleaming surface yellow in color</t>
  </si>
  <si>
    <t>Colby (Thornloe)</t>
  </si>
  <si>
    <t>Also available:  Bocconcini Pearl et regular Bocconcini</t>
  </si>
  <si>
    <t>Mini Bocconcini (International Cheese)</t>
  </si>
  <si>
    <t>Cacciocavallo (International Cheese)</t>
  </si>
  <si>
    <t>Friulano (International Cheese)</t>
  </si>
  <si>
    <t>Bocconcini (Salerno)</t>
  </si>
  <si>
    <t>Tuma Cheese (Fresh Cheese)(Salerno)</t>
  </si>
  <si>
    <t>Mozzarella (Salerno)</t>
  </si>
  <si>
    <t>Mild cheese, becomes stronger with age</t>
  </si>
  <si>
    <t>Brick is a white to ivory rindless firm cheese with a springy texture.</t>
  </si>
  <si>
    <t>Brick (Salerno)</t>
  </si>
  <si>
    <t>Caciotta (Salerno)</t>
  </si>
  <si>
    <t>Taste is mild and tangy that intensifies with age</t>
  </si>
  <si>
    <t>Wheel-shaped with small ridges, yellow rind with an ivory interior</t>
  </si>
  <si>
    <t>Romanello (Salerno)</t>
  </si>
  <si>
    <t>Ricotta (Skotidakis)</t>
  </si>
  <si>
    <t>Ricotta is made from sweet whey</t>
  </si>
  <si>
    <t>Ricotta (Shepherd Gourmet)</t>
  </si>
  <si>
    <t>Krinos Sheep Feta (Shepherd Gourmet)</t>
  </si>
  <si>
    <t>Fresh Chèvre</t>
  </si>
  <si>
    <t>Mild and tangy (plain, fines herbs, peppercorn, roasted garlic)</t>
  </si>
  <si>
    <t>Smooth, creamy texture.</t>
  </si>
  <si>
    <t>Chevrai (Woolwich)</t>
  </si>
  <si>
    <t>Holmestead Feta</t>
  </si>
  <si>
    <t>Asiago (Ivanhoe Cheese)</t>
  </si>
  <si>
    <t>Parmesan (Ivanhoe)</t>
  </si>
  <si>
    <t>Romano (Ivanhoe)</t>
  </si>
  <si>
    <t>Plain or Smoked</t>
  </si>
  <si>
    <t>Gouda (Ivanhoe)</t>
  </si>
  <si>
    <t>Feta (Ivanhoe)</t>
  </si>
  <si>
    <t>PE</t>
  </si>
  <si>
    <t>mild, medium old, cumin, fenugreek, 4-pepper, garlic, herb and garlic, onion &amp; red pepper, pepper &amp; mustard, peppercorn, red chili pepper.</t>
  </si>
  <si>
    <t>Gouda (Cheeselady's)</t>
  </si>
  <si>
    <t>Mild, medium, old, extra-old, supreme ( 3 yr. Old), 4 year-old</t>
  </si>
  <si>
    <t>Cheddar (Empire Cheese)</t>
  </si>
  <si>
    <t>Goaty flavour</t>
  </si>
  <si>
    <t>White body</t>
  </si>
  <si>
    <t>Cheddar (Celebrity International)</t>
  </si>
  <si>
    <t>Sweet notes</t>
  </si>
  <si>
    <t>Creamy smooth</t>
  </si>
  <si>
    <t>Goat Lindsay Bandaged Cheddar (Celebrity International)</t>
  </si>
  <si>
    <t>Herbs and Garlic</t>
  </si>
  <si>
    <t>Marble</t>
  </si>
  <si>
    <t>Cheddar (Mornington Dairy)</t>
  </si>
  <si>
    <t>Flavour ranges from horseradish to citrus</t>
  </si>
  <si>
    <t>Hay colored, natural rind cheese</t>
  </si>
  <si>
    <t>Tomme de Gaston</t>
  </si>
  <si>
    <t>Cheddars (Black Diamond)</t>
  </si>
  <si>
    <t>Mild, slightly acidulous</t>
  </si>
  <si>
    <t>Interior-ripened, rindless, pale in colour</t>
  </si>
  <si>
    <t>Monterey Jack (Black Diamond)</t>
  </si>
  <si>
    <t>Bocconcini (Scardillo)</t>
  </si>
  <si>
    <t>Edam (Scardillo)</t>
  </si>
  <si>
    <t>Stilton-style blue cheese</t>
  </si>
  <si>
    <t>Blossom's Blue</t>
  </si>
  <si>
    <t>Pepper flavour</t>
  </si>
  <si>
    <t>Savoury Moon</t>
  </si>
  <si>
    <t>Strong</t>
  </si>
  <si>
    <t>Also made with raw milk.</t>
  </si>
  <si>
    <t>Beddis Blue</t>
  </si>
  <si>
    <t>milder than a camembert, stronger than a brie</t>
  </si>
  <si>
    <t>White Moon</t>
  </si>
  <si>
    <t>Will sweeten on the palate</t>
  </si>
  <si>
    <t>White Grace</t>
  </si>
  <si>
    <t>Sweet buttery blue</t>
  </si>
  <si>
    <t>Fresh blue cheese</t>
  </si>
  <si>
    <t>Baby Blue</t>
  </si>
  <si>
    <t>Ash-Ripened Camembert</t>
  </si>
  <si>
    <t>Buttery, nutty flavour</t>
  </si>
  <si>
    <t>Tomme d'Or (Moonstruck Organic)</t>
  </si>
  <si>
    <t>Farmers (Bothwell)</t>
  </si>
  <si>
    <t>QC</t>
  </si>
  <si>
    <t>Tomme du Kamouraska (La)</t>
  </si>
  <si>
    <t>Mild and lactic flavor with a touch of hazelnut.</t>
  </si>
  <si>
    <t>Smooth, firm, shiny and creamy texture. Cream-colored.</t>
  </si>
  <si>
    <t>Albani (L')</t>
  </si>
  <si>
    <t>Lactic and fruity</t>
  </si>
  <si>
    <t>Orange-colored washed rind sprinkled with white mold. Pressed and uncooked yellowy-creamy colored cheese. Smooth and supple texture. Shows small holes.</t>
  </si>
  <si>
    <t>Chant du Coq (Le)</t>
  </si>
  <si>
    <t>Flavors of cream, mushrooms and nuts</t>
  </si>
  <si>
    <t>Creamy to ivory-colored. Smooth and runny texture.</t>
  </si>
  <si>
    <t>François Paradis (Le)</t>
  </si>
  <si>
    <t>Cream, mushroom and almond aroma</t>
  </si>
  <si>
    <t>White and velvety rind. White to creamy-colored interior. Smooth and runny texture.</t>
  </si>
  <si>
    <t>Maria Chapdelaine (Le)</t>
  </si>
  <si>
    <t>Mild and lactic. Avalaible seasoned with garlic flower, dried tomatoes and basil, italian and provençal herbs</t>
  </si>
  <si>
    <t>Creamy colored cheddar with a firm, smooth and shiny texture</t>
  </si>
  <si>
    <t>Normandises (Les)</t>
  </si>
  <si>
    <t>Péribonka (Le)</t>
  </si>
  <si>
    <t>Hazelnut flavor</t>
  </si>
  <si>
    <t>Creamy texture, orange rind</t>
  </si>
  <si>
    <t>14 Arpents (Le)</t>
  </si>
  <si>
    <t>Fruity</t>
  </si>
  <si>
    <t>Cheddar aged under vacuum, unctuous texture</t>
  </si>
  <si>
    <t>Gédéon (Le)</t>
  </si>
  <si>
    <t>Mild, slightly sweet</t>
  </si>
  <si>
    <t>Mixt shiny rind</t>
  </si>
  <si>
    <t>Rang des Îles (Le)</t>
  </si>
  <si>
    <t>Woody</t>
  </si>
  <si>
    <t>Aged cheddar</t>
  </si>
  <si>
    <t>Petits Vieux (Les)</t>
  </si>
  <si>
    <t>Fresh creamy cheese</t>
  </si>
  <si>
    <t>Couventine (Le)</t>
  </si>
  <si>
    <t>Cheddar, curds or blocks</t>
  </si>
  <si>
    <t>Médard (Le)</t>
  </si>
  <si>
    <t>Mushroomy and buttery</t>
  </si>
  <si>
    <t>Sometimes a chalky center</t>
  </si>
  <si>
    <t>Brise des Vignerons (La)</t>
  </si>
  <si>
    <t>Fruity and hazelnutty</t>
  </si>
  <si>
    <t>Light yellow rind</t>
  </si>
  <si>
    <t>Zéphyr (Le)</t>
  </si>
  <si>
    <t>Hazelnut flavor. Available; mild, medium, strong and extra strong</t>
  </si>
  <si>
    <t>Creamy-colored</t>
  </si>
  <si>
    <t>Cheddar Beauceron</t>
  </si>
  <si>
    <t>Cheddar léger 6% (Fromagerie Gilbert)</t>
  </si>
  <si>
    <t>Cheddar léger 12% (Fromagerie Gilbert)</t>
  </si>
  <si>
    <t>Preserved in brine</t>
  </si>
  <si>
    <t>Torti-Beauceron</t>
  </si>
  <si>
    <t>Hazelnut flavor that intensifies with age</t>
  </si>
  <si>
    <t>Cream-colored cheese</t>
  </si>
  <si>
    <t>Cheddar Le Bourgadet doux</t>
  </si>
  <si>
    <t>Hazelnut flavor. Available aged 2 months, 6 months or 2 years</t>
  </si>
  <si>
    <t>Cheddar-type.  Cream-colored</t>
  </si>
  <si>
    <t>Rivière blanche</t>
  </si>
  <si>
    <t>Salty</t>
  </si>
  <si>
    <t>Stretched and twisted cheese</t>
  </si>
  <si>
    <t>Twist arménien</t>
  </si>
  <si>
    <t>Daily fresh, cheese curds or blocks</t>
  </si>
  <si>
    <t>Cheddar (Fromagerie Port-Joli)</t>
  </si>
  <si>
    <t>Hazelnut flavor that intensifies with age. Available; mild, medium, strong and extra strong</t>
  </si>
  <si>
    <t>Creamy-colored giving off a buttery aroma</t>
  </si>
  <si>
    <t>Cheddar Bio d'Antan</t>
  </si>
  <si>
    <t>Fresh cheese curds or blocks</t>
  </si>
  <si>
    <t>Cheddar La Chaudière</t>
  </si>
  <si>
    <t>Fruit and hazelnut flavors</t>
  </si>
  <si>
    <t>Pressed and not cooked  cheese</t>
  </si>
  <si>
    <t>Brushed Rind</t>
  </si>
  <si>
    <t>Blackburn (Le)</t>
  </si>
  <si>
    <t>Mild, milky flavor</t>
  </si>
  <si>
    <t>Not cooked cheese, interior-ripened</t>
  </si>
  <si>
    <t>Cabouron (Le)</t>
  </si>
  <si>
    <t>Slight buttery and nutty taste</t>
  </si>
  <si>
    <t>Pressed and uncooked cheese</t>
  </si>
  <si>
    <t>Cheddar Blackburn (Le)</t>
  </si>
  <si>
    <t>Pronounced with fruity aroma</t>
  </si>
  <si>
    <t>Interior-ripened</t>
  </si>
  <si>
    <t>Mont-Jacob (Le)</t>
  </si>
  <si>
    <t>Mild, fruity, leaves a spicy taste in mouth</t>
  </si>
  <si>
    <t>Cooked</t>
  </si>
  <si>
    <t>Napoléon (Le)</t>
  </si>
  <si>
    <t>Hazelnut flavour that intensifies with age</t>
  </si>
  <si>
    <t>Valida Doux (Le)</t>
  </si>
  <si>
    <t>Valida Moyen (Le)</t>
  </si>
  <si>
    <t>Valida Fort (Le)</t>
  </si>
  <si>
    <t>Cream and salted butter taste, hints of olive</t>
  </si>
  <si>
    <t>Camplain</t>
  </si>
  <si>
    <t>Clover and hay taste</t>
  </si>
  <si>
    <t>Copper-colored rind</t>
  </si>
  <si>
    <t>Réserve La Pérade</t>
  </si>
  <si>
    <t>Fruity, yellow, with acidic accent.</t>
  </si>
  <si>
    <t>Light rind, slightly sticky. Pink with orange tint.</t>
  </si>
  <si>
    <t>Baluchon</t>
  </si>
  <si>
    <t>Subtle flavor of fruits, butter, nuts and chestnuts</t>
  </si>
  <si>
    <t>Elastic and melting in the mouth, presence of small irregularly dispersed eyes in the cheese</t>
  </si>
  <si>
    <t>Blanche du Fjord (La)</t>
  </si>
  <si>
    <t>Slightly salted</t>
  </si>
  <si>
    <t>Roasting cheese</t>
  </si>
  <si>
    <t>Paillasson de l'Isle d'Orléans (Le)</t>
  </si>
  <si>
    <t>Curds : salted, fine herbs, BBQ or sea salt. Blocks: garlic and pepper, yellow, chocolate Grand Marnier with pears, marble, sharp, fine herbs, pesto</t>
  </si>
  <si>
    <t>Cheese curds or blocks</t>
  </si>
  <si>
    <t>Cheddar frais (Qualité Summum)</t>
  </si>
  <si>
    <t>Available; medium, strong, extra strong, in block, curds, BBQ</t>
  </si>
  <si>
    <t>Cheddar (Fromagerie Boivin)</t>
  </si>
  <si>
    <t>Petit Saguenéen (Le)</t>
  </si>
  <si>
    <t>Plain or BBQ</t>
  </si>
  <si>
    <t>Tortillons (Les) (Fromagerie Boivin)</t>
  </si>
  <si>
    <t>Cheddar sans sel (Fromagerie Boivin)</t>
  </si>
  <si>
    <t>Taste of butter and cooked cheese, slightly spicy</t>
  </si>
  <si>
    <t>Annobli</t>
  </si>
  <si>
    <t>Supple white cheese</t>
  </si>
  <si>
    <t>Monterey Jack (Fromagerie Boivin)</t>
  </si>
  <si>
    <t>Flavors of butter, cream, hazelnut and mushroom</t>
  </si>
  <si>
    <t>Chalky texture, soft cheese but not runny</t>
  </si>
  <si>
    <t>Champayeur (Le)</t>
  </si>
  <si>
    <t>Balanced salty taste</t>
  </si>
  <si>
    <t>Rind scattered with ochred spots</t>
  </si>
  <si>
    <t>Bleu d'Élizabeth (Le)</t>
  </si>
  <si>
    <t>Almond and hazelnutty taste</t>
  </si>
  <si>
    <t>Pink-orange-colored rind</t>
  </si>
  <si>
    <t>Curé-Hébert (Le)</t>
  </si>
  <si>
    <t>Almond and nutty taste</t>
  </si>
  <si>
    <t>Surface-ripened</t>
  </si>
  <si>
    <t>Cru du Canton (Le)</t>
  </si>
  <si>
    <t>Unripened, curds or blocks</t>
  </si>
  <si>
    <t>Cheddar L'Autre Versant</t>
  </si>
  <si>
    <t>Slight goaty taste counterbalanced with cow's milk taste</t>
  </si>
  <si>
    <t>Firm and cooked</t>
  </si>
  <si>
    <t>Grand 2 (Le)</t>
  </si>
  <si>
    <t>Slightly hazelnutty</t>
  </si>
  <si>
    <t>Amber-colored washed rind</t>
  </si>
  <si>
    <t>Grondines (Les)</t>
  </si>
  <si>
    <t>Elastic and smooth texture</t>
  </si>
  <si>
    <t>Cheddar Coaticook non salé</t>
  </si>
  <si>
    <t>Pungent and lively, slightly salted.  Available white, couloured, aged, curds</t>
  </si>
  <si>
    <t>Strong aroma, Smooth and supple texture</t>
  </si>
  <si>
    <t>Cheddar Coaticook</t>
  </si>
  <si>
    <t>Slightly salted milk flavor</t>
  </si>
  <si>
    <t>Compact</t>
  </si>
  <si>
    <t>Mozzarella (Coaticook)</t>
  </si>
  <si>
    <t>Firm texture, soaking in brine</t>
  </si>
  <si>
    <t>Saumuré Coaticook</t>
  </si>
  <si>
    <t>Hazelnut and salty flavour. Available mild and strong</t>
  </si>
  <si>
    <t>Unripened</t>
  </si>
  <si>
    <t>Capricook</t>
  </si>
  <si>
    <t>Creamy spreadable cheese</t>
  </si>
  <si>
    <t>Écume des Rapides (L')</t>
  </si>
  <si>
    <t>Firm cheese, cooked</t>
  </si>
  <si>
    <t>Doux du Fort (Le)</t>
  </si>
  <si>
    <t>Flavored with Michel Jodoin's apple Brandy</t>
  </si>
  <si>
    <t>Pompette (Le)</t>
  </si>
  <si>
    <t>Unripened cheese</t>
  </si>
  <si>
    <t>Amourettes - Tomates séchées et basilic</t>
  </si>
  <si>
    <t>Amourettes - Fines herbes</t>
  </si>
  <si>
    <t>Fresh</t>
  </si>
  <si>
    <t>Preserved in sunflower and olive oil</t>
  </si>
  <si>
    <t>Dames de Chambly</t>
  </si>
  <si>
    <t>Also seasoned with fine herbs</t>
  </si>
  <si>
    <t>Cheese curds (41% humidity) or blocks</t>
  </si>
  <si>
    <t>Cheddar frais (Fromagerie Victoria)</t>
  </si>
  <si>
    <t>Available plain or with olives</t>
  </si>
  <si>
    <t>Cheddar médium (Fromagerie Victoria)</t>
  </si>
  <si>
    <t>Pronounced</t>
  </si>
  <si>
    <t>Cheddar fort (Fromagerie Victoria)</t>
  </si>
  <si>
    <t>Twisted cheese</t>
  </si>
  <si>
    <t>Darac</t>
  </si>
  <si>
    <t>Caprine flavor slightly acid and salty</t>
  </si>
  <si>
    <t>Gouda type cheese with red waxed rind. Ivory-colored cheese with a crumbly texture.</t>
  </si>
  <si>
    <t>Athonite</t>
  </si>
  <si>
    <t>Butter and almond aftertaste</t>
  </si>
  <si>
    <t>Havarti type cheese covered with yellow wax. Ivory-colored cheese with small holes.</t>
  </si>
  <si>
    <t>Bon Berger</t>
  </si>
  <si>
    <t>Mild and salted with an almond and buttery aftertaste</t>
  </si>
  <si>
    <t>Damp and crumbly</t>
  </si>
  <si>
    <t>Ewe and Goat</t>
  </si>
  <si>
    <t>Féta (Troupeau Bénit)</t>
  </si>
  <si>
    <t>Mild, buttery and hazelnut flavour with a hint of fruits and salt</t>
  </si>
  <si>
    <t>Gruyere type cheese. Ivory-colored cheese with small holes irregularly dispersed.</t>
  </si>
  <si>
    <t>Graviera</t>
  </si>
  <si>
    <t>Available plain or seasoned with chives, provençal herbs, mint and peppers or onion</t>
  </si>
  <si>
    <t>Creamy and white cheese, ball-shaped</t>
  </si>
  <si>
    <t>Petites Soeurs (Les)</t>
  </si>
  <si>
    <t>Mild, slightly salty and acid with an almond and butter aftertaste. Seasoned with pepper and onions or with garden fine herbs</t>
  </si>
  <si>
    <t>Havarti-type cheese. Firm and crumbly texture. Ivory-colored. Covered with yellow wax.</t>
  </si>
  <si>
    <t>Symandre</t>
  </si>
  <si>
    <t>Available plain or seasoned with fine herbs or pepper</t>
  </si>
  <si>
    <t>Fresh goat cheese ladle-molded, fine and creamy texture good for spreading</t>
  </si>
  <si>
    <t>Alpin (L')</t>
  </si>
  <si>
    <t>Mild, with fine herbs</t>
  </si>
  <si>
    <t>Boules de neige (Les)</t>
  </si>
  <si>
    <t>Available in 6 different flavors : plain, five peppers, spicy pepper, fresh garlic, Provençal herbs and chives</t>
  </si>
  <si>
    <t>Lactic cheese</t>
  </si>
  <si>
    <t>Petit Pâturin (Le)</t>
  </si>
  <si>
    <t>Light butter, hazelnut and mushroom flavour with a caprine aftertaste</t>
  </si>
  <si>
    <t>White lactic soft cheese, chalky and creamy texture, natural rind (geotrichum)</t>
  </si>
  <si>
    <t>Ange Fourchu (L')</t>
  </si>
  <si>
    <t>Soft lactic cheese balls, soaked with a mix of oils and seasonings</t>
  </si>
  <si>
    <t>Grelotins à l'huile aromatisée</t>
  </si>
  <si>
    <t>Goat flavour</t>
  </si>
  <si>
    <t>Supple texture</t>
  </si>
  <si>
    <t>Chevalier de Lorimier</t>
  </si>
  <si>
    <t>Goat's cheese curds</t>
  </si>
  <si>
    <t>Fromage en grains la Chèvrerie Barrousse</t>
  </si>
  <si>
    <t>Spicy without being aggressive</t>
  </si>
  <si>
    <t>Natural or mixed rind. Rich and creamy texture.</t>
  </si>
  <si>
    <t>Clandestin (Le)</t>
  </si>
  <si>
    <t>Mushroomy</t>
  </si>
  <si>
    <t>Washed rind goat cheese, creamy texture</t>
  </si>
  <si>
    <t>Sentinelle</t>
  </si>
  <si>
    <t>Very spicy</t>
  </si>
  <si>
    <t>Cream-colored cheese with a smooth texture</t>
  </si>
  <si>
    <t>Magie de Madawaska</t>
  </si>
  <si>
    <t>Buttery</t>
  </si>
  <si>
    <t>Creamy and supple texture</t>
  </si>
  <si>
    <t>Marquis de Témiscouata</t>
  </si>
  <si>
    <t>Very Mild</t>
  </si>
  <si>
    <t>Supple and smooth texture, bloomy rind</t>
  </si>
  <si>
    <t>Dame du Lac (La)</t>
  </si>
  <si>
    <t>Acidulous and alcoholic</t>
  </si>
  <si>
    <t>Light yellowy color</t>
  </si>
  <si>
    <t>Petit Émile (Le)</t>
  </si>
  <si>
    <t>Slight mushroom taste</t>
  </si>
  <si>
    <t>Goat's Brie</t>
  </si>
  <si>
    <t>Citadelle</t>
  </si>
  <si>
    <t>Fresh and acidulous</t>
  </si>
  <si>
    <t>Ladle-molded</t>
  </si>
  <si>
    <t>Chèvre frais fermier</t>
  </si>
  <si>
    <t>Firm cheese, mixed rind</t>
  </si>
  <si>
    <t>Tire-Lune</t>
  </si>
  <si>
    <t>Creamy taste, slightly goaty</t>
  </si>
  <si>
    <t>Supple texture, mixed rind</t>
  </si>
  <si>
    <t>Galarneau</t>
  </si>
  <si>
    <t>Fresh buttery, mushrooms and hazelnut notes</t>
  </si>
  <si>
    <t>Supple and smooth cheese, creamy texture, white bloomy rind.</t>
  </si>
  <si>
    <t>Petit Brie DuVillage</t>
  </si>
  <si>
    <t>Fruity, mushrooms and hazelnut flavor</t>
  </si>
  <si>
    <t>Soft cheese with a hint of cream</t>
  </si>
  <si>
    <t>Double Crème DuVillage</t>
  </si>
  <si>
    <t>Heated milk and buttery flavor</t>
  </si>
  <si>
    <t>Coated with vegetable ash, creamy texture</t>
  </si>
  <si>
    <t>Cendré de Lune</t>
  </si>
  <si>
    <t>Acidulous, pungent hint of honey and flowers</t>
  </si>
  <si>
    <t>Fine toad-like rind, runny and creamy texture</t>
  </si>
  <si>
    <t>Évanjules (L')</t>
  </si>
  <si>
    <t>Slightly acidulous when young, develops a buttery and heated milk taste through ripening</t>
  </si>
  <si>
    <t>Pleine Lune (Le)</t>
  </si>
  <si>
    <t>Mild to sharp depending on the age</t>
  </si>
  <si>
    <t>White to beige-colored</t>
  </si>
  <si>
    <t>Fleur de Lys</t>
  </si>
  <si>
    <t>Subtle flowery and brioche aroma</t>
  </si>
  <si>
    <t>Rich and smooth texture</t>
  </si>
  <si>
    <t>Lady Laurier d'Arthabaska</t>
  </si>
  <si>
    <t>Intense and fruity taste, honey and flowery aftertaste</t>
  </si>
  <si>
    <t>Orange washed rind, rich and creamy texture</t>
  </si>
  <si>
    <t>Maître Jules</t>
  </si>
  <si>
    <t>Nutty and fresh butter taste</t>
  </si>
  <si>
    <t>Light beige color, soft and smooth texture</t>
  </si>
  <si>
    <t>Saint-Paulin DuVillage</t>
  </si>
  <si>
    <t>Fresh apples and nutty flavor with an acid hint</t>
  </si>
  <si>
    <t>Light yellow or copper-colored washed rind, creamy-colored interior with a smooth and supple texture</t>
  </si>
  <si>
    <t>Vacherin DuVillage</t>
  </si>
  <si>
    <t>Fruity and slightly nutty flavor</t>
  </si>
  <si>
    <t>Pressed and uncooked</t>
  </si>
  <si>
    <t>Mont Gleason</t>
  </si>
  <si>
    <t>Buttery taste</t>
  </si>
  <si>
    <t>Orange washed rind, creamy-colored interior, tender texture</t>
  </si>
  <si>
    <t>Raclette DuVillage</t>
  </si>
  <si>
    <t>Notes of cream, fresh farm milk and a hint of hazelnut</t>
  </si>
  <si>
    <t>Pressed surface ripened</t>
  </si>
  <si>
    <t>Cantonnier</t>
  </si>
  <si>
    <t>Mild and fruity with aroma of hazelnut and hay</t>
  </si>
  <si>
    <t>Surface ripened with washed rind, bears a horizontal strip of vegetable carbon</t>
  </si>
  <si>
    <t>Cendré (Le)</t>
  </si>
  <si>
    <t>Mild and fruity</t>
  </si>
  <si>
    <t>Surface ripened, edible orange rind</t>
  </si>
  <si>
    <t>Saint-Médard</t>
  </si>
  <si>
    <t>Emmental type cheese, no rind</t>
  </si>
  <si>
    <t>Kingsberg</t>
  </si>
  <si>
    <t>Creamy taste, exudes intense and expansive aroma</t>
  </si>
  <si>
    <t>Surface ripened, washed, shiny rind which is slightly wrinkled</t>
  </si>
  <si>
    <t>Sir Laurier d'Arthabaska</t>
  </si>
  <si>
    <t>Butter and cream flavor with a pungent hint</t>
  </si>
  <si>
    <t>Bloomy rind, creamy texture</t>
  </si>
  <si>
    <t>Triple Crème Du Village</t>
  </si>
  <si>
    <t>Creamy flavor, hazelnut and flowery hints</t>
  </si>
  <si>
    <t>Fully ripened, washed rind cheese</t>
  </si>
  <si>
    <t>Petit Rubis (Le)</t>
  </si>
  <si>
    <t>Creamy taste</t>
  </si>
  <si>
    <t>Brie cheese made with goat's milk, runny interior</t>
  </si>
  <si>
    <t>Chèbrie</t>
  </si>
  <si>
    <t>Rich and creamy taste</t>
  </si>
  <si>
    <t>Goat's soft cheese, ripened</t>
  </si>
  <si>
    <t>Princeville</t>
  </si>
  <si>
    <t>Ivory-colored cheese, surface-ripenend</t>
  </si>
  <si>
    <t>Tre Fratello</t>
  </si>
  <si>
    <t>Goat soft cheese, surface-ripened</t>
  </si>
  <si>
    <t>Castile</t>
  </si>
  <si>
    <t>Goat cheese, surface ripenened</t>
  </si>
  <si>
    <t>Capella</t>
  </si>
  <si>
    <t>Rich</t>
  </si>
  <si>
    <t>Surface-ripened, white mold</t>
  </si>
  <si>
    <t>Kunik</t>
  </si>
  <si>
    <t>Unctuous and velvety spreadable cheese</t>
  </si>
  <si>
    <t>Avalanche</t>
  </si>
  <si>
    <t>Fresh cream taste</t>
  </si>
  <si>
    <t>Cottage de la Beurrerie du Patrimoine</t>
  </si>
  <si>
    <t>Pronounced hazelnut flavor and butter</t>
  </si>
  <si>
    <t>Camembert-type cheese,</t>
  </si>
  <si>
    <t>Canadiane</t>
  </si>
  <si>
    <t>Munster-type cheese, washed rind</t>
  </si>
  <si>
    <t>Vent d'est</t>
  </si>
  <si>
    <t>Plain or seasoned</t>
  </si>
  <si>
    <t>Cheese curds or pressed</t>
  </si>
  <si>
    <t>Cheddar frais Côte-de-Beaupré</t>
  </si>
  <si>
    <t>Goat butter taste, more pronounced taste than the Caprano, without being overly pungent</t>
  </si>
  <si>
    <t>Caprano vieilli</t>
  </si>
  <si>
    <t>Acidulous, semi-strong taste</t>
  </si>
  <si>
    <t>Soft cheese, surface-ripened</t>
  </si>
  <si>
    <t>Cendrillon (Le)</t>
  </si>
  <si>
    <t>Double cream Brie</t>
  </si>
  <si>
    <t>Rumeur (La)</t>
  </si>
  <si>
    <t>Typed and aromatic</t>
  </si>
  <si>
    <t>Thin rind, creamy and supple texture</t>
  </si>
  <si>
    <t>Camembert de Portneuf</t>
  </si>
  <si>
    <t>It has flavous of butter, fresh mushrooms and hazelnuts that become more pronounced with age</t>
  </si>
  <si>
    <t>It has a bloomy rind with a creamy interior</t>
  </si>
  <si>
    <t>Brise du Matin</t>
  </si>
  <si>
    <t>Mild and creamy with a nutty flavour</t>
  </si>
  <si>
    <t>Double cream</t>
  </si>
  <si>
    <t>Brie double crème de Portneuf</t>
  </si>
  <si>
    <t>Slightly fruity</t>
  </si>
  <si>
    <t>Regular Brie</t>
  </si>
  <si>
    <t>Brie de Portneuf</t>
  </si>
  <si>
    <t>Bonaparte (Le)</t>
  </si>
  <si>
    <t>Delicate and salty (varieties available: plain, herb, pepper)</t>
  </si>
  <si>
    <t>Soft and creamy body, slightly acidulous</t>
  </si>
  <si>
    <t>Capriny</t>
  </si>
  <si>
    <t>Mild, light and delicate. Creamy and nutty taste</t>
  </si>
  <si>
    <t>Triple cream</t>
  </si>
  <si>
    <t>Belle Crème</t>
  </si>
  <si>
    <t>Very mild flavours reminiscent of blue cheese characteristics</t>
  </si>
  <si>
    <t>Blue-veined</t>
  </si>
  <si>
    <t>Bleubry</t>
  </si>
  <si>
    <t>Lightly salted and acidic</t>
  </si>
  <si>
    <t>Ripened, white interior</t>
  </si>
  <si>
    <t>Chèvre D'Art</t>
  </si>
  <si>
    <t>Mild, slight goat taste available with fig and orange flavour</t>
  </si>
  <si>
    <t>Chèvre des neiges</t>
  </si>
  <si>
    <t>Smooth and velvety, with age it bocomes more full-flavoured and gains a mor distinct aroma</t>
  </si>
  <si>
    <t>Supple, homogeneous, creamy-yellow body</t>
  </si>
  <si>
    <t>Calendos (Le)</t>
  </si>
  <si>
    <t>Mild and delicate  taste becoming more pronounced with age</t>
  </si>
  <si>
    <t>Natural rind</t>
  </si>
  <si>
    <t>Caprano</t>
  </si>
  <si>
    <t>Sharp to pronounced depending on ripening, lactic and slight hazelnut flavour</t>
  </si>
  <si>
    <t>Paillot de chèvre</t>
  </si>
  <si>
    <t>Mild and  rich</t>
  </si>
  <si>
    <t>Saint-Honoré</t>
  </si>
  <si>
    <t>Taste of butter, nuts and corn</t>
  </si>
  <si>
    <t>Camembert type</t>
  </si>
  <si>
    <t>Campagnard</t>
  </si>
  <si>
    <t>Butter, hazelnut and chestnut flavors</t>
  </si>
  <si>
    <t>Tomme du Maréchal</t>
  </si>
  <si>
    <t>Cream-colored, blocks or curds</t>
  </si>
  <si>
    <t>Cheddar St-Georges</t>
  </si>
  <si>
    <t>Mild, slightly lactic and hazelnut flavour</t>
  </si>
  <si>
    <t>Ivory-colored cheese, smoothand elastic texture, few holes</t>
  </si>
  <si>
    <t>Fontina de l'Abbaye</t>
  </si>
  <si>
    <t>Pronounced and becomes more pungent with age</t>
  </si>
  <si>
    <t>When aged, its texture becomes rich and creamy.</t>
  </si>
  <si>
    <t>Chèvre-Noît Bleu de chèvre</t>
  </si>
  <si>
    <t>Chanoine</t>
  </si>
  <si>
    <t>Creamy with a slight salty taste</t>
  </si>
  <si>
    <t>Natural rind, surface ripened</t>
  </si>
  <si>
    <t>Bleu Bénédictin</t>
  </si>
  <si>
    <t>Typical taste, very agreable in the mouth, neither too mild or too pronounced</t>
  </si>
  <si>
    <t>No rind, smooth and unctuous</t>
  </si>
  <si>
    <t>Memphré (Le)</t>
  </si>
  <si>
    <t>Strong taste typical of certain blue cheeses, with a long finish</t>
  </si>
  <si>
    <t>Unpressed, uncooked cheese, interior-ripened with Penicilium roqueforti</t>
  </si>
  <si>
    <t>Ermite</t>
  </si>
  <si>
    <t>Mild and hazelnutty</t>
  </si>
  <si>
    <t>Pressed cheese, natural rind and interior-ripened, dry texture, big eyes</t>
  </si>
  <si>
    <t>Frère Jacques</t>
  </si>
  <si>
    <t>Sharp, hazelnutty</t>
  </si>
  <si>
    <t>Cheese with irregular holes, natural rind</t>
  </si>
  <si>
    <t>Moine (Le)</t>
  </si>
  <si>
    <t>Mild and hazelnut flavour</t>
  </si>
  <si>
    <t>Interior ripened</t>
  </si>
  <si>
    <t>Mont Saint-Benoît</t>
  </si>
  <si>
    <t>Fresh, acidulous.</t>
  </si>
  <si>
    <t>White and damp</t>
  </si>
  <si>
    <t>Ricotta de chèvre</t>
  </si>
  <si>
    <t>Fresh, mild, slightly acidulous</t>
  </si>
  <si>
    <t>Ricotta Saint-Benoît</t>
  </si>
  <si>
    <t>Orange-colored, elastic texture</t>
  </si>
  <si>
    <t>Saint-Augustin (Le)</t>
  </si>
  <si>
    <t>Pressed, with irregular holes, no rind</t>
  </si>
  <si>
    <t>Archange (L')</t>
  </si>
  <si>
    <t>Delicate and fresh, slightly salty</t>
  </si>
  <si>
    <t>Whey Ricotta</t>
  </si>
  <si>
    <t>Ricotta Prestigio</t>
  </si>
  <si>
    <t>Ricotta Prestigio léger</t>
  </si>
  <si>
    <t>Creamy taste with a hint of mushroom</t>
  </si>
  <si>
    <t>Stabilized cheese</t>
  </si>
  <si>
    <t>Rondoux double crème</t>
  </si>
  <si>
    <t>Creamy flavor that becomes more pronounced through ripening</t>
  </si>
  <si>
    <t>Solubilized</t>
  </si>
  <si>
    <t>Rondoux triple crème</t>
  </si>
  <si>
    <t>Rondoux pur chèvre</t>
  </si>
  <si>
    <t>Pactic cheese</t>
  </si>
  <si>
    <t>Chevrita</t>
  </si>
  <si>
    <t>Mild goat flavour</t>
  </si>
  <si>
    <t>Extra chèvre (L')</t>
  </si>
  <si>
    <t>Doucerel</t>
  </si>
  <si>
    <t>Milk and hazelnut flavors</t>
  </si>
  <si>
    <t>Stabilized</t>
  </si>
  <si>
    <t>Brie Chevalier double crème</t>
  </si>
  <si>
    <t>Milk and hazelnut flavors, slightly richer than a simple cream</t>
  </si>
  <si>
    <t>Brie L'Extra double crème</t>
  </si>
  <si>
    <t>Hazelnut flavor becoming more pronounced with age</t>
  </si>
  <si>
    <t>Havarti Danesborg léger</t>
  </si>
  <si>
    <t>Creamy with a salty hint</t>
  </si>
  <si>
    <t>Pressed, interior-ripenened, covered with a layer of wax</t>
  </si>
  <si>
    <t>Fontina Canadien</t>
  </si>
  <si>
    <t>Mushroom and truffle woody flavor</t>
  </si>
  <si>
    <t>Washed rind showing a light white duvet</t>
  </si>
  <si>
    <t>Oka avec champignons</t>
  </si>
  <si>
    <t>Hazelnut and butter taste</t>
  </si>
  <si>
    <t>Oka l'artisan</t>
  </si>
  <si>
    <t>Moist surface, interior-ripened</t>
  </si>
  <si>
    <t>Feta (Danesborg)</t>
  </si>
  <si>
    <t>Féta léger (Danesborg)</t>
  </si>
  <si>
    <t>Slight hazelnut taste</t>
  </si>
  <si>
    <t>Raclette Anco</t>
  </si>
  <si>
    <t>Orange-copper washed rind, stabilized</t>
  </si>
  <si>
    <t>Champfleury (Vaudreuil)</t>
  </si>
  <si>
    <t>Salty, slightly pungent and pronounced</t>
  </si>
  <si>
    <t>Slightly creamy texture, interior-ripened</t>
  </si>
  <si>
    <t>Feta (Anco)</t>
  </si>
  <si>
    <t>Slightly creamy</t>
  </si>
  <si>
    <t>Féta de chèvre (Anco)</t>
  </si>
  <si>
    <t>Milk, hazelnut and mushroom taste</t>
  </si>
  <si>
    <t>Camembert Allégro</t>
  </si>
  <si>
    <t>Milk, hazelnut and mushroom flavour</t>
  </si>
  <si>
    <t>Camembert Anco</t>
  </si>
  <si>
    <t>Rather neutral, mushrooms aroma</t>
  </si>
  <si>
    <t>Allégro 17%</t>
  </si>
  <si>
    <t>Milk and hazelnut flavor, slightly richer than a simple cream cheese</t>
  </si>
  <si>
    <t>Brie double crème Anco</t>
  </si>
  <si>
    <t>Milk, hazelnut and mushroom flavor</t>
  </si>
  <si>
    <t>Grand Camembert l'Extra</t>
  </si>
  <si>
    <t>Grand Camembert Vaudreuil</t>
  </si>
  <si>
    <t>Camembert Provençal</t>
  </si>
  <si>
    <t>Mild flavour</t>
  </si>
  <si>
    <t>Bloomy rind, lactic cheese</t>
  </si>
  <si>
    <t>Vaudreuil 50/50 mixte</t>
  </si>
  <si>
    <t>Rather neutral with a mushroom aroma</t>
  </si>
  <si>
    <t>Brie double crème Provençal</t>
  </si>
  <si>
    <t>Camembert Gourmet</t>
  </si>
  <si>
    <t>Mostly neutral and mushroom aroma</t>
  </si>
  <si>
    <t>Brie Normandie double crème</t>
  </si>
  <si>
    <t>Fruity notes enlivened by flavours of cream, butter and a hint of whey</t>
  </si>
  <si>
    <t>Providence d'Oka (La)</t>
  </si>
  <si>
    <t>Camembert Vaudreuil</t>
  </si>
  <si>
    <t>Mild, almond and cream hints</t>
  </si>
  <si>
    <t>Pressed and uncooked cheese, interior ripened</t>
  </si>
  <si>
    <t>Gouda Anco</t>
  </si>
  <si>
    <t>Mild and delicate flavours with fairly pronounced buttery taste</t>
  </si>
  <si>
    <t>Pressed rind, interior-ripened</t>
  </si>
  <si>
    <t>Saint-Paulin Anco</t>
  </si>
  <si>
    <t>Sharp, flavours of cream and mushrooms</t>
  </si>
  <si>
    <t>Brie Notre-Dame</t>
  </si>
  <si>
    <t>Velvety (varieties available: plain, herb, pepper)</t>
  </si>
  <si>
    <t>Brie Chevalier</t>
  </si>
  <si>
    <t>Mild and rich</t>
  </si>
  <si>
    <t>Brie Chevalier triple crème</t>
  </si>
  <si>
    <t>Rather pronounced milk and hazelnut flavors</t>
  </si>
  <si>
    <t>Brie L'Extra</t>
  </si>
  <si>
    <t>Camembert L'Extra</t>
  </si>
  <si>
    <t>Mild, hint of cream and mushrooms</t>
  </si>
  <si>
    <t>Brie Vaudreuil</t>
  </si>
  <si>
    <t>Milky, hazelnut, slightly richer than the simple cream</t>
  </si>
  <si>
    <t>Brie Vaudreuil Double Crème</t>
  </si>
  <si>
    <t>Havarti Danesborg</t>
  </si>
  <si>
    <t>Mozzarella (Prestigio)</t>
  </si>
  <si>
    <t>Suisse Grubec</t>
  </si>
  <si>
    <t>Suisse Grubec léger</t>
  </si>
  <si>
    <t>Sharp, pungent</t>
  </si>
  <si>
    <t>Raclette d'Oka</t>
  </si>
  <si>
    <t>Sharp, nutty and fruity</t>
  </si>
  <si>
    <t>Pressed, surface ripened</t>
  </si>
  <si>
    <t>Oka</t>
  </si>
  <si>
    <t>Sharp and fruity, hazelnutty</t>
  </si>
  <si>
    <t>Pressed, surface-ripened</t>
  </si>
  <si>
    <t>Oka Classique</t>
  </si>
  <si>
    <t>Sharp and fruity, hazelnut flavour</t>
  </si>
  <si>
    <t>Oka léger</t>
  </si>
  <si>
    <t>Light taste</t>
  </si>
  <si>
    <t>Gouda extra doux (Bergeron)</t>
  </si>
  <si>
    <t>Gouda de Saint-Antoine</t>
  </si>
  <si>
    <t>Smoky, comes in 2 flavours</t>
  </si>
  <si>
    <t>Gouda-type cheese</t>
  </si>
  <si>
    <t>Calumet (Le)</t>
  </si>
  <si>
    <t>Fresh milky, creamy taste, very mild</t>
  </si>
  <si>
    <t>Brin de gouda</t>
  </si>
  <si>
    <t>Sharp, distinct flavour of Indian spices</t>
  </si>
  <si>
    <t>Pressed and not cooked cheese, interior ripened</t>
  </si>
  <si>
    <t>Coureur des bois (Le)</t>
  </si>
  <si>
    <t>Pressed, uncooked, interior ripened, natural rind</t>
  </si>
  <si>
    <t>Fin Renard (Le)</t>
  </si>
  <si>
    <t>Mild, hazelnut flavour, slightly acidulous</t>
  </si>
  <si>
    <t>Smooth with small holes, no rind</t>
  </si>
  <si>
    <t>Bergeron Classique</t>
  </si>
  <si>
    <t>Slightly acidulous taste</t>
  </si>
  <si>
    <t>Pressed, uncooked, interior-ripened cheese</t>
  </si>
  <si>
    <t>Populaire (Le)</t>
  </si>
  <si>
    <t>Mild and slightly acidulous</t>
  </si>
  <si>
    <t>Interior ripened and covered with yellow wax</t>
  </si>
  <si>
    <t>Seigneur de Tilly (Le)</t>
  </si>
  <si>
    <t>Creation of the Bergeron cheese masters. Made of whole milk, and contains no dairy substances. Slightly firmer than regular Gouda</t>
  </si>
  <si>
    <t>Lotbinière (Le)</t>
  </si>
  <si>
    <t>Nutty, mildly tangy flavour</t>
  </si>
  <si>
    <t>Smooth cheese with a few small holes</t>
  </si>
  <si>
    <t>P'tit Bonheur (Le)</t>
  </si>
  <si>
    <t>Product wrapped in black, non-edible wax. When cut, the wedges are covered with thermoformed film</t>
  </si>
  <si>
    <t>Patte Blanche</t>
  </si>
  <si>
    <t>Popular 6% cheese called that because of its low fat content. Made from pasteurized partially skimmed milk. Smooth cheese with a few holes</t>
  </si>
  <si>
    <t>Six Pourcent 6% (Le)</t>
  </si>
  <si>
    <t>Creamy and milky</t>
  </si>
  <si>
    <t>White creamy cheese</t>
  </si>
  <si>
    <t>Monpellier (Le)</t>
  </si>
  <si>
    <t>Creamy,</t>
  </si>
  <si>
    <t>Montebello (Le)</t>
  </si>
  <si>
    <t>Pronounced, well-developed, fruity with butter and hazelnut notes</t>
  </si>
  <si>
    <t>Louis-Joseph Papineau</t>
  </si>
  <si>
    <t>Mild and slightly acidulous. Various flavours</t>
  </si>
  <si>
    <t>Petit Vinoy (Le)</t>
  </si>
  <si>
    <t>Mild, goat flavour, slightly acidulous</t>
  </si>
  <si>
    <t>Saint-Félix</t>
  </si>
  <si>
    <t>Mild mushroom and nut taste</t>
  </si>
  <si>
    <t>Clé des champs</t>
  </si>
  <si>
    <t>Mild and lactic availble in plain, garlic and herbs, chives, almond, five peppercorn, cajun and in flavoured olive oil</t>
  </si>
  <si>
    <t>Capri' Cieux  (Le)</t>
  </si>
  <si>
    <t>Mild to medium depending on the age</t>
  </si>
  <si>
    <t>Chèvratout</t>
  </si>
  <si>
    <t>Sharp, slight hazelnut hints</t>
  </si>
  <si>
    <t>Rind washed with cider</t>
  </si>
  <si>
    <t>Hilairemontais (Le)</t>
  </si>
  <si>
    <t>Slightly salted, whey aftertaste</t>
  </si>
  <si>
    <t>Daily fresh</t>
  </si>
  <si>
    <t>Cheddar Riviera en grains</t>
  </si>
  <si>
    <t>Buttery and creamy lactic flavor</t>
  </si>
  <si>
    <t>Cheddar doux Riviera</t>
  </si>
  <si>
    <t>Lactic buttery and creamy flavor more pronounced than mild cheddar</t>
  </si>
  <si>
    <t>Cheddar médium Riviera</t>
  </si>
  <si>
    <t>Rich nutty flavor with a hint of cream</t>
  </si>
  <si>
    <t>Cheddar fort Riviera</t>
  </si>
  <si>
    <t>Nutty, creamy flavor, slightly salted</t>
  </si>
  <si>
    <t>Cheddar extra-fort Riviera</t>
  </si>
  <si>
    <t>Sharp</t>
  </si>
  <si>
    <t>Pressed cheese, strong aroma, when aged its rind goes from yellow to red</t>
  </si>
  <si>
    <t>Saint-Pierre de Saurel léger</t>
  </si>
  <si>
    <t>Hazelnut taste</t>
  </si>
  <si>
    <t>Pressed cheese, ivory colored, pierced with holes. Swiss type cheese.</t>
  </si>
  <si>
    <t>Chaliberg léger</t>
  </si>
  <si>
    <t>Pressed cheese, ivory-colored, sprinkled with holes. Swiss type cheese.</t>
  </si>
  <si>
    <t>Chaliberg</t>
  </si>
  <si>
    <t>Mild, hints of butter</t>
  </si>
  <si>
    <t>Finbourgeois</t>
  </si>
  <si>
    <t>Mild, hints of fresh milk</t>
  </si>
  <si>
    <t>Élan 7% (L')</t>
  </si>
  <si>
    <t>Saint-Pierre de Saurel</t>
  </si>
  <si>
    <t>Slightly hazelnut and creamy taste</t>
  </si>
  <si>
    <t>Dutch Edam-type cheese, smooth surface, light yellow and uniform center, supple, smooth and melting texture</t>
  </si>
  <si>
    <t>Vent des îles</t>
  </si>
  <si>
    <t>Slightly sweet almond flavor</t>
  </si>
  <si>
    <t>Emmental type cheese, with no rind, yellow-colored, with big round holes</t>
  </si>
  <si>
    <t>Alpinois (L')</t>
  </si>
  <si>
    <t>Dense cheese with washed rind. Cheese made from Ayrshire cow's milk.</t>
  </si>
  <si>
    <t>Fêtard (Le)</t>
  </si>
  <si>
    <t>Fruitty notes with flavours of cream, butter and a hint of whey</t>
  </si>
  <si>
    <t>Cheese made from Ayrshire cow's milk..</t>
  </si>
  <si>
    <t>Laracam</t>
  </si>
  <si>
    <t>Washed rind. Cheese made from Ayrshire cow's milk</t>
  </si>
  <si>
    <t>Victor et Berthold</t>
  </si>
  <si>
    <t>Hazelnut and slightly fruity</t>
  </si>
  <si>
    <t>Swiss-type cheese showing round and shiny eyes</t>
  </si>
  <si>
    <t>Suisse (Fromagerie Champêtre)</t>
  </si>
  <si>
    <t>Characteristic, mild and lactic to sharp. With a slight wild mushroom taste.</t>
  </si>
  <si>
    <t>Mixed rind washed with brine</t>
  </si>
  <si>
    <t>Presqu'île (Le)</t>
  </si>
  <si>
    <t>Slighty sharp with salted butter and country flavour.</t>
  </si>
  <si>
    <t>Pressed, smooth, soft and creamy cheese.</t>
  </si>
  <si>
    <t>Raclette (Fromagerie Champêtre)</t>
  </si>
  <si>
    <t>Sharp with a slight nut and wild mushroom flavour</t>
  </si>
  <si>
    <t>Supple, smooth and creamy</t>
  </si>
  <si>
    <t>Grand Chouffe (Le)</t>
  </si>
  <si>
    <t>Made from whole milk</t>
  </si>
  <si>
    <t>Cheddar en grains et en bloc (Fromagerie Champêtre)</t>
  </si>
  <si>
    <t>White, delicate and crumbly cheese</t>
  </si>
  <si>
    <t>Salin de Gaspé (Le)</t>
  </si>
  <si>
    <t>Mild and slightly acidulous (varieties available: plain, herb, and pepper)</t>
  </si>
  <si>
    <t>Chèvre de Gaspé</t>
  </si>
  <si>
    <t>Cooked and pressed, cheddar type</t>
  </si>
  <si>
    <t>Val-D'Espoir</t>
  </si>
  <si>
    <t>Mild, hazelnut and mushroom flavour</t>
  </si>
  <si>
    <t>Melting texture in the mouth</t>
  </si>
  <si>
    <t>Corsaire</t>
  </si>
  <si>
    <t>Brie Mme Clément</t>
  </si>
  <si>
    <t>Brie Le Petit Champlain</t>
  </si>
  <si>
    <t>Sharp to pronounced, mushroomy and creamy</t>
  </si>
  <si>
    <t>P'tit Saint-Damase léger</t>
  </si>
  <si>
    <t>Camembert BIO  (Damafro)</t>
  </si>
  <si>
    <t>Sharp to pronounced, taste of mushrooms and cream</t>
  </si>
  <si>
    <t>Saint-Damase BIO</t>
  </si>
  <si>
    <t>Covered with a layer of red wax</t>
  </si>
  <si>
    <t>Gouda BIO (Damafro)</t>
  </si>
  <si>
    <t>Mild and acidulous</t>
  </si>
  <si>
    <t>Creamy cheese</t>
  </si>
  <si>
    <t>Chèvre des Alpes BIO</t>
  </si>
  <si>
    <t>Brie Le Grand Cru</t>
  </si>
  <si>
    <t>Camembert Le Grand Cru</t>
  </si>
  <si>
    <t>Brie double crème (Damafro)</t>
  </si>
  <si>
    <t>Plain, cranberries, apricots and brandy, mushrooms</t>
  </si>
  <si>
    <t>Brie en brioche</t>
  </si>
  <si>
    <t>Mild, cream and mushroom flavours</t>
  </si>
  <si>
    <t>Brie Triple crème (Damafro)</t>
  </si>
  <si>
    <t>Brie Connaisseur (Damafro)</t>
  </si>
  <si>
    <t>Mild and goat flavour</t>
  </si>
  <si>
    <t>Cabrie</t>
  </si>
  <si>
    <t>Mild and creamy</t>
  </si>
  <si>
    <t>Camembert double crème (Damafro)</t>
  </si>
  <si>
    <t>Dama-12</t>
  </si>
  <si>
    <t>Fresh, lactic, acidulous</t>
  </si>
  <si>
    <t>Damablanc</t>
  </si>
  <si>
    <t>Plain, herbs, pepper</t>
  </si>
  <si>
    <t>Fromage de chèvre Tour de France</t>
  </si>
  <si>
    <t>Brie Petit Connaisseur</t>
  </si>
  <si>
    <t>Mini-Brie</t>
  </si>
  <si>
    <t>Mild, slightly acidulous, available: plain, Fine Herbs or Pepper</t>
  </si>
  <si>
    <t>Chèvre des Alpes</t>
  </si>
  <si>
    <t>Bûchette (La)</t>
  </si>
  <si>
    <t>Orange rind</t>
  </si>
  <si>
    <t>Aura</t>
  </si>
  <si>
    <t>Covered in orange wax</t>
  </si>
  <si>
    <t>Saint-Paulin (Damafro)</t>
  </si>
  <si>
    <t>Sharp, lactic and goat flavour</t>
  </si>
  <si>
    <t>Cheese covered with red wax</t>
  </si>
  <si>
    <t>Gouda de chèvre (Damafro)</t>
  </si>
  <si>
    <t>Mild, slight mushroom aroma</t>
  </si>
  <si>
    <t>Grand Délice</t>
  </si>
  <si>
    <t>Nutty</t>
  </si>
  <si>
    <t>Pressed surface-ripened washed-rind cheese</t>
  </si>
  <si>
    <t>Raclette (Damafro)</t>
  </si>
  <si>
    <t>Neither pressed nor cooked, surface-ripened, washed and bloomy rind cheese</t>
  </si>
  <si>
    <t>Saint-Damase</t>
  </si>
  <si>
    <t>Camembert (Damafro)</t>
  </si>
  <si>
    <t>Brie (Damafro)</t>
  </si>
  <si>
    <t>Brie Tour de France (Damafro)</t>
  </si>
  <si>
    <t>Camembert Connaisseur</t>
  </si>
  <si>
    <t>Camembert Mme Clément</t>
  </si>
  <si>
    <t>Gouda (Damafro)</t>
  </si>
  <si>
    <t>Mild and goaty</t>
  </si>
  <si>
    <t>Tomme de chèvre (Damafro)</t>
  </si>
  <si>
    <t>Available: Fine Herbs and Pepper</t>
  </si>
  <si>
    <t>Grand Duc (Le)</t>
  </si>
  <si>
    <t>Available: Plain Goat  Cheese, Goat  Cheese with Pepper, Goat  Cheese with Fine Herbs</t>
  </si>
  <si>
    <t>Spreadable cheese</t>
  </si>
  <si>
    <t>Chèvre Le Grand Cru</t>
  </si>
  <si>
    <t>Ricotta (Damafro)</t>
  </si>
  <si>
    <t>Mascarpone (Damafro)</t>
  </si>
  <si>
    <t>Slightly woody</t>
  </si>
  <si>
    <t>Vacherin de Châteauguay</t>
  </si>
  <si>
    <t>Flavours of hazelnut, butter and apples</t>
  </si>
  <si>
    <t>Washed rind with cider</t>
  </si>
  <si>
    <t>Tomme du Manoir affinée au cidre de pomme</t>
  </si>
  <si>
    <t>Smoked salmon</t>
  </si>
  <si>
    <t>Smooth rind covered with dill</t>
  </si>
  <si>
    <t>SOMO Brie au saumon fumé</t>
  </si>
  <si>
    <t>Sorcier de Missisquoi (Le)</t>
  </si>
  <si>
    <t>Pronounced with a hazelnut woody flavour</t>
  </si>
  <si>
    <t>Feuille d'automne</t>
  </si>
  <si>
    <t>Woodsy flavours, toasted hazelnut notes</t>
  </si>
  <si>
    <t>Pressed, moist washed-rind cheese</t>
  </si>
  <si>
    <t>Peau Rouge</t>
  </si>
  <si>
    <t>Pressed, surface-ripened, washed-rind cheese</t>
  </si>
  <si>
    <t>Raclette affinée au cidre de pommes (Les Dépendances du Manoir)</t>
  </si>
  <si>
    <t>Sharp to pronounced, fruity with apple and toasted hazelnut flavours</t>
  </si>
  <si>
    <t>Rougette de Brigham</t>
  </si>
  <si>
    <t>Sweetened with apple flavour</t>
  </si>
  <si>
    <t>Filled with caramelised apple</t>
  </si>
  <si>
    <t>Tarapatapom</t>
  </si>
  <si>
    <t>Fairly full-flavoured, with a smooth and creamy finish</t>
  </si>
  <si>
    <t>Louis Dubois</t>
  </si>
  <si>
    <t>Smooth, washed rind</t>
  </si>
  <si>
    <t>Raclette des Appalaches</t>
  </si>
  <si>
    <t>Sharp and hazelnutty, becoming fruitier with age</t>
  </si>
  <si>
    <t>Pressed surface-ripened and washed-rind cheese, ivory coloured interior with an orange tone,  natural rind</t>
  </si>
  <si>
    <t>Mamirolle (Le)</t>
  </si>
  <si>
    <t>Pressed surface-ripened</t>
  </si>
  <si>
    <t>Délice des Appalaches</t>
  </si>
  <si>
    <t>Bloomy rind, Camembert type</t>
  </si>
  <si>
    <t>Casimir (Le)</t>
  </si>
  <si>
    <t>Diable aux Vaches (Le)</t>
  </si>
  <si>
    <t>Mild, Lactic, fungus flavour</t>
  </si>
  <si>
    <t>Sieur Corbeau des Laurentides</t>
  </si>
  <si>
    <t>Subtle flavour of hazelnuts and reminiscent of maple syrup</t>
  </si>
  <si>
    <t>Cru des Érables (Le)</t>
  </si>
  <si>
    <t>Plain or seasoned with chives, fine herbs or tomato and basil</t>
  </si>
  <si>
    <t>Vacuum-packed or stored in a brine</t>
  </si>
  <si>
    <t>Feta Floralpe</t>
  </si>
  <si>
    <t>Cooked cheese</t>
  </si>
  <si>
    <t>Brebiouais</t>
  </si>
  <si>
    <t>Slightly pungent and acid</t>
  </si>
  <si>
    <t>Mild to sharp aroma with a hint of its soil</t>
  </si>
  <si>
    <t>Buchevrette</t>
  </si>
  <si>
    <t>Sharp, lactic, goat flavour, slightly acid</t>
  </si>
  <si>
    <t>Smooth and creamy with a bloomy rind</t>
  </si>
  <si>
    <t>Heidi</t>
  </si>
  <si>
    <t>Mild and acidulous, seasoned with fine herbs and garlic</t>
  </si>
  <si>
    <t>Creamy cheese, relatively dried and crumbly texture</t>
  </si>
  <si>
    <t>Micha</t>
  </si>
  <si>
    <t>Cheese made with a cheddarization process</t>
  </si>
  <si>
    <t>Montagnard (Le)</t>
  </si>
  <si>
    <t>Sharp and goat flavour</t>
  </si>
  <si>
    <t>Washed rind, Muenster type</t>
  </si>
  <si>
    <t>Peter</t>
  </si>
  <si>
    <t>Butter and hazelnut taste</t>
  </si>
  <si>
    <t>Mixed whity rind, melting texture in its centre</t>
  </si>
  <si>
    <t>Roubine de Noyan</t>
  </si>
  <si>
    <t>Camembert type cheese</t>
  </si>
  <si>
    <t>Soeur Angèle (La)</t>
  </si>
  <si>
    <t>Mild, lactic</t>
  </si>
  <si>
    <t>Saint-Paulin Fritz léger</t>
  </si>
  <si>
    <t>Sharp, slight hazelnut flavour</t>
  </si>
  <si>
    <t>Empereur léger</t>
  </si>
  <si>
    <t>Sharp and fruity</t>
  </si>
  <si>
    <t>Raclette Fritz Médium</t>
  </si>
  <si>
    <t>Sharp, peppery and fruity</t>
  </si>
  <si>
    <t>Raclette Fritz Poivre</t>
  </si>
  <si>
    <t>Very sharp, fruity</t>
  </si>
  <si>
    <t>Raclette Fritz Fort</t>
  </si>
  <si>
    <t>Chevrochon</t>
  </si>
  <si>
    <t>Fairly pronounced fruity flavours</t>
  </si>
  <si>
    <t>Surface ripened</t>
  </si>
  <si>
    <t>Douanier (Le)</t>
  </si>
  <si>
    <t>Fruity, nutty taste accentuated by the aroma of St-Ambroise beer</t>
  </si>
  <si>
    <t>Surface-ripened cheese, washed rind</t>
  </si>
  <si>
    <t>Clos Saint-Ambroise</t>
  </si>
  <si>
    <t>Mild, lactic, slightly acidulated, flavoured with five peppercorns, garlic, herbs or parsley</t>
  </si>
  <si>
    <t>Cristalia</t>
  </si>
  <si>
    <t>Empereur</t>
  </si>
  <si>
    <t>Sharp, fruity flavour with notes of apples and nuts</t>
  </si>
  <si>
    <t>Pressed, cooked, surface- and interior-ripened, washed-rind cheese</t>
  </si>
  <si>
    <t>Miranda</t>
  </si>
  <si>
    <t>Covered with a black wax.</t>
  </si>
  <si>
    <t>Mouton noir</t>
  </si>
  <si>
    <t>Mild, creamy flavour with hints of hazelnut</t>
  </si>
  <si>
    <t>Noyan</t>
  </si>
  <si>
    <t>Port-Royal</t>
  </si>
  <si>
    <t>Raclette Fritz</t>
  </si>
  <si>
    <t>Raclette Griffon</t>
  </si>
  <si>
    <t>Mild, Lacitc</t>
  </si>
  <si>
    <t>Saint-Paulin Fritz</t>
  </si>
  <si>
    <t>Sharp, lactic and fruity, slightly woodsy</t>
  </si>
  <si>
    <t>Pressed, surface and interior-ripened cheese, washed rind</t>
  </si>
  <si>
    <t>Vacherin Fritz Kaiser</t>
  </si>
  <si>
    <t>Sharp and slightly woodsy</t>
  </si>
  <si>
    <t>Moist, washed rind</t>
  </si>
  <si>
    <t>Zurigo</t>
  </si>
  <si>
    <t>Surface ripened, washed rind</t>
  </si>
  <si>
    <t>Tomme du Haut-Richelieu</t>
  </si>
  <si>
    <t>Lactic, lightly nutty with notes of caramel</t>
  </si>
  <si>
    <t>Gré des champs (Le)</t>
  </si>
  <si>
    <t>Floral with a note of mushrooms</t>
  </si>
  <si>
    <t>Light yellow color with small openings du to the type of moulding process</t>
  </si>
  <si>
    <t>D'Iberville (Le)</t>
  </si>
  <si>
    <t>Sharp nutty taste</t>
  </si>
  <si>
    <t>Cooked mixed rind</t>
  </si>
  <si>
    <t>Monnoir (Le)</t>
  </si>
  <si>
    <t>Buttery and fruity</t>
  </si>
  <si>
    <t>Orange rind, golden-yellow interior showing small holes</t>
  </si>
  <si>
    <t>Pikauba</t>
  </si>
  <si>
    <t>Notes of cream and hazelnut</t>
  </si>
  <si>
    <t>Kénogami (Le)</t>
  </si>
  <si>
    <t>Cheddar doux (Fromagerie Lemaire)</t>
  </si>
  <si>
    <t>Cheddar mi-fort (Fromagerie Lemaire)</t>
  </si>
  <si>
    <t>Cheddar fort (Fromagerie Lemaire)</t>
  </si>
  <si>
    <t>Cheddar très fort (Fromagerie Lemaire)</t>
  </si>
  <si>
    <t>Light Monterey Jack type cheese</t>
  </si>
  <si>
    <t>Voltigeur</t>
  </si>
  <si>
    <t>Emmental-like flavor, but less pronounced. Slightly sweet almond flavor.</t>
  </si>
  <si>
    <t>Firm and supple cheese showing big round eyes distributed in the mass</t>
  </si>
  <si>
    <t>Suisse (Fromagerie Lemaire)</t>
  </si>
  <si>
    <t>Lactic, slightly acid</t>
  </si>
  <si>
    <t>Cylindrical-shaped</t>
  </si>
  <si>
    <t>Deo Gratias (Le)</t>
  </si>
  <si>
    <t>Vegetable flavor</t>
  </si>
  <si>
    <t>Very white, runny and unctuous. Small rounds.</t>
  </si>
  <si>
    <t>Secret de Maurice (Le)</t>
  </si>
  <si>
    <t>Floral aroma</t>
  </si>
  <si>
    <t>Brownish with white specks, washed rind</t>
  </si>
  <si>
    <t>Tomme D'Elles (La)</t>
  </si>
  <si>
    <t>Pronounced with notes of cream and mushrooms</t>
  </si>
  <si>
    <t>Veined cheese</t>
  </si>
  <si>
    <t>Ciel de Charlevoix (Le)</t>
  </si>
  <si>
    <t>Sharp, fruity with butter and hazelnut notes</t>
  </si>
  <si>
    <t>Surface-ripened, washed rind, slightly orange, somewhat sticky texture</t>
  </si>
  <si>
    <t>Migneron de Charlevoix (Le)</t>
  </si>
  <si>
    <t>Slightly sweet taste</t>
  </si>
  <si>
    <t>Semi-granular texture</t>
  </si>
  <si>
    <t>Ricotta La Moutonnière</t>
  </si>
  <si>
    <t>Mild and distinctive</t>
  </si>
  <si>
    <t>Veined cheese, natural rind</t>
  </si>
  <si>
    <t>Bleu de la Moutonnière (Le)</t>
  </si>
  <si>
    <t>All sorts of subtle and full-bodied flavors from hazelnut to spices</t>
  </si>
  <si>
    <t>Cabanon (Le)</t>
  </si>
  <si>
    <t>Mild, almond taste</t>
  </si>
  <si>
    <t>Creamy texture. Pressed cheese, uncooked.</t>
  </si>
  <si>
    <t>Fleur des Monts</t>
  </si>
  <si>
    <t>Creamy, soft texture</t>
  </si>
  <si>
    <t>Neige de Brebis (Le)</t>
  </si>
  <si>
    <t>Strong and flavourful</t>
  </si>
  <si>
    <t>Creamy, slightly aged rind, very soft, becomes increasingly firm in texture and develops amber-coloured rind as it ages</t>
  </si>
  <si>
    <t>Bercail (Le)</t>
  </si>
  <si>
    <t>Delicate aroma of blue cheese without the sharp spicy flavour</t>
  </si>
  <si>
    <t>Lightly veined by natural green and blue molds</t>
  </si>
  <si>
    <t>Soupçon de Bleu (Le)</t>
  </si>
  <si>
    <t>Foin d'odeur (Le)</t>
  </si>
  <si>
    <t>Pronounced, acidulous and salty</t>
  </si>
  <si>
    <t>Lightly pressed, very soft and crumbly texture</t>
  </si>
  <si>
    <t>Féta La Moutonnière</t>
  </si>
  <si>
    <t>Flavors : plain, BBQ, garlic, onion, fine herbs, maple, souvlaki, 3 peppers and bacon</t>
  </si>
  <si>
    <t>Cheddar frais (La Pépite d'Or)</t>
  </si>
  <si>
    <t>Mozzarella (La Pépite d'Or)</t>
  </si>
  <si>
    <t>Mild to sharp</t>
  </si>
  <si>
    <t>Creamy-colored, crumbly texture</t>
  </si>
  <si>
    <t>Grand Cahill (Le)</t>
  </si>
  <si>
    <t>Fruity flavor that intensifies with age</t>
  </si>
  <si>
    <t>Medium white cheddar (3 to 9 months)</t>
  </si>
  <si>
    <t>Cheddar moyen (Fromagerie Perron)</t>
  </si>
  <si>
    <t>Cheddar 1 an (Fromagerie Perron)</t>
  </si>
  <si>
    <t>Cheddar 2 ans (Fromagerie Perron)</t>
  </si>
  <si>
    <t>Doyen (Le)</t>
  </si>
  <si>
    <t>Réserve spéciale 115e</t>
  </si>
  <si>
    <t>Suisse léger (Fromagerie Perron)</t>
  </si>
  <si>
    <t>Mild hazelnutty flavor</t>
  </si>
  <si>
    <t>Swiss type cheese, interior ripened</t>
  </si>
  <si>
    <t>Suisse (Fromagerie Perron)</t>
  </si>
  <si>
    <t>Sharp to pronounced, winey flavour</t>
  </si>
  <si>
    <t>Pressed and cooked cheese, interior-ripened</t>
  </si>
  <si>
    <t>Cheddar au Porto (Fromagerie Perron)</t>
  </si>
  <si>
    <t>Mild hazelnut flavor</t>
  </si>
  <si>
    <t>Mild hazelnut aroma</t>
  </si>
  <si>
    <t>Suisse au lait cru (Fromagerie Perron)</t>
  </si>
  <si>
    <t>Very mild. Curds are aslo available BBQ seasoned</t>
  </si>
  <si>
    <t>Daily fresh, withe cheese curds, twist or blocks.</t>
  </si>
  <si>
    <t>Cheddar frais du jour (Fromagerie Perron)</t>
  </si>
  <si>
    <t>Pronounced and fruity</t>
  </si>
  <si>
    <t>Pressed, storage cheese</t>
  </si>
  <si>
    <t>Tomme des Demoiselles (La)</t>
  </si>
  <si>
    <t>Mild to tangy, slightly salty</t>
  </si>
  <si>
    <t>White and velvety bloomy rind, smooth and creamy  texture</t>
  </si>
  <si>
    <t>Jeune-Coeur</t>
  </si>
  <si>
    <t>Sharp, hazelnut flavour and slightly salty</t>
  </si>
  <si>
    <t>Pied-de-vent</t>
  </si>
  <si>
    <t>Slightly nutty</t>
  </si>
  <si>
    <t>Reblochon type cheese</t>
  </si>
  <si>
    <t>Curé Labelle</t>
  </si>
  <si>
    <t>Raclette type cheese</t>
  </si>
  <si>
    <t>Fée des bois</t>
  </si>
  <si>
    <t>Spicy</t>
  </si>
  <si>
    <t>Barre du jour</t>
  </si>
  <si>
    <t>Chevrier</t>
  </si>
  <si>
    <t>Twisted cheddar type cheese</t>
  </si>
  <si>
    <t>Tortillard</t>
  </si>
  <si>
    <t>Nutty taste</t>
  </si>
  <si>
    <t>Slightly crumbly texture</t>
  </si>
  <si>
    <t>Cheddar nature (le P'tit Train du Nord)</t>
  </si>
  <si>
    <t>Nutty taste with a hint of Porto</t>
  </si>
  <si>
    <t>Cheddar aromatisé au Porto (le P'tit Train du Nord)</t>
  </si>
  <si>
    <t>Distinct taste of nuts with creamy and buttery notes</t>
  </si>
  <si>
    <t>Pressed and cooked cheese, surface ripened, washed rind</t>
  </si>
  <si>
    <t>Wabassee</t>
  </si>
  <si>
    <t>Slightly fruity flavours with sweeter notes provided by the mead</t>
  </si>
  <si>
    <t>Pressed, cooked, washed-rind cheese</t>
  </si>
  <si>
    <t>Windigo</t>
  </si>
  <si>
    <t>Duo du Paradis</t>
  </si>
  <si>
    <t>Creamy and crumbly</t>
  </si>
  <si>
    <t>Petit Soleil</t>
  </si>
  <si>
    <t>Fresh cheese marinated in sunflower oil</t>
  </si>
  <si>
    <t>Boules de Chèvre</t>
  </si>
  <si>
    <t>Salty, slightly tangy and strong taste</t>
  </si>
  <si>
    <t>Soft, smooth and crumbly texture</t>
  </si>
  <si>
    <t>Fetos Feta léger (Saputo)</t>
  </si>
  <si>
    <t>Fresh with a bitter hint</t>
  </si>
  <si>
    <t>White fresh cheese</t>
  </si>
  <si>
    <t>Ricotta de Lactosérum Bari</t>
  </si>
  <si>
    <t>Fresh soft cheese - Mozzarella</t>
  </si>
  <si>
    <t>Mozzarella (Fiorella)</t>
  </si>
  <si>
    <t>Stretchy cheese</t>
  </si>
  <si>
    <t>Mozzarella (Lino)</t>
  </si>
  <si>
    <t>Mozzarella (Mozza Fina)</t>
  </si>
  <si>
    <t>Mozzarella (Saputo)</t>
  </si>
  <si>
    <t>Available white, yellow or marble</t>
  </si>
  <si>
    <t>Cheddar Kingsey</t>
  </si>
  <si>
    <t>Mild, butter and almond flavours becomes more pronounced with age</t>
  </si>
  <si>
    <t>Pressed and cooked cheese, interior-ripened, slightly stringy texture</t>
  </si>
  <si>
    <t>Caciocavallo (Saputo)</t>
  </si>
  <si>
    <t>Sharp, lactic, smoky flavour</t>
  </si>
  <si>
    <t>Pressed and cooked cheese, pasta filata</t>
  </si>
  <si>
    <t>Caciocavallo fumé (Saputo)</t>
  </si>
  <si>
    <t>Cooked, Canadian Swiss type of cheese</t>
  </si>
  <si>
    <t>Cogruet (Le)</t>
  </si>
  <si>
    <t>Goat's milk and fresh cream</t>
  </si>
  <si>
    <t>Smooth and creamy texture</t>
  </si>
  <si>
    <t>Mozzarina Mediterrano</t>
  </si>
  <si>
    <t>Mild, milky flavoured cheese with a lightly salted butter flavour</t>
  </si>
  <si>
    <t>Melt-in-your-mouth texture, stretchy cheese</t>
  </si>
  <si>
    <t>Mozzarellissima</t>
  </si>
  <si>
    <t>Raclette Kingsey</t>
  </si>
  <si>
    <t>Delicate milk taste</t>
  </si>
  <si>
    <t>Pasta filata cheese, smooth, velvety and rather firm texture</t>
  </si>
  <si>
    <t>Bocconcini (Saputo)</t>
  </si>
  <si>
    <t>Delicat milk taste</t>
  </si>
  <si>
    <t>Thread-like cheese stored in salt water, velvety texture</t>
  </si>
  <si>
    <t>Trecce (Saputo)</t>
  </si>
  <si>
    <t>Salty, slightly tangy and strong taste. Available seasoned with sundried tomatoes, olives or oregano.</t>
  </si>
  <si>
    <t>Fetos Feta (Saputo)</t>
  </si>
  <si>
    <t>Smooth and velvety, with a hint of butter, flavour becomes stronger and tangier with age</t>
  </si>
  <si>
    <t>Pressed, cooked, stretch-type, interior-ripened cheese</t>
  </si>
  <si>
    <t>Provolone (Saputo)</t>
  </si>
  <si>
    <t>Fresh, very mild, lactic</t>
  </si>
  <si>
    <t>Tuma</t>
  </si>
  <si>
    <t>Flavours of hazelnut, mushrooms and sweet butter</t>
  </si>
  <si>
    <t>Riopelle de l'Isle (Le)</t>
  </si>
  <si>
    <t>Woodsy aroma, slightly acid taste</t>
  </si>
  <si>
    <t>Uniform texture showing small holes, brushed rind</t>
  </si>
  <si>
    <t>Tomme de Grosse-Île</t>
  </si>
  <si>
    <t>Sharp, hazelnut flavour with a slight bitterness</t>
  </si>
  <si>
    <t>Bloomy rind, washed rind</t>
  </si>
  <si>
    <t>Mi-Carême</t>
  </si>
  <si>
    <t>Pressed and cooked cheese, interior ripened</t>
  </si>
  <si>
    <t>Cheddar vieilli de l'île-aux-Grues</t>
  </si>
  <si>
    <t>Herbs flavor</t>
  </si>
  <si>
    <t>St-Antoine (Le)</t>
  </si>
  <si>
    <t>Mild, pungent and very salty</t>
  </si>
  <si>
    <t>Goat's Feta. White and creamy texture which is not crumbly.</t>
  </si>
  <si>
    <t>Fermier (Le)</t>
  </si>
  <si>
    <t>Sharp, slight fruity and hazelnut note finish</t>
  </si>
  <si>
    <t>Capra (Le)</t>
  </si>
  <si>
    <t>Mild with slight tart accent. Herbs or plain.</t>
  </si>
  <si>
    <t>Fresh cheese, spreadable creamy texture.</t>
  </si>
  <si>
    <t>Caprice (Le)</t>
  </si>
  <si>
    <t>Sharp, with a long finish</t>
  </si>
  <si>
    <t>Creamy cheese with pleasant mushroom aroma</t>
  </si>
  <si>
    <t>Barbu (Le)</t>
  </si>
  <si>
    <t>Light goat taste with flavors of thyme and olive</t>
  </si>
  <si>
    <t>Natural rind or ripened in olive oil.</t>
  </si>
  <si>
    <t>Crottin (Le)</t>
  </si>
  <si>
    <t>Mild, with a slightly pungent taste</t>
  </si>
  <si>
    <t>Milk and field flower aroma</t>
  </si>
  <si>
    <t>Freddo (Le)</t>
  </si>
  <si>
    <t>Creamy, fresh milk taste with a hint of salt</t>
  </si>
  <si>
    <t>Camembert type cheese with bloomy rind</t>
  </si>
  <si>
    <t>Petit Poitou (Le)</t>
  </si>
  <si>
    <t>Camembert type cheese, white bloomy rind that has a  mushroom aroma, creamy texture</t>
  </si>
  <si>
    <t>Petit Normand (Le)</t>
  </si>
  <si>
    <t>Mild and milky with a bitter touch</t>
  </si>
  <si>
    <t>Bloomy rind, fresh mushroom aroma</t>
  </si>
  <si>
    <t>Pizy (Le)</t>
  </si>
  <si>
    <t>Tome (La)</t>
  </si>
  <si>
    <t>Pronounced with an explosive finish</t>
  </si>
  <si>
    <t>Pyramidal shape, froggy rind, can present bluish mold</t>
  </si>
  <si>
    <t>Sabot de Blanchette (Le)</t>
  </si>
  <si>
    <t>Creamy and mild available in the following: fines herbes, garlic and red pepper</t>
  </si>
  <si>
    <t>Creamy and elastic cheese, easily spreadable</t>
  </si>
  <si>
    <t>Biquet à la crème (Le)</t>
  </si>
  <si>
    <t>Plain, seasoned with tomato and thyme or chives</t>
  </si>
  <si>
    <t>Cynlindrical-shaped spreadable cheese</t>
  </si>
  <si>
    <t>Déli Chèvre (Le)</t>
  </si>
  <si>
    <t>Dried cheese cut into rounds, crumbly texture</t>
  </si>
  <si>
    <t>Crottin de chèvre Capriati</t>
  </si>
  <si>
    <t>Free of bitterness or spiciness, nutty and buttery flavours, sometimes ending in a hint of caramel</t>
  </si>
  <si>
    <t>Cheddar-type of cheese ripened</t>
  </si>
  <si>
    <t>Chèvre Noir</t>
  </si>
  <si>
    <t>Mild, slightly fruity</t>
  </si>
  <si>
    <t>Cheddar cheese type, firm but smooth texture</t>
  </si>
  <si>
    <t>Chevrino</t>
  </si>
  <si>
    <t>Soft and smooth paste, unripened</t>
  </si>
  <si>
    <t>Chèvre doux</t>
  </si>
  <si>
    <t>Sharp, goat flavour Available : plain (crottin type) or marinated in oil</t>
  </si>
  <si>
    <t>Unripened, natural rind</t>
  </si>
  <si>
    <t>Capriati</t>
  </si>
  <si>
    <t>Slightly acidulous (varieties available: plain, herb, pepper)</t>
  </si>
  <si>
    <t>Crumbly cheese when cold and smooth at room temperature</t>
  </si>
  <si>
    <t>Biquet (Le)</t>
  </si>
  <si>
    <t>Crumbly and light texture when young, becomes runny with age</t>
  </si>
  <si>
    <t>Chèvre fin</t>
  </si>
  <si>
    <t>Pronounced, mild, acidulous and salty</t>
  </si>
  <si>
    <t>Very tight paste</t>
  </si>
  <si>
    <t>Feta Tradition</t>
  </si>
  <si>
    <t>Crumbly when cold but smooth and creamy at room temperature, soft and unripened</t>
  </si>
  <si>
    <t>Médaillon et le Tournevent (Le)</t>
  </si>
  <si>
    <t>Mild and melting in the mouth</t>
  </si>
  <si>
    <t>Fresh cheese covered in seasoning</t>
  </si>
  <si>
    <t>Bouchées d'amour</t>
  </si>
  <si>
    <t>Mild and salty</t>
  </si>
  <si>
    <t>Feta cheese</t>
  </si>
  <si>
    <t>Fleur de Neige</t>
  </si>
  <si>
    <t>Smooth and moist cheese. Cheddar type cheese</t>
  </si>
  <si>
    <t>Samuel et Jérémie</t>
  </si>
  <si>
    <t>Mild to sharp, depending on age</t>
  </si>
  <si>
    <t>Cheese covered in wax, making it ripen slowly internally</t>
  </si>
  <si>
    <t>Sieur Colomban</t>
  </si>
  <si>
    <t>Mild, slight taste of hazelnut, cream and salted butter</t>
  </si>
  <si>
    <t>Pré des Mille-Îles (Le)</t>
  </si>
  <si>
    <t>Nutty and buttery</t>
  </si>
  <si>
    <t>Cheese with small eyes (holes), washed rind</t>
  </si>
  <si>
    <t>Tour St-François (La)</t>
  </si>
  <si>
    <t>Dried cheese slightly ripened, curd style, slightly brittle in texture</t>
  </si>
  <si>
    <t>Ti-Lou</t>
  </si>
  <si>
    <t>Mild, fresh, very delicate goat flavour</t>
  </si>
  <si>
    <t>Creamy, non ripened</t>
  </si>
  <si>
    <t>Petit Prince (Le)</t>
  </si>
  <si>
    <t>Mild with flavour of fresh mushrooms</t>
  </si>
  <si>
    <t>Bloomy and white rind that gives woody aromas, camembert type, creamy texture</t>
  </si>
  <si>
    <t>Lavallois (Le)</t>
  </si>
  <si>
    <t>Light and mild</t>
  </si>
  <si>
    <t>Unripened firm cheese</t>
  </si>
  <si>
    <t>Fleurs d'Ail</t>
  </si>
  <si>
    <t>Cheddar frais Le Fromage au Village</t>
  </si>
  <si>
    <t>Ripened cheddar</t>
  </si>
  <si>
    <t>Rouet</t>
  </si>
  <si>
    <t>Mild, lactic and fruity</t>
  </si>
  <si>
    <t>Cheddar type cheese, interior ripened</t>
  </si>
  <si>
    <t>Cru du Clocher (Le)</t>
  </si>
  <si>
    <t>Nutty, lactic and fruity accentuated.</t>
  </si>
  <si>
    <t>Cheddar type cheese, interior ripened.</t>
  </si>
  <si>
    <t>Cru du Clocher (Réserve 2 ans) (Le)</t>
  </si>
  <si>
    <t>Rapide Arcand (Le)</t>
  </si>
  <si>
    <t>Strong cheddar</t>
  </si>
  <si>
    <t>Chute à Michel (La)</t>
  </si>
  <si>
    <t>Extra strong cheddar</t>
  </si>
  <si>
    <t>Chute à l'Ours (La)</t>
  </si>
  <si>
    <t>Pronounced hazelnut flavor</t>
  </si>
  <si>
    <t>Chute Chaudière (La)</t>
  </si>
  <si>
    <t>Taste of butter with a slight acid touch</t>
  </si>
  <si>
    <t>Ripened, smooth and creamy texture</t>
  </si>
  <si>
    <t>St-Félicien Lac St-Jean</t>
  </si>
  <si>
    <t>Light bitter almond and milky taste</t>
  </si>
  <si>
    <t>Interior-ripened, ivory-colored, shows round holes dispersed through  the cheese</t>
  </si>
  <si>
    <t>Suisse vieilli (Fromagerie St-Fidèle)</t>
  </si>
  <si>
    <t>Suisse léger (Fromagerie St-Fidèle)</t>
  </si>
  <si>
    <t>Fresh cheese curds or rounds</t>
  </si>
  <si>
    <t>Cheddar frais (Fromagerie St-Fidèle)</t>
  </si>
  <si>
    <t>Cheddar doux (Fromagerie St-Fidèle)</t>
  </si>
  <si>
    <t>Cheddar mi-fort (Fromagerie St-Fidèle)</t>
  </si>
  <si>
    <t>Cheddar fort (Fromagerie St-Fidèle)</t>
  </si>
  <si>
    <t>Cheddar très fort (Fromagerie St-Fidèle)</t>
  </si>
  <si>
    <t>Slightly nutty with a lovely mix of port</t>
  </si>
  <si>
    <t>Ivory coloured cheese in the centre with a crimson colour on the outside created by soaking</t>
  </si>
  <si>
    <t>Suisse macéré au porto (Fromagerie St-Fidèle)</t>
  </si>
  <si>
    <t>Slightly nutty taste typical of Suisse St-Fidèle</t>
  </si>
  <si>
    <t>Ivory coloured cheese in centre and an amber colour on the outside created by soaking</t>
  </si>
  <si>
    <t>Suisse macéré au mistelle</t>
  </si>
  <si>
    <t>Slightly nutty taste typical of Suisse St-Fidèle, flavoured with apple cider</t>
  </si>
  <si>
    <t>Suisse macéré au Cidre de pommes</t>
  </si>
  <si>
    <t>Slight nutty taste and mild almond depending on age</t>
  </si>
  <si>
    <t>Suisse (Fromagerie St-Fidèle)</t>
  </si>
  <si>
    <t>Cheddar type cheese, unripened</t>
  </si>
  <si>
    <t>Cheddar Jocoeur</t>
  </si>
  <si>
    <t>Delicate, milk taste, with slightly acidulous accents</t>
  </si>
  <si>
    <t>The interior presents small holes.</t>
  </si>
  <si>
    <t>Fredondaine</t>
  </si>
  <si>
    <t>Gray and dry rind that has a mushroom aroma. Ivory colored cheese, supple and showing small holes inside</t>
  </si>
  <si>
    <t>Farandole</t>
  </si>
  <si>
    <t>Delicate nutty taste</t>
  </si>
  <si>
    <t>Natural rind, light grey colour</t>
  </si>
  <si>
    <t>Sonatine</t>
  </si>
  <si>
    <t>Subtle delicate flavor, slightly nutty</t>
  </si>
  <si>
    <t>Firm, surface ripened cheese</t>
  </si>
  <si>
    <t>Allegretto</t>
  </si>
  <si>
    <t>Mild (Available Varieties: herbs, chive, garlic, pepper)</t>
  </si>
  <si>
    <t>Smooth cheese</t>
  </si>
  <si>
    <t>Blanchon (Le)</t>
  </si>
  <si>
    <t>Mushroomy and milky taste</t>
  </si>
  <si>
    <t>Soft white and chalky cheese</t>
  </si>
  <si>
    <t>P'tit Diable</t>
  </si>
  <si>
    <t>Slightly goat, ash and fruit flavour</t>
  </si>
  <si>
    <t>Soft white and chalky cheese, ashen</t>
  </si>
  <si>
    <t>Saint-Isidore à croûte cendrée</t>
  </si>
  <si>
    <t>Delicate, mild goat flavour</t>
  </si>
  <si>
    <t>Pampille</t>
  </si>
  <si>
    <t>Mild and long lasting flavour</t>
  </si>
  <si>
    <t>Creamy and melst in your mouth cheese, bloomy rind</t>
  </si>
  <si>
    <t>P'tite Chevrette</t>
  </si>
  <si>
    <t>Mushroomy and milky flavor</t>
  </si>
  <si>
    <t>Rind unctuous to runny when aged</t>
  </si>
  <si>
    <t>Saint-Isidore à croûte fleurie</t>
  </si>
  <si>
    <t>Plain, with peppers and rosemary</t>
  </si>
  <si>
    <t>Chèvre d'Or</t>
  </si>
  <si>
    <t>Unpressed, uncooked</t>
  </si>
  <si>
    <t>Bouton de Culotte (Le)</t>
  </si>
  <si>
    <t>Pressed and cooked</t>
  </si>
  <si>
    <t>Parmesan Chèvrerie Dion</t>
  </si>
  <si>
    <t>Varieties available: plain, garlic, chives, pepper, herb.</t>
  </si>
  <si>
    <t>Délice</t>
  </si>
  <si>
    <t>P'tit féta</t>
  </si>
  <si>
    <t>Available; mild, medium and strong</t>
  </si>
  <si>
    <t>Cheddar type</t>
  </si>
  <si>
    <t>Montbeil (Le)</t>
  </si>
  <si>
    <t>White and creamy</t>
  </si>
  <si>
    <t>Roulé (Le)</t>
  </si>
  <si>
    <t>Mild and lactic (varieties available: herb, nut, spiced, pepper</t>
  </si>
  <si>
    <t>Hint of cream</t>
  </si>
  <si>
    <t>Montefino assaisonné</t>
  </si>
  <si>
    <t>Montefino frais</t>
  </si>
  <si>
    <t>Montefino affinée</t>
  </si>
  <si>
    <t>Lightly pressed</t>
  </si>
  <si>
    <t>Feta Diodati</t>
  </si>
  <si>
    <t>Moist, bloomy rind</t>
  </si>
  <si>
    <t>Caprice des Saisons</t>
  </si>
  <si>
    <t>Caprice des Cantons</t>
  </si>
  <si>
    <t>Available fine herbs, hot pepper or seasoned peppers</t>
  </si>
  <si>
    <t>Seasoned or plain curds or block, daily fresh. Slight bitter almond and milk aroma</t>
  </si>
  <si>
    <t>Cheddar Charlevoix</t>
  </si>
  <si>
    <t>Hazelnut flavour that intensifies with age.  Available; mild, medium, strong and extra strong</t>
  </si>
  <si>
    <t>Aged cheddar, smooth and crumbly texture, cream-colored</t>
  </si>
  <si>
    <t>Vieux Charlevoix</t>
  </si>
  <si>
    <t>Taste evolving without bitterness</t>
  </si>
  <si>
    <t>Pressed and cooked, interior-ripened, dark yellow color, hard and crumbly texture, melts in mouth</t>
  </si>
  <si>
    <t>Hercule de Charlevoix (L')</t>
  </si>
  <si>
    <t>Hazelnut</t>
  </si>
  <si>
    <t>1608 (Le)</t>
  </si>
  <si>
    <t>Mild, fruity and hazelnut, without a harsh aftertaste</t>
  </si>
  <si>
    <t>Creamy, rich and velvety texture</t>
  </si>
  <si>
    <t>Fleurmier de Charlevoix (Le)</t>
  </si>
  <si>
    <t>Almond taste</t>
  </si>
  <si>
    <t>Noble (Le)</t>
  </si>
  <si>
    <t>Mushroom and butter aroma.</t>
  </si>
  <si>
    <t>Creamy texture, soil aroma</t>
  </si>
  <si>
    <t>Prés de la Bayonne (Les)</t>
  </si>
  <si>
    <t>Strong taste with a long finish without bitterness.</t>
  </si>
  <si>
    <t>Pressed, fresh milk and fruity aroma</t>
  </si>
  <si>
    <t>Pré-Cieux (Le)</t>
  </si>
  <si>
    <t>Varieties available: plain, sunflower oil and herbs.</t>
  </si>
  <si>
    <t>Féta du Domaine</t>
  </si>
  <si>
    <t>Creamy. Made from Ayrshire milk cow.</t>
  </si>
  <si>
    <t>Cendré des Prés (Le)</t>
  </si>
  <si>
    <t>White cheese, moist texture</t>
  </si>
  <si>
    <t>Akawi</t>
  </si>
  <si>
    <t>Mild and salty with a light buttery flavor</t>
  </si>
  <si>
    <t>White and humid cheese with a flexible texture</t>
  </si>
  <si>
    <t>Baladi (Fromagerie Marie Kadé)</t>
  </si>
  <si>
    <t>Espagnole</t>
  </si>
  <si>
    <t>Kobrossi</t>
  </si>
  <si>
    <t>Mild and lactic</t>
  </si>
  <si>
    <t>Fresh thick white cheese</t>
  </si>
  <si>
    <t>Labneh</t>
  </si>
  <si>
    <t>Preserved in vegetable oil</t>
  </si>
  <si>
    <t>Labneh dans l'huile</t>
  </si>
  <si>
    <t>Fresh and salty taste, lactic flavor that develops itself through ripening</t>
  </si>
  <si>
    <t>Feta-like cheese</t>
  </si>
  <si>
    <t>Domiati</t>
  </si>
  <si>
    <t>Stretched and coiled up in a knot</t>
  </si>
  <si>
    <t>Moujadalé</t>
  </si>
  <si>
    <t>Mild and salty with a slight nigella taste</t>
  </si>
  <si>
    <t>White cheese, elastic and crumbly texture</t>
  </si>
  <si>
    <t>Nabulsi (Fromagerie Marie Kadé)</t>
  </si>
  <si>
    <t>White, crumbly and elastic</t>
  </si>
  <si>
    <t>Syrean</t>
  </si>
  <si>
    <t>Fresh, salty with nigella hints</t>
  </si>
  <si>
    <t>Smooth texture, preserved in brine</t>
  </si>
  <si>
    <t>Tressé (Fromagerie Marie Kadé)</t>
  </si>
  <si>
    <t>White interior folded like a book</t>
  </si>
  <si>
    <t>Halloom</t>
  </si>
  <si>
    <t>Mild to pungent, slightly salty</t>
  </si>
  <si>
    <t>No rind, crumbly</t>
  </si>
  <si>
    <t>Istambouli</t>
  </si>
  <si>
    <t>Varies according to seasoning</t>
  </si>
  <si>
    <t>Shinglish</t>
  </si>
  <si>
    <t>Available in 4 different flavors : plain, chives, spices or chocolate</t>
  </si>
  <si>
    <t>Spreadable goat's cheese</t>
  </si>
  <si>
    <t>Sainte-Rose</t>
  </si>
  <si>
    <t>Fresh cheddar, curds or blocks</t>
  </si>
  <si>
    <t>Petit Heidi du Saguenay</t>
  </si>
  <si>
    <t>Rosé du Saguenay</t>
  </si>
  <si>
    <t>Sainte-Rose lavé au vin</t>
  </si>
  <si>
    <t>Tomme des Joyeux Fromagers (La)</t>
  </si>
  <si>
    <t>Cheese curds or blocks. Daily fresh.</t>
  </si>
  <si>
    <t>Cheddar frais (Fromagerie Saint-Laurent)</t>
  </si>
  <si>
    <t>Yellow and white</t>
  </si>
  <si>
    <t>Cheddar doux (Fromagerie Saint-Laurent)</t>
  </si>
  <si>
    <t>Hazelnut flavour more pronounced than mild cheddar.</t>
  </si>
  <si>
    <t>Cheddar moyen (Fromagerie Saint-Laurent)</t>
  </si>
  <si>
    <t>More pronounced hazelnut flavor than younger cheddars</t>
  </si>
  <si>
    <t>Cheddar fort (Fromagerie Saint-Laurent)</t>
  </si>
  <si>
    <t>Fine herbs</t>
  </si>
  <si>
    <t>Cheddar aux fines herbes (Fromagerie Saint-Laurent)</t>
  </si>
  <si>
    <t>In brine</t>
  </si>
  <si>
    <t>Tortillons (Fromagerie Saint-Laurent)</t>
  </si>
  <si>
    <t>Lighter taste than cheddar</t>
  </si>
  <si>
    <t>Brick (Fromagerie Saint-Laurent)</t>
  </si>
  <si>
    <t>Hint of porto</t>
  </si>
  <si>
    <t>Cheddar au Porto (Fromagerie Saint-Laurent)</t>
  </si>
  <si>
    <t>Parmesan (Fromagerie Saint-Laurent)</t>
  </si>
  <si>
    <t>Mild flavor of cream, almond and hazelnut</t>
  </si>
  <si>
    <t>Rind in red wax</t>
  </si>
  <si>
    <t>Gouda (Fromagerie Saint-Laurent)</t>
  </si>
  <si>
    <t>Cheese with irregular holes</t>
  </si>
  <si>
    <t>Suisse (Fromagerie Saint-Laurent)</t>
  </si>
  <si>
    <t>Cheddar frais (Fromagerie des Basques)</t>
  </si>
  <si>
    <t>White, yellow or marble</t>
  </si>
  <si>
    <t>Cheddar moyen (Fromagerie des Basques)</t>
  </si>
  <si>
    <t>Hazelnut flavour</t>
  </si>
  <si>
    <t>Cheddar fort (Fromagerie des Basques)</t>
  </si>
  <si>
    <t>Cheddar extra-fort (Fromagerie des Basques)</t>
  </si>
  <si>
    <t>BBQ spices, herbs, pepper, bacon or tomato and basil</t>
  </si>
  <si>
    <t>Curds or blocks (herbs and pepper)</t>
  </si>
  <si>
    <t>Fromage frais assaisonné</t>
  </si>
  <si>
    <t>Plain, herbs or BBQ</t>
  </si>
  <si>
    <t>Fromage salé en tortillons</t>
  </si>
  <si>
    <t>Fresh cheese kept in brine for a few hours</t>
  </si>
  <si>
    <t>P'tit Basque</t>
  </si>
  <si>
    <t>Smoky flavor</t>
  </si>
  <si>
    <t>Cheddar fumé au bois d'érable</t>
  </si>
  <si>
    <t>Supple and soft cheese</t>
  </si>
  <si>
    <t>Notre-Dame-des-Neiges (Le)</t>
  </si>
  <si>
    <t>Reddish interior, very distinctive aroma</t>
  </si>
  <si>
    <t>Mackenzie (Le)</t>
  </si>
  <si>
    <t>Available plain or smoked</t>
  </si>
  <si>
    <t>Yellow-colored, tender texture</t>
  </si>
  <si>
    <t>Sieur Riou-x (Le)</t>
  </si>
  <si>
    <t>Shows smal holes. Cripsy on surface when its interior is compact and soft.</t>
  </si>
  <si>
    <t>Trois-Pistoles (Le)</t>
  </si>
  <si>
    <t>Distinctive flavour with fruity notes</t>
  </si>
  <si>
    <t>L'Héritage</t>
  </si>
  <si>
    <t>Cheese with irregular holes, washed rind</t>
  </si>
  <si>
    <t>Suisse (Fromagerie des Basques)</t>
  </si>
  <si>
    <t>Also available seasoned with organic garlic flower</t>
  </si>
  <si>
    <t>Cheddar type firm cheese</t>
  </si>
  <si>
    <t>Troubadour (Le)</t>
  </si>
  <si>
    <t>Cream, hazelnut, flowers and smoky flavor</t>
  </si>
  <si>
    <t>Pressed and cooked, golden to copper-colored rind</t>
  </si>
  <si>
    <t>Ménestrel (Le)</t>
  </si>
  <si>
    <t>Vegetables, mushroom, cut herbs and damp wood aromas</t>
  </si>
  <si>
    <t>White and gray bloom on its rind, cylindrical shape, slightly crumbly and melting texture</t>
  </si>
  <si>
    <t>Fleuron (Le)</t>
  </si>
  <si>
    <t>Pink-orangey washed rind, partly covered with a white to gray indigenous penicillium</t>
  </si>
  <si>
    <t>Fou du Roy (Le)</t>
  </si>
  <si>
    <t>Lively creamy flavor. Fresh mushrooms and caramel aromas</t>
  </si>
  <si>
    <t>Dark rind</t>
  </si>
  <si>
    <t>Rassembleu (Le)</t>
  </si>
  <si>
    <t>Available : cheese rounds or curds</t>
  </si>
  <si>
    <t>Fromage en grains ou en meule</t>
  </si>
  <si>
    <t>Creamy cheese. Made from Ayrshire's cow milk.</t>
  </si>
  <si>
    <t>Desneiges (Le)</t>
  </si>
  <si>
    <t>Orange rind washed with salty water. Made from Ayrshire milk cow.</t>
  </si>
  <si>
    <t>Bouton d'Or (Le)</t>
  </si>
  <si>
    <t>Mild and creamy, slightly acid, slight goat flavour</t>
  </si>
  <si>
    <t>Soft cheese, white to yellowy natural rind, chalky and unctuous texture</t>
  </si>
  <si>
    <t>Jac le Chevrier</t>
  </si>
  <si>
    <t>White, creamy and thick</t>
  </si>
  <si>
    <t>Labneh (Fromagerie Polyethnique)</t>
  </si>
  <si>
    <t>Labneh léger (Fromagerie Polyethnique)</t>
  </si>
  <si>
    <t>Compact, unripened</t>
  </si>
  <si>
    <t>Akawie léger (Fromagerie Polyethnique)</t>
  </si>
  <si>
    <t>Mild, lactic and slightly salted</t>
  </si>
  <si>
    <t>White cheese, folded like a book</t>
  </si>
  <si>
    <t>Haloumi (Fromagerie Polyethnique)</t>
  </si>
  <si>
    <t>Fresh, lime, slightly salty</t>
  </si>
  <si>
    <t>No rind, soft compact block</t>
  </si>
  <si>
    <t>Baladi (Fromagerie Polyethnique)</t>
  </si>
  <si>
    <t>Akawie (Fromagerie Polyethnique)</t>
  </si>
  <si>
    <t>Thread-like cheese stored in salt water</t>
  </si>
  <si>
    <t>Tressé (Fromagerie Polyethnique)</t>
  </si>
  <si>
    <t>Mild, fresh, salty and slightly spicy</t>
  </si>
  <si>
    <t>Nabulsi (Fromagerie Polyethnique)</t>
  </si>
  <si>
    <t>Mild and creamy taste. Available flavors : fine herbs, tomato and basil or spicy.</t>
  </si>
  <si>
    <t>Cream-colored or colored. Smooth and supple texture</t>
  </si>
  <si>
    <t>Cheddar assaisonné St-Guillaume</t>
  </si>
  <si>
    <t>Mild and creamy flavor, hazelnut taste, buttery aroma</t>
  </si>
  <si>
    <t>Creamy-colored or colored. Smooth and supple texture.</t>
  </si>
  <si>
    <t>Cheddar doux St-Guillaume</t>
  </si>
  <si>
    <t>Mild and creamy flavor</t>
  </si>
  <si>
    <t>Creamy-coloured, supple and smooth texture. Cheese curds or blocks.</t>
  </si>
  <si>
    <t>Cheddar frais St-Guillaume</t>
  </si>
  <si>
    <t>A little dryer than mild cheddar</t>
  </si>
  <si>
    <t>Cheddar mi-fort St-Guillaume</t>
  </si>
  <si>
    <t>Sharp nutty flavor, almond and butter aroma</t>
  </si>
  <si>
    <t>Brittle and crumbly texture</t>
  </si>
  <si>
    <t>Cheddar fort St-Guillaume</t>
  </si>
  <si>
    <t>Crumbly and brittle texture</t>
  </si>
  <si>
    <t>Cheddar extra-fort St-Guillaume</t>
  </si>
  <si>
    <t>Salty. Also available : BBQ flavor</t>
  </si>
  <si>
    <t>Cream-colored or colored. Unripened and unpressed. Preserved in brine.</t>
  </si>
  <si>
    <t>St-Tordu</t>
  </si>
  <si>
    <t>Very mild</t>
  </si>
  <si>
    <t>Creamy and elastic texture, irregularly prickled with small holes</t>
  </si>
  <si>
    <t>Brick St-Guillaume</t>
  </si>
  <si>
    <t>Very light hazelnut taste, slightly sour</t>
  </si>
  <si>
    <t>Light yellow with soft texture</t>
  </si>
  <si>
    <t>Monterey Jack St-Guillaume</t>
  </si>
  <si>
    <t>Taste reminiscent of Emmental but less pronounced, delicate taste of sugared almonds</t>
  </si>
  <si>
    <t>Shiny, soft cheese, no rind. Round "eyes", distributed throughout interior.</t>
  </si>
  <si>
    <t>Suisse St-Guillaume</t>
  </si>
  <si>
    <t>Unsalted, the acid is conterbalanced by the taste of cream, slight goat flavour</t>
  </si>
  <si>
    <t>White cheese with a smooth and creamy texture</t>
  </si>
  <si>
    <t>Cabrita</t>
  </si>
  <si>
    <t>Fruity notes with a finish of hints of spice</t>
  </si>
  <si>
    <t>Amber-colored rind, golden interior with small holes.</t>
  </si>
  <si>
    <t>Dame de Coeur  (La)</t>
  </si>
  <si>
    <t>Woody notes</t>
  </si>
  <si>
    <t>Semi-soft and unctuous cheese, golden rind</t>
  </si>
  <si>
    <t>Mistouk (Le)</t>
  </si>
  <si>
    <t>Fruity and almond hints</t>
  </si>
  <si>
    <t>Piekouagami (Le)</t>
  </si>
  <si>
    <t>Fresh hazelnut flavor</t>
  </si>
  <si>
    <t>Camembert-type cheese with a bloomy rind. Smooth and unctuous texture.</t>
  </si>
  <si>
    <t>Saint-Coeur-de-Marie</t>
  </si>
  <si>
    <t>Smooth and creamy textured cheddar</t>
  </si>
  <si>
    <t>Froméga</t>
  </si>
  <si>
    <t>Crabapple and butter flavors, well balanced</t>
  </si>
  <si>
    <t>Rind color of copper, its interior is golden-ivory-colored, fruity aroma</t>
  </si>
  <si>
    <t>Raclette de Compton</t>
  </si>
  <si>
    <t>Bloomy and nutty</t>
  </si>
  <si>
    <t>Orange-colored rind, woody smell, flexible texture</t>
  </si>
  <si>
    <t>Alfred Le Fermier</t>
  </si>
  <si>
    <t>Lactic taste</t>
  </si>
  <si>
    <t>Also colored or marbled</t>
  </si>
  <si>
    <t>Cheddar doux (l'Ancêtre)</t>
  </si>
  <si>
    <t>Lactic</t>
  </si>
  <si>
    <t>Cheddar moyen (l'Ancêtre)</t>
  </si>
  <si>
    <t>Cheddar fort  (l'Ancêtre)</t>
  </si>
  <si>
    <t>Cheddar extra-fort (l'Ancêtre)</t>
  </si>
  <si>
    <t>Delicate taste of milk and butter, slightly acid</t>
  </si>
  <si>
    <t>Elastic, soft, supple, fibrous and slightly crunchy texture</t>
  </si>
  <si>
    <t>Mozzarella 15% (l'Ancêtre)</t>
  </si>
  <si>
    <t>Rich flavour of hazelnut with a hint of saltiness</t>
  </si>
  <si>
    <t>Parmesan (l'Ancêtre)</t>
  </si>
  <si>
    <t>Emmental (l'Ancêtre)</t>
  </si>
  <si>
    <t>Mozzarella 20% (l'Ancêtre)</t>
  </si>
  <si>
    <t>Frugal</t>
  </si>
  <si>
    <t>Acidulous</t>
  </si>
  <si>
    <t>Crumbly and soft texture, whitish</t>
  </si>
  <si>
    <t>Ricotta (l'Ancêtre)</t>
  </si>
  <si>
    <t>Hazelnut taste that sharpens with age. Available: mild, medium, strong, extra-strong 1 year, 2 years and 3 years</t>
  </si>
  <si>
    <t>Cheddar (Biobio) - 1 year, 2 years and 3 years</t>
  </si>
  <si>
    <t>Light milk and butter taste, hardly acidulous</t>
  </si>
  <si>
    <t>Biobio Mozzarella</t>
  </si>
  <si>
    <t>Mild cheddar taste</t>
  </si>
  <si>
    <t>Biobio fromage 7%</t>
  </si>
  <si>
    <t>Rich, nutty, robust, sharp taste, rather salty</t>
  </si>
  <si>
    <t>Parmesan (Biobio)</t>
  </si>
  <si>
    <t>Pronounced nutty taste, mild and melt-in-the-mouth, slightly sweet</t>
  </si>
  <si>
    <t>Suisse (Biobio)</t>
  </si>
  <si>
    <t>Fresh cream with a hint of hazelnut</t>
  </si>
  <si>
    <t>Self-colored chalky and creamy texture</t>
  </si>
  <si>
    <t>Attrape-Cœur (L')</t>
  </si>
  <si>
    <t>Available with 8 different seasonings : crushed pepper, ground pepper, garlic, jalapenos, garlic and chives, italian, fine herbs and vegetables</t>
  </si>
  <si>
    <t>Cheddar frais (Fromagerie du Matin)</t>
  </si>
  <si>
    <t>Distinct flavor</t>
  </si>
  <si>
    <t>white, slices nicely</t>
  </si>
  <si>
    <t>Mild Goat Cheese</t>
  </si>
  <si>
    <t>Mild, slightly nutty taste</t>
  </si>
  <si>
    <t>Edam (Bothwell)</t>
  </si>
  <si>
    <t>Midly spicy, exotic flavour</t>
  </si>
  <si>
    <t>Madgascar Green Peppercorn</t>
  </si>
  <si>
    <t>Inferno finish</t>
  </si>
  <si>
    <t>Red Hot Chili Pepper Jack</t>
  </si>
  <si>
    <t>Earthy, complex flavour with a rich, smooth finish</t>
  </si>
  <si>
    <t>Black Truffle</t>
  </si>
  <si>
    <t>Mozzarella (Bothwell)</t>
  </si>
  <si>
    <t>Flavour is sharp and piquant</t>
  </si>
  <si>
    <t>Hard cheese with a granular interior and hard brittle rind</t>
  </si>
  <si>
    <t>Romano (Thornloe)</t>
  </si>
  <si>
    <t>Slightly sharp cheese with fruity flavor</t>
  </si>
  <si>
    <t>Granular interior full of small holes</t>
  </si>
  <si>
    <t>Asiago (Thornloe)</t>
  </si>
  <si>
    <t>Asadero</t>
  </si>
  <si>
    <t>Burrata</t>
  </si>
  <si>
    <t>Santa Lucia Goat Cheese</t>
  </si>
  <si>
    <t>Santa Lucia Goat Cheese Brie</t>
  </si>
  <si>
    <t>Ranchero Fresh Cheese</t>
  </si>
  <si>
    <t>Santa Lucia Tuma</t>
  </si>
  <si>
    <t>slightly salty and pleasantly sour taste</t>
  </si>
  <si>
    <t>Queijo do Pico</t>
  </si>
  <si>
    <t>Mild, medium ,old, old white, marble</t>
  </si>
  <si>
    <t>Cheddar (Farmers Dairy)</t>
  </si>
  <si>
    <t>Sharp, tangy and slighty salty</t>
  </si>
  <si>
    <t>Blue Cheese (Rosenborg)</t>
  </si>
  <si>
    <t>Slightly more salty taste and firmer texture than the blue cheese</t>
  </si>
  <si>
    <t>Gorgonzola (Castello)</t>
  </si>
  <si>
    <t>Bocconcini (International Cheese)</t>
  </si>
  <si>
    <t>Sweet flavour, with hints of nuts and fruit</t>
  </si>
  <si>
    <t>A hard cheese modeled after an Italian Piave with a dense grainy texture.</t>
  </si>
  <si>
    <t>Mountain Grana</t>
  </si>
  <si>
    <t>A firm cheese with mild earthy notes, a subtle creamy texture, and a pale golden interior.</t>
  </si>
  <si>
    <t>Nostrala "Of This Place"</t>
  </si>
  <si>
    <t>Smooth nut flavour</t>
  </si>
  <si>
    <t>It exhibits a smooth nut flavour, a complex finish, a rich golden interior and a dark textured rind.</t>
  </si>
  <si>
    <t>Alpindon "Gift Of The Alpine"</t>
  </si>
  <si>
    <t>Full bodied flavours with a bite a the end.</t>
  </si>
  <si>
    <t>Made with vegetarian-friendly microbial enzyme (binding cloth rubbed in lard).</t>
  </si>
  <si>
    <t>Avonlea Clothbound Cheddar</t>
  </si>
  <si>
    <t>-</t>
  </si>
  <si>
    <t>100% whole milk is used in the manufacturing of our traditional cheese. Cheddars are naturally aged in underground storages.</t>
  </si>
  <si>
    <t>Jensen Cheese (Wilton Cheese Factory)</t>
  </si>
  <si>
    <t>Belle du Jersey (La)</t>
  </si>
  <si>
    <t>Berger du Fjord (Le)</t>
  </si>
  <si>
    <t>Granular cheese, with numerous little crevices.</t>
  </si>
  <si>
    <t>Jersey du Fjord</t>
  </si>
  <si>
    <t>Chénéville</t>
  </si>
  <si>
    <t>Salted, oil with Provence herbs and black pepper.</t>
  </si>
  <si>
    <t>Bergeronds dans l'huile (Les)</t>
  </si>
  <si>
    <t>Light taste of goat, butter and cream.</t>
  </si>
  <si>
    <t>Agate de St-Damien (L')</t>
  </si>
  <si>
    <t>Brie de chèvre</t>
  </si>
  <si>
    <t>Flavours of fresh goat milk, fine and subtle and slightly tart. Available plain, olive oil and garlic, rosemary, tellicherry pepper and lemongrass, unsalted.</t>
  </si>
  <si>
    <t>White cheese, creamy and silky texture.</t>
  </si>
  <si>
    <t>Fromage Chèvre frais</t>
  </si>
  <si>
    <t>Mild and lightly salted.</t>
  </si>
  <si>
    <t>Féta (Mes Petits Caprices)</t>
  </si>
  <si>
    <t>Mild, light hint of goat.</t>
  </si>
  <si>
    <t>Micherolle</t>
  </si>
  <si>
    <t>Mild and floral taste becoming sharper with age</t>
  </si>
  <si>
    <t>Bûchette et Pyramide Mes Petits Caprices</t>
  </si>
  <si>
    <t>Mild and delicate, becomes slightly tart over time.</t>
  </si>
  <si>
    <t>Péningouin (Le)</t>
  </si>
  <si>
    <t>Delicate taste of wild mushrooms.</t>
  </si>
  <si>
    <t>Supple and creamy, with an amber rind and a light earthy odor.</t>
  </si>
  <si>
    <t>Bocké (Le)</t>
  </si>
  <si>
    <t>Agnelle de Bayolle</t>
  </si>
  <si>
    <t>Capri-Corne</t>
  </si>
  <si>
    <t>Plain or fine herbs</t>
  </si>
  <si>
    <t>Cheddar La Galipette</t>
  </si>
  <si>
    <t>Marie-Charlotte</t>
  </si>
  <si>
    <t>Mon précieux</t>
  </si>
  <si>
    <t>Tomme de brebis (Fromagerie Couland)</t>
  </si>
  <si>
    <t>Petite Chevrette (La)</t>
  </si>
  <si>
    <t>Plain</t>
  </si>
  <si>
    <t>Brebiane</t>
  </si>
  <si>
    <t>Plain, fine herbs or spices</t>
  </si>
  <si>
    <t>Prés de Kildare</t>
  </si>
  <si>
    <t>St-Émile</t>
  </si>
  <si>
    <t>Ste-Geneviève</t>
  </si>
  <si>
    <t>Ste-Élisabeth</t>
  </si>
  <si>
    <t>Grain de Bayonne</t>
  </si>
  <si>
    <t>Barthélemy (Le)</t>
  </si>
  <si>
    <t>Tomme Ferlend</t>
  </si>
  <si>
    <t>Plain, herbs or spices</t>
  </si>
  <si>
    <t>Fridolines</t>
  </si>
  <si>
    <t>Grain caprin</t>
  </si>
  <si>
    <t>Plain, fine herbs, spices</t>
  </si>
  <si>
    <t>Joséphines</t>
  </si>
  <si>
    <t>Plain, chive, fine herbs or spices</t>
  </si>
  <si>
    <t>Cheddar (Fromagerie Couland)</t>
  </si>
  <si>
    <t>Light</t>
  </si>
  <si>
    <t>Saint-Paulin (Des Basques)</t>
  </si>
  <si>
    <t>Fruit and hazelnut</t>
  </si>
  <si>
    <t>Vegetable ash that goes through the center of the cheese.</t>
  </si>
  <si>
    <t>Sirocco</t>
  </si>
  <si>
    <t>Cream and green apple</t>
  </si>
  <si>
    <t>Guillaume Tell (Le)</t>
  </si>
  <si>
    <t>Raclette de Joliette (La)</t>
  </si>
  <si>
    <t>Very soft and light, comparable to a brie.</t>
  </si>
  <si>
    <t>Perle du Littoral (La)</t>
  </si>
  <si>
    <t>Rayon d'or</t>
  </si>
  <si>
    <t>Light taste of butter</t>
  </si>
  <si>
    <t>Caprice des vents</t>
  </si>
  <si>
    <t>Ash rind with a chalky and creamy texture</t>
  </si>
  <si>
    <t>Grey Owl</t>
  </si>
  <si>
    <t>Fresh cheddar, in blocks or with grains</t>
  </si>
  <si>
    <t>Cheddar en grains (SCA L'île-aux-Grues)</t>
  </si>
  <si>
    <t>Myzithra</t>
  </si>
  <si>
    <t>Hazelnut, fruity</t>
  </si>
  <si>
    <t>Louis d'Or</t>
  </si>
  <si>
    <t>Taste of lightly sweetened goat's milk.</t>
  </si>
  <si>
    <t>Moutier (Le)</t>
  </si>
  <si>
    <t>Fresh milk and butter flavour.</t>
  </si>
  <si>
    <t>Ange Gardien (L')</t>
  </si>
  <si>
    <t>Rose Haus</t>
  </si>
  <si>
    <t>Creamy and fresh, this delicious locally-made cheese offers the traditional taste of Italy.</t>
  </si>
  <si>
    <t>Buffalo Cow</t>
  </si>
  <si>
    <t>Mozzarina di Bufala</t>
  </si>
  <si>
    <t>Fresh, rich milky taste</t>
  </si>
  <si>
    <t>Pasta filata cheese, smooth and creamy texture</t>
  </si>
  <si>
    <t>Bocconcini (Fiorella)</t>
  </si>
  <si>
    <t>A white, rich and creamy body</t>
  </si>
  <si>
    <t>Chèvre des Neiges (brie triple crème)</t>
  </si>
  <si>
    <t>Available in plain, Peppadew and garlic and fine herbs</t>
  </si>
  <si>
    <t>Soft spreadable cheese</t>
  </si>
  <si>
    <t>Caprichef</t>
  </si>
  <si>
    <t>Fresh butter, nut and corn taste</t>
  </si>
  <si>
    <t>Camarades (Des)</t>
  </si>
  <si>
    <t>A delicate and fruit flavoured</t>
  </si>
  <si>
    <t>Small holes in the body</t>
  </si>
  <si>
    <t>Tilsit</t>
  </si>
  <si>
    <t>It's lightly salty and tangy taste gives it a distinct flavour</t>
  </si>
  <si>
    <t>I'ts whitish body is soft, creamy, fine in texture and crumbly.  It comes immersed in a brine solution</t>
  </si>
  <si>
    <t>Feta de chèvre (Alexis de Portneuf)</t>
  </si>
  <si>
    <t>Slightly salty and tangy taste</t>
  </si>
  <si>
    <t>Pâte blanchâtre douce, crémeuse, finement texturée et friable, immergé dans la saumure</t>
  </si>
  <si>
    <t>Feta de brebis (Alexis de Portneuf)</t>
  </si>
  <si>
    <t>Fresh subtle taste of oriental spices and exotic flavourings</t>
  </si>
  <si>
    <t>It is quite firm and dense, not very porous and milky white in color</t>
  </si>
  <si>
    <t>doré-mi</t>
  </si>
  <si>
    <t>A hazelnut taste accompanied by a woody fruity touch</t>
  </si>
  <si>
    <t>Orangy-red, hardly moist rind and a supple ivory body</t>
  </si>
  <si>
    <t>Saint-Raymond (Le)</t>
  </si>
  <si>
    <t>Fresh butter taste with a hint of mushrooms</t>
  </si>
  <si>
    <t>Cheese with a moist and supple rind that ripens from the outside in and a runny ivory body</t>
  </si>
  <si>
    <t>Sauvagine (La)</t>
  </si>
  <si>
    <t>An ivory coloured cheese delicately laced with Penicillium Roqueforti and covered in a white coat</t>
  </si>
  <si>
    <t>Caronzola</t>
  </si>
  <si>
    <t>Delicate blue taste and creamy flavour</t>
  </si>
  <si>
    <t>Creamy and supple unique textured blue-veined body</t>
  </si>
  <si>
    <t>Météorite</t>
  </si>
  <si>
    <t>A strong blue</t>
  </si>
  <si>
    <t>A firm cheese with delicate blue veins of Penicillium roqueforti and a melt in your mouth quality</t>
  </si>
  <si>
    <t>Roche Noire (La)</t>
  </si>
  <si>
    <t>Has a nut taste</t>
  </si>
  <si>
    <t>Smooth and flexible surface with round eyes distributed in the body</t>
  </si>
  <si>
    <t>Emmental St-Guillaume</t>
  </si>
  <si>
    <t>Strong notes of butter and caramel</t>
  </si>
  <si>
    <t>Surface ripened, it has a supple and smooth texture</t>
  </si>
  <si>
    <t>Cantolait</t>
  </si>
  <si>
    <t>Flavours of warm cream with a vegetable note</t>
  </si>
  <si>
    <t>Has a smooth, melting paste</t>
  </si>
  <si>
    <t>Brie Paysan</t>
  </si>
  <si>
    <t>Exquisite creamy mushroom flavor</t>
  </si>
  <si>
    <t>Melting paste</t>
  </si>
  <si>
    <t>Laliberté (triple crème)</t>
  </si>
  <si>
    <t>A complexity of flavours ranging form salty to sweet and an overall tangy freshness with a creamy finish</t>
  </si>
  <si>
    <t>Has a creamy, smooth texture</t>
  </si>
  <si>
    <t>Devil's Rock (Creamy Blue Cheese)</t>
  </si>
  <si>
    <t>Creamy sharp taste</t>
  </si>
  <si>
    <t>Creamy cheese marbled with rich blue veins</t>
  </si>
  <si>
    <t>Casey (Blue Cheese)</t>
  </si>
  <si>
    <t>Sharp taste</t>
  </si>
  <si>
    <t>Is a goat cheese with blue veining</t>
  </si>
  <si>
    <t>Harley (Blue Goat Cheese)</t>
  </si>
  <si>
    <t>Has a sharp robust flavour</t>
  </si>
  <si>
    <t>Creamy white body</t>
  </si>
  <si>
    <t>Charlton</t>
  </si>
  <si>
    <t>Creamy mushroom flavour</t>
  </si>
  <si>
    <t>Has a striking streak of vegetable ash running through it</t>
  </si>
  <si>
    <t>Evanturel</t>
  </si>
  <si>
    <t>Flavourful cheese that is slightly sharp, yet mellow and creamy</t>
  </si>
  <si>
    <t>Has a golden yellow body with small eyes</t>
  </si>
  <si>
    <t>Temiskaming</t>
  </si>
  <si>
    <t>It comes in plain, mango chutney and pesto</t>
  </si>
  <si>
    <t>Soft and spreadable goat cheese</t>
  </si>
  <si>
    <t>Goat Cups (Celebrity International)</t>
  </si>
  <si>
    <t>Mediterranean style</t>
  </si>
  <si>
    <t>Goat Feta (Celebrity International)</t>
  </si>
  <si>
    <t>Goat Mozzarella (Celebrity Interantional)</t>
  </si>
  <si>
    <t>Creamy lactic flavour</t>
  </si>
  <si>
    <t>Métayères (Les)</t>
  </si>
  <si>
    <t>Fruit and nut flavour</t>
  </si>
  <si>
    <t>Amateur (L')</t>
  </si>
  <si>
    <t>It comes in the following flavors: plain, herbed or roasted red peppers</t>
  </si>
  <si>
    <t>Cream cheese</t>
  </si>
  <si>
    <t>Petite Folie (La)</t>
  </si>
  <si>
    <t>Butter flavour</t>
  </si>
  <si>
    <t>Tentation de Laurier (La)</t>
  </si>
  <si>
    <t>A mild taste of almonds</t>
  </si>
  <si>
    <t>Tomme de Monsieur Séguin (La)</t>
  </si>
  <si>
    <t>A hazelnut and salted butter flavour</t>
  </si>
  <si>
    <t>Vacherin Fri-Charco</t>
  </si>
  <si>
    <t>Mild cheese with a fresh creme taste</t>
  </si>
  <si>
    <t>Melting texture</t>
  </si>
  <si>
    <t>Angelus</t>
  </si>
  <si>
    <t>Varies from one season to the next</t>
  </si>
  <si>
    <t>Silky paste softens with time and its rind may show a dot of blue on the surface</t>
  </si>
  <si>
    <t>Pont Blanc (Le)</t>
  </si>
  <si>
    <t>Grand Cheddar Réserve Spéciale</t>
  </si>
  <si>
    <t>Brie 4 Temps</t>
  </si>
  <si>
    <t>Camembert Petit Champlain (Le)</t>
  </si>
  <si>
    <t>Farm cream taste</t>
  </si>
  <si>
    <t>Inspiré</t>
  </si>
  <si>
    <t>Cheddar Littoral</t>
  </si>
  <si>
    <t>Mild flavour of scapes</t>
  </si>
  <si>
    <t>Keeps it's initial shape and does not melt.</t>
  </si>
  <si>
    <t>Fleur Saint-Michel</t>
  </si>
  <si>
    <t>Mild cheddar seasoned with fine herbs</t>
  </si>
  <si>
    <t>Honfleur</t>
  </si>
  <si>
    <t>Mild cheddar smoked with maple wood</t>
  </si>
  <si>
    <t>P'tit Bronzé</t>
  </si>
  <si>
    <t>St-Charles</t>
  </si>
  <si>
    <t>Keeps it's original shape and does not melt</t>
  </si>
  <si>
    <t>St-Valier (Le)</t>
  </si>
  <si>
    <t>Subtle butter and almond flavours</t>
  </si>
  <si>
    <t>This supple cheese is ivory coloured and has a pleasing elaticity</t>
  </si>
  <si>
    <t>ChamPaître (Le)</t>
  </si>
  <si>
    <t>Fruity flavour compemented by hint of sugar and hazelnut</t>
  </si>
  <si>
    <t>La croûte est de couleur blé, sa pâte est souple et parsemée de petits yeux ronds</t>
  </si>
  <si>
    <t>Clef des Champs (La)</t>
  </si>
  <si>
    <t>It's flavour is reminiscent of Parmesan and Emmental cheeses, with a slightly citrusy aftertaste</t>
  </si>
  <si>
    <t>It's texture is elastic and the rind is caramel coloured</t>
  </si>
  <si>
    <t>Roy Léo</t>
  </si>
  <si>
    <t>Hints of fresh cream and salted butter, with a flavour of black olives</t>
  </si>
  <si>
    <t>Ste-Anne</t>
  </si>
  <si>
    <t>Available in the folowing flavours: scapes, dried tomatoes and basil and spices</t>
  </si>
  <si>
    <t>Normandinoise (Le)</t>
  </si>
  <si>
    <t>Roméo (Le)</t>
  </si>
  <si>
    <t>Distinct floral and fruity aromas</t>
  </si>
  <si>
    <t>Chemin Hatley</t>
  </si>
  <si>
    <t>Aroma of crab apples and butter</t>
  </si>
  <si>
    <t>Copper coloured with an ivory-gold interior</t>
  </si>
  <si>
    <t>Comtomme</t>
  </si>
  <si>
    <t>Fresh buttery taste with a touch of tartness</t>
  </si>
  <si>
    <t>Dense white rind with a creamy, runny texture</t>
  </si>
  <si>
    <t>Mélo Dieux (Le)</t>
  </si>
  <si>
    <t>Mild salty, buttery taste</t>
  </si>
  <si>
    <t>Supple, ivry coloured with a pink waxed rind</t>
  </si>
  <si>
    <t>Rose</t>
  </si>
  <si>
    <t>Mild flavour of hazelnuts, mushrooms and butter</t>
  </si>
  <si>
    <t>Brie Mont-Laurier</t>
  </si>
  <si>
    <t>Light nutty flavour</t>
  </si>
  <si>
    <t>Voyageur (Le)</t>
  </si>
  <si>
    <t>Fruity taste</t>
  </si>
  <si>
    <t>Pâturage (le)</t>
  </si>
  <si>
    <t>Belle-Mère (La)</t>
  </si>
  <si>
    <t>Cabrouet (Le)</t>
  </si>
  <si>
    <t>Belle Brune de Charlevoix</t>
  </si>
  <si>
    <t>Soft orange colour with a smooth and creamy texture</t>
  </si>
  <si>
    <t>Oh Chiiz</t>
  </si>
  <si>
    <t>Subtle buttery flavour</t>
  </si>
  <si>
    <t>Polichinel (Le)</t>
  </si>
  <si>
    <t>Bocconcini (Franco's Brand)</t>
  </si>
  <si>
    <t>Butter tast with a light touch of goat cream</t>
  </si>
  <si>
    <t>Made from 50% goat milk and 50% cow milk</t>
  </si>
  <si>
    <t>Double Joie (Le)</t>
  </si>
  <si>
    <t>Hazelnut flavour with a hint of fruit and cream</t>
  </si>
  <si>
    <t>It has a thin ochre coloured crust and ivory body</t>
  </si>
  <si>
    <t>Canotier de l'Isle</t>
  </si>
  <si>
    <t>Tomme au Poivre</t>
  </si>
  <si>
    <t>Vlimeux (Le)</t>
  </si>
  <si>
    <t>Bûchette de Chèvre (La)</t>
  </si>
  <si>
    <t>Cheddar Chèvre (Le)</t>
  </si>
  <si>
    <t>Chèvrai (Le)</t>
  </si>
  <si>
    <t>Availble in roasted red peppers or cranberry and porto</t>
  </si>
  <si>
    <t>Élite (L')</t>
  </si>
  <si>
    <t>Salty flavour</t>
  </si>
  <si>
    <t>Féta de Chèvre (Le)</t>
  </si>
  <si>
    <t>Mozzarella Chèvre (Le)</t>
  </si>
  <si>
    <t>Allegretto (Le)</t>
  </si>
  <si>
    <t>Fumambule (Le)</t>
  </si>
  <si>
    <t>Cow, Goat and Ewe</t>
  </si>
  <si>
    <t>Grand Manitou (Le)</t>
  </si>
  <si>
    <t>Boucané (Le)</t>
  </si>
  <si>
    <t>Tomme du Draveur (La)</t>
  </si>
  <si>
    <t>Gaulois de Portneuf (Le)</t>
  </si>
  <si>
    <t>Manchebello</t>
  </si>
  <si>
    <t>Rébellion 1837</t>
  </si>
  <si>
    <t>Cheese curds</t>
  </si>
  <si>
    <t>Fromage (Montebello)</t>
  </si>
  <si>
    <t>Tête à Papineau</t>
  </si>
  <si>
    <t>20 Vaches (Le)</t>
  </si>
  <si>
    <t>Ma Manière (Le)</t>
  </si>
  <si>
    <t>Available in Cumin and jalapino spices</t>
  </si>
  <si>
    <t>Farm Cheese</t>
  </si>
  <si>
    <t>Sheep In The Meadow (Best Baa Dairy)</t>
  </si>
  <si>
    <t>Quark (Best Baa Dairy)</t>
  </si>
  <si>
    <t>Mozarella (Franco's Brand)</t>
  </si>
  <si>
    <t>Provoletta (Franco's Brand)</t>
  </si>
  <si>
    <t>Muenster (Bothwell)</t>
  </si>
  <si>
    <t>Available smoked</t>
  </si>
  <si>
    <t>Courtenay Cheddar</t>
  </si>
  <si>
    <t>Fior di Latte (Natural Pastures Cheese Company)</t>
  </si>
  <si>
    <t>Swiss (Central Dairies)</t>
  </si>
  <si>
    <t>Cheddar (Tres Stelle)</t>
  </si>
  <si>
    <t>Edam (Tres Stelle)</t>
  </si>
  <si>
    <t>Fruilano (Tres Stelle)</t>
  </si>
  <si>
    <t>Goat Cheese (Tres Stelle)</t>
  </si>
  <si>
    <t>Montasio (Tres Stelle)</t>
  </si>
  <si>
    <t>Romano (Tres Stelle)</t>
  </si>
  <si>
    <t>Rivière Rouge d'Oka</t>
  </si>
  <si>
    <t>Seigneurie du Lac-des-Deux-Montagnes (La) d'Oka</t>
  </si>
  <si>
    <t>Tomme des Cantons (Fromagerie 1860 Du Village) Saputo</t>
  </si>
  <si>
    <t>Trappeur (Le) Camembert Double crème</t>
  </si>
  <si>
    <t>Trappeur (Le) Brie Double crème</t>
  </si>
  <si>
    <t>Quark cheese (Damafro)</t>
  </si>
  <si>
    <t>Manoir (Le) Brie Double crème</t>
  </si>
  <si>
    <t>Crémeux (Le)</t>
  </si>
  <si>
    <t>Fruitier de Montérégie</t>
  </si>
  <si>
    <t>Coeur de Brie</t>
  </si>
  <si>
    <t>Swiss (Farmers Cooperative Dairy)</t>
  </si>
  <si>
    <t>Aged Farmhouse</t>
  </si>
  <si>
    <t>Brie Marie-Charlotte</t>
  </si>
  <si>
    <t>Grilling cheese</t>
  </si>
  <si>
    <t>Démon (Le)</t>
  </si>
  <si>
    <t>Paysanne (La)</t>
  </si>
  <si>
    <t>Du Charme</t>
  </si>
  <si>
    <t>Fresh butter and almond</t>
  </si>
  <si>
    <t>Tremblay (Le)</t>
  </si>
  <si>
    <t>Fruity sharp taste</t>
  </si>
  <si>
    <t>Parmesan Rivièra</t>
  </si>
  <si>
    <t>Origine de Charevoix (L')</t>
  </si>
  <si>
    <t>Tomme de Brebis de Charlevoix</t>
  </si>
  <si>
    <t>Bleu de Brebis de Charlevoix (Le)</t>
  </si>
  <si>
    <t>Saveur de noisette</t>
  </si>
  <si>
    <t>Parmadammer</t>
  </si>
  <si>
    <t>Light taste, a caramel like flavor, with a mild saltiness</t>
  </si>
  <si>
    <t>Cream colored body with a smooth, firm texture</t>
  </si>
  <si>
    <t>Golden Blyth</t>
  </si>
  <si>
    <t>It has a light fruity flavor which becomes more pronounced with time.  It is also available in cumin, pepper and mustard flavor.</t>
  </si>
  <si>
    <t>It is a semi-soft cheese with a brushed natural rind.</t>
  </si>
  <si>
    <t>Tomme Blanche</t>
  </si>
  <si>
    <t>Mild, light and delicate taste of mushrooms and nuts.</t>
  </si>
  <si>
    <t>Tintamarre (Le)</t>
  </si>
  <si>
    <t>Light nutty flavor becoming drier and sharper with age</t>
  </si>
  <si>
    <t>It's bloomy ivory rind can become spekled with blue when aging.</t>
  </si>
  <si>
    <t>Petit Bayou (Le)</t>
  </si>
  <si>
    <t>Light fruity taste becoming more pronounced with age.</t>
  </si>
  <si>
    <t>Choupet's (Le)</t>
  </si>
  <si>
    <t>Light and fruity flavor.</t>
  </si>
  <si>
    <t>Ash rind.</t>
  </si>
  <si>
    <t>Saint Manu (Le)</t>
  </si>
  <si>
    <t>It is lightly salted and comes in plain or garlic and chives.</t>
  </si>
  <si>
    <t>It is creamy and spreadable.</t>
  </si>
  <si>
    <t>Faisselles (Les)</t>
  </si>
  <si>
    <t>Mild taste becoming stronger with age.</t>
  </si>
  <si>
    <t>Cheddar</t>
  </si>
  <si>
    <t>Light and salty.</t>
  </si>
  <si>
    <t>Fromage en grain</t>
  </si>
  <si>
    <t>Mild flavor.</t>
  </si>
  <si>
    <t>Lactic goat cheese.</t>
  </si>
  <si>
    <t>Barbizon (Le)</t>
  </si>
  <si>
    <t>Mild mushroom and nut flavour.</t>
  </si>
  <si>
    <t>Bloomy white rind.</t>
  </si>
  <si>
    <t>Cabriolet (Le)</t>
  </si>
  <si>
    <t>Young it has a light nutty flavor becoming more pungent with age.</t>
  </si>
  <si>
    <t>Acadiac (L')</t>
  </si>
  <si>
    <t>Fresh milk flavor, available in the following versions: Paprika and fines herbs</t>
  </si>
  <si>
    <t>Fresh goat ladle-molded.</t>
  </si>
  <si>
    <t>Petit Frais (Le)</t>
  </si>
  <si>
    <t>Garlic and pepper flavor.</t>
  </si>
  <si>
    <t>Forban (Le)</t>
  </si>
  <si>
    <t>It has a firm and chalky texture.</t>
  </si>
  <si>
    <t>Feta</t>
  </si>
  <si>
    <t>Candied fruit flavor with hints of caramel.</t>
  </si>
  <si>
    <t>Frère Chasseur (Le)</t>
  </si>
  <si>
    <t>Benedictus (Le)</t>
  </si>
  <si>
    <t>Creamy and smoothe</t>
  </si>
  <si>
    <t>Sheep Feta</t>
  </si>
  <si>
    <t>A hint of natural sweetness</t>
  </si>
  <si>
    <t>Smoothe and creamy</t>
  </si>
  <si>
    <t>Chèvre</t>
  </si>
  <si>
    <t>Fou Raide (Le)</t>
  </si>
  <si>
    <t>Subtle buttery flavor.</t>
  </si>
  <si>
    <t>Ayoye!</t>
  </si>
  <si>
    <t>Available in mild, medium, old and extra old</t>
  </si>
  <si>
    <t>Tiguidou</t>
  </si>
  <si>
    <t>Skouik!</t>
  </si>
  <si>
    <t>Light almond and cream flavor</t>
  </si>
  <si>
    <t>Menoum!</t>
  </si>
  <si>
    <t>Ben d'Adon!</t>
  </si>
  <si>
    <t>Mamamia!</t>
  </si>
  <si>
    <t>Rightrou!</t>
  </si>
  <si>
    <t>Swiss</t>
  </si>
  <si>
    <t>Mozzarella</t>
  </si>
  <si>
    <t>Judicieux (Le)</t>
  </si>
  <si>
    <t>Gouda</t>
  </si>
  <si>
    <t>A distinctive touch of salt and spices</t>
  </si>
  <si>
    <t>Baya</t>
  </si>
  <si>
    <t>It is pickled in brine, which gives it a special salty taste.  Also available in BBQ</t>
  </si>
  <si>
    <t>Tortillon</t>
  </si>
  <si>
    <t>A light taste of garlic and herbs</t>
  </si>
  <si>
    <t>It is a fresh spreadable cheese</t>
  </si>
  <si>
    <t>Fréchette</t>
  </si>
  <si>
    <t>Mild butter flavour</t>
  </si>
  <si>
    <t>Zacharie Cloutier</t>
  </si>
  <si>
    <t>It has a fruity flavor</t>
  </si>
  <si>
    <t>Douce Folie</t>
  </si>
  <si>
    <t>Fetaccompli</t>
  </si>
  <si>
    <t>It is available in the following flavors: fine herbs, olives or sun dried tomatoes</t>
  </si>
  <si>
    <t>Petit Péché (Le)</t>
  </si>
  <si>
    <t>Light nutty taste</t>
  </si>
  <si>
    <t>Petitrond</t>
  </si>
  <si>
    <t>Fromage Frais</t>
  </si>
  <si>
    <t>Légère Brise du Matin</t>
  </si>
  <si>
    <t>It exudes rich nutty, buttery touches, and its orange rind gives it a melt in your mouth caramel flavour</t>
  </si>
  <si>
    <t>It is a hard cheese with a orangy washed rind</t>
  </si>
  <si>
    <t>Pacific Rock</t>
  </si>
  <si>
    <t>A perfect harmonie of mushrooms, cream and fresh butter flavours</t>
  </si>
  <si>
    <t>It is a soft cheese with a washed rind</t>
  </si>
  <si>
    <t>Le Reflet de Portneuf</t>
  </si>
  <si>
    <t>A farm butter taste of warm milk, with aromas of freshly churned soil and forest mushrooms mingle</t>
  </si>
  <si>
    <t>This is a soft triple cream cheese with a bloomy ashen rind</t>
  </si>
  <si>
    <t>Étoile de Saint-Raymond L'</t>
  </si>
  <si>
    <t>The taste of the cheese is made richer and milder by the roundness of the flavour imparted by fresh cow's milk</t>
  </si>
  <si>
    <t>Mi Chèvre-Mi Vache</t>
  </si>
  <si>
    <t>Crème Grand Cheddar</t>
  </si>
  <si>
    <t>Mild buttery flavour with a good kick of chillies</t>
  </si>
  <si>
    <t>Artisan cheese</t>
  </si>
  <si>
    <t>Oo La La Hot Jill</t>
  </si>
  <si>
    <t>Buttery flavour with hints of red wine</t>
  </si>
  <si>
    <t>Tipsy Jill</t>
  </si>
  <si>
    <t>Mushroomy flavour</t>
  </si>
  <si>
    <t>A mild exceptionally creamy blue</t>
  </si>
  <si>
    <t>Urban Blue</t>
  </si>
  <si>
    <t>with fine herbs</t>
  </si>
  <si>
    <t>Stabalized</t>
  </si>
  <si>
    <t>Allegro 4%</t>
  </si>
  <si>
    <t>Natural smoked flavour</t>
  </si>
  <si>
    <t>Bleu Fumé</t>
  </si>
  <si>
    <t>Pronounced taste</t>
  </si>
  <si>
    <t>Bleu Extra-Fort</t>
  </si>
  <si>
    <t>Nutty flavour becoming more pungent with age</t>
  </si>
  <si>
    <t>Raftman</t>
  </si>
  <si>
    <t>Fontaine (La)</t>
  </si>
  <si>
    <t>Lightly salted</t>
  </si>
  <si>
    <t>Albert Hébert (1ière génération)</t>
  </si>
  <si>
    <t>Donna Hébert (2ième génération)</t>
  </si>
  <si>
    <t>Gilles Hébert (3ième génération)</t>
  </si>
  <si>
    <t>Mario Hébert (4ième génération)</t>
  </si>
  <si>
    <t>Fontina Fumé</t>
  </si>
  <si>
    <t>Mild and fruity flavour</t>
  </si>
  <si>
    <t>Cogruet</t>
  </si>
  <si>
    <t>Roasted garlic taste</t>
  </si>
  <si>
    <t>Tomme des cantons</t>
  </si>
  <si>
    <t>p'tit blanchon (le)</t>
  </si>
  <si>
    <t>Milk and cream flavour</t>
  </si>
  <si>
    <t>Pont Tournant (Le)</t>
  </si>
  <si>
    <t>Côte-Sud (Le)</t>
  </si>
  <si>
    <t>It has a white duvet crust</t>
  </si>
  <si>
    <t>L'Aubert de Gaspé</t>
  </si>
  <si>
    <t>Smoked in maple wood</t>
  </si>
  <si>
    <t>Trésor du Fumoir</t>
  </si>
  <si>
    <t>Religieuse</t>
  </si>
  <si>
    <t>Mild almond flavour</t>
  </si>
  <si>
    <t>Fleur des Monts (Les)</t>
  </si>
  <si>
    <t>Mild flavoured</t>
  </si>
  <si>
    <t>Bleu (Le)</t>
  </si>
  <si>
    <t>It explodes with vanilla flavour to start, then goes through a strong espresso flavour to finish with a delicious dark chocolate taste.</t>
  </si>
  <si>
    <t>Récompense (La)</t>
  </si>
  <si>
    <t>Allégro 7%</t>
  </si>
  <si>
    <t>It has a caramalized buttery flavour.</t>
  </si>
  <si>
    <t>Ballot (Le)</t>
  </si>
  <si>
    <t>Flavour of nuts and cream</t>
  </si>
  <si>
    <t>Fleur de Weedon (La)</t>
  </si>
  <si>
    <t>Épave (L')</t>
  </si>
  <si>
    <t>Its taste has hints of mushrooms and nuts.</t>
  </si>
  <si>
    <t>Herman (Le)</t>
  </si>
  <si>
    <t>The cheese is a little salty with notes of wine and hazelnut</t>
  </si>
  <si>
    <t>Porto Bleu (Le)</t>
  </si>
  <si>
    <t>A subtle taste of almond and milk</t>
  </si>
  <si>
    <t>Tablée (La)</t>
  </si>
  <si>
    <t>This cheese has a hazelnut flavour and is slightly salty</t>
  </si>
  <si>
    <t>Étoile Bleue de Saint-Rémi (L')</t>
  </si>
  <si>
    <t>With a pepper and garlic flavour</t>
  </si>
  <si>
    <t>Creamy cheese with pepper and garlic</t>
  </si>
  <si>
    <t>Poivroux (Le)</t>
  </si>
  <si>
    <t>Petit lardé (Le)</t>
  </si>
  <si>
    <t>Gigot (Le)</t>
  </si>
  <si>
    <t>This cheese is available in the following flavours: Tomato Basil, Herb and Garlic, Peppercorn, olive as well as plain</t>
  </si>
  <si>
    <t>It is tangy and salty with a smooth creamy texture.</t>
  </si>
  <si>
    <t>Traditional Feta</t>
  </si>
  <si>
    <t>Cheddar (Biobio) - Mild, medium and strong</t>
  </si>
  <si>
    <t>Young, mild-tasting soft cheese</t>
  </si>
  <si>
    <t>Gouda (Biobio)</t>
  </si>
  <si>
    <t>SK</t>
  </si>
  <si>
    <t>Salty with a slightly lemony flavour profile. It's excellent on barbecued burgers or grilled salmon, with watermelon salads, and is an excellent addition to any summer recipe. Made from Saskatchewan</t>
  </si>
  <si>
    <t>Coteau Hills Creamery Balkan Feta Style</t>
  </si>
  <si>
    <t>Dill, buttery and creamy lactic flavor</t>
  </si>
  <si>
    <t>Dill Cheddar</t>
  </si>
  <si>
    <t>Garlic, buttery and creamy lactic flavor</t>
  </si>
  <si>
    <t>Garlic Cheddar</t>
  </si>
  <si>
    <t>Daily Fresh</t>
  </si>
  <si>
    <t>Cheese Curds</t>
  </si>
  <si>
    <t>Smoky, buttery and creamy lactic flavor</t>
  </si>
  <si>
    <t>Smoky/Smoke Cheddar (Apple Wood)</t>
  </si>
  <si>
    <t>Trapezoidal-shaped cheese with a washed orange rind and complex fruity aromas.</t>
  </si>
  <si>
    <t>Cancre</t>
  </si>
  <si>
    <t>A cheese with a strong taste</t>
  </si>
  <si>
    <t>Brigand</t>
  </si>
  <si>
    <t>Mild and creamy taste</t>
  </si>
  <si>
    <t>Ashed cheese with maritime pine ashes</t>
  </si>
  <si>
    <t>Gavroche</t>
  </si>
  <si>
    <t>Maple Hazelnut</t>
  </si>
  <si>
    <t>Fresh goat ladle-molded</t>
  </si>
  <si>
    <t>Petit frais aux noix et sirop d'érable</t>
  </si>
  <si>
    <t>pepper and garlic</t>
  </si>
  <si>
    <t>Small aperitif cheese balls</t>
  </si>
  <si>
    <t>Petits caprice</t>
  </si>
  <si>
    <t>Unsweetened cranberry</t>
  </si>
  <si>
    <t>Petit frais aux canneberges</t>
  </si>
  <si>
    <t>Dill, Caraway, Chili Pepper, Cumin, Sage, Chives, Peppercorn, Poppy Seed and Garlic, Blueberry and Cranberry.</t>
  </si>
  <si>
    <t>Fresh curds through a variety of added Organic Herbs and Spices to the Mature Aged Cheddar with a rich mellow nutty flavour.</t>
  </si>
  <si>
    <t>Knoydart</t>
  </si>
  <si>
    <t>Mild and Deep Flavor</t>
  </si>
  <si>
    <t>Low in Sodium and Fat</t>
  </si>
  <si>
    <t>FRESK-O</t>
  </si>
  <si>
    <t>Grassy tang and restrained saltiness that reflects the land and sea of Nova Scotia.</t>
  </si>
  <si>
    <t>Electric Blue</t>
  </si>
  <si>
    <t>Sweet and tangy flavours combine with hoppy notes.</t>
  </si>
  <si>
    <t>Hip Hop</t>
  </si>
  <si>
    <t>Available in different flavor: original, herb and garlic, chive and onion, BBQ, dill and chili.</t>
  </si>
  <si>
    <t>Soft Squeaky Fresh Cheese.</t>
  </si>
  <si>
    <t>Super Fresh Cheese Curds</t>
  </si>
  <si>
    <t>ManufacturerProvName</t>
  </si>
  <si>
    <t>Mean</t>
  </si>
  <si>
    <t>Standard Error</t>
  </si>
  <si>
    <t>Median</t>
  </si>
  <si>
    <t>Mode</t>
  </si>
  <si>
    <t>Standard Deviation</t>
  </si>
  <si>
    <t>Sample Variance</t>
  </si>
  <si>
    <t>Kurtosis</t>
  </si>
  <si>
    <t>Skewness</t>
  </si>
  <si>
    <t>Range</t>
  </si>
  <si>
    <t>Minimum</t>
  </si>
  <si>
    <t>Maximum</t>
  </si>
  <si>
    <t>Sum</t>
  </si>
  <si>
    <t>Count</t>
  </si>
  <si>
    <t>No</t>
  </si>
  <si>
    <t>Yes</t>
  </si>
  <si>
    <t>Row Labels</t>
  </si>
  <si>
    <t>Grand Total</t>
  </si>
  <si>
    <t>British Columbia</t>
  </si>
  <si>
    <t>Ontario</t>
  </si>
  <si>
    <t>Qubec</t>
  </si>
  <si>
    <t>Count of MilkTypeEn</t>
  </si>
  <si>
    <t>Count of CategoryTypeEn</t>
  </si>
  <si>
    <t>Average of MoisturePercent</t>
  </si>
  <si>
    <t>higher fat Total</t>
  </si>
  <si>
    <t>lower fat Total</t>
  </si>
  <si>
    <t>Alberta</t>
  </si>
  <si>
    <t>Manitobia</t>
  </si>
  <si>
    <t>New Brunswick</t>
  </si>
  <si>
    <t>Newfoundland and Labrador</t>
  </si>
  <si>
    <t>Nova Scotia</t>
  </si>
  <si>
    <t>Prince Edward Island</t>
  </si>
  <si>
    <t>Saskatchewan</t>
  </si>
  <si>
    <t>Province</t>
  </si>
  <si>
    <t>Quebec</t>
  </si>
  <si>
    <t>Manitoba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</si>
</sst>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 #,##0.0_);_(* \(#,##0.0\);_(* &quot;-&quot;?_);_(@_)"/>
  </numFmts>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0" formatCode="General"/>
    </dxf>
    <dxf>
      <numFmt numFmtId="0" formatCode="General"/>
    </dxf>
    <dxf>
      <font>
        <b val="0"/>
        <i val="0"/>
        <sz val="11"/>
        <color theme="0"/>
      </font>
      <fill>
        <patternFill>
          <bgColor theme="4"/>
        </patternFill>
      </fill>
      <border diagonalUp="0" diagonalDown="0">
        <left/>
        <right/>
        <top/>
        <bottom/>
        <vertical/>
        <horizontal/>
      </border>
    </dxf>
    <dxf>
      <font>
        <sz val="10"/>
        <color theme="0"/>
      </font>
      <fill>
        <patternFill>
          <bgColor theme="4"/>
        </patternFill>
      </fill>
      <border diagonalUp="0" diagonalDown="0">
        <left/>
        <right/>
        <top/>
        <bottom/>
        <vertical/>
        <horizontal/>
      </border>
    </dxf>
  </dxfs>
  <tableStyles count="1" defaultTableStyle="TableStyleMedium2" defaultPivotStyle="PivotStyleLight16">
    <tableStyle name="Slicer Style Custom" pivot="0" table="0" count="10" xr9:uid="{35BF4F98-9FF3-40D6-AF7A-E9DB76F0BFE4}">
      <tableStyleElement type="wholeTable" dxfId="14"/>
      <tableStyleElement type="headerRow" dxfId="13"/>
    </tableStyle>
  </tableStyles>
  <extLst>
    <ext xmlns:x14="http://schemas.microsoft.com/office/spreadsheetml/2009/9/main" uri="{46F421CA-312F-682f-3DD2-61675219B42D}">
      <x14:dxfs count="8">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39994506668294322"/>
            </patternFill>
          </fill>
        </dxf>
        <dxf>
          <fill>
            <patternFill>
              <bgColor theme="4"/>
            </patternFill>
          </fill>
        </dxf>
        <dxf>
          <font>
            <b val="0"/>
            <i val="0"/>
            <sz val="10"/>
          </font>
          <fill>
            <patternFill>
              <bgColor theme="4"/>
            </patternFill>
          </fill>
        </dxf>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[Cheese Data.xlsx]Average of Moisture!PivotTable4</c:name>
    <c:fmtId val="7"/>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sz="1600" b="0">
                <a:solidFill>
                  <a:schemeClr val="bg1"/>
                </a:solidFill>
              </a:rPr>
              <a:t>CHEESE</a:t>
            </a:r>
            <a:r>
              <a:rPr lang="en-US" sz="1600" b="0" baseline="0">
                <a:solidFill>
                  <a:schemeClr val="bg1"/>
                </a:solidFill>
              </a:rPr>
              <a:t> MOISTURE PERCENTAGE BY FAT LEVEL AND TYPE</a:t>
            </a:r>
            <a:endParaRPr lang="en-US" sz="1600" b="0">
              <a:solidFill>
                <a:schemeClr val="bg1"/>
              </a:solidFill>
            </a:endParaRPr>
          </a:p>
        </c:rich>
      </c:tx>
      <c:layout>
        <c:manualLayout>
          <c:xMode val="edge"/>
          <c:yMode val="edge"/>
          <c:x val="0.13981721083522008"/>
          <c:y val="2.00706589877746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2"/>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Moisture'!$C$3</c:f>
              <c:strCache>
                <c:ptCount val="1"/>
                <c:pt idx="0">
                  <c:v>Total</c:v>
                </c:pt>
              </c:strCache>
            </c:strRef>
          </c:tx>
          <c:spPr>
            <a:solidFill>
              <a:schemeClr val="accent1"/>
            </a:solidFill>
            <a:ln>
              <a:solidFill>
                <a:schemeClr val="bg2"/>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of Moisture'!$A$4:$B$18</c:f>
              <c:multiLvlStrCache>
                <c:ptCount val="12"/>
                <c:lvl>
                  <c:pt idx="0">
                    <c:v>Firm Cheese</c:v>
                  </c:pt>
                  <c:pt idx="1">
                    <c:v>Fresh Cheese</c:v>
                  </c:pt>
                  <c:pt idx="2">
                    <c:v>Hard Cheese</c:v>
                  </c:pt>
                  <c:pt idx="3">
                    <c:v>Semi-soft Cheese</c:v>
                  </c:pt>
                  <c:pt idx="4">
                    <c:v>Soft Cheese</c:v>
                  </c:pt>
                  <c:pt idx="5">
                    <c:v>Veined Cheeses</c:v>
                  </c:pt>
                  <c:pt idx="6">
                    <c:v>Firm Cheese</c:v>
                  </c:pt>
                  <c:pt idx="7">
                    <c:v>Fresh Cheese</c:v>
                  </c:pt>
                  <c:pt idx="8">
                    <c:v>Hard Cheese</c:v>
                  </c:pt>
                  <c:pt idx="9">
                    <c:v>Semi-soft Cheese</c:v>
                  </c:pt>
                  <c:pt idx="10">
                    <c:v>Soft Cheese</c:v>
                  </c:pt>
                  <c:pt idx="11">
                    <c:v>Veined Cheeses</c:v>
                  </c:pt>
                </c:lvl>
                <c:lvl>
                  <c:pt idx="0">
                    <c:v>higher fat</c:v>
                  </c:pt>
                  <c:pt idx="6">
                    <c:v>lower fat</c:v>
                  </c:pt>
                </c:lvl>
              </c:multiLvlStrCache>
            </c:multiLvlStrRef>
          </c:cat>
          <c:val>
            <c:numRef>
              <c:f>'Average of Moisture'!$C$4:$C$18</c:f>
              <c:numCache>
                <c:formatCode>_(* #,##0.0_);_(* \(#,##0.0\);_(* "-"?_);_(@_)</c:formatCode>
                <c:ptCount val="12"/>
                <c:pt idx="0">
                  <c:v>38.532994923857871</c:v>
                </c:pt>
                <c:pt idx="1">
                  <c:v>47.951111111111111</c:v>
                </c:pt>
                <c:pt idx="2">
                  <c:v>33.114444444444445</c:v>
                </c:pt>
                <c:pt idx="3">
                  <c:v>42.481481481481481</c:v>
                </c:pt>
                <c:pt idx="4">
                  <c:v>46.714285714285715</c:v>
                </c:pt>
                <c:pt idx="5">
                  <c:v>40</c:v>
                </c:pt>
                <c:pt idx="6">
                  <c:v>43.598026315789468</c:v>
                </c:pt>
                <c:pt idx="7">
                  <c:v>61.028363636363636</c:v>
                </c:pt>
                <c:pt idx="8">
                  <c:v>36.542857142857144</c:v>
                </c:pt>
                <c:pt idx="9">
                  <c:v>48.389364161849713</c:v>
                </c:pt>
                <c:pt idx="10">
                  <c:v>53.474705882352943</c:v>
                </c:pt>
                <c:pt idx="11">
                  <c:v>45.153333333333329</c:v>
                </c:pt>
              </c:numCache>
            </c:numRef>
          </c:val>
          <c:extLst>
            <c:ext xmlns:c16="http://schemas.microsoft.com/office/drawing/2014/chart" uri="{C3380CC4-5D6E-409C-BE32-E72D297353CC}">
              <c16:uniqueId val="{00000000-A9F8-4779-9BFD-56984FAADB37}"/>
            </c:ext>
          </c:extLst>
        </c:ser>
        <c:dLbls>
          <c:showLegendKey val="0"/>
          <c:showVal val="1"/>
          <c:showCatName val="0"/>
          <c:showSerName val="0"/>
          <c:showPercent val="0"/>
          <c:showBubbleSize val="0"/>
        </c:dLbls>
        <c:gapWidth val="150"/>
        <c:axId val="749364608"/>
        <c:axId val="749365568"/>
      </c:barChart>
      <c:catAx>
        <c:axId val="749364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ZM"/>
          </a:p>
        </c:txPr>
        <c:crossAx val="749365568"/>
        <c:crosses val="autoZero"/>
        <c:auto val="1"/>
        <c:lblAlgn val="ctr"/>
        <c:lblOffset val="100"/>
        <c:noMultiLvlLbl val="0"/>
      </c:catAx>
      <c:valAx>
        <c:axId val="749365568"/>
        <c:scaling>
          <c:orientation val="minMax"/>
        </c:scaling>
        <c:delete val="1"/>
        <c:axPos val="l"/>
        <c:majorGridlines>
          <c:spPr>
            <a:ln w="9525" cap="flat" cmpd="sng" algn="ctr">
              <a:noFill/>
              <a:round/>
            </a:ln>
            <a:effectLst/>
          </c:spPr>
        </c:majorGridlines>
        <c:numFmt formatCode="_(* #,##0.0_);_(* \(#,##0.0\);_(* &quot;-&quot;?_);_(@_)" sourceLinked="1"/>
        <c:majorTickMark val="none"/>
        <c:minorTickMark val="none"/>
        <c:tickLblPos val="nextTo"/>
        <c:crossAx val="7493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[Cheese Data.xlsx]Top 3 Most Milk Used Type!PivotTable2</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0">
                <a:solidFill>
                  <a:schemeClr val="bg1"/>
                </a:solidFill>
              </a:rPr>
              <a:t>TOP</a:t>
            </a:r>
            <a:r>
              <a:rPr lang="en-US" sz="1600" b="0" baseline="0">
                <a:solidFill>
                  <a:schemeClr val="bg1"/>
                </a:solidFill>
              </a:rPr>
              <a:t> 3 MOST MILK USED TYPE</a:t>
            </a:r>
            <a:endParaRPr lang="en-US" sz="16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2309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3333333333332309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3333333333332309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8.3333333333332309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B283D7E-C3EF-4BA9-8E97-1CE7F126AC41}"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829D5DCF-D381-464F-8E9D-B7EA64FE4084}"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sp3d/>
        </c:spPr>
        <c:dLbl>
          <c:idx val="0"/>
          <c:layout>
            <c:manualLayout>
              <c:x val="8.3333333333332309E-3"/>
              <c:y val="-4.2437781360066642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5DA2BF87-C56C-40A3-BA01-AE59146336A3}"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B283D7E-C3EF-4BA9-8E97-1CE7F126AC41}"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829D5DCF-D381-464F-8E9D-B7EA64FE4084}"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sp3d/>
        </c:spPr>
        <c:dLbl>
          <c:idx val="0"/>
          <c:layout>
            <c:manualLayout>
              <c:x val="8.3333333333332309E-3"/>
              <c:y val="-4.2437781360066642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5DA2BF87-C56C-40A3-BA01-AE59146336A3}"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bg2"/>
            </a:solid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AB283D7E-C3EF-4BA9-8E97-1CE7F126AC41}"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bg2"/>
            </a:solid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829D5DCF-D381-464F-8E9D-B7EA64FE4084}"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bg2"/>
            </a:solidFill>
          </a:ln>
          <a:effectLst/>
          <a:sp3d/>
        </c:spPr>
        <c:dLbl>
          <c:idx val="0"/>
          <c:layout>
            <c:manualLayout>
              <c:x val="8.3333333333332309E-3"/>
              <c:y val="-4.2437781360066642E-17"/>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5DA2BF87-C56C-40A3-BA01-AE59146336A3}"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'Top 3 Most Milk Used Type'!$B$3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1-2DCA-4077-83DF-91B7A9C794C0}"/>
              </c:ext>
            </c:extLst>
          </c:dPt>
          <c:dPt>
            <c:idx val="1"/>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3-2DCA-4077-83DF-91B7A9C794C0}"/>
              </c:ext>
            </c:extLst>
          </c:dPt>
          <c:dPt>
            <c:idx val="2"/>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5-2DCA-4077-83DF-91B7A9C794C0}"/>
              </c:ext>
            </c:extLst>
          </c:dPt>
          <c:dLbls>
            <c:dLbl>
              <c:idx val="0"/>
              <c:layout>
                <c:manualLayout>
                  <c:x val="5.5555555555555558E-3"/>
                  <c:y val="0"/>
                </c:manualLayout>
              </c:layout>
              <c:tx>
                <c:rich>
                  <a:bodyPr/>
                  <a:lstStyle/>
                  <a:p>
                    <a:fld id="{AB283D7E-C3EF-4BA9-8E97-1CE7F126AC41}"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DCA-4077-83DF-91B7A9C794C0}"/>
                </c:ext>
              </c:extLst>
            </c:dLbl>
            <c:dLbl>
              <c:idx val="1"/>
              <c:layout>
                <c:manualLayout>
                  <c:x val="5.5555555555555558E-3"/>
                  <c:y val="0"/>
                </c:manualLayout>
              </c:layout>
              <c:tx>
                <c:rich>
                  <a:bodyPr/>
                  <a:lstStyle/>
                  <a:p>
                    <a:fld id="{829D5DCF-D381-464F-8E9D-B7EA64FE4084}"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CA-4077-83DF-91B7A9C794C0}"/>
                </c:ext>
              </c:extLst>
            </c:dLbl>
            <c:dLbl>
              <c:idx val="2"/>
              <c:layout>
                <c:manualLayout>
                  <c:x val="8.3333333333332309E-3"/>
                  <c:y val="-4.2437781360066642E-17"/>
                </c:manualLayout>
              </c:layout>
              <c:tx>
                <c:rich>
                  <a:bodyPr/>
                  <a:lstStyle/>
                  <a:p>
                    <a:fld id="{5DA2BF87-C56C-40A3-BA01-AE59146336A3}"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DCA-4077-83DF-91B7A9C794C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Most Milk Used Type'!$A$4:$A$7</c:f>
              <c:strCache>
                <c:ptCount val="3"/>
                <c:pt idx="0">
                  <c:v>Ewe</c:v>
                </c:pt>
                <c:pt idx="1">
                  <c:v>Goat</c:v>
                </c:pt>
                <c:pt idx="2">
                  <c:v>Cow</c:v>
                </c:pt>
              </c:strCache>
            </c:strRef>
          </c:cat>
          <c:val>
            <c:numRef>
              <c:f>'Top 3 Most Milk Used Type'!$B$4:$B$7</c:f>
              <c:numCache>
                <c:formatCode>General</c:formatCode>
                <c:ptCount val="3"/>
                <c:pt idx="0">
                  <c:v>62</c:v>
                </c:pt>
                <c:pt idx="1">
                  <c:v>214</c:v>
                </c:pt>
                <c:pt idx="2">
                  <c:v>743</c:v>
                </c:pt>
              </c:numCache>
            </c:numRef>
          </c:val>
          <c:extLst>
            <c:ext xmlns:c16="http://schemas.microsoft.com/office/drawing/2014/chart" uri="{C3380CC4-5D6E-409C-BE32-E72D297353CC}">
              <c16:uniqueId val="{00000006-2DCA-4077-83DF-91B7A9C794C0}"/>
            </c:ext>
          </c:extLst>
        </c:ser>
        <c:dLbls>
          <c:showLegendKey val="0"/>
          <c:showVal val="1"/>
          <c:showCatName val="0"/>
          <c:showSerName val="0"/>
          <c:showPercent val="0"/>
          <c:showBubbleSize val="0"/>
        </c:dLbls>
        <c:gapWidth val="150"/>
        <c:axId val="1142477568"/>
        <c:axId val="1142481888"/>
      </c:barChart>
      <c:catAx>
        <c:axId val="114247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ZM"/>
          </a:p>
        </c:txPr>
        <c:crossAx val="1142481888"/>
        <c:crosses val="autoZero"/>
        <c:auto val="1"/>
        <c:lblAlgn val="ctr"/>
        <c:lblOffset val="100"/>
        <c:noMultiLvlLbl val="0"/>
      </c:catAx>
      <c:valAx>
        <c:axId val="1142481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14247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[Cheese Data.xlsx]Top 3 Most Cheese by Province!PivotTable3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0">
                <a:solidFill>
                  <a:schemeClr val="bg1"/>
                </a:solidFill>
              </a:rPr>
              <a:t>TOP</a:t>
            </a:r>
            <a:r>
              <a:rPr lang="en-US" sz="1600" b="0" baseline="0">
                <a:solidFill>
                  <a:schemeClr val="bg1"/>
                </a:solidFill>
              </a:rPr>
              <a:t> 3 MOST CHEESE VARIETY BY PROVINCE</a:t>
            </a:r>
            <a:endParaRPr lang="en-US" sz="16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111111111110907E-2"/>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111111111111112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5.555555555555555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B4CFA391-E036-49B0-B1FC-6A89FE6D0C3B}"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300A4984-3B9D-4EFA-8077-1A14E30CA54A}"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8588C158-0A7C-4712-B5EB-AACF5E20AF28}"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B4CFA391-E036-49B0-B1FC-6A89FE6D0C3B}"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300A4984-3B9D-4EFA-8077-1A14E30CA54A}"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8588C158-0A7C-4712-B5EB-AACF5E20AF28}" type="VALUE">
                  <a:rPr lang="en-US" sz="1100"/>
                  <a:pPr>
                    <a:defRPr sz="900" b="1" i="0" u="none" strike="noStrike" kern="1200" baseline="0">
                      <a:solidFill>
                        <a:schemeClr val="tx1"/>
                      </a:solidFill>
                      <a:latin typeface="+mn-lt"/>
                      <a:ea typeface="+mn-ea"/>
                      <a:cs typeface="+mn-cs"/>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bg2"/>
            </a:solid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B4CFA391-E036-49B0-B1FC-6A89FE6D0C3B}"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bg2"/>
            </a:solid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300A4984-3B9D-4EFA-8077-1A14E30CA54A}"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a:solidFill>
              <a:schemeClr val="bg2"/>
            </a:solidFill>
          </a:ln>
          <a:effectLst/>
          <a:sp3d/>
        </c:spPr>
        <c:dLbl>
          <c:idx val="0"/>
          <c:layout>
            <c:manualLayout>
              <c:x val="5.5555555555555558E-3"/>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8588C158-0A7C-4712-B5EB-AACF5E20AF28}" type="VALUE">
                  <a:rPr lang="en-US" sz="1100">
                    <a:solidFill>
                      <a:schemeClr val="bg1"/>
                    </a:solidFill>
                  </a:rPr>
                  <a:pPr>
                    <a:defRPr sz="800">
                      <a:solidFill>
                        <a:schemeClr val="bg1"/>
                      </a:solidFill>
                    </a:defRPr>
                  </a:pPr>
                  <a:t>[VALUE]</a:t>
                </a:fld>
                <a:endParaRPr lang="en-ZM"/>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'Top 3 Most Cheese by Province'!$B$3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1-B26B-4ED6-A95A-9C826F672AE0}"/>
              </c:ext>
            </c:extLst>
          </c:dPt>
          <c:dPt>
            <c:idx val="1"/>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3-B26B-4ED6-A95A-9C826F672AE0}"/>
              </c:ext>
            </c:extLst>
          </c:dPt>
          <c:dPt>
            <c:idx val="2"/>
            <c:invertIfNegative val="0"/>
            <c:bubble3D val="0"/>
            <c:spPr>
              <a:solidFill>
                <a:schemeClr val="accent1"/>
              </a:solidFill>
              <a:ln>
                <a:solidFill>
                  <a:schemeClr val="bg2"/>
                </a:solidFill>
              </a:ln>
              <a:effectLst/>
              <a:sp3d/>
            </c:spPr>
            <c:extLst>
              <c:ext xmlns:c16="http://schemas.microsoft.com/office/drawing/2014/chart" uri="{C3380CC4-5D6E-409C-BE32-E72D297353CC}">
                <c16:uniqueId val="{00000005-B26B-4ED6-A95A-9C826F672AE0}"/>
              </c:ext>
            </c:extLst>
          </c:dPt>
          <c:dLbls>
            <c:dLbl>
              <c:idx val="0"/>
              <c:layout>
                <c:manualLayout>
                  <c:x val="5.5555555555555558E-3"/>
                  <c:y val="0"/>
                </c:manualLayout>
              </c:layout>
              <c:tx>
                <c:rich>
                  <a:bodyPr/>
                  <a:lstStyle/>
                  <a:p>
                    <a:fld id="{B4CFA391-E036-49B0-B1FC-6A89FE6D0C3B}"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26B-4ED6-A95A-9C826F672AE0}"/>
                </c:ext>
              </c:extLst>
            </c:dLbl>
            <c:dLbl>
              <c:idx val="1"/>
              <c:layout>
                <c:manualLayout>
                  <c:x val="5.5555555555555558E-3"/>
                  <c:y val="0"/>
                </c:manualLayout>
              </c:layout>
              <c:tx>
                <c:rich>
                  <a:bodyPr/>
                  <a:lstStyle/>
                  <a:p>
                    <a:fld id="{300A4984-3B9D-4EFA-8077-1A14E30CA54A}"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26B-4ED6-A95A-9C826F672AE0}"/>
                </c:ext>
              </c:extLst>
            </c:dLbl>
            <c:dLbl>
              <c:idx val="2"/>
              <c:layout>
                <c:manualLayout>
                  <c:x val="5.5555555555555558E-3"/>
                  <c:y val="0"/>
                </c:manualLayout>
              </c:layout>
              <c:tx>
                <c:rich>
                  <a:bodyPr/>
                  <a:lstStyle/>
                  <a:p>
                    <a:fld id="{8588C158-0A7C-4712-B5EB-AACF5E20AF28}" type="VALUE">
                      <a:rPr lang="en-US" sz="1100">
                        <a:solidFill>
                          <a:schemeClr val="bg1"/>
                        </a:solidFill>
                      </a:rPr>
                      <a:pPr/>
                      <a:t>[VALUE]</a:t>
                    </a:fld>
                    <a:endParaRPr lang="en-ZM"/>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26B-4ED6-A95A-9C826F672AE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Most Cheese by Province'!$A$4:$A$7</c:f>
              <c:strCache>
                <c:ptCount val="3"/>
                <c:pt idx="0">
                  <c:v>British Columbia</c:v>
                </c:pt>
                <c:pt idx="1">
                  <c:v>Ontario</c:v>
                </c:pt>
                <c:pt idx="2">
                  <c:v>Quebec</c:v>
                </c:pt>
              </c:strCache>
            </c:strRef>
          </c:cat>
          <c:val>
            <c:numRef>
              <c:f>'Top 3 Most Cheese by Province'!$B$4:$B$7</c:f>
              <c:numCache>
                <c:formatCode>General</c:formatCode>
                <c:ptCount val="3"/>
                <c:pt idx="0">
                  <c:v>65</c:v>
                </c:pt>
                <c:pt idx="1">
                  <c:v>115</c:v>
                </c:pt>
                <c:pt idx="2">
                  <c:v>796</c:v>
                </c:pt>
              </c:numCache>
            </c:numRef>
          </c:val>
          <c:extLst>
            <c:ext xmlns:c16="http://schemas.microsoft.com/office/drawing/2014/chart" uri="{C3380CC4-5D6E-409C-BE32-E72D297353CC}">
              <c16:uniqueId val="{00000006-B26B-4ED6-A95A-9C826F672AE0}"/>
            </c:ext>
          </c:extLst>
        </c:ser>
        <c:dLbls>
          <c:showLegendKey val="0"/>
          <c:showVal val="1"/>
          <c:showCatName val="0"/>
          <c:showSerName val="0"/>
          <c:showPercent val="0"/>
          <c:showBubbleSize val="0"/>
        </c:dLbls>
        <c:gapWidth val="150"/>
        <c:axId val="788791216"/>
        <c:axId val="788787376"/>
      </c:barChart>
      <c:catAx>
        <c:axId val="788791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ZM"/>
          </a:p>
        </c:txPr>
        <c:crossAx val="788787376"/>
        <c:crosses val="autoZero"/>
        <c:auto val="1"/>
        <c:lblAlgn val="ctr"/>
        <c:lblOffset val="100"/>
        <c:noMultiLvlLbl val="0"/>
      </c:catAx>
      <c:valAx>
        <c:axId val="78878737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8879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MOST CHEESE VARIETY PRODUCED BY PROVINCE </cx:v>
        </cx:txData>
      </cx:tx>
      <cx:txPr>
        <a:bodyPr spcFirstLastPara="1" vertOverflow="ellipsis" horzOverflow="overflow" wrap="square" lIns="0" tIns="0" rIns="0" bIns="0" anchor="ctr" anchorCtr="1"/>
        <a:lstStyle/>
        <a:p>
          <a:pPr algn="ctr" rtl="0">
            <a:defRPr sz="1600">
              <a:solidFill>
                <a:schemeClr val="bg1"/>
              </a:solidFill>
            </a:defRPr>
          </a:pPr>
          <a:r>
            <a:rPr lang="en-US" sz="1600" b="0" i="0" u="none" strike="noStrike" baseline="0">
              <a:solidFill>
                <a:schemeClr val="bg1"/>
              </a:solidFill>
              <a:latin typeface="Aptos Narrow" panose="02110004020202020204"/>
            </a:rPr>
            <a:t>MOST CHEESE VARIETY PRODUCED BY PROVINCE </a:t>
          </a:r>
        </a:p>
      </cx:txPr>
    </cx:title>
    <cx:plotArea>
      <cx:plotAreaRegion>
        <cx:series layoutId="regionMap" uniqueId="{7F6C9AE6-D777-4B12-BE90-052AE6EDDB44}">
          <cx:tx>
            <cx:txData>
              <cx:f/>
              <cx:v>Cheese Produced</cx:v>
            </cx:txData>
          </cx:tx>
          <cx:dataLabels>
            <cx:txPr>
              <a:bodyPr spcFirstLastPara="1" vertOverflow="ellipsis" horzOverflow="overflow" wrap="square" lIns="0" tIns="0" rIns="0" bIns="0" anchor="ctr" anchorCtr="1"/>
              <a:lstStyle/>
              <a:p>
                <a:pPr algn="ctr" rtl="0">
                  <a:defRPr sz="900" b="0">
                    <a:solidFill>
                      <a:schemeClr val="tx1"/>
                    </a:solidFill>
                  </a:defRPr>
                </a:pPr>
                <a:endParaRPr lang="en-US" sz="900" b="0" i="0" u="none" strike="noStrike" baseline="0">
                  <a:solidFill>
                    <a:schemeClr val="tx1"/>
                  </a:solidFill>
                  <a:latin typeface="Aptos Narrow" panose="02110004020202020204"/>
                </a:endParaRPr>
              </a:p>
            </cx:txPr>
            <cx:visibility seriesName="0" categoryName="0" value="1"/>
          </cx:dataLabels>
          <cx:dataId val="0"/>
          <cx:layoutPr>
            <cx:geography cultureLanguage="en-US" cultureRegion="US" attribution="Powered by Bing">
              <cx:geoCache provider="{E9337A44-BEBE-4D9F-B70C-5C5E7DAFC167}">
                <cx:binary>1Htpc9w4lu1fcfjzows7yImpiWhmKiVZ3mSVXd3zhSEvRYIbuIAkyF8/B8p0tZWutrvf9It4peiO
LCcXXOBu55578z8/+v/4WH++H574pm7H//jof35aONf9x08/jR+Lz839+KwxHwc72t/cs4+2+cn+
9pv5+PmnT8P9Ytr8J0ao+OljcT+4z/7pf/0n3pZ/ti/sx3tnbHs7fR7Wt5/HqXbjd6794aUn958a
0+7N6Abz0dGfn97dj9W9g0zLffv0yefWGbf+snaff3766M6nT346f983az+pIZ6bPuFZKZ4JqhKm
uSAPf/Tpk9q2+elyRIl8FickForJL6u+um/w5D8rz4M0958+DZ/HEZt6+Dx/+tEOcPHm6ZOPdmpd
OL0cB/nz0919e//p/ukTM9rd8crOBvl3f3nY8E+PD/6//vPsCxzB2Tdf6eb8vH506RvV/KX+8Hlw
kO7fphX5DErhRGuSPPzFZ1qh4pmkVCeSiC+rHrXyT4jyxwr5/cEzXfwl/XPpIh2MM2PxZGfrqflg
/p1KwZk/eMEj/2BQFVVSCqYea+JfEeSPVfLtG850k+7+XLp5Zef7J3cfrft3qkXIZ4RwqhQ7BjDC
H/uK4s8UUZomiX6soH9Smj/WzaOHz9Ty6u5PppbPy5N0mNpxMR+rL2f0v08tQj2TCeUqUfyomXPF
qGdUx1xpdQpyZwnm1T8r1j/Q0OPHz3X0JwtrOIzfkPc+1fftpyfh/y/uPwz3n+zw79OXZM8UjXnC
EuSUr2OcIs8YpyKJgxOFP2SjY6Y75pz/K9n+odL+0TbPFfjiz+Vkr1t3Pxj75eT+9+4lyTOihZJa
nJDbmXvFAG4s1lxyeXQ/9mXto9b+CYH+WEe/P3imkdev/lwaAcz78Pnjl0P5NyiEIxGJGO5zimfJ
YzfS5JnWsaA0Vkc3wvWv3ejH8vyxPr48d6aO292fSx1vBtN+/Pzk4tNyP3x6cj2GSPflgP73ykEy
ElQmJIDm499j5QAlEKYpJ/jfwx+86Wvl/KvS/bGq/vgtZ4p7c/HnUtzL+9Y4++Hfi7RR/EipQ835
dSZK9DPBKSGaJ0ctnUGGf0aUP9bM358808bL/8+Bwj+ok7+uRB/d8i/yA4o9kzjtWJG/Z5FHGlFA
1zElsTzB77Ms86Vu/8fy/LE+vjz3SPb/1zTAP6YIfqdQ9vfu/uKBe/mKJfj+1YcNghU6e/QUXo6h
7dE2v0Se608/P+VIEr8TOuENj6LSl1M6nu6X+z/fj+7np1HAc5zH0A6XUCBngG3L54dLVNCnT1o7
uOLnpzF/RgWJY8GTROC/FDQ42ilcEvQZ0DmHKyoVLsjfGa43tl5z2/6+8dO/n7RT88aa1o0/P1VY
ojveFgQTIfVxjVpZSJ4oqjnW6T7evwWLhrvp/2nWwXStiPNfqcrbJUm7bZwVuUBYjnW7q9o+z9s0
mpas/xB5uXmxMwWrW3+oum4y72ejFsvSRZq4d3vX0Kxt9pNjWWsv8t4v5Xo9Ry5PhnTgm2xEGrsp
ToZdFWc8Z1eqqcbRXILn6nWddnWz8G6X59oSn9b51Pf5RVksNeTKiWSQK48WViSXY15yZdOkbzI2
P2981lX2ItaM6Fu+NHmsd9VKZ/1psBW17wTNgnRtRMIL1WAJlvZFPjd1uipX43Ypm9yxq2isMn0X
8UqP4173mSP0ZuNbO+nLKouskIeYJrJrXuZtV3afBpTA03LY3GK93pdiyrTe9Vk84/19b6J5fhH7
usUhVM5l+JcobYnVeilabLvvKIEIQ997EV3W3tCo36mJBPnNNBlsuyiZ7D98ZY1/oHMY65nKNVUM
lYNA8hVcn6l8qJxUdbkM7zc++FxfcymybXlOymVWct8XVrniguVbtS7XdrJbt91FrlpceUWbTKrq
6vviwOAfiyO1pIhUXMZSyTg5E8fIwrHE++zdSBIF0/AlyX2xp2pZo+aiUz4c1bwUTVfcRqzu1PzC
mwlkKaDW7076B8dCwTycCQK3VFQooThOJ3jm166wxYspp27U77StrGxezcPYzuXlMFRGidsECslU
mk+wx3pLWbX1dkijfqYwLbPGYlkP2TaFj3lZk6XYN1MnHX2ty3nl0evG13P8wXI35dVLbzNevYyb
iqrb7+8C/NbjTaBup5rAnQmChI7J401ImojeyW5951lfFjJV88ZxjGJabLJeFnzs+fw8idrRept+
f2kaSJ3Hi6MWBXfAYFqUEc5Qsn59gs1AxVRsPH+nGjWt2S/T3FS6P7hR9dBhxuuwuDZz8AFhh6Zk
OxKNc9K/bDc5tvxVxzZ0BNLC5MFT55kW25JOo6XBLvKoGNx+KKguk9d2ahiTl2pqQzhZ5sLinWro
V81SRjfNi9TO25z8LWuq0ndvuzYp4cWiGOq2SRM5RSI58Bp2naRjV2aqP6zMyuC441hDzNWvGm9O
eDch7qzzMEGiZoyDV0bGhJiURV5B+SSBOQ27YfaVG3dGx8Wgd10/Bd/mTK+4Fh/fMvcqvJq40mBf
XowhsPiuaPBl3LZ52J5vw55Lk8DvvR17LC4spaL4mJl6Wtabkfts6VKrWtJ/QBBtccLtuCFSX2xk
LFi3z2qm6J52hhRrmw5JU/IqdTTWnble84UqfVt2poJK2k7nc3bbVVOront7DJC1znsoz/eu9t3f
ZupqvJqvLc77V1LFrqQv6pLZqroqM2ZLP6RbBG9AgN1mh1uXrg5SxyLrsK+kzOfoTswuRLXmKGcf
mSW6a7sRtrq3UudFuWMrGxp6WOuFjDQ1k6plkrYkm0Zy0Y0L7z+o0kVQ0+lVeWjFqNfyGFG9y61/
2zRkXC76vBrn/FKa2jv2y2T7oFwjFS3rX928xHGVVnqhZfa8KtpgZ4ubEjXdMLKOiDFtxnIc6fd9
Q34TdLUS8D2kIKRaOMeZaxQqI+O2xe69nYTZql22bUnf7k4xL+oHjyNTc7XBaJa2pPiwbb9AutMt
3Jix7/e8bFx0m7A4JGtu2QAtukUPy908ZKQZ91M9VLCqpGDBy7pBUXUpmzIf+9RXfJDirqRemtyk
JBk7K++clcxtb4kvx/zt4kvp1YtebyuhWypZ1+vphh8TKOOjrF5aonMscPwHCrdg3/Zo7XRe6UBf
lXEZYrYUc7QuqTTNDDsYVtmP0ZuO2pp0Km3H2bri11O2o56t2HGUd+WU7PooIUu/i7q1hT6QHkvs
ddAmz9wuF2VOyKEti4npF/kUD+NHIqMFjkudZMixnG5TF+2j2vWjei4rkWfJRdPQrfWXjaQtV4eK
ZsGpZRdtrPxhFHwcBGOiEiRVgvjHQaMScabprhEcMUlWd1ptwpJDk81rZXashXGyXSl1OKJMiKY0
O+eTui/TmJYFlTd85Qui8mZ7YsS/mN1i0B9IaiA5CEvYt0BvMx2TZjXDO+nYgs1vsw0f9dhnY/LS
dbPs3iL4xhbx2pHRLx+TOtHdeulZvBTRx5U4UjYvE+onri7ZYuc+3rVZPSO7NL51pU/7ISuFfhnF
pRLXQ17a0aCn+L0cfZaiY8qkSgj46SROwFCfe5GXSzR1rGd3dB36PNqZ2W+5KdMK2LYvD21Wyp5f
s2hxS3c5rIQJ9sv3JThDK5AAfozWUmAkgjOfg4RhoHLZ+uUOQLzS8teFeC/XQ5TQBiZfaV7Na1qo
wUHXNBZBu1o3fPXgF753Et/KkTAp0UOJhQxc45mVVT0Tjer77u4YG5kcQ0CG5yPtH1xGPNSy1CwJ
DgGvBxxxRRNw7/fFOIMbqGIIB7sGxhPSCHZu7GU1uaFQfIRCxsg2Q4pUHfEp9aDNWfybcmUzVjel
8FrnL7+/9DcngIWBdDSIPR1O4Qw3bqsdKltt3V0RGdW1bxAsNNLJnCURPk7Bh7fTsNprXszz+j7L
qKztD04A0PnM4cFgUQmv0gzmCZ2eqWKpYztWTdLd2WLy8G1+dLCibKG9q9o5hPPLuLID3O0EYppm
bZf5RWGzciFp1cqNlwdaFSFkVxEBNjSTQcornAwJQXTyYU/HF3MAyWK8Xuo1G/PdUng5xGnRd5Hz
v5goslP52mWNs9EF0RWmDK5jUYhK3bB2DkBjyYTqP8goDsBh0KuNhn3NRG6Gt3kSByvuyDCV63NU
SPVs0i7KQEQcyoIwiGKO5ZhLhiYAIbUsIVMdw385w/o+jMMWQM6YLH05vpil5ya7rCgJSYMyk3OV
JgiiMjmwedzsu9ZvA3IMbTeBHH/MgJYMq9NdKvvK4VrV1g2EFVai1LrZtlAmHgjNooz+GklZV6/a
zDrqX2a1ZEhHrsyxx4PkDjXNi6FrtsGkbs0yYg5ZnGVzki6i6uZ+L+LWl3Ma15Na3W4rVdS9w7lY
ZNrNBGUfUE9WEGGTsoAI9ohZlqFhMkrN5nSx7hDwDa5tzCHiXS5WhHzVzRuBKGbaBASrY7mhDFTx
UOBl0q8FbmHHUjWCd+HO0wMUbg1DaZFzUUwCs4UDzvia49U6VgYYsSkoINXsxMDrPSln4ZsrJPqA
ANsFcAFYtPMJPtjRosZWBaDlvKqRT+sOGZ5cUJkhhF4AEIRcTX0UYTnhCzYMh83grIoDb9o1l1Xa
NqKq5796zao1v5kmizmVHatLnfUXZrLAI8QlcqsO49y65bc+0w/onboVZxSV1pZLGpdVRvgub2eH
YirKW9i44qaMx50+usbm1Ib45LaKd46kWdHMcfSi2fLBqCrNx7Un895EZVz81qAeYHPK0ORMxltR
u83r50OSBNxWtmLT+VUTt7UdXZrMBrHjfSTINvfPoxJpiaZ1S0qA7MGPnEyHbGzy7UbZvDLdqyZb
fbLewWM2u/X7JhNZUlySWpkAX5noN7OPMpSyzTU9+hPRzuE8m7xr5LwvZ26xT8A0ztR+NbzCQjof
QqFwqm5O+qaqCPCoPcIpIXV4yykrR1MUInei1whHcoTQ/2L0jBkgCgVlC6gik/NSra97uojWFm+P
+QOMAaAdx478rVz8jOwl1BIqERFVBepIq2f49vdl+CZ5xDqkDTD/Ioaq4hDhv+KeeqNtOQ/RfEvY
VPvbglhVvVxbFBPvo5aj1jm0SVEjrX1/WRFq4K84r5hiNRGDq0bzNJHyfO9xt5HI6iW/A8e6beuH
sSjaQuxnlPu9e9fEclJ5qsFeVVFa24kiuZR5kUCDdZnjvA4zaHJUVo7NZTnumq0ZF3Et8ijX5BJW
zMt7FJYhFmxmcZ19ncxigB456WiCwD0YCSTF86yK21286ahmt4ptsbkjKw2eKqtoBeuStZMYD9kw
sQCqF5TeRXrCj/lceIDKk1jjOiZI+6KkISLUUZQMw128RoxVO99Pva33tB1LsqZDm4yCtmkGRF/q
i3KLNypQz7ZkyH6Qnx+O8dExQ6eUaQk4nNAEkyCP1VuqZpEmccPbwmRJnF/SJjFJCWaJdT66WIRf
ivEl7YsxITtKi17bC4S8apU3SZW5bXuXFNEw5VdLt8GpLpq+1nF3oPmC+uBqZJLjpIqtpDgHJI/M
lbuI1v38Nl/lAAX2JSnK5ZJ1YqjoIS90N6HKREVN60uDDNHxfc0zXpAflHoC7Y5H5gXOPVGgYWJk
MY5G8BkeoKpfllzV09uk3RQd7ksvBsBpM4wT3IpbikVTGi8TDKQ1Kwt6tGKjw94grMW/OJ8LfAey
LBAClIzwhw6lLW6wnV90uSdr1rsKVMMUuJ3y+GIRFWU5PHcT9WK5SKIBxpaqiiCM3eiEqsZcFC4H
TLxWWbLCXJp57HHYro1C0qc8qoz43OtIeXlDNwNJ8q7zxbAfDZis5bnvlrWqL0hUDSJO6YJkn+26
glHfNWmfkWQyt77j4EevQKQkc3TQADmUpf2YTDTOU4m0PlVt6tc1aLlz2fawd2coOSBENqr9QTF2
Xi+gzlZApwCKJGZomZxhxHL0JsnWKbnlwsxz91cQJ5W/3QqeI6QFaIgkWZSzxGl4JoJHfT/UnEc4
EM4EJoCSP1Qr36B02yOlrVUT38LZ6u29PIbUldcaJsCKesaKqJMQev/ldblkYbpKJ0KSc05Vdosy
i9jELRER1hXdGOjyhdmQhkbPEVZ0LSm++/669IwBjFnoJiRhx0locpyXR3VhWj8s23Y7U5g+9uj6
hpvdqSpAHiiYfW4brXV0sYL06OSbvkZpbNKhLNZmBJMgSj1c28L3dE3ZCLj5VzA58bJMP6igaPDD
r+MTY5SgZ0BQ0hEIex6fEk+ayQhe3PosnlCMx1URDEEMaoz/G1CrzJM9K5tseFfOI6ixXZuvvvyI
MntCSXGq+LJuSbZuVxhXl+2e8y7ql/3Q6XDQ3z/bMwYpZgzlpiQcpxsrBsL8cTgde1LGvm3kG7mu
HoFEmSJYkRd8xb+6h/xslj4p95JNrFkvyWByJPCK8Qzl3/eF+cawGVNxrFCMhz993kMIaMxZtDRu
WzUZ+BKZRMCwXI4aa43xBhwxtovZ3n9/XfrtKQgtUHRqLeFa37ArSe7zbRgEIo3uI3fdDnNgudvW
91m1Y04GlnazdprjAPELW92eoG0+8pAwXDJmQF1LvIb6RVKzQewT8dl0vVonsDE+8M1sXvPJvKJ5
sbltr31jgc+EXSppfvv+puQ3lshjEMFBtzTAsnN3TcRabHIu59sT8Z10NlGvJ9qvcXFh9Ka67moG
Z7y1+7ZSfZVfmZaNrtspUgdYko9Lj924gVEg7hnlYW1hx2AF326d0Fm0A/mteLQjbgRDkHLhE1Yd
euVJHaW6KWQ1XWsnVMUvhYtQY7ybQ8c/ujhiMrbIwIUbUYQGzQDu7OEDnMP4t2KLlQQFrMcy9xd6
JV3NL1VkhFzTrFVkbi/qqmBx8nzqZxfdbdbVwn04qWNb50D8bdMaFDeOreWoEgW1OTaX17QeDvOR
/geR2cCaT5R97QukwP2EXpyNUaJ2yCkvam6DfH2i5LpcopyOm82lXRWLNrrOG9JZimLDo+jY6Zma
YvhB9Psm26Ady9FUU4C17FvbVLLIN6Erdzu3PHjoZkFwf6iLLAnArTPhDDWtM3c9mkr+MPh+u3xw
CpoQGRgJUCKPAwSwlinRTeluT4yxYC1BfqmmWGF989BJFLLikKLOSyj9B9tn3wggEfUVht9iAUDx
jW8WTpQl3fr5Ta7yULyWNfAbqGieT+W0k0u2+WQPcTaUwD2YHSiQbQI2chElvUXtdiqBI7YEenZC
QMaXWReFbkl7bL2cqqbVJrClbJQD0alr83kq00g+rHqyrEbUoZU05JNr5NWq57aZ04S4qVR7R1cd
dSmoAEQNk9amLZroBxHym0ClQLlyDl4qtOnpOfTwtarYiB75m1OIQtUnoPITcOdgBfoP1VoghinV
cljLqorW3y7N8MM66xyQCqVj2EOY6mWxYOeNzYz6WuZr7X9pWhflMkUswxpLNdUI1UkMe/x+PKPn
BZbQAQFoKUIzEkNDZ8h/iaTKbTblvxQiM5zvKEETlKd0BUkIyGiLZL5fhG6y1I0u69HrR6yr/a4i
oIKGtOjQF/uRc35T9WHWAUcQ8CBaMN+mrNHXbrW2KX7JkzxEkpVXHOm+QqsS8PcI0Bb04vxtF004
k8aTAJC2hzyDtCaql7JYl5B5QQXhGNUmQWKMJgraOwbKJufN9l6XIyu7y01DF2/7JUOXfzfWTehq
HwFoD+wMLxzVCjR6ah8aPgYzV00Dk6hpAuSRFuO8YsqhUeiHpp0mmX7RJ60j6y6PdCf3o+TBtXtt
JpSX7WQaFMvz0j/QSUMS8CwVDYV48RSFmt4fOdLvq/scC8Dp0bvH3AMFIsCPX87K+MlRQxK0Y+5O
BXwzaDcfrCFzdgADsJZlKju4948A0eOsKUM3TaBrh58RxAi232AQ1q0mzrT1b9aIJL773GZoctXv
0YNqKszFfY9tB639CCxijkoxppXGTxqAcQPt/ji4Cr+x2CKlvimsxbRKWoFg5iQtZNcN7V4WYvb2
qmEu0IKVJLCfPO9oKXeZnMJHV2cWN2ZoH0NjnAw+ujvyOjPla7jvoU8qM8zMyJ2kBDU8tCyU+m/F
Jo7vSkQZVHtgfUP9ODmRZMWNABgt+XO3cE/YfpqT8Cqkxg1ixOhCRHd0RP9r2NFymub3CzXl5i/m
cutKt2siMIhZao6CRsUUNqY9Cw9nOdH1q6JG6c6um2UAAb7vtg2ttrQCLeRJ6j0fE6x57K+26B8N
2UEOeZLU79rjQSyoivz6a+NBxIgdo24i/DUa5LNZnzflqNR0cImXor9RfkRv+DYHq4wNtKLvR4FJ
narAmZmxCZMgRYKCqU1pP2/GX62kDIlsBn5XzZX0YycKNPQUmpg7AehSmwsu/QypC5b1U/UiRzMV
CtsCh0quC8CALXtTC2VoebCzqLNt5wBbwVwX9QLu9TZD01n9d1bHQRTDW4k2WQU2CinppINqq0Ag
poBYfZu9PflxQioF7rmtlrHoLnrON85fTcTFnd8lDctBAPGKbhjGiIY8yLeBDMW4E03qpckAaF1Q
eeTDlsGOLmWfjgRcMt8XYxVB8wj1AUhYadFDP5pQBKQExbCWJlN0kblVrM3eogc5FBedFT0OUdBu
hIXiV5G8ia6qbM3x5alP5AdCSfbc4Bc92l9hXgKNs30+RXrMX5KZYTAhHbIc1PpltZp50q860ntf
/FJkrBmH90xVEqt3YMNxGp2e5LJeo1kLy7w2XR/svY5FuDbzNRE7ZzpHX5xACgYrAJleelf28ioq
E59f5EyMyrwu+6KCjJORHR79gT8/pKC/F3/wZ42QBa/mgiJXoQvy2J+xuoyJr+2bGUhADPsNA0oR
T4dG5n2b9q31gI7cKTQxdsdhjNPURnycz1qLicoGlLBlYa6EqS7v9fsI0ylx/tclg+nYFD/DiRJU
g0diGsMhaMX3ZK2bbDckIOTsHhVO1Oq0FgVmO659NxKc7oy+X2gjjX1ICKf5t4QUIEe9zJCGDAIy
4v12nNiTeAXuK+YxViKlmfG0vyjEEEVN2qEhnl/mS1ShWYpGToLSB3UDRysiztYajzXRHFhz/FY2
tA9ODfy+bGs021M7gNcDpW7aLtMXaFIvnbupKeVN8uXBldV9FO8yB4ttdn0/67Xfx24T+JBcuLhJ
N6qX9tcTjMt5NzfdwXPZzD61EawegzRHiFewKhSsx07QafCGxVkYrpHbkA2vt67CsFoaZ1WHAZW2
TPoCUvJjl8OOhbHNzRAicQE0tQbweMKQ45ZnkXG7qJkCp4bY2dj8tVKuGWCdXTI79GhO+PE0FFLK
UWz9m1JskvZX1TqGJhXr19CIQ5HDh2wvZzBa5hIUwYrHT7Mt2RG89q3nUOKpgXeaMGId4BLyPkGL
pNvxIsNwXupIr8q/jRSMZHvBRrnV9rqtAGD07tQ3SGByK8doZoS5heff9wRwYeeZDUwNAiLXaGCC
uTwHa6JwCtjL5a/b3KKLeIHMFLf2gKyEE7gYwUbgiNBUDEFnq9FDenXy5sQWXROn64hg1lyzuK9k
mXZkmqYXLpNRe8iULPEsTs6DaeZz0aa8GIrt/YhpDEAvELJgvqbahLnDZR3CCqF76G+1wAAQ5mGS
JnyXiCx0ImhWhq5Nh18yNmI3RkCR68U8gXHEgNU0hJeoqUORmlZjQfsPgjmAsUY0FV7VI46AmWhj
HSqzEnUvWH0MFYbpPUxGcUClfikDeREtBEQQquiH4TMUWpCxJPD21/AU9NnTFnXy+oLpBAOxN3EU
DYjl9Vw/jLj5nK/Tbsx9Zqa08jMg9mFiXeD5iBwx0kWWAsX+LUcztrrrFgzHXh9hoG+q0Lo3YUDF
ouWGWZ3tMA15Y5uLU/+gchgxM7t1ikZ0jT3U0N0ccWsnSNi+9FEYg4ibQRn7fF4Q+ux+mBvUFTaq
4mLxKdnAZ0w3+dYEcDuWScCKqlIIK4J0K75TNQGMQMP6gQ07cZVDP1fAliOtc6WvS9UHMOs8I8hS
2vdtsQeFXSdXbZLRZH1e0uGBejoKrHsaQyw3xGEMd8SsJNYkpBrDwbEx0yJt2roeAGELu2ZiJ4tq
ilhqS57n02tJWszqXsYLKWt2YH0hQB4vlQjct9E+h1zr8fCmNpmRuStT+XzaacwgmujATL0Gpt3q
FbSdm3CNXZX5tCT5rZmXLh+uWWlVcV1gMhk5vtumCQvAKD2OlESixNMI/j2gwZpE6J3PHZq0xO4M
yaNheD+oLjBwp4QW87ntq5tVZy0EoxbxlV2dDhODKWIbLmK0lDZ3gHfH8PVhiwIaOD3OyDQONuW4
KMyuQcPVvs70gNZ+UrPQ6uBadZDLx03oFzofOOadd0p3b1fTeKX2xyJGt1mYAUG8hImd/mHrbcSz
KHeD1p3wxmPc7WGE59RIqWgU5+SKsnhzPp1W2nXFYY5Bn951INMqwCnJhtCbUixMMNjI9i2/kTlt
C7erjl2ykzMS0+pZp12f06jb25UEf8mPCvNKBCM7VqJJh75QdTVMdeAt0/Foa9O8ietlLccmvmFi
U3O+7m2VPySmU8Ko5yV0EKjD9OhhrgkC0gFEr5H9bixKnt2hgUEX8rwHw7yqi6jDuILdn3Ysl6Fr
Xeonj+nHV9a2ISShGKwc21k1Te2H+iGMLHBLxAOkgc77N8jJWk91inC9ZfFN3SGB+Utd5Gi3pYY0
RfW8Y5Hou32NMfM5eeVQj8Am3SyDvspY9ejBL0eCKFr7MD6VSNgiyvIYLUeMEi1Q03viNlqpYnfq
1cwzCaTzqfvHtlUisIJKDDQzRUBBm6lN+hCpV/SVoOPTDHI1TCH2RBX6nZipxh4hxOn0NheN2HLe
9WS63roxfoNJDJnv5qUN4tBSBGZ3eYAcTQZuFDyNXiYKrKHbnpELS2vMeGI+N5t5DkCA35JV6ShY
XHZ3OofKyEVFGSZHL6ppyvX0/AtzDXYQcmdxFDyyyoYuOPSxOdFnRQhMvK3pejCN8sm9qAaG6MSq
RKjUqbXP57QcR41Tpb6Y1VzuTm62REsWcZmaZdhAN6W+HAyt33S4DSVpSo++PMdGof9qbBUsmIPt
l/ra+DhsEOOzBEOvAwOKJ19GL/WGHjqrUlkXA77t5sQE0y8JMtFBG5S7eZICCRTTdS8nTOXGlQ8M
abX2/8PZee3YjWvr+okEKIdbzVC5nKt7+UZwdXspZ4kKT78/ivRGuwy49zlXhlNNTYkcHONPqikF
Kd+WEqIm+yEXUVc++LRkffM+iXZZsHqrS7iildmJv9OdmSZtDN8sRX1qhV1U4cuGmXG6y2jleEL6
emp1ptkHUbgmhts5H/Xzmis0NgjR5sJlRGIiNGTBzmAkpW2iQK4+XZc6Axd60mKxKnV6WSaVgkx0
mVygSzPQ8Xxso743vGveI179ni4mIFKSS/IqEw5AxnpAV9mQSr3AolCIEW00a5ryfNxkSj+/C4u0
FctjXc/7UNx2KyOPeRGBDxh08kasCcuNn9Vy03Uit1kNqaTFXytGw/51i/Y2TNCKHttEf8EphG9i
1Zj1IbWsGlkWRmQP/asuMQDYbAAnKiQApo/LpFrkJyMZcrn7umLX8+LzlZUkoVSgbd+FchfZuWFy
+cJHYNq8F25TcAiKtpbbzlJkS1U58nO6tZHz26wOyKFp5VNA7CT7F81c50Mi+Yh0z6QsVA+PfdnJ
Gd9rhCQpUuwD/K71aRzY5kUtT/85HOUxoKnEUlXA/cAOhwNP2hS7ubvzseqCYEOh3c8OQP3VNsKJ
4uDNi9QnagK0sNOM9VmuLtiXrcQf9brKTyn6SW7Rqso6jv3ArwQ7tXY9+b992P39JV+TMfHuRqqm
ud7bqHzQrejvrReRvhl6Z3tuKxnvUVFk4Ro0rCz99XURjgK2oRNPNGJ+cU4XcHzaGAvRcnDKbIRk
d7aouH/XRTV/zeztHNybB2bWPqxTZwTVozfU5TKj9O+T5TtoLMXyXCXJRE9rj33gf3X5Q3pZBaf0
InGc8VJijkmCuJk8CXSk7iwnYY/DA1AiBAKTRXeuQv5bMstHY6eArl9HSe/08V4PHr+IMFj4EFb1
wNzqtkkzRU9L3hcSymgch584eJX8JXJzRGxgoG6yfnMEItavUlrKF3PCVW7UwQu5RJgqLndyZmat
M3KZqrdjv7DL7ks15xKycYZQQjbjvsqVqxAEGoiR32jMIFWIUDd08uCf81zCVJObSPTw9/PE22kC
ShUWALzZtB2bzf0GJ8uqYWiaqXWel5xjpo2rKliL6eyU3JpXXChy5Yz2src5ajtROMWDWne/v4qf
mQiYb8TXdsj0hBY74IiRkOU/lEWDxLvLNNqf06qVuljFjpoVzR9UPCcTHbZi/4PM/Hfa/2fsn48n
uYkvDxWO2sH+BZkUwljb2g3XZ7txJT83927AndYUACAVfVea1yaXETW+6veDozb8HyhTW0IZ/4Q6
gBnQLKNYdh0WufMWn0VgEtCYeQXDKAu6fqomRu+lP+dgHKZxmuvRKZaL6NoWBCBaJh5UlndyLoe+
kdIjPYOjH0yC4j2sM+1vnPH/6GyjpJTCxuIQrabBIQedDYbtb3MbprX4WJaNHNC0bjQHVvTrSwoc
tf0b7fDLXUfmEcGS++BfbEX/Df8VmJnhu8ZoP4VOTY3Q9bLMKAHMmgc/XqxCtp2NqtK1YsYRf8ld
8fsV+DMozhKApIdrMH2TOBW6gzf7oECP2o9eIp4yb5U6+1XQWnOsHEPgvuRH/W0WacL5/Qf/sgE9
0/cth9EOWNwC4/p56dtTiEUtcucnT3VZwQCcVj5oCnd2e/QMugEU+Rxl7vdUDWu/v4y3319qKzjS
A+x0oPO/qBXmxRJjWi/VE+4jhVpmPo8BCDunJWKDYCo4N/Wx6n//ydbPllaoVynoQNoPFQsrELwF
NHqRp2h6E+Mxq0eJG1RBwrB7CYu+G6Z46jl3X9F6SlpkVaDDHPbyEGbTyqPcTYI0+Wx1RYGe/ffX
9naJYrzgXnhsaTJ4HKz0Pz8cf9yRAQSJ+ahhFU+JK6c5YkhTS3RpUoqUZoNq35edg/d/KVLHSvhn
XbChihGr2JYFWYtW722R9KUj07WHx1KU7o42V90TJJfC/LilU+/O59maAvNbVfqynbGcobG+9TPO
h/QU9RhhgKHTIPKLW09UmWP/i0Ln7VL2Ldv1Qtu3oS099xeBDseMQLAfBU8/THFqoXYGrROQVFgw
J4W5x3CASRVJk7XXHpf5+0fm/Sxpgr4lZoesvYCtjCLqF0kTrYCQaO72VAxtxdks+rENh6dIRFXy
kq6r4WfxZGzY+D7sygmozc25j3a8iksYQPd5CrytK2+6vTfb/3bJlJbfMsPCzeTE/mgJpBbhTIuO
F3ozJCPepiEa78WyU+ow0CZMjotkizuuu/e+pobjyzMDKTTVaGmbrmJCN9+A8fav6CAQiP3Qa+ia
3mNK4kfOC07NJTZC4S0lvU2Lh/nch72dLdCwGLJ31kMY0oXqYuFX4E6fUpxNeXbC2BcM4gLG7Ixh
E0MZSGumKDdpPTNFb3Qp3yCb5/qmdFopdUjDUa7kys6yzLwEHr1sdzY9Z5ym+6HPUKtdQEEy8+X3
T8/6ZQ1hFWLPIcgFybKYPX/ecUFIhVtgCp80Stypr0/rx0B8z2FkJiE+0KWKYPEGSCEMa0qKrQ+u
XllSy2KWx5i5l1K5v7uTlA4qD5z+2jW0VPvFXO3UXM59H/rJv5GQbzlIbP/IO6geOJAQCb0VrDlY
zgGAzeGRYbDzmr/w5mdOc8UIxHSkPZjaLbc3hjQhYOVkHFUlLxOBVDD9y/1922kRiMiVYDf2ZQxV
GLwpImZiAh+xph6XOgz37A/HG6auvENX4RqfQvpsGs0AYXT9p00RY8GuoogYPqd0XYzoeQ3celku
DZ1CMMf64peqlQMPct8w/MoM7Yx3OwWVVYSzMjGm6++/w8/yCPozlCo+ti4y0ayAVulN3yA29EsB
VNtjsBvTgDBgTGonPRsruFcW/391B4GJGNVzYJPJkrQQ1/+8KuFMemZyr37UhKLu4HvVn5MjkDMs
9D5CZ/tftBlvnxdlzOORhZaH4sz5pT8vRS+FG0v3mGdFQLGsGb79rz8+vwoQir4PolEyb4klMInf
/v5m//L5SMJDxzvaUdd1vDffvKm2bNpCK3vQ1oiFoiZn6p9cW7XlIXy4622cwf+mUvrlAnjMCJ5w
huDkMjlifr71PvCxT6TBeI+S7qiA7jFk68MvNSaJrLH+6h4H65CPwR+/vwHyC/7z1A0JO6Ivkbog
GUr1dhOX6+JiRU23h4ICuX8Ow3kMr9noJ4A8XPRgjFffxiz8LxvVftsV0QlyFkQokegMWXNvvnfp
OcLZ63Z4wFmU9fNz4Hbt9hLVQ7HfaTK9ISzD+WOyBslqs2/kuIteXo4ueWIXEv/ui5nBdQwQ6u0n
rDJAftfBriXapdl6JgF5SsFN1qwhjFgmDbdwOB6HuHCl4QtWVSoifn9b33ZWyGNZ2IhM0d7R/b8d
chIv6dbWtoqHKRLOceraeRnExAIMZX+Zm1J4xQ/vl7dBk7zOmOiEKWdsBI3/8pDflpSQe81jDuVV
MQS+HUWWaopSZ9qKh+CQ8+QpYjRAX9nZKRjw91/+14+jcsHeYYREFEtL9/OaLnLPg8PcvXtiSQKA
ssKWaK9bCRrYye3/fcD13oRlcI8BGlHesJNDz8RQ8+YjxzFZ+4ge8V4LgIvDr7imdbe/zOMiuTbp
oxfVQ7ZNOOlOQ+OPbvdsz9PeVVdM0ok5PLgdOgnxqNFKbajyUlTrYCvRAKC6Vgkok1YWtckSYbdr
cXa99/Z5qpLY56fKg2FDl4EzLtkkhdUto5w56FTk2q38WpJjWQJ3gwkLWQeo4KHHr5TEy5uFpLOC
vJZE+pSlA/88VIqptlkkBVmgGASabZMKjCxXfWhT9i1cpqiljasWNt1oYOWyNWVByR2RDSLfzVOV
9FB8J2xUqIJyRbyJxpAGvT1o5IXibJGw5IA3jg/RQ0GbNh6wpOhm+ZVkSsQPi9RY+BKg10ha4u1y
w7VJuNNgDUkloUM1UVRyBHzd0tofr+FguOkUL4MxbP7NWOPIie6KfsdwrsAZ01wWvncBR7I7Vy/F
Yv9e3Sw9rOhyXCiPsQbONFnQrk6zv2i0BVxTTnf2gfkobBhwTeLEhwbVbDxzK24S3IGbdVKSOT0J
kuMnb2bQC2lV1lxo6y4y4yM/QOZ/6uz0WOA2bu5+qEJWEh4HEE6XzgwYs/svHXJYxMNOAsi3yV0K
fGVeWuVTjFXLw1hUZ3xLsNH8WK6NZXMDjdmWhkj0AUNz7dhWkX9f290SPeRzMM6fCzIisALCL3h7
dFatFXaghkbMTOqxhg8lHiB1TsXgugCFPU7/bwif8uA0Qbj4/UWYnUTI0xxf6su8TRmMNayHkSKm
R5gpYt/yADYvbVViyYn5IxDMqSxM72ZIG8mrNkAKURWjJ1m9P3fFalS+MTnv0tLHF3zWILyGumxF
nGsYOpmRJb7WlStkawYE4T4PZr+U2anf53L/sgwb1+X0hrV8r1FxEpeRFXvmvaz8nP0Fbn2e/wLM
sNwXSHExvyMep+7sq2F0xvYSuPtqTO9w78m8GW93JW1cYpkfkTMWuzVW51HxwJohIF1A6i+xFB1s
U5jLSTMAr2axMiv7Fm1hV7SwOQG8437VYgCqIbXgZq8jfxAfgrCcDLgnhbBTeSXWMqgqoBu4aPPd
/I86dK3ig1rWs7+yZctj4woTjD097yK0x/YiJlMuQyVWSAz4jtvOsA1RnoRS9qhRvcQUysJUms7C
tgvPRItJrsV+7vrEgyPAVSf5C+3o8otySYeL2dfeDIRbZWmGUXRIxHNQOumC0EvrOZs147DV31Qt
sXDzsYGZFVw21szV2cl+UWiq2uplGIXGH8IbhHOJVOnS3J/jeY0sf4e7cjp0rObht9S3SWcGDEUl
bSIlRxWfrVgToF5wCQ3cV6FJJdbSVRf1MCg+cTap+bJOdBdwZzr1IE376VNX20F2aR1P1ED4iuRQ
DJUfrhLqnJe94gGC1sg7tK/4LFAncGei9KxYtN02W+gGV5mm6n6WeqUIAoN/L2WC/asO+pkWmF3v
PKBzosBvxzINgNpRW2SWJFl6K/OyJy9v/Z28GVUo8yYJKaL12npsxrLNzLI4NZFB9EYcGS4qlV5t
tkX9vIPtGJxtC7+QEcbTjZNiS1ovxjJtmawCpWFSj+bH2j6q3shdoMgHaOO5ZapSYtTg8qxwkHIk
Dll5ChRTJjkvRd9rUYGSyLjNIKefdJXMsJj943BT0JHm2p1jBtTlQYGMc2HJLegSFcFz9ZU0ZAD7
ZV02/ZhUVXrqupxnGvVGUGCYbBji51NjDNITYyH44H6rIo4X2qVLJ+lAjpCZmuV/eC8P9v1/F9th
AFq2fWTfi6aU/95RwAWxcfIGNKqjTCuTtaUfkGmuEvSw9yrb84/FuBVohfQx5wYTPc0S7vJc09hP
2U4HXK5w9W135NIQbgoB9OTQZkBWlSqiaFJ1pbMqlHzXWTLQxgVNome2qBwmyXXSp0Po/dkls8Tq
KxsFG22C+p2lAPxVfbrq3dATycFBA/glrRLrqKSg8uWSuaFG4kmVgqJAuXOYOGvrqTDCzXzs/YNq
66Yu/Drgrsr+SCGXm3gGJjG+V4Ufaqd1VQl5qmtSsoOz4EDUkPbiprSTMs4B+UYxy2QAYQtWrLZf
RTB0BjYwjHgAdUkaNaVzNXw0gO3JVRL20SUCDLCpW+R5AmbsVuEJK06SNmcfAHAeL7NpEsZzmZRw
XS3bSOUQ6E5AH/cEJlEB7vLenlECkhO3N9Ep7Vvc5VCmtWPs12po5fPlCXHhuiDrxlEvdMAAidmX
mxRBaX62GTi4P+gJsfLqTXLHSpYUGYQaYMfq8EHZKFmOHndWTZXWeGHRkXKjaEllycRzKFcMjBn7
zmtsj0aLDD9ZZ51imlkwSGOy9dME/zy151yZdgYVSZfYTHNtXFgQn8RjOGmdnbX2BBGY7Cpd/RPp
D/mJnOgSG62zScr9tDas6wVTR6hUPCZHAVc1wlGz89V5RAY4Qi0DTTAEjKpOqnkaVHuIOkRWC838
popnJ7oJ7YtifvXy3PND49gvMmJBNaQKqBpVZ4vu2Cc9T2RWbaOqQ5HEnaTIg3vdFTXfC+GFEcpU
ILWa5xRZKNoTtecKKXDuY6gNB23nMKIdC+7Cqenb/Jqbie++1uphtz5a85epIBWBJIMMjeEHxzcl
4e6INB3F5yQVjdfiSZCGf0IYpRyMEUAKDpSixygOkN5TlDQITV0hJOSe2oSMuHTTJ83Bb6NXCbRz
Cf6v7DSPrmR8tNmlUBo0i/aC59+Plde3780lJ1s9rnOoBBRvJYpamN2jWus9hmx+H+ZzGOZ75d9p
sMJIl6m0TinBFJkf94U4kCxOybI5TYJitJw2EyIXll6JGp3KY73KzyEIIg62tKom6tQhHNDda7ka
ci1aHMmsHH2TtQWRExo/7EnKzbL1eVQSIgypzRReGELWtju7eZWOxX9+P0++xSgIPyTeEyYl9Igg
dd9iFLvnr22eNtV9XXWIsxFiq35+l3zxppgsbTP5f/pgnEKM8MAzwP4e5NVbKK4qnakP2z27L6qs
D183JoUAkX9HAgtJFL2x1s2l4aigzP/+g9+SIUD8DLShC28G6+H+ooI1jJAwzLrJbptl60L3DmB1
8tP7iIwZJNxIHOYgvNltd7DQ0exzNlbNyc03hzQbnzN1sB/Lo7RMJskj5TsUgfPSvf/9Rb5lcqFv
wxAQ2wlQrvD2n7cW4A21SxB0wrnRYkElR1x1XNxQSMjXDNeuMq7EznRZUMTJGgbhp3USXdfdtBUh
b3ls1wNQ/tDmRpueEM2hNY5rloFDTqTK6euzuqrIHcoro6ni2RuqlYghOlUnu9TEuYDjqt3iHazA
77+mdcCf/8DI4M4tH+e8ZZJPip3xLXxiIu1hbQr7OnnZboS0TmnjkpkXRVZPjN1EpEFP0lRO73/a
l2hN0gthu1n7zlY5cr5Dx838GAyW8WrNFBWCqQ5CRcfiaT02+CYS3LgO0IFnZ5McEGM6ZdneDk8D
XPZmnuogy9wC36wpfR/NUs0BmSCk3TDZLcT1ElHI5LJRCPsjpQ75lCTOXdEJDIYRDgabw12eEa86
F6ituqY3TmjsdkvcdETqjDmczuh1Ty1tYFnfAPqO9jcCRtEuXDavdoKXck88TLaBa8xjeUnEjiL4
obcT+uqbfSbj4Bk11lYzwKDU6aq48cq8LW6qLWqSJ0tO3ehuvchYhjMCnS7anrdhDJ0OO3QuUQPP
CPcUGa0g8HS7M0e8b+vZWZLcKC+61/LGMVyNP7aN+KD2NDoDyaxxi9HY+OwupukRW9hGw1ZdS/Jv
7OAmD72KWr9smAEwWu/TVqWXXIwjtMChMagVo5LgdAr+Im4nK25SRpAe0K5sMOedh35aWHa7CuLU
bNqCxrnA6W1s7OGzWMegT0+TszHJn6iMqD7vamKL5uEzuqEda5TZR4RZfGAyLPKetKQ2MEfifueu
/DZn62K+0v3a4d3cDZaVnso1qWb4LSQPMGc6vVMNTXmYzTyQoUzmrXwUYSfjk5RXQUea6l7A4JHS
Jqi5TeytNDhPZSe7aYERaB7pYhdvrmObDk/8rTZSWjTwfVngL9gM/I3Us+G8OK0gxq4IjeLlX7YY
MRA/49BgwIDAlHZiqF0kA2+JMSx7DTqCzrsTbZY7IkbJmrbFZwtZJbmYVMLkNiAfx4PdJHq8ioaO
3A47CW6XiijU82qtOXjYhLvx3BGP9LgsUwc2N1vp56qaicWJ3DpdnuygHsdTtrr+vck9mNnMnJdp
eY/YFRyvPFXRNJrneeDvspvaLo32XVESq3NvdKRe3czYIvJz1ubiWzKWW3F1vHzBBWdbw0diEPL2
0neTWZ2GPfQ2vAG+vdz5aDira+skUXfukzSYTvm0Ikg9W1O5Wg9R1HTPRrAFIjZx+wTxXGfLeWEa
3OMmC7sz6Ewb3acejhoydZrgkdCAJrosqIlDvmwZfKqa2XqaB1csOFMc+6vlR/l9tXqjH4MSFc9D
Hc3nYcqtl7Ve07ichm9+lvUvhmWXz5VrrFa8Ty4ikBi2MKkFcV8ZwaSPwFVw4efVc/c8OhXOUI/m
Ix4c4+9IpM4N+Yb1ecMMcUHXnJ4Cbwxv+a7WxTQyalAL/vHZJ1QlHhGAENQV7Y/TnrhpHFXB9sWs
3P0Kq++2J2FV4zuR9937xOmGpxTfzbXcJu/jFBrOTRKZ7aUtOplkCHjwAJnX3JhMDmcL7FZGywRP
JA+ltx2Bpp/NzvP+s9lh9iUZp+HDBjv/mBI/dleNw1TGqBDdc5u3Fv3Ssl/8tXBRPe3Femc60/zQ
ooV619qjddmXobiUhWsTWya6NEbYtf3dhUv5qZ/d5X3tmtM9IWXZ8xKYdYk2qegvVT3sDziqok+k
blX3Vpp470PU0W5ckOYaoxYPH0zEr18qbx6+RMTa3aC4MU7gJMmtN8wdpwmg2wm4yHABTUP31hV+
86mblqY9SQ3+1dmE8S218/YxajsQD4bGTyizbWT2g3OzBK39ZDupcV52sX8vh6R9Tf2cbJ4tMc6t
KAdAqcR6tUhQuw3arbx1cm97t9vG9OSnY3djZULcZUuBjSnZN/TkeVic8qF135NUHK4Xco4bPsVK
Lgaz60PXuVtchOEQXMOqTP6L0vgl8tv51eJ4u0GnGMUlQQ+YvDzqYV6an10K8MVYy/CdlwbBrbPn
LfFkI18AWNj7HNLMY51f8Nme27Btvs114eUxzuj2kaXJmBB1C/vEbjB3EUpGf1FajykBM9/W3DXu
e3vA/cW4c+dRTj60bY6FlDytFzJm9rjdRfEta8q8Oi12g3reWxqQksTC1EwUHCph4eBDXarmlYJa
O7HNL0XMwVOCLWHJizfb6P/cjGC+enhW78q5m6kZ2V5+IKJw+rBw2MDGj83NTMxVHAJDf/IRW9px
UrdWWZ6MXGRMyODnq7hWaT3+xwqm5jmjWbsYC6zzORGBmccp0NwF/+fLUpAHuM7tH9luT3ck2v8l
RufFB/cn+7tcr8YclKc9svsrg09n3FlTX0aPYHX1LV+sck60R90zHUUWXaE2E4EWwOZIzgzwHaxr
HeW1QQMbQ1aZ31BQrKcl8nhFgNsZ/zHSyWYcHHK3ibmq6m9/b7zbIjPch3bf+q/Y1oz7kpGGzeWu
T6nrLPdzPhYoPnyvPpNs0f9n4ex4sDbP/0JMXf+hTnrTPTdZOV39bfFfbGush3OSGMN9MHkBaf00
xN+NrM42NJHdRL6HTZDYJfPG/KlfnZlQm2Tszl3pBU0cBbiOwz8h7cOTPQ4b4YDc4ftZ1PbZbBek
6bs/fmwJcbvMdpHlV1AM82MKEyDiJqwTvlBLLUHM+xE7vvHBIgPue+tslJ8odx7xohR5zI037xfy
0C6hM9efsWeCsq17+C1x2vRLiaRhjFspUYm5C90nKyq8a7FapLLnyVDdpG2Yf3X9ebwNjC17dUf0
A24yBSSiLEyH/m5X8Zo0CVsTy+2VgL/+Prd57SchW6Bgbpmci7zL/w67rD/R+IYfBpA04uHc9LYK
95WBfpww1tjpQ72L7qHPt2cu/K9i9Ou/+t1qID9JCWxLh9rdO9MFeW7O/4Kjuy/dKXrGtORettwb
rk6/pHXsLXl3LjzDe3S71Y+DzvxKto77sJYrHsDKmW6WyJKSd/buOR+66s/dtTOyv712RHszRbed
K4bPPhlEJKmVZf5spIZ94hBuPzbDKm79yNjvTKrZzbJtya3LZxfnQLjGxywUgnA/cM/quhZl3tyU
aZgV35W6HpRQKor3PCQpotwtmRmS770E4pRlrNtp1PJTTsI4XaQdpTl+LT0uqmQJhXro2BGtahsX
qU/6qJXsJQWFeU7BnuFUZgCH+PIISL1MpP9V0Wmt0mXPXwKMs/SxBe+A4J94KtOK5koOpYrP28mL
mZvY7GaMUzEgAvzcmk9p/0fiRfUqfgAte4O0g7YfV9pd1HiN+5fGXqEuiAI9jTWptudtFmJ/Ql2T
DrdDAr1BOlXabV3MrvOb56KeJzHHaeRNxWUmzC+7GOPgDGfDaAA0jKTZwu8mkavJPZH1Vo2JqaTF
M3i/wXLtod+bD+7SJ8Wfk5e2U0d8ydjmHwnzTCwLYLasbPMB0nf1/BviD9I+j2ciZQk7XgjQ3y4T
CseQyJu+bGOCH1J8WslScHDFhG9IO9S4wrhphrOIKix6s0Wnc1aIUXQkofX73m0Ripe8nr4TOFzO
CCQxJHh//wihs7uwfFrgl9P7zfTZYmHQdjdJmUCyg7uVu/+NhizIL3OxzMYNupayea9T+esdarzl
caRwg4oliRDAhcwgGbcxyIQ1/peZVcpszG2R48Lq1RKKwXeB9/hZtca5aUgYTdMLqPqxg8a41Prx
g46Q046uKHEr378kDoff8EwvBVq+aDOTIk6c2d7r4rSHxrilNyR8dXymIhaNnQjBO4UPShKE/KqD
K9FaYWRIUr/KOpcSMbTj0lqqKIlM/ZmmY7Txql1smUmemYskhJXyXM0R2g6hjK5CGcH6vJEQG1OQ
hK7NBbcKUUHKA6M5JHU1pRPybBslXNbooWZ2hCWZMwyjSVPJ4hOu1l0WCE8Yd3B9Tk76TcCtaW+Y
vrfBfpeIduD9ypEfDMUDczFWtFjAAJvd/Z7yCg5xsjGCdrhYyKFnk6t3VjREtY8oDDPllwpbaHFs
jqYrqYskQIECaJ1YBnHggy1QZJB4XmIJvdGukbYPpRuzzxbgXk2BKrzON0NuurYQTnadQcmnNtPB
dAlzIhy/E+CetlCWSdh4AavHl/DioZyVSoQsvGNYJ2o0bnljCLEE+7ITvHJjtcO8EbSvkNbetdcV
0UdgCJtYvAM9FsrpK2x7Rw1ttCXwbdw49ET49ZQBRoPIjuJhmraTHNQPDa96TD9gWchqANQ6aXco
KZFF8oEmNCyV91iUbgf+p1HH4FCpaystk4WEDf01s9bipl7wW9P7JOWw0Q0SC8mluDZ+L2x5DVQg
PPdoQIDhLZXLsZfqh9dNJRjOO4RJi6NoydJaBs707heiAGVu5IR+xsxOecHkgNvMW8OZ4MbDcKd5
aG3683shmFFWN8rMLq7IVVtfVnLBxldt42yjHMewVlaMoFI5V7GM/TYSeHLoEaJ8i7YzyY/b+rWg
LJifTRJ8O6pzlBX1FWupEF+Z2vJvjUwZXuDLI6v8aGbVTOTw6gzg9OPQF+5LtqdF9Zj7hLtfB+Yx
/4OqJZMPsw+hduDqU1rjOTA8TKNZDH/7v0i62nSaZtRGDKFscbXI5R21q4lCoY3O2mMtDpU4b2hi
STbdLPl6YhzwtCGWqH1CeZTueGDXel+XYLWiv9qMVvq19CY56A9KuqY37WGOUCjQmJhS1YHlXhJB
U4dJ/WO9tUn9rbOJKJtjALV1M+PNJVA5P6l6pKOIlMaGCGN5ORjYxX6z1SGKmCRo3I558Mh16qIF
0Ye6RUNZdrUE68MtYS0wPq5/KmbUGtuUO+WqbPj9iIlU/IE6sUuEVhSuZnXlaS9facnVOAAq/OGS
mJI1UnomVaP1Mb8FEDZdVG7O99FDt1Fj8+bNAB+0dxlnkNS5KBrI3gL5QoGKZFZ7PaeIq73PqpQR
TCyddZoNV7zzqAAUk3hE5AWL0u3X0yj/4XxQHQkv7UHVpcz24F7yEq11kzu1E6TLze90+M5QY5hp
QUYPfSfAj/QMqmUCbCaPn7bv5JdXUcS88UAeP9qz0Tb22kKGCLteeeOJKsQ+cgF2OxZhKftBby+d
MbkgiiM7R6iaeVxqvUyKdivyRYoXHF6+tb/4YiPL/m7doLtIAy0BgGv6+bYs/OCiWa9+LTBb3Am/
kpUAaFD2PIpB3bpI+ogaxABtH1tVm1PptW9A5TD+yFndEsnrCly0HGSLElqo56ZNUPphK2NfS9g9
P7cfUllu/CWRx3OuHBVBGxyEwMFAkp4wU/EaQv4M4ugxtEY0v0e0w3CEObh7KebhNsmb0ZkvhMa0
VXUP/Bn2w4018rYr+OjIX1cSK/2axX9Deldp4loNQHPEfVln0nUoiBZFYj+jSCBOKC6dChfvrebE
tDzYcQfJ56CLlqsVi76Tdaeqqbrpr7Gy2tn+5Axu7eZnzxRbsFwta5MRYCbRkNwZxaG3IpJekB8a
Ohp4yZ5XtI8f/OPIMapRHrQqtSFlAJWWyENnrT2NtMTyp5JGKG8g4QiyA+gONixBhsi9MlVapjq8
YMl87NOO9NNCJKrQPtHuTYBjjOCOtrtFz0GY3H1Lsi+Xth+SOHcyd+l1riGeq7MwGCnPyA54B9Mz
78RgND2nTrYG5Vm/F0F7uaKQ3Ar7S0HWURUhuz12sl7GakM3mZic5CnNjXVHE8TbH9r+62ihpbq0
vAxGbGfoc5dvoTsdRz3/vDYCZ3rljSfH8jrkamnatiztMkJqVF/8YMy5V6Y7yKqrPcw6CEB54nKl
gCAeRQqy9A0sh0JK5bylkgKhdh7kDi2STBJr+RrIY7YbjhTQEfaEWzgYBVE5JFGOBfpAMpBYLtkR
sju70YLdWsskNA+tZUIQn5Jw1449nf6gA9+MkdxR7Eoq61TrcjqcAzxmxzUZXT6UJZFVznNL08fL
8ZoCZwSmYI5g/l/a1jtxW2VRzUD0K+8kkK2BmaQQfhOCSW5R4xPIxAtMJroj0tpWrMbGaS8RdYE4
o0qsec3U0UZraSEmT94mdCcMJw/G849EO16GxXOx1OulepoWLkzZZNSJKCKMV96Dge2CK9CmaW+s
JVm98S4geMhic0t7+FaW3pE3oFpbQJiBB6gUme2wjSwyvWaGzpZEPGIeGXczJQPp+TdhlMAx3OTY
sw5zeEM7Rlcmt40SkYWVKTeZvq9Ef8udgrhAbsM1meTuNRfKiRdHIzEe5nkduqWuT+psA0qXWosN
MHK5BI65Ny2yRacgF1WvGT15EPZ/DCAjKZB3uuznKg5Tiyx5r4Q02uoxaSPGd7TODeZi+A81kabt
KPVpU5FN3DN1yOs9zfvg1HdnJi6uvQrc26yA189wxiWkvlxVKoAu2Ibym/PlZX6AfntYrUQIWq0T
KHlDuDmy6mqO1d14rc+AbZafKA9hGR2Jx1YeObpko0SStX02yXBDwqlM4VVBrIl3VrmSCBrc7gbR
lbNYd93RfWt1oNE5vDnpIcstKt9lJrGML6NutFpyEQpF7pH6I1vJglTmi6389j+eplJOpsMoH77p
ruBNMQJwWqh9JDkC+/0sjaiE0HNUb6B4s+HH2x6h3IxNctyaLk5htoDxgZxMQseUjFY9B2cK5UNX
2qYhTKWHV6mrU9Vy64M8YnbioyIVwaB/B3wgH5HWaCGelQe0NXpZyCsXQjf1iLZQm6IfcU4V1x8R
4UrBQZCPXK6NMsVnSv47kKZOB4Vu0+Dzfqjo1CVP3QoEoAWXSkaYEYzDI9JaLyXh4S0Hcqmrc8BX
gAYY5fFOr32XgqXR6eW9N7dVxkXImykFK8odjo5QltoImwP3O7VbOYnpl9gJK5A4CnlfMltjHwhV
IF4VeIMIYTGv8mFslGh+WAuCzU/RYeQ6S0IPvbuHWoKLUFn7s3Lbz7xohJ8pxzV5LUcPo7tFES2I
9c4y1Bdh3JQs6YjkRomsmb/QtfBCGVn8p6NjU6DN/3B3Xs1xI2ua/isn+h698GZi+kQsyhetWBQp
6QYhw4Y3CSDhfv0+YFWf0yxqydHE3OxG9I2aEuEyv/zMa0LDpYO5sOgOOtgucNzwbShGZ/2Bk7xB
rrBsUVV41uXsB31G8hyT3dPRjTcnWaZ55G+JCP8o0rAjsBQsOdm9oKvBgrGfWyNHHOJJROWYRTXP
6OD8mOmHZjVDIZNjpEgT2VX0RklvAmWvHW28EL6j/jkhY07nAqO2527Zca2f3p0SGcMc257bLacd
d8w1ByAhPMdJruGEBgHxMUNXj+lTALeanZ4KSn6HQDZ/3mO7S42r5zbZUQfk5AOgVmlXkOCljTI1
CI5GMr1Gqkad+oVQB08j65nLmTKpZ8DaMdVmpjDDbk7MN2Nyq3GW5VKRIAL6O5+mULrnNFYD3j6f
TMf+nGUkc06cBhrL/IhR5CAfZ13nEE+mh5POxknWAVzoHN+PpYB7jPKnVw2PYj7OI7pYfHXHfgbz
O0MQ6cOVSzvRNhf20cFS08nlreVJJOeEiDxBRE8BCKuDOS859r+OBZAyABy4wuNGs+gRS6Mv3dMh
kjf6zET+S5Xi72YLgNaeN90RlAjOaH5FjZFCwCyY7wFbLVbIiM8U7r94ukcgEbXYnOufCvyZFc1f
+Qvnc8Qjsk2pEo/L4dTCxM5xREYKmwA4rPkz5u3UcqnCpHV0rAkGdR3ZynwenvB7x4V8FJPGyK3l
5SHANH+TIxuQPNECMm8oTXMSWaphXDdXOeG7hIPS5eNNJlB2d/0jYnWq6xk8e6L7nE7Hox/MySDh
JNoWC8oUbQWOcaq7vVbl5Cpr2G51hyOOEs6wz1Pcc3q8iuPNSalKHCXK/sK1PudoIXxLdvmpn1JS
1M1pZd3NW/VUKhl2P6cN5dEI5hSsTnJWJ65DcczcSsudFcEiwC0kVLrazvoX+HIZbsNBCr+s2gBZ
mO8IobWZXqBZbtQOKKkEKT2m0902XgwX++YEl2WyPD9QaI+DWm/Q9ne1cUmPbtbVzoASsS+PqF57
Lv55fUeBLWy3WHX0xvjUBqp9PBWbePbcOILrj22BE1rzuImchNY/Rakw5zSjVu1Z4AeO/fxbnbxg
vLM8wZyFIJRxUDfPJJsTb41+6cTjWlM9L4VTYtIdpWKmYyYFCHcGEc/yIPPvVF3JP2iOac2JfqHg
HOowEWsTNIsXR1pIMKG8pW97q3VIHU+15AlTfswPtOcSX0rghOEqEprZpgfC3ZyYo7k8v3BXNedP
qo0MRmiGYiLqBqA8HFiypzgeZZBz+Ist1D26EkfpghO32zTnJLpKcaErfeBuc3A/wdBPm8IJ0fH7
5tHTZfedAM/BUVijOUJD6yIaHXZmajT0y08NiKOK1glf7g1NKFe528L5Y+70nIqeWs4n1P1MzuUT
Rseszz0q1/TH5mFxBF2eFAR62Aumuij7ohm7ByWiyUtF6RaaNuwnDVsXzCbsPJPTVQXsf7CuoYsh
PTf3SqegyqKnoVbJodZOWujJXZuCrrE3kW53lgvFSQslNkMOksq+RRdZykVit6N4CvWq7IYlDMYp
vabU1rKlXWExLB8b5EpMd6lDeEFO1pomw1lVAc2hzdQ5lb2cu1HaVZMg63XRCUBR0cbLqMRvx6iT
xq4YizJ7KFhGf1oKY92HzJZet0Zrd2KumeSjTTse6NS+7IX8pFaiLq9hxQX5Jui4P1BUBojukn2H
4pe1QgTB3NDzi+TtULO21rkejOqmKtV+utBRhVmmZaKDqC91h7wgJPwCNzG9cvRbWN5yqfYD+C+j
ifp9bXV2SaeG+k67LKai6CF4VYm9RtzGQ/1Hn/rywo2zSa3XZuO1LcMSF/+zeG1mvYIXU1wq8kpx
0iEbF2BzQfT7MSPAQfGtIuhTA58ztTAcprUKGoELOdX9CNTJTZoOUzKAZeawKGOcfhI/xlcK/HZE
fLCXKtvAgFBvqtZlAMxYL30lSjvH26MUFbe2b3SaOkzLjplVf5OVdl5/La0CVIvXRVZ/AYtUlmuE
fPUCJ7pM3cbIUaDsDNvlpsJKt9oJOp7mlZc1pXJhlehgfncJytX3SrXthB6oAkf9Sz6Bd0pXkRw6
s/MbYOYVnWHUDr7ZWc/MCQHyR2gojK986yS59YxuZonMkHqLgztq6TXaU+z30jHKL9ZEejVT3Aa6
bSfTnGPj0NHCULkEGaPbt4BkeDN+bXpjaeBPkTKLQuqfIVQ85pa5DWe109HPYZOi3nAMywogFuLq
Cfx9SpSPKf6RhRBD3egeXTrtFAfHFKkMZ0rg5ig/ox+tlY667Ec09QB7Pb06womPvyQ5zi+Jfh2H
8/G3aNrk8Ex4KjHVOc0yktzoXXYY+yAYl0eQ8unAObY8jyPSAOWn59iMvhaL1QFJry5kSSsb/D/S
JxjF6NNkfQw6UavuzWBOheKu0lZjeBHHzlwiTRpIv6cGl6gSGPFzIvqvmm1OjgZNEN0auBflfVu5
QfEtblM7+NHjEA9BUu3U/EObtSa6Es3MbTw+7XjqOz3/ryO6Ph77mA6zlamtzjCoyR4cTrJxVdJd
lC4yj0o4GEtkaef+RHrUyImfs5KQh9TBcOBNHReXlkwqdzMOLdDMQNVx3LsRmgwzeL5Mo3HDkRbl
RIM9sdY3pBSwb29sowimT5LEA08yGyBlt4AZRr9gZbQpzJCveqYnmrIpmyxGHe7Oafj1jtgC9dG8
7iKqJeFPgUs5RqWHGHYch5hWLkTVoU495KpVrWQtauEDmtIVqGzYkV5XgycAP419mJACWG66Rviq
XlttH2Ubrx2BJ6EH4HgA1yP9kKqKUK8bGFbLzhIDI6Ms+5xCXn1AvDvdlrorv3P4tNXSmdRxFXhW
AHdnjLho5kTtBU1EFO/rruqfupge3Ja6rryL6GJe50ln7N2k61ay99iILf1l80eFe3GxbDCmrDdR
lw3faxNIme9Oeh8v+kZW30RYoc8yggFawup2DjVk5Qt0UM1LRDyMwp/6JBrXupWLa9sakm/AxcUN
0S3jKydmhIBibnyMqlrZOgFxHsbo2G31TOvhYlNkq1+ARRPVsqpsH8nlw33Dx89qPyil4SxDsJ47
ne73D5gXwx4x1gjUR+3BV2EEwctLq0b/xggita50yrwC8e8+0RYRA23h13VMh1yzO3sTOmR6fsxY
y95Z1hSnkFzcMAEMpjffpiIHgRTqtoFaGvM7cBQZIiSjDhFLT1RxhXUC0+LCyfR0mVAgMbcT5c7J
Y2OZaEZ/mQSh9slVS+cLqkPx9zhK5R7ko3HTDxqrzLODtVfpKvilzNzrfZO6i5a+/eDralDvkdoo
P3O2cTJ0kJY+K5pZrKOQfUep91GCvP8UUA/hRt0nt4Xq5etWb72NZanD2kB1/4ue69FDEFv2wvLS
eN0rU3AXJWB3nF7PmMRKfVgg6SKuC9MgpMZK1C1B2OViY+RO/GMoFe3QuE00rNJOrb+DfR2cJchG
GoBmpHSVX6UhkSVAxXIhaniQeC+hnZUpaXXttkPdrFSp5/my8woDoKkadxto4v3XxKMWWxZhoy50
M+gAhgzmRYIw85XFGX8xhRLcYDRaB60Q2VomAcbxKPXvkLsLwUS2fR/swG7KcEVcKg+uHMNLxF4b
d1WRwX3ow7j/oVdtSPXWuUzkjaRq6iUPYhyM2fX0Vh2wJWISnbjqokIR+YrLQloNg2ktujb/nilI
TN8nbofjN/9i7c7zgT9jzsyvhaIWwVZVOlt+9EbATNaV2w8OjELK78mz7y2XLzSki/mvxOEGAXUA
vQDWGaBCclJkpEv6NWWgGatppBUMz7LNhxv4UGl7pfdQSHbAcyptRx8t1b6NIz4EycL1etd6COFZ
JNJ3NHYbsUWnZdwuB+yz8xtV1XPUkkCMItmfL9NRsb3JgAKIhV5yE2MIAJKopaIhH9wj/sP5ntVj
v8yLQDpXg5qoTKJLVVUv+zFktFt08Fg3+hhPtyXSI46vplZzGyceHHdsDPTIqwEoAknzE5UB+3aE
TlfiJcGsaInXSQthRoZC3bEMMuM2kZk1vWtn+BInjKIKKh0G7QUHkAqW12fqKIiQjJoFkmtrPFMW
TwViywl3sgP9X9+H/wifytsjwL/553/y5+9lRV8ojNqzP/7zvsz57z/nf/Ovv/PyX/zzKv5elw3I
hDf/1uapvP6aPzXnf+nFb+bqp7tbfm2/vvjDqmjjdvwgn+rx7glXhPb5LniO+W/+V3/4j6fn33I/
Vk9//Pb1Rw6GLAYDG39vfzv9aPfjj9+QiJjtu//lRzJf4fTj+RH++O0WFY3vT/9Y/ei/1j/+sWuy
r8WPn/yCp69N+8dviq39zszB09E9RF4E0T8kj4APPv/I/N3ic9qqbSHd4OouIiFFWbfRH7+Zzu+k
0BqNZJ2BHQITTQl9gf9v/Q4JSOUHtuM4z7/trzfx4ov++wv/o5D5bRkXbfPHb8/MjRfMDhWpCK7h
GPw2DQDnS6UKYSsUTJAiNh5+y9OnFKF73NumzjKb65gDQ/0TsS1h5ktTTui7MeNkjuKuPMdsw91Y
AjG6lcPUbxm2SJdyO8NWYoEmYOp+r5RQU/1EMHTZIMmuJIt5xORAS6Zv67eMSvAZS2x9hP0P0A21
hdIoFh1i6tOCiUaLlhZUCuGrOAcIAOVt2UGfQf+29UWZ193CqgFZ71QcTi7KIXYh9TccnQyxU24k
BhrrYVc7UjsOabNMBsXMOLVgzOwNLNXa68odnoxcZ/hY6wmYFooic+WGrWaTWSv1uo0s5wdTcPsr
U1Yb4450KvVt6KHzTZfcrSkOAF9RnUWLjvwFLDLmGr2VQ0QtNGda29gYavdimCEue0PBMnELIKaO
GvD7Yys2gRxMlPcsI4uO2iv/0xv3/6EtSaCDE/d/35H/O/v2VLfodx03+LyLj//ktAe12RLrtOm0
mT532mW2+jvB3QC6jgqPRQ2HbMpfG839HbtO9qaOLNC8Cd3ffmGjkaS+iNtIz9gOylaz4ZU26yyd
mysjZq8Dyw51Sg6EcTtY/FnWq8iVSJW1wSC1k7qzDwMWxb5yChk+VHYLEgwSZdd8zAvdLbYWin/G
LPZGY2cIQ7ttfWoVM2Ia5qqZ6s8jTOe2Eao3LdEa7DkJx9EKvlthL4O9mqE7sleZC0ZrhUFtt4oM
ZCbW9Dpc4yvC6XWyN+KoxcIjDmMn+wzgSuku3EIJZLXvazWC2bFEagegWnuwwEOX4HdjYQFCqB8F
A+d97whasdGoXMdYu4Ga8eLssuiq5gqZzyhdBmH+qDNXWOfeZGNDJSf3CiQfmSpwZwigKiO1TdsK
1Y9rC1SHSJhLTTQ0I6EAhTTa2nu0RiO+a+q0NUnYDIrWqRqSGzUOm32GClK1qFoodU2EnQssC2tn
GWGD+fL0tcjz4VANLshnNMtXPdP7vRVjnAPUPy92U4AFMhrPZfmlHyJQ7w3SOEs6FQrkaTdFnVku
W5red5RBEqQwBvQIRNXuXYmU8MYOPiXB6OxNpVT1FfL/0W0E1HDVwm5B6NjLFWiKmS0uhyRy1qrR
T98zip91bqG1t4Ai27lrUWrNJgos0qhakSuRubW5SAFMLmXuPuZeVF/kSEM9hkEz4rKHvuoDijJz
mqU5NFemQk4YAGiagkBljWFbluvNlWgVSNdu537IKw0SV1z3K33E8gWhQKqCHOzI5azTuKKk7K8R
bg8X2MYr+iozhf0xD4KQiRE450HkzRcTYhw1uNDj/Ygi+b3W9+ip552y8qa2Bu7dX1vouXxB2zq/
95LBOtBcsEBFYVTkx44Sg2bNh4s+qowLpnYDnqAueRqyzd/x/qChVGOoeAPYoEcKEN+fgfnQpSxU
65MyiWYLg0jd67ksvwWagO6mKqm6ZEIY3ehFpu+izMr4TG170YbxDZy1w2RZ7Q1aL+6TIewGF9uu
DnZ2MVHJkAx9sskWf4y1Jw7YKEXfQNZo+iIvhE3ramyubdO11lDwyPwDWj57K6uiELF9CSUkcsNi
F/dx9EARlcA+H7JdjJcO35pKSvUzryw+a5rmrrUhH5dYKHa3fRc7m5YCPvQnoc3+UHD84D314FlK
M58dxUhH6UEwcC3UKzwYIB9qZX/VA2ldFgkwJNXI6zXq0SopO4B5aYaf2F3BDeVhsmY2mO2rYriP
ROL4yVDIG9Joe6troe0rug1S2gls/SpwRJ/hqZBbq7iFa6poWOXW+Hp+GHHhPOg9oy2/B37ul56d
rlyI3sZCCUhl5/4XDRk1WbmeqfvTBK7dT8oRYlIU/0g4nD/lIU7swGcjMKxUWKsxhCZCW7Dd6WXA
fBbN9nKFh4Thz534hwCrimbbU0ZcAITCxwEDQixfnRwZmxC/ujzF8MmLLGulpEIVW8uZerQeZCpo
ATqUM3nQWduMamz0XSQYXJB6Qb9tW+2CyLgxEUi7Gfph9IE191cYuborpWyC72iGyAXdsHpVWAOe
lbqWW4sOILqyilW30H3NCrAbDiT7esxV3W8UDM0T0xw+V/UULktb6y8VvTE2QGvtfBPJKbrTKvrR
aRjGWypdYpiS1z9InVmooSevYuQ471Mz1z+1leP+GMACtguYfGFIC14bYbUl7srCJ3NvahGY7kpq
d0rWecFqcL3Ub8GhrQgODCU8HWfXAdpZGU/2HShS9aujyLJbN1UPD03QeF00rYyuM8ZI9HNrN98M
9A5REq3VPYmqhMxWFIWzUAu7WTmSCIuvn70MJqv8EIx6/iXttX5GS4+3YcM3VkMn2pqarDzeeKLs
oCOOl1YjxyUAP3GfyLb+UitFhQPfFA4XhYjtncZYaxl3cMwXtW32zPAtk5+k+kEUqrurneqp0iLn
o9I58W1vjmNIqKdxvRmi3M79dmqTi9A0Y6hD3rTWZNHfhoNlLSQwk7XpVMa1hVXEJsV16j5Aqv7e
pa2LvJTqINKEA+GuUCRHCgKhxVZpsTRdwHr7hq29qfk2Se2lUhrDTeqYNbrxmUDg3i5RBYCz02yj
oc2XuZqSd6aRovptVhp7fVS8QwHVat/FbnuX4v6FrFRnRp+lAgrYZyBUbgyo0s7Kq9N8baNk9cRS
7hCr1yUgnlGxrqWcODWDJjYuon7sNmh3fGg1LVUXJuKoF4JGJBzbttOWoqs9tKVGJUbQtjYiSSpc
3rJYb7QMzdZKNmXL0hkU8tYOkZDLfsjtJVu7+Ri6NJYWdotTViLBAKOXX4d+i/jdFbUx/woRGnU3
9Yoz+nZVe9MCV8T+oz509O3Q9QiVrdFGBu3ESXYfwRaPt92UGjdJlgptqeQMZ3adFnojJ3bofeFG
9Ggx0AleWrTe/1RAW+NsZOi1X7dVs2cYUS6jFDKYDwvF2jAEmB7LXAG/A9GJsNTFZb6Q0HbJ/0fT
8Ztc5kiUV8NySlPlsizUYFnFjbYWQ+h+oROFc5KXmaBVlS7G+ybV72VkyM9xFhTLEFcWvO1Ik+I1
QmD1hd2bnYbvbljt0PGoeXVM1YhlortPslz7jKQenuJeaS/NNKyuQ7XlvJsUJfvaJghToMXhGAdn
iFegCstZMqaPfZFjcrvqHENWC2EW5QcjtKuVAZW6SQ+RrEu72px6pc+J7f90cv//XVWOq+mbRblf
x23cRP9YlKD2vsUvaoHjv/1XLWD+Dj8SPUh9Vtpm0vnv0sDwfldNsNO25aAUadmUA/+lSsHQNPxP
bUQQVEpp81cqhZdaH6Zr2sgtoARLce+4Drf3siLvE3PgtBi9e1TzncFH9oUs37CBuG2mtpoYFEzo
2G7+Vi2d+gIv+gBnxYmJlLFtaSaNyFl//FwF1hB4uFAZT/ehQhsXeratQ67iRlBVsckEfLsexcdf
viacd0whkBahJjoXfkWPyINvPgz3pBtDLRdpIaw7EzA3SPauR31P7bS8o/Hyr7LwJw/6Um12fruu
rVsgCRybBzXO7TBc2rPGIMP+PgGU76Hkgh0oagt4M27bITWQAwoV7dEwsyJ5R4JUe6lb/nxpvimo
KtdwPT4yq/nvHhghyXgDoqS7H4Shp5umcKzHvCNS+8j1jduh9cxr5Gan6YrIqoRbs/LMbK1XgfJU
gyYAPI9Sm7XQI62312+/lddrzjM0SGsqVhH0qtyzWxtVMehUc809YpNIlDpdmeQtg1lvCPGlhEe6
SRAYtBX/1y+LtqEJhwmZ8leqrG2EMJJnZPV9Swb63TKNJiHe98mXkanAuhi68L9xRZMHRdSfxtpr
0V2mDoi7cw7ch1K4l0UYZMrKKTXmMcKjUlv2pHHpO095phIzf3gaCLPnAtM7Pv25uHSKUGDmKnl1
73SBmy1bUaXxMu+SloTSagbjY19ZwYgoo+UMP3CRDfK7mA9hLkLpyulr60CEYzOOZUGZ3CfO+Ki2
vW5cTzWuiaDyUy29bND4ylYlOkjmxdgJtUWdp2oTH8RY7GyR25ucX18zfBHdQuSWoTmaaS+Xc5G3
TD7xkb43asU4MFnU74nMpuL39CoyPzZT5CzfXi8vZXWfX6SFWYNOiDZpyJxr3DKio8CI1fIe5Sic
dDVpiHwJNlj7JnHguHz7Yq9N022PWKGBd7PQ19dehYrUI/HTyuxew/IA72dtnNT9lCtGv03EmI00
+MZRbNQoRBqiYzCWPxiwRIonQa1axu88u/bq4fFwNzW6SMjNm+yaM+F8kCU5EyUruk8q5u0fS3CC
lt+wW6ran1R3VpazyYZ6h9EURfZNbcM43dFhqbwFff8RZYUOnGi4qJtEK5JlbmTu4zjp7Dlgt63k
QH0r0J63u5h+cpbYhkPL26P7dbY8JhD3Q6pZ3gFhyh7pNeRJTH+mHVPdSnimCGXAjq4fosztGMKh
QV7tCrW09OXb9/Eq4M9dchaMR5udU/X8KxoorWBnNzoHxS2iA9SekCojLapiMQ5mF/hq4upQGxzw
Ku9c+UzRhTWKgBULlUvTWQQ3qb/cIRZtwBEERnhPfTwjVhxl+CToVBb70hCMF8uGOd09xgK01wO6
NKmPdsMgGQwG+Z8M04thN5VlXR9agT2m7/aFJZa6WY3KAqashebHYDkVgMFgyMNNjr9T+SeeDaW9
6F2cIVfIFglnG8a6MBajZivegoOvC5bgkhsEYwYg0neNU6jOPYge/WOXNe74VRCein0P2iLiHG5a
2I+13mTpOqvCqfGQp8uNaY2Af9M+ViJSms9DW3nxZxNOMJxItI0x+ixo+l8llep0t7JXDTwJG1uh
A7OIbam2uW+jADTs2qQy4wZSRt7iPgVRI85v08bBRxWhJuatN0KoKVJFedi2N4SwoltUUZtkN23V
ReaHtoXah1YibD2xDevcFVsHJDnytAlovTWkdugTiG9ZySEHZ6H7PX1T4+vIuAXqCGLHZUj7Se1M
z9fNJG+IWa7MwpRJNxyDJd9s8i74Wk22ZQyRJ1/QikEmPcD0N/O7LA27fa0D+11rrm4CAKOwAKOs
6l5+GXsjZboQstDMNVQtLyo3poSv6CPb3puVnyPfiENxUWTYTHqiND44TSikDzhPaLsYNw79YqTy
qz68vRteJyGQxg3dIMfTGTchN/RyTTqKZdrsBJw4aSnaG0+mABwwLxuGDzmj2JG16hTdKo/BTC2w
+WvKTQxG3EDKAXHO71ieJdYFTSR1euxtB92Qt+9vDmL/HkexZbg91g4MuXlkZttnQU7EzO3DtvMO
JeiS9utUaLG7ZBxV1096zMBk0XloBi1DJWph1BZA797RnXsVZbkBXpCrzqp39OzPbiCPYjWv0j44
wFtN4lXSK8Dl2qGNge572Iy+/bivzxgPRzQ6K9QP3hwP5sTsb75oAs/kqlIt9yABdnU3biayhg5C
ajCoVmNFv61LtLZJU6UMYF0nhbXQsOouti4twOydE/1VqJxvhoEyZQcGImBWX96MAeqPdEG6h9qo
XBwDMnsa6HMJhtg+kE83XLbR2Elag/Q1g/tffhUGeHybhWkB1EXA8+XVR6ftPVAo+iFX7NC7SWiG
ZKssLVyItBIlDOXPss7zcW2mvav0DDaERwvBE/ED8pW1snrndrRXKxFLCtCL5OsmmKPzLyMRJmf4
UUyHRteZdggjDIw1ktJJoiHPAa96OamRGFZRZxT2jZBDka1g28pwnZM2mHtbdbTo8PZNvTpTPYND
lfU5F6caHr8vX5ERD7AR7Wo8QFiq5V1gj4G8bBhYdugQEUV24HDseHbiVPIlyXUmN1E5Ge9t0td7
hCY8wpAU0SYCAueTrMluJ3e0hu5QaMEANYTR8OciB8x83Tm2UhyHmS9ACH8vTfVXxYlnOQ6JM5xm
ndLkfGHEXVm4ZFryMJShOgLRsO1xic0NWCJa/R1IZIkuwm0QjEF4Bamtye47BT2BlSNcWXxsB03H
hDGbxnQvgynrt4NSdxXGemE47ePcASojysgoSx/QsxrfVk0nrEWErIH+xHlWaMj4wCDbekiH9Q+h
axbGIrBtdTxAXzKid7KG13meh96lho4mEt1swvM8b6yhaKZ23xwkjtLqtdZ79hM303+q4rBPJ1Sp
4eIsQLZ07pdkMOi4utrgJfvazBznWrYFAFiMrpgcWaDkxS7BH8laJGOhTu/c6uvlaLNlYR17zDWJ
XubL5RjCuwXRo1TkJ7J7DCvDlLT3VP2QBM7nzlKNWwGEZQWi9xMzWGP39mY4Uwidzwrbon9AzKIk
cIGsv7x8WwnNq9S+OoyRJuGGmzFwsPLLMCrZTThQAQ3wGLZ6bSP1o1XdjnGWvlNRZkHZIIjeqxZe
bwrbQQiUqYetqsDiziK5CWOH4UjdHHB9NuvEd6Oio28ymNg3LhsMt0WOeLTdpk8k21O8srVnVAX6
Q+pmYEkBAhBtQBVKhtWPzk2dgUXyK7Dh1pU0WfTvBPvXJy3vDf773PZRsSc8u18MD6kJ6rQ6JGOi
PcUzv+EqRUeToVsaDXbGbKzHQRydwSF5CoOCAeTb3+/1tnYICSwbx0Hx8NU6p1JksDmE2YFuR7fm
yMFnXlglkpBZ1Vw3ObC1ty/4+gs5NpQ+AuisK2ucfyEcaqtO7SouWHQa+oqIvD0lUViVdzGHT/NO
IvGTx5t5fvS3yCWwZDmL1XYgLCzBvPQA6LJaJQw0Fg1p7zqv4mkboP+z/fWns1h7Hk/mupykL3cD
BjOA7KoxOYCinh5lYafeByiZzEsrj3L06ZevhkkW5fEcotDoPTus+4JBaewNtN7NTLtI7KgCUVxH
0NwQaJHvxcSfvEtCv+7RXCU5hKX18tnappnAHcXxIU76yFlC9Anam8lg2uFrtPL7eWiQlPu3H/En
qbILn4cmsUdKor7KAAwGhq7F6OmuCa3c2sVgBH6gGsBIGMxzrd6gZWj3H9HQjx6ErNV+YYST4qyg
A5XZZcqYo7pOXC1XN9KQ4Jj/G3dnkAXMpTX/nb8TiI3M9BXHubMh49ggIKGImiimWWa/lKIwxhuh
5N20bspIIyUwzcq4HJHO6rd6IcWtDPI2vSwtUsps7Qa68s4Cef3JXAw1PXo0c9eCHOrlJxMpZ8NQ
h+5dQCfVWGUYluS7Li+t8FNsCK/ZgMpsv739Ts43uMXUhtY38DgP6CPVzctrQoIxlNhuokOuxTXk
ClXvqFfdDjxLMCrp7a9ejSek6W9ipwqm7/z0K/EJUKJed+/qvIzzC2SJS/dLj7/CtHL0NKdl9/b1
zrNzC3Qg6R9wJQ1D1VeVG6QlqKiS61WMFR+A8PdrhUDmLB2IXiXUQi0AWZaXurF8+8Lnn3K+MK9U
5TFpmernmXCjoQHYTppzx1lUPTZpbMqLXEPrxgs1+5sqBbO9t6/4qiyaL0lHUaUGIXrytC+/JKJp
yABMsXOH2IYTX9id29lYMjguGt8w/j+PuezEdQ6K50GVee5tIqAff45RDhj37Vs5Pya5E322IOTx
gTW8euuWO0Z6g3ngnVt12npSvGHd0PSaeQ/aB7NCyjZBbWiBYKK5efvKP3sJOsGOI5rV/DoRjJAC
zHHHcO5Kb2jXotXrm1wLl2QVNjJBQbgLxkTMQiZiYyLZvcyGofffvoefPD0V19wwYNGxqc4OFaBB
2SSg6dw1idV81dVCvxJT+snBtn0tcuVGI4Cw8tJfrUTRmkdQHYYB59nszHgW8IHlo9+DqNcd9oRe
uMawtRpWWOlEXeRPllJdBa0YKiAaulL88trj2vMEDny1zqOfNwxJoKk1KsO6Y28ZUQbtTDYPWdOM
SJeNMq3W7DfThnISGl+YxERNwrReq4AuM2s03xsevIppaMzTRiWMegxJSHpf7oQ8Cz1Taol259hd
sIpl1dzXZRTuu8asf7z9sX9yKaY/NuudyO28aleGuCuXI73wu9CuGx2qaAjVOZu1Lr6AoBDi4e3L
vQorcxuKuc8cXGiSnneiEseZzKrN1bsJmajx3hJ9L9ftMAUx1P4eKR1fobgL3tnPr6Ioc7e518In
YmfRZHr5PgVNK5LEfLwjvdHDD0g76P2CUUNZHpRcDFcDaXy/Gns1kO/UK6/2ElfmeSlbKJfwfZx/
/rdWT9HqI7DgfLiDRV+DZYRzO1nbzhEoD6dKQaulUXoxLYY8K4ptOlmGeG9p/+SVz7GEHgsPx6l8
tp2Dqer6GCLpHc5L2aWWxfJmzKJMPPYwTKZrBReOp0aRQ4z4J25i+EbG1S2tZmRj0zaxG38W0vwT
6l2ULEXUus0HRUDkv6jJzy7eXh0/WYzg2y0sLyioXhd3gWyzPiyEemdDRc23XpoUwg+N2q52o+Nm
9upXL2cYcxbF9TyLjO/szbgiBh1vOPKOjC/S/AY8kOmjcZioSxWhCfOdVfj66dhHGsseYTO23PmR
Sqs4xt5KdnfCHrt2a6LogB+AWanmto6Fkb7zMucg8feuKsa2Fh/LpnNkOnPb5uXSg2cgBkWx5F1j
FYq9GnXeX4s23XsjwddLnISIBAzoNbrDznl/isl3aaWjyfpq8PLcoNfRID6tFvVlXob2lyHTjGSL
7nsVbWkr9e/Zkz+HjPPnNMFfqKYF/pqg8vI567YISzg/zZ1LPm5cpDD2kgUcWwVhYhia7hJFoMDx
Da9B0XUExeisnSi2DMg8aGtADeqVeGEWwgMZPaUC1e5xrFFDF14hHkeQTe2GWRIoJOackb4vsMwu
SbbN3Hqnm/Cz9cGb1Odx8f9h78yW3EaybPsr9wfQhskxvAIEyWCMjEkKvcCUkhIz4BgdwNf3QlTd
uqkItaKzrcz65Vo9dHWqUiAJwN3POXuvbVFlvfkigF2TvI0hERLiLL6I3HS/13JK/uxcDw/E7x/9
9+eMre+6VagmdSrjujcXG1cnc1DgDvdzr2XrtZsagpZOYtTqaHQm/uvUIx591/pdnYeNkUtGAimp
CyfYWFJ+sEa9X5/5MDDPbLS1BsXlm/V5JJZQpyDr7/NmLPaJZXSfYYU4yIvbeFeqrruET2988Dq+
XxfR4/M+bq0sFsi3mwINxdjxa9nfQ8bzhmD1Ypwi2eomt1o2u9eEh/nxB7/6r15JZrm0UWlJ6Jyw
fn5UEYHORpPOHYdqrRuiIi1r72C3zWJ+cKFfPErO9tU4T/2jsf/zhZIlk71nNLwTazU/ZzTzQwSO
NDthW35UKby/FioejuvU6VtL6W1j2MlkbVe9L++hPTp0KtktsqC03KnmwDqIh98/uL+4GsdSihK2
h01asf3Ef9lQ80FMvXCM+l7WzRJjGLAqxAfrPMRXPix+sf8fXM7FMM5h2KPz+GaLWGYDZhzN/nt0
66sqibboTC0gu7kyw5SkGnSqv7/g+1eBqt5wmJ7r2zHp7Thm6Znap2BW7jG00gjGQtnYh27yhm0+
ClsCxdTEpGCv2aKqPtgxjLfjD3YK4XHsNCl8frGU03lg01BdcV9j+CfhxibZ4zCaUiYtOYszCW0I
U8EIYONexijrBusBwoNlHxjA2nkZgpPp0umD9/QXd5yJDCpS22Ik8O5ojttfH0lAL+5tU1LrQGby
cxD4hcZMatEUST8f3IL3CwOzH3YTmhjWL97Swen1TNh5fm/idt6j1YtzIAKE9xoGWTXEWbh19sFj
9ou77mEJtPnxGT3Bp3jzVDPTt1IMN/cyk3LPKnx0tLjYjy4R8Xh22z384PSjZtIvvieHH57r7TDC
G/zm2SZ601Wl7Qz3iet25BlUbQST3jjgkYD9Ps3FraZ1pbZ5vtOjNjfziaSmMsD08BL363RpjbN1
PTnYjQkAakM8Jlr3928FN561kobxJip587s00rBoak3DvT9AvETG4OM1Xs2TcqQCF7A6H7R3XnsM
Px8mkDa91gjW1tN/e2iyaaGSl636+1jVQFTy9sjWQfwRHhLnLJRZBF1SmHBCYYXvpN0mWADM4ovw
BuEemrXonqs4l2ng6KVF8pQu1xOKzizb+Vm8RPz7C5SCwv7kpoBvQ0J/8mvA9sWdqXQ/CbR4Wv72
oQJ7p40EjRkvlc/b9QQUV03FQbt77EbbO1gdxCJM4gUMm1lp2v3vV6/37yqTIQpeWrYWpre34heU
PsMC66S+55PQC5NAVVktZ9CCTHN1/YPi6hdXe61cOcpw7KP5/PNbg7aimsmcrSkm0wLVW1I0V6nO
f3YYxaZ/+iv/y5Hkr67mcmSix+iR1vb2aqSa4n+tkOml1RTTgol9vGF0AXC2BklfG/lHOoF3pwV/
27tpwrn0gahe37yfFXoHsIG6di57c/Z3iGndET1RwfH293ft3ULAhWjW0mTclh/jbZE6+5jsSU7R
ztM6LHc48UsKhSS/rSppM4z31Eenz19eUHg0eljzCDl881onOeG2dufE56xxlRFOQ6+GKF6zLMPv
k7hLmPsmeWy//5bv7h9NW8Ph26HNwnr99pBpYBz2CQrRzjlvyd4b4vVB2KP2fWXXcj9Yt96t51yL
W2b7zEdRHb+9dWsKLUDUpXb2F9Nvd6tsW+O4eKMTR8DkQQGNnPnqAwoGGES//5q/+G03jQ8COD4D
6sE3v60Z6wOwjz7GXuKMxFS18R5kfHnqZJLi3lAfkQm2v++nFRPBDtslNS1jE/o6b15CS++QPniE
yLgtZM2owmnS7RLpiOJQuZr7UJFJJQJs5DkUXAJK//ZdxbfPkQX5kEHD8+15UE5MIsY19s85UdQu
cXMapzRHm6Y9Y6O2/OP3P+77Z4jTO+NLgSZzO8K/+XHJPoEPkej+OeWEbewJfzaBG+s4TAf4z+VH
O/T22735bZE/8OozKOflfPvbOsTw+LHVuufWgIEXZiWsr0C4bDFRrlu9841wE9eMMhRqRFwRlFGb
F/Hc9HXYmfQLdzIxMeDrHWqaD46Kv/ghtnKN8pGemv/u0N+B53OzxnOYNnZztJQugEOBiat0Rzf6
27855RJ4Bi74i0rVHLUkW4rFPTMGwS+10FQAdZZDDFZ7uvQZ0sO/f0GO4HQUkBi8f6QsQ4ENBs95
BslqJMHY1ORR+u4ynZC/+E+/v9j719Wh8YzmjXEqHZu33RM71pdNse6cK9scD8Cg/TDjXHWs1GAd
l8TRP7hx71cmrscIk9KQKTzDjZ/3TKMmbjSbKuecoNUNwXcbR6zz+fdUGg2w/AHXXtpU/4MvySiV
UyZb5y+MJkCDmNUSGaEwGE43Cc7gPzpLa57SVNduvHp2nQ8G8b/6mogaaTLTTqCd8mZVGtTUFNxG
ca7SjfvOu6IV17PoqyWkR9q5t0JPbTgV2oAv9e/fUQoVtDw0uW1m1z//wnWH2dHIpDgbCfpgqOAq
W44Geuhsp8sZr3YqVfF3T0IMCxyqNhp9FG/uK/DjL1WxlSvYHdDSz+WUzNGkFM5J359vmhXD4e+/
3q9+Wa7Cxo1KjqCSN0tgmbvkw3dCnIWXZQcSohh+dxpiwdE26p1WKyaxZMLsf39V8X4lpLnIIdbm
xTTeNflKZ/PQiE6cO11kD+QgLcRdl41IIyC5zqffX+xX7yTlGAcvDDIIfN60o2poiMvgFOI8ks69
d4nm3a+zmD/JoY5DEic++nLcqHdfjy+2LfAMYRiQvK3/IB6tdCQHcQaMVjrEKqj+M43CwST7mXz0
CEyull6KJO/bm37Q6uycxG6x7DjYiY16rfPTe7pbqX1eV9oSEaJZpJ+MHHHIES+1l5yzvtABT+VJ
Pu4dRMdj0GTSl4HodKasZqJilN85SW4rrtnRHEC+E0kUkBRFBoTnpX7JoaznVcq6zslvsoxRdEQ+
tCciqqTaPCzu2KWfi9Xs7GA00VunYQ+gknTIOPY675AsS+5XxM9hYCU5wLBn82y6WE931lrb3b6C
0ye+18aq1TPqby8uLkamgebe6Xtb++625fSI27J1CBF2sX1+YmwGCW9ne5SGf1QtsUReFKe2u67k
UaBdRzZeMxXB3akyFVSlomuSK5QtAbmhsX1rDJo+GqFREe/5qHfEydQbQ8u5p9tRTsGoy1oe2OMs
Sv58E/KQy/hIFFuPH2dEUK+PdX0LncrY95ozXFVeM72M6DQjM+vWwMCjfValpf7sOuHf1Qq9QEAa
i4T8vWgGG8owDOZTNujA+RBztA8duYE/ZDcLM1Qtibb3yVx5+LKcuDaPedEVYwDKrFF7YWiLduxE
sVVZzsU61lX2ueLMM3/Sp3EdnlHIV19INxx8UppdKHSSAE87oHFtJLysEmAO0RzzPs874wtJKpkI
OzursoBoG2ANoFBFS/83s66RSBrZfVUZCE4z070z8QAfJ0d1nGlNJSUPqRW3u2G1s3Ne05oJ3C6B
vEgU2nSUaJY94oC1+dhNhBJfd6DI57DWGsZ8VSfHJSCSWRqb2jjn4CIq0hAXyvKCdIa6wRKRjFMT
+VzY4787ZRxWJcgOybAtu23ddrVuRzvjvTTwqV9lBjmABAOtcR4QOSWCxO2bSwUZ8nE0yOA8NjEI
su8Tkt7sD3uU03AyG19UkepIxtq87o572Y9xLE6MuzFaaS4W7rnP1/LR5SEmZtTOVzAHM85oebUQ
nQ0jt6kgPBOYMRZXwyiaeArIo5iyY8OhMN6rKje6oE4I5orarBn6qxx9DvfOzB9nSrtPfmEnFqbm
tZRsxiRlFIRoqRCrc95iSajBdnRpPWNIH+Egkl4oRsj9qcTFsAnsbOzSuVkxl+5iZ+c1afxACFQR
Kui4EDxW4551fISElhSjEZhTXn3rV0W08jDP0xrljhffuItRAjCdqj5IdG8CwwfGF1QTTGhydJNm
jQPiANJP01I1j6DgquyK0dXa7okagUJCusy47uZkyo1D3DrVcp47+lxhl7QTVIGqZg92WmgjkAxq
HPE5a8vc5PGDyunzk6DpA5CLpTQJ1LaW+LJsja6OnM4xDlWajv2BuElfi7h6PoVdM7Uv9mC39Z6/
Yqn3mh/HcWSy6LWh0w7qclsv0WS3sroq8TPAD5z4v/t8SpyLyR9FHhQkLu6naRrOve5n9aW9UoVB
PlzHnLOBrMejL7JLfIjzRVxlKo4cGAVfyqEiNMydfK851yOfHPhV0uEP7+EZ9CT9nqmDqng39jqi
ZUvSLN7B9rWR8XfOKu9WlUw8+4mZ9PeGnZigIaERVjtcY3UfusXomEe/Z+rxwy8rCeTTme0u1AlZ
52DvrpoepY0zNk+zMplSBd0QT8RbpIkx4aWBA2kGyFlSddCdwoJTkVEk6GFG8xJ1NENbPMWA4Dzv
aBI8VUa5NQ+LeRCw2ufvMVqMKqzyJiuBEqpR7VU9p95BrEZs7vAAbBy037nE3u+v26SHZHCEVEiI
35Y1ta6YDqjEPnvSlFedj5eRAIda3ydQew7V3NQfHI9QQr7ZYDnI47ZAtWhyQRal7SP95YCEKahK
gO/nd4QOShg7a3OWICtkaK5aHF/Eo/OnS7F0LRHT6xeTmsuv6SsQQGxsgLrPnR1/c/eE96Am3RPw
2D4tfK19sEz6M4tnpIf0FUCQbyyCKYVKoG18gjTxkEtuzILKrGkek1nsf2k3pgHiIeM72jV5pcYN
flBBQAnFKxJBvuIRWKKdnRYb6yciBZyDEW9xtElZyF2/0RWMV9DCOlMRMk5Y//QHzdkNr0iGPp/8
LyBBWNUS1LZAGwR2SSRjk3Urm3y901b4DvYr6qF+xT5UNh3VyNloEO4rGKJvGfWEyys1YmTuySO6
YSWAOUBoLto4e5w37ITbdOUVrtrOT8K0M1sIaWxosJkm6BWtCRiBxQ92hKNj9QPK4Zh5ZHduedI2
EsbcL7qMJMKTr4WmS+2A6n/tDtMrVqO29XW9aDbuhj/Txsb1uCE5THMCcIKJv9zyjlsryJSH1NEc
dfuqe4V84On7Ixk38IfxCgEBLc2JpDPmi35jhPivuJB6LEnR5IQuDm63LLdTWnd3id91d0g59Ct2
0fySmhuuG03pDU7yD1DJVOXI21P3CUjpDz/RemPrBIvLhqDG/UQvyA/NjX/SbCQUv/b8G7n6VhtN
Gy4FgQj8piYb7mQFTIUjS2deE7NXf9E2AEtPKXFvbGSW4hXSUszVaGNYWERYjeuUXJNABJn4lfXi
vXJfRvw8X5ErYtenyXI/zbVxoD6AMxRP/qZNHJ0IdKpxLzayjKPW/qKEdQO1+RU/45M8OYSz03nf
C9V/JVROf9JU/1Sk63g92MzvdHbD70ba6yxB0K5KMEJ7oKLpfQo4RDuoQVNXsyjLKjRVCfyDWXP8
WQ5bdO8rTUe9knW0GSRQCJuzvk6gFn3DsehFpIep62VD9NjZON6WevuHo1RybK049oPqH2Qf353N
EwEaLSSWBADQii6kPc4u+HL/FRGkl8Lfw4O6lZ4gQXV0lEauUgJbyN4wQwNF54XpDACIrKUeLojt
hN4Z4yqMKB15kc1EetEq4YiHsnfYo2PNfM4ZDJAUUOP4sI2kjOaNiUTYLHikdSMl9RszyWzn6aLR
EwhF7sZVWk17Na4H0XSHcaMvFRuHKduITKW+3PbFZJ7oJpAtBSQHmtTGcjI2qpMjRmKx06bexRvz
SaDUOSBlWq9JwFm4Kknd7ismioAc40lD0hFgQ9moEC0ZzRYs/6fYGa/NjTlVbfSp6hVExQdjF1X4
hyGpb9CqCetoutM2oJV6ZVvRORR74qz7G+XNTUY6DUAs+Anrd73qrU9LZceBfCVn5YT3XoicYLEw
XvOnvigvCYjPP1kbfcubs+JONPWN9srmsuY0BSg0VOKzn1v2lbHxvBSJoHSsNt4Xa3/8krSLdSlx
SlzmGxxsfeWE1RsyjKQ08ZBtGDFnA4rlkMVm3VNX5kYcc8Z0eUQFnpGWYwMks0xp8ajg8HgaXtll
5oYxy+dlE5NtgDPLVooICyrmff8KQGsUMDoPKNpSOoQv2JP4mrTg7sJlg6jZsoGnRoAlp5pxw6yl
r8S11rFQFJta/xlvuL8jDx6XTd8LBqAbtK3b8G1Tv5Hc8GlDdasyAG/Ghnob4hro24Z/q15JcHhB
ocLJzMjVZbFh49RarPtMaO69/QqWSzwYc6MJbc5JPS2sNgrdsPHowNWBpitL15+jLpvqC+eVYFds
48+gMDv/sU/mrwmsO3hEdtINsG43KB7JLd5FTYjgLeeJtr+yN4pertn+J2UQzQgQaEPtyanLH3Ph
pU8u1Dy5czZAnwv+7vtYxtpRA9+nkSPZRE4Wk6RObLB2M3Nj+SjQ/whQ6AdQgHVPKaaVF/Yk0xxt
ZJjaq5kpshZIUF3G/51EBJmSNn7kLZAvmj3N97rcYhGS2hpgm7XGfO3MTjHaobQJWmC8r1NhJeHQ
l2DXwh4hLBZlbGrWvpuTf0dcQooZyD1pmZk2kV2R7fdIi1czdxMCcLmncGPh/TdFJgiJ8J7pm7uU
Jkvj2v2bIhMaSygCZCetHJrLhchyqEv/RXwCCsMFhniuFcZ/JzlBIHcq9uDjs/bkT8Rhcp7QOKHe
6FZZt7AqpbSbUAxeW19XvujbEjwe5umgg0ZtBzIu2j40pjjPbtYxdScrnEa4Zd/ptzjQxhsxleyN
jiHHLlhknMApQ2Q1XfRTVQ2nru4WueN4hMMZFJ3ZlSHOAhmHNaUhg18OQ52Jw1N3+kfiQ1IIerLJ
7tKRUc/XEq18xtjRrFsKNsscd6huBypjTFwiIhGktAIdsdFylANo3H2Vu7P+7PbKrI6WMk0jWnnF
+jag0edq8COnrViaCl0dKHw8jb7XasbXbIijfPbMIqZ672z5SMC1fztDYBuvWcSVcd9kaKlAcHaU
lBGaKyu9hh9Gp2IhBK8HxJ6U8HYKwv2cgJMe/brQUmL1TyMPJQi/orfNnUGToDqWozvPBzvv9fRZ
99GG0e/pQfb6LdBQFic/J4Ea82vz4q9EWmADpBpT14bb9/JSWH2vPc++NNtQEDCyYDCb2GxFNwo/
UlkGd4UClkgvGIiu+7QUrW+w+Bq9IAeQlkkgJiBmaZT3qdvmkbI3IF2b9zaDEI4yaxMNTprll9ZC
WHFktpVdb1lh3Xpj5U2jfTddYk8v297Tuxvo5M74dRiV8q5ym9j7fR5vnuvSIppwB/Z8xlvpNap9
0eO+jq+Z4yfiTnamgOlGPKm82ABm/ZWFmLagizN4ySNJAb3zRyFUm16lfu+1l2OhANiVJKOrb6Jb
m+SEorys9/OorfZneKHWM10gNwsrqReEngDgcA5dC8n8viiybL6iMWTZFx6ZJcR0wvnXYNN5dV0F
CvA/F/a91gZMMq/eM946e92bftLZJ9vn3jH+RkFifPWU6j9hja06GHV82mg0UjbrgN01s8NZKqu5
Q+RnyYisbvCoZZKU9YNDJqX7EnvFOj+Xbdw+uYk2KtQ+TSLTnefEZXGTlR0WjaDt1prseF+zx8/g
XkfnReGPLk4x0tbxIk4tHzAtLuqqRAoGczNy/cJXO8Fv1+4tbBvGczOORQrJsXVGhuaitczujv1P
9yFq9r36hiGywt+le7njvxjTaOZ34yL6SYYz/S9kgVniDMe8SwFKBCbfxYpg53rpRUbg9HjoVitN
PoOW7eyoL4xkjbSS4+CEK6h1tT8cHJBOOLhqomaxKdG/1XVmEqxCgqV9xHwxDo8cuPPlCKqknH6Y
XSezQ8mpz+IBdApOoB1AmP7BVAj6NoCsaV6vulv/6FaY0VagOjlTwRdV1bJa+XITdsDpZpdZiX+F
KspIwjwYEvtKoJHx1Io9bag1+0RbKPNPrSSqI6p1bVw/Owjk82+V3YvkmFf1YJEJARjjoTeNxfga
N2SlBIUz5BUIW3pu2b7FHP3Mgs8SYC52QUsnW7rqYllk7hFGwanVoHEkzT/IadbTY6JNrbebRmJo
AhQdnrzNoUK+MLjgyWSZjGk2iWXg+DzLdTSh52lGslfpvMKjnEZPXZoYu4zPa+lObmSTi1jeaVUz
SZZ7zSOmguFltdcdOP0XM6kH2SGxmhpN56D0gRi7ZBB7FScejcrakmZ2kVEfX4GorZtTP82EUnAG
Jeck4O2f+JJb7hplWw5G7CoeTLxmgZzEJG9JVnTGU70weCexEnYpx4914aoWbCT7wlrgGd/5YzZo
F1pFEfHM4HAYjog9VB+lXj38MIkcA18oWat3K0k2VWj5DfgfZkd2o55Gd1HldcaCpkWWUzndQSUO
XbjNN4L9ciqbLhh0qfqQ2C6ZHxZJYEEWNNoyaBFiz965MKH+msfGK7wqLOZOU7t5gu5yO0rlz4ec
mPnhK/PcxbmZY3pv17G5CjfEsdf3f1KcZWYkliYdL0piLcbQ8ZflcRrqwt63rAjlvimZq+08GOXx
zig0u3hgabH0W9NU4xq1vpsYVxgWoSsTg91K/xsvOgkSrEXDcENu3GTt6wxIx7Ea0uTbSk/NCcc0
aYcrg5TnOVgsXG5Pwh1cchxmpiYJiVUp3RR9kDZU5IXx/0sNtAa86+jblDojyYmH3G04xcP+TNNj
kS2QayBjxtZRX7vWjQYg1bZDVcwixWYyVvJuHB3KlpBqafv/XZAqoqHQ3CHxlOahpt9XhTy9Rh9N
WKedIz1hK73Pmbtp1FBmbx+0hEApjgPuQgctSzx8FyYzOcOk8UhkVmA2cztcO7J9dh2GGMtq9+eM
uDoS7yXw6OkiB2gzPJpZkp/nthXpPelw1FZBhaU7/uJUhHocGGQkC2UsnTSQj3o7reQnNjm9xyxr
/APwkHbYV82SgY3x89i/QRYVE948qDLdbdzYIupxwsxzoBUWKyDdERvxdeuyikfZACPmz4ZI4L64
pz3my88cuhen2g2aULxIJ4P2cuKGSs/KMnuoCzcVPPnKYMv/53Dx/7MnP0qEsHSX4e2/OpvvEiFu
fqj/Q8RW3avsW/FXCj1i4e3f/L9RENZ/uA5qUphYpHPYzGf/hZ50IE/i394cpYAuNrzGv9CTtvcf
TBBcuIHoqlG/C+v/QeoJkEBzg3r9n39i/B305M8D3c10B4/BxbHOKZNx4VsxVkzhQXyi1x/boRS3
dKXrzzZGIICvdh9Dv7Xnp9nVmg9IYT/3gLer0o/l2M0VkXa+swpX3tSB0M3rI8k8f1pVr9BQWvCI
Cz19ghWf/q2hPMs4amoUrkhIXBw4mCx+7v/iDW6NEmP+sRQDMzVYssWRQ2t+tWStfoqHcvygx/32
V0ULj6UOOwpXBLnw1sxqZnk8Vl1cHAVnrmgZy/7B2FrydsE/DIjpwr5qtObhL8/f3T+kQX/Fprz9
VbENmqikt4KGaTL/5eevKfOSokPQSVW68narllWQ0afs4KvSe+xbdtvfX4/B/0+NdVgSyCXIcnb5
tuS6gxJ9c0V6BysPWH6c0Xy9lOUsn5lGyNthjMUxll5BGe3o0ykZ+/yeaI8xmvJS7hGVLUdbH+/s
0ifWp2F9LEotZ98spRm2XWafKC2NR81ThQgmMni7XWqk9qksCExj+GHd9agGtZ2JOneHP4VY8jRt
/avUXBv2Jf5hXphaFZDwKG/7xBJHy+vK5zJtxWXS889qUcP3E6OmXwvgCUB8K/NRbzUaLHbqH7LK
9EnOk435SJeDQ7aupTdVkix3tcOHa/yYgC4atOISdZqBkVFrXkxtIX2AqdNtx1ho78DTpEzLDPfM
b2ii9ov7XTdx561esy6ybCv3Jj5zkzXzXSyI6FwLO/7iOyRk6WThnSafL2PkSRUHBu4xwt4UX8mo
Bx4hf1DxdWwM9p6cXvuCnSw75Knf6EHlMegLZ78EITsvSfOwQrvBN4sD8s814aQS5rGp9rU7eDv2
5boKZ31xunCdC/9gTzlfseH5PdT2UD5TCBkLZb5hfiqzzGiedFO6a1R4Lp8Bt4zsrsupzWDdEzf2
kMTbHy6Z4nY58HZelBvrdOriwVsjYPkM2vpMqXO18GCBwy+9M5uvd7b0pJz3TLP5zUvI+fAURPu4
vcdnut6yCjvNcR47sdX0wk+HJ4SPK3HO8N4n0Dz73l1sxnJ5NkQkhBn2rm+YnQeSrZXCVgmqTKvP
znHhOn8KGKyPihnlreFrzT2CmZjTapo9DMyejYDvqFA5tEg1K7XaN1LmIqB1wj4OoqSl3VtXz3ad
O3qozSDpgtSa+ung9U35g7KWGUhNimTYiLyRO4wsIO4zUJJ1KHWqzYORwTkDn00XHmJT9zmnCXXn
1mYDeg4jGp+zHMKYCfKAM232ntFrpcbJUDl9tI28uZvHMfmK3kf7TkiuGanRd55NU6/QhTT1A4rQ
mIfeh2wIgmflqDEJEl1pyPF3WxSY33Vjsj/rnT1Hvsy8s0nq3EMiuPM8MGYY57m8xRdAhYf073Fe
yQHcp4OjkshrqcH3KsE0yzFD84+9X/LTNA1Pn0fIxl2rgE8EjuzI+dNsvlafEbjasjUyytdy/wop
YXoTj428bauSAdHkk8gV0CoVxwH3x2khY2RXiox+p56La4NuaTTpyr9lzVPkAXhV/x2Qu9rThSzI
mCj/zDpvuCLavrmyGXh+WQUQtz18JnFJZSmJU3Pds9UPhXHS0+1jEIZBf97qJZlGC7D4gF6lfyAo
ciYZxJXMnF+XSzOrs5vSG+Y73xqzA6GjTPIy/peVzosLCE8cyXxo6CDPJRFgC9GBTAkE795cLDzp
XR6XyQX/bnu2rTyTQYxg6pJbzdtstGRyEMZOw7VKjBPcdlQLSbF9Onr01pF5itlFYzaa1uYKrq5w
iY/HmJikoCau8xa/QfwlJmP8IfMItgx1KTx2MckraIgykeHgEX/UWawryZpRTHV6TYfO7BFQ5j7U
doGsPMid1f9CyHXz4DjuMh5Fv4hLzcPwERkr087AnB1xU+GCvSg7RuexavU/1r7rPpmDyXkd7AUp
imLgLlKKLsYO14T9SQ2Fe4zbnm9sT/o3H8hQybvpeld6UbUvrJYWUEp4n5e5NzQ72N9pzoqj90zW
Y+Z4B4pl6O+DXOY72+1zLB88E3k41Ut2cIEEyrAyt6ZGr/FYRaKs4zmClSWOglzifu+Reo6oZJhK
e1dnC89MPCq3CJNGLGXo2ysfjAxLbqs9Dy9dm8sHTfjeobBJZYHOn1Y3VrUwMW84wVcziqrAJtzQ
Cq2UqjCdeu12xVv3VCLcpusoeaaLkm83454mZQox0KUrW/4o5ezTBMWWkRM4izFdrikOGcgxJIMT
IFirDEE2YLfAWNLsSooqO3kF/Cgjb247knOA1zf0bKoOQfyUDNFSKv9ieV3WibtaQ/Zzf28j1NpN
Wtt8j5FRHq18HZ8ATU57T9b5Plv6fje3SpziqiHgGeVGALqop94BcUhvPt8bZZIfTRrbO9hd3qnK
PO0BVc/4xHAjP67UvwxPyFM1MuVismN0HLjlYARwjVyWr85ovo8xrMg6HfleLn/MiWo4aZiMP2nJ
NF5MwCr2tOHWvevH+VVVdu6XHCVmtHqEBjCNVVU4CWgAwiH+yyRa9YCcXkG0sWLUmUrE8Rev6IuX
pJiMAAhwvq+M6suq6+s9Sh3vVCym8yCJ/Tk1ZLmGnrKY+nYueX3GSOY6Q7kGv1x8XTalwZM6uf2t
3sHZPmj4DKqLlMyLT1AAKnUZxzV8wYZgUfsaermVRezmvJM1/cAsJNWwm3d+VWV6GBMgKVHY+fqF
lGV98oFWHB0/5QnoPISPPGu2u0colN6WYgtWwyqkdg0i7JHEiXn84RP+UIcOg+zTmhvzlbNO3s4j
qez29WHyJ1lr3PGcRNOsM80IAXyxc3NyN71RFbB1aO4GNbnxnGNBSV4hU2qukIJklwMCLro8idAJ
mlrqYq9z67PT2MnuMukIRlk1eGkzx26yMXoffiywPLRoDf2Cqxga2Ind3r9gqp8/FexBJEao0mFQ
Yg2XIH3S5EgLJ70uivVC6IMXdk5qM5tN6vTaiLXlAjHYeMCiaV9aE3+8ZMTABIM2iaulXIn0IdGN
vtigGFiPbhUyuXPioFPddD0b+hqmhv0NxyWH5Ng70lt8Vn2T773ZzXf0OOUl+t12n6brn9PifKpS
krFtiyH3ZU88sL0pp2xOnKkbMbzPeREVGymqWICmLSkxqcfziZTHvhzIbSMLNMuCiS4r+3yZjnYf
CSYxWzL7rHnZQREjfQmQee1up3lmJh/rSKgI5FyV5FhVsIhMuySZ7lJBBFyJk3Ags2lu54exE/qB
Fr9xJahwwonyvIrobs5PnkUGqY/Rhjhdrb2Za6/4VGvLjyZXW4aoI9E9chAg87KvegYINCXpoZZD
ehxNHagtZ6tTgazPpC9SiK90KBe4tJnY+XMjrlGx8QBV1sRfokM3jDlso1WjG4eYqiivJjWRmFOq
ItAa34tgjNgvCZOGbOpOHDGSq95wS5JXLHUas56WW2lBWSQZoPlaSNs5kUYzvCgjNW+a3AM9xT43
vlRiaPaWMeRnNFqkyRtdaZ2GxSpOXWPZEcKUbls4HPcHkpaUU1hqTtcJA88LNGE/BsF50BZr+kKz
HCmFykz/HDcdUVqtrc0/jBbr0K50tB6VwKJ8Jbn7VupwtqwYwAR2pWgx9t1S0CLicxfxfzJ3Zr1x
I2m6/isHc88C9wU4MxdkbsrUYluyZPmGkC07SAZ3Bskgf/15KNXpqXL3dKExwGAuyqhySZlcYvni
/d6ltHaD0922DQpNQqnVp2ZhLq1LKPSOkg7IiGn7adttiQMLq/R1gZmRhFkrvpUKDYuVB82PBmrO
oTYM5xp754z+tK1omq9hvg+dsXpo3d6LNZDbS+j7Yu+lZn6UwuwGOhm+vcbkQDX3nQOqW2gLkkme
9rT0lyx9rZ1ppHE/52DQznDlpio4wPZK1LKNLH/FQF2nRJXENbjgAZPhjjeTrwkevXA/sVfYDcXm
WOn43YOxmQ46EUrrFvsjVQXuUU/2BJ/JPqQ9p9syXHWSmvOPReiGPOYmuywkIV9Qg975tUG+r199
B4quEyOwAN7L0bm2mOj7PlxznWjDCelfFNVOzLW7ywPtUtcT2+x0s6jilL7HTuWudR2tsFpAF79i
yZRe2mUkrKABlCRUnIA3YyVUJe/b8ktoduIb7WCeE/HU0al1p/6hzoiAAjn0sluDUKlElML8aOgB
/WtkrFem6N3jTHl18sCpP9iNOBn2aP4IoPB9YlAT+FL1lvcxTW3nHPjlsifw3bvMiqNU1Nb5sQ0n
+8kd+41G60RVFkekzldkUCFp3ZH4bU64Xdv2U4fctorHhdIgNHP3asrG9g59a/s85ZzkjL4QNSHb
b6ymAg5JA9jwkOuFU6fhjHbSzk24ww+vPSykT27G1017WBvOmg4k9Ysjs/BjoeBQN2Mn7xsnyDHX
9asaa/KA3Mn81uvK4IoY+L90fwFA+oOE6O18Dqk8wpf9jbP/q/6zc8KSbLiyOBUgj0/drO2nqQ8p
mKbA/NZyFNreZUEyQdkJTLSHsd8C94b8tnY8eUaHn0GFDmd91S9l8+mfowf/CDzAo8SEkwQzD2Dm
Fy1Bv+piUErmJ5XmLAVZJXx4MFh3VLEdFT+D1hpea83p22Er2ZtL4V5pm+7dOHbtoXS0le1m+va3
w2B5Jws2yNeicSlJI4LhHqGL0Sn0RxKcqtK9suvIOaPWdM+GEO45Y6jVsXJwKAUq0R/mkBz6LLWr
n2/F5tt3BRM/6K/Fdjaaeau5AKLdiVBzWiBZlHQug1yzIJat71y9veOm7MjM8xfvZM5r8Be6pF/A
nQ1qcXihmFUggdhSJf8MtVQmRbdBdX/CfVB/wPqXNmbGUQSMZaJ9w03+BbqzfeB/ys/exg7ABIdu
jMgQvf2K7fi9UxDw7OenVPJ8w3QJd1WHQp0yiaXYCkUFUoMCZJcFGGb887HxD24WKaoNPEjDG3Rk
G9d/IGwa2FWMzbb3vb3/Wlg9J3GnvONI02xklt/d5/7HQO7ti/6Wlfy/JNEY20x4sP81fn1XqxdC
ZP6EXL//zu/IdeD+5sCOQldkBS5eu370N+Q68n5jGIIzsqch9yad4m/Itef/hhgb/dOGDCLW2ezL
/n+8qvUbACUiMFakTWIHFP6vxKv+eXwCjW9aMjhpwMjgyb+CuvNaRnSSeueCOYbwabBQrN66MNn/
NRsC3AARKuBDihEBkq7o7yNr6Msrt/TGC4bgFSy6JjW/Ba3gxOkQItQkogKyjv/wKv4aykXCi3ET
Gj1wXL4WF7g/TwAAe3bpwS4o6i1P3oxtJO2nKGXxXuNqGSd5QpJQy38NlkdFj3En97ntFrz0Xx9p
5BqUeY41naEY9/LW4DhMBQPXJ/8w52OZ3XvaGcTDP7/VP5Ozebw+WRlY8aDV82w6Ib/cqm25/VYK
qrNvL1uEnNN6L6MW/VXdl8WXf/5d22f9YU3juzzGH7pVn0UNZf0v2i42NGHLfB3OUd8IcRQV+JpD
FsLoDeIv3uDf35YXeJ7PrTkYaP6d9cLYGRBFnag7V8tErkJty/Kx6zGxOMwDWUt/wXH/B9/GOs1Y
oV9koez85SGKAWCZ7tNwDufVfG0nusfxOgYdgbAma/buLx4jM/+X5+gzUFgStkeJu/IvuH8WKTtN
dVqdIXxiuR030LaG50DaTD4iJiPIttUYyZspwBsYIlWZFfumNEMCQfPAsmKIJeNwMieaCnvQS284
NP0YOfu8MInVGCk7ahCWyhFfPWOpu7OTRRjvVBGQHkq3gRNdW1hrdYSlYuenoCaJW8DMmWmBLy68
kqQLiQWE14dzzCUcixGBopbV8Gw6GYjSYHVEJ2aOcoicmlwuumwKnOF7SILiSvvWVHxyZ46CZ7EA
ykCR8EoicKs0TM/UKuCaLa17/0NEzAcEShl6ZJAWUzD1DsUw/HfQFY9chSgOoZXo7l8eWjz9zc8A
rec/cCnOlIbT7JnVeQ1wErxCzNh17M2z0z+yV5P688/f9i9j680dgrPOZvC29TG3tf6Pm3GxBB34
XhtSfRGZe0d80szy0/WmmYR4Jf+VoxReBX8eXXwhQdV8Ed402xiz7D9/Ye/CHaCwx3+ZwQcR1qkj
91POLIPFMpkKoJ+nTLDoyYXlLm8Kl6TrQ8kiQt7wIkP/7BI9JE9TOcIO23OKA9fsEaUYgBIILezo
cdG+I296DHDwZVlqpzIfVdtG/Q8pF8cY43TOEAcnRa5xkJOhMxdFDAUPJscBLjdPGzpzCnvLKOfH
Fo7v9TwDWybuaIkHzlIQyreaNj+wPXjPq7KcT3ZQDUOSac7SUAnzsos9OEEwjsAKqpEQMm1VhyUQ
jnuiZVej8wqWtmweyqwKojpJ7Yn7ykDZsFOIOqP2X7WBqYsVq81lY720U6fc4miYK0GVRejg+RCw
iLYY3b09nqbqOv92YxHZdxymGfgKWTopxrozyRiIe6PitI2bV8YRrRjm1RNxBO2vBaJrJnYdf4Kj
fdI1at8vBKeaCxnQkfVStDME710dkXsb+5TQ0wMF/zw8dE3rGPgBzv5yHIGu4UdqM6+vRgTm+jBW
KPyQHi4IPnpMdZIcieHRcZ1g1yurQqji2/OV35q6PGQYFA3XY1SpFmM61QbNI20H27rA329uDcKU
p9j0RMcpusrm3Ryif8VPNGx3WeY1EajWNIQHtAcI/JqpsfYCd79qr6oouM/o5NyMzPs58ZDUfGV3
zM8lUBPitzEobnvWHK4otx5JggAQU/2LT6fx0SAY6NaoFp3tvdVs1yNGuV7fJo7bwUrLIuDrT9Uc
NOYhklklq4TtSBwVfElrtwxB+7LC/41iyDM+6IZhTV0cSHNSmATVo3/0MzMo7gqjT29XPZnO3rdz
5Vz7RHMXhwUC4rODKTKY/+yiJeATneaTSKfsBalHFpyMkYqdZiFOCTkMtbO9pqxrS+FgID0Sr3IV
jYRRfVik06LCmAob7k/qfp0q6Z9rzBYiake8Aa7lWqkaV20LoVLscd17P2va2LfLrI6hvtcvldOs
Pxus2kHg/KVL1rEjijpspiePexti0P71URRLu8Xzht33sgntdWe3OXYHlYloNLbsTI5JPkk24nVp
rYqvExlbylQYE80AelAvFhLO5VswjfnLMFfpMURp+VyBuhzrqa/nLh47BQcnbrnRBaJkhCo9QP+k
wRl9hK5u0B2EqaYQKr6ZZwcuVwWvUwP81tZybM6eUZTcouqoKhOhhP45OEW9L0QeLM/YbPi0ZB2n
jSAFwvqPZTmN5ZVYaYZ81laYN3vuYgbDCtUyTI/4wtHw9QDHg0SRqGOWsJ5yU+wNdn7xJGRVV8EO
5WENMLTXsMOc4FYDVq3xUKL6/BYCQhbHDERAxZ7VjdneB534uISDv161jamGz3OPqu3GC/vAfDZS
Y8ku66ia5qZfwIJ5kNVyx+IVSKy7ENvFTVvU+uyb7QJhO7JmlT3gAG8jDsqNroxN4OLx2QPXMRKW
g/KjojFl7vt2sgBCld1jQYlYGeQ590bEZIqdGHs6VRgG+GI2CvTQ1WdddJFxk+V+4OxlIDGp5oqj
6Qlj33A4MDx8zuCOWtNy309o224CTtb5TTWZffQVZqPdHkwLweGhotVeXQV11PVHO0XafCOK0dSJ
ZRt2e06XilM+I6XWPwwqLI+oEbQGyUjzpTqLiit/MFcOtPc4iNXipZa+u1Q0L+j1fmpIiU4vNskQ
JHQDlbb7AZ4KQRyEg4uPwnKrLmnabslOaV5jdakQoxtTYinwciDrbLA/yxGxxM0y2pU5JVQzMjos
Zek612G3QounmTUwNbMSAsiznvPplfy5zsQK1Zzw44fFB12iMqR3SxxbQ2cqExyjHtSWhXSgDi43
4XVZ9zEUVo9sbQ7J7bVDzAOfORuss7HfE23zaAyd4M3CH6+Hh7TFQ7Pc2ZRRrEI2G0UbHVo3krxQ
TNX96adH0zi4oedThLd2wdDf6cUpxAUKyzye7VBnzm0f1KqBLDis+swiFU5VnDdOvflctZnxJD2a
hV9NfCy6L4ompn9smtX1v5aNr0zo71FAr5ke0MgE1863SYpI5ngJRKud7QlQGBuwUmAcw92jNy0j
e9cvDOw7nBhSUe4MkVkQ1qG6ZUH9Yk1wKKtdV6yE2w2YZixiP/UDApz93NECVqem0Wt/cMmSE7kR
QxtE+L/LDFIGwPJAZmRcWtp0s+smRRY6fS/hXd832Dka6F3NbJJYyOvKBP3ifq2PY4kD8G2U9siG
2avNej/2lLWAp71tJN06GM1tq6NOxHz72u/qoXNJMcSzAeUGTYVjpBYIuTjLBxHudJl9L02DEIih
JDiKPrxOlGnLQ+3O0Umq3HtUYStPIQrl7wMIY4eM28QkLvCma3LPe6inRE50GMZl6kLsAgeHnkfy
Y8r1Kk4KMPcTb9m/RRgN6E55gSbfiF582eR7qcmnf23hw9fIRelPHzPoBN97l40uDtHuo2sZxvZb
J1q7v17GasPdQv1Rs1d9WEvTu4b0SnD3OhfZcohmL7wlXCl9IXWvu9M+BFT6TG52yKvK+YyQvb9q
GiTVtNnDKgJ188tbDsiN/WGrYLMEkoF6Si0pzkOWTjBn0mZkoxdL611ZeRW9Gm6rz1DeMwD9PgI4
hkS0cZvbwf62VKH0bgzHgUhbb0QAu7bGc+u0xi6DdIJVAYyd/iACoXnvHk2lq+BdjOqvwt/52h6+
uSg5nrKefKIE9wAX9JskGAT2xFPahHjeDGW10MHFqEbuCkctjy5C4KuAWOQdDeD5ukiF9WUBZ/hK
dGv2PWfHOpcYWXzQRQaLxqp7AGcbxXWGXQa4eJ1QAUlEJ7TENH3XtD/DP0VbP9uKEibIxLNajeaQ
CSw1rLr6THhX+UVOuksgsBRkGkXVQdmKNnRplAeZh1v7vYsQYwWSPXEY0Cp6w76RsFNXPH3wA8Ad
otxBp9M0t/zutqZPyeg0MhRbkVl1R5Kl81fdGBYAdIOgVqIL+izRu1DZBmELDYv4RSNxM2Nir4fa
stO5rwcwvjmNiRJd1FVpyPbWpRbQlFAt1iOGb4UlFWg+HQM/mF/G2kaDOhDyjvB3QGDppiydUmM9
knoG8vKuucioRkrC5d+7BtPBc5tqN+Vt9KMaZPEyqnlOr5h+o9j38MDvw3ERtA4LEeJJYZlPrQlr
eRb5/Gq3SgD2RqpFRWCIut2FAwFCDhJVF42zBQNIrqv1sZFFaCYti/8N31/Gg0jXQ1/Zi32R2uqm
fbHZLiEDGQ9hPTjjz5w0p5fS82V6WrezxyWYSns9za6JK3kj7a5naNJBHz4oBPpdccBsWhn30oXu
i+1CZgPY2GrlUBuKxuKvLMOrh+c2zBfjfunMjfXQk/p8b3s2eBJ4NCRycI8CqQ7TfWMqszCV+uMS
0YIYZMM3oQxn6PtjyC9jMQAJAgY/2ywsw7y8XvvFqi5daqXqaposonLJNaOHA8kmlVrSwTatmQvp
MDrnO0asCoLvzNUWMLVBW3FAAmMjMjcGk5OKHviwGpsD9GNvl6DTCEJCAqNisa7NmgzggHUvsNpz
VjkUKnA8fGdvNzn/vo4Dn4f9JXcctv1g3GNyxXEhTgOHFM3EALWM+gRC6sxNi7Qj24EgLxVysXqs
WFl300pps4/CYTLu09BnLy1KP1sfyzY0q0uFIc/4Y7JGutS+0U7TrlqL0v32jvzVuHPIG4NNo7lD
0QPl6v3v358WWk4+uUCwr9nwi7C8fb8/0LDhMNiM2Q/IIwEIIIprRVuagn2vCtQYOx6kXV2gJwIc
mHbB+54ygzslti1wbmZo8c4e5sO83DlShNU5x93ROtkzgNdV5SIxu0jK8fw5Q/a3wFWI5tCDgL5y
xJthq3H3VNrogBu7kNNPyFyceSCKSxoTsZfXhLJjgbKZUEDocdL8MOZvGI+YK7q7gmdun7B4KMW5
Z5y+0rhcUa+3g0DhpUrasyeyXAf08m64sS6UXzt3+VqY1dHw+qGE5KFRvKHeVeHBIvKQpjXU4PsC
zEbAiJlFL46mmcvpSOe4LH6uSsz23UrAHKIyDrXrQ4qdjzy1wZT653VWQEAl0rju20BsyrjT6Zjr
I0o681shh1z+7FNO0Hsa9jXGs9LQebc1dxTn1bBry0fKHTXde1h2uKfZAWx+Kabec5KuCjhn2+Oc
0ZKAK5Je+lH403XjLmF2zdaeIbiw0NYEHyOT1fCumBSn7CGFZbEJXk3acGxrNRwAYXfQTvwMu6pH
S9fddD+mjeGf206wlM9BzWU7Ghu1U4B7vaarLwjeU5XoxAf4VhILgjVKg73T5ERAycJciCisvDlK
RIhfNEYNYFTzrvXcOsSNBivby1qv/XSv7c4wbvRoRdvmlUGC4+mU9hN2H21/7S00YD9nXVBoNwm8
ZVq+GyxI7imip8pUhobEU80RR2EvJt1iQfs41DSk3IPoSZG7BHkBkob4Kj/PVcl0Kvtl3g3khi8J
3tHBdYgzFJIbszDrZGhM07yeF8GYnAceE7fpeB/qvjKOki62/dqAvrN8yhrMmTKbiTINJBHmiUGH
zXn2iRQwzxrHywJLfdCJk7FYmGDYcFeYZEsZoiCD1iW/S85VMLj6ELrcgh5lDePBsEb9F7aJf49W
bYx22wtCJGNgUb9AvLapbUoq7V3JXGx8NirjfNeuUIQPXpDS+H0Dx/7HOkd/bBz9x/FHc/tS/Rj+
75/6Sf/x5//8X9JeglQPEPhft5eQR/xsxvq1fKlf/8/2z/XLt/7lten/1HB6/5TfG06e/RvtJHJS
ECUAbDoRDuXzj0H9+78ZfvAbYKBnbvYtmM1j4fq3hpNv/saw3bpRLs2Zze/4PxtO/m+kCdk4OUPs
IG7G+W9JJUww282fG2vjzdr1V5s21oMJ+urqXS3sPmFSZBzoNmyEMZWmm5UBfQzrYTagpPxF7/cX
uB1M3+MMhAqEp8Nt/NoNytaJ6IAFvyQatbV1xePom2OPDz4uURkcArpJWPwEojW8ZKBT9nOG7f9X
hsTQARGd/BH2x96fBpEL4yziE6ndfwFmy6YL+6j1rCOWM+ySspi2vTLtRbCr+bWPDTsl6PpG+bSn
CSJwg5N8+vsiZziS5Kg+ijwoZxCAT6Z2i7s2qxaJnFixA2GepeGjYxNLCVSVMpjP0+KEn1YHt/I4
4/g5Uj2jpIW8hftImX6ytDV/p65on20kYcQl2x0NajzN1Kt2RgfKr4k0eye8jD9bkyybQ0M3mdcm
CGTBamWEqg4RFh5vgWFOfmshmniCxSLKE6oY6dxVkQqvnNbkjBlDE7EeyjE3h0sG16pFv4laHRJP
Lr3zGmXj+Jj6IIMx53N+ZjWw1rjK0UL0+0FhOnQlpyWvXruqtg/wRN3pgzt3vpX4WLFYCWiwvESb
M1qdvH8JrF/uBgq0q15EU6hXaFuTfIL/nxIP62N/WOOr+w0P/FEkE0z6b64acHZbUPg6yewaw+tY
YKu2H7wCVBfZQRsmaFVDpAwIKWXoorTxoODbbCRlQBXgQ9q3mtJ+UAHZH3sTCWR75gznVlAvpwl6
oV26XwoojpCd7T4bOF9lkC2iFRKvinxhXqiwVn83pF7n7VqIE5+QOHno91y7w04np8d3ZWHvQR66
GgXHW8qBdl9Gkko4nef2eUTcZ8fR4s79Qa7oWi9Z10UAJ2GzcTvMSl5bPUnAn3AQpWadPcq4eBxs
iG7FXF4HKd5ryWyshYvJyLI8vb9puEvdhKapw38MYSJw5PT2PSG6D/+Yct4cPggSlJxzw/ENFn8b
Wi4dNK7okwRvmFEuNBEn4jQKRYK7G+OUdSxIL3mkWACGtHfmO46OK5UrFccYW43XY7zgpihY4AJy
ex77pSRJu22Q4YKN1NkDSFbFD01T9wTCBM0+I20uPeB2My2wLaWx4Kqjoi9j6VJzL7lNLsP7iqOk
wbAyLMkhwNSZ1tfO6C3yaZw52+IrtlXkI1hHlYTkPDVXTW6xWjXBxmp1mpDpUKsIkvkwWmsETRb9
lUPhMvGjUNmH+n4Jhm44an8DHgLDZHlrpspsz91U+tOnvLPbEddHP/hOp1+uaHpB/7rYD7KqqA8j
L7S5pkjJgmsYcYQXqzlQ/ceiC0S69bEFhMgNwTxoyL0tau6cEeGFjT/D166stkNaIH3fxn6hpR9T
2Wln342AAPXZH8rVhW65ONZRmQWy7Aj3RXnAI3SWT0tEJvGpNr0swi+gDeGVAi7QHrLFOCegkuUD
h0lWBmFD6E28pRb9vobGBddamUGbSAz+hx0GlGH9wCvp0fSHxHd9VG3l2ScF68C+KJMzTQylja+t
wp5HyqTlUaNDtjcBM5koL4ti1D50rcER6G3yltTMnUkN6tGCwYKfETH6LAAxyGbvHC1fRxF0ZXO4
tjRvPllY0BzIpWP34uSBoFG6Vrj66MXKna9pCfMQf+/eFfvVwfho5w2KF0y8gKwe0kJoBwl0auvj
kIHOQVbcCOFyJVvZ3IMHmk0copZ3b0rXhvNcTEhzv7SOIc0idjk8rZcQQD7D4AExLYLbKnKvljBk
RFSrrPqdPZYsNC5KjsmLmfH8DxTJ6lWyjs8RrVtCST9iNrVNE5cW9DknJr0AV6u96dIpFbWIErxo
gCpMQG/cFz0rvOp1mj5NkKXTi9lLcNrhbZTjwsbvpnnLg0aixYAEy0c3wd/3H7DlATB6fxdk17bP
uHOw5xQ9PomAHJl6Ja92uwCCcf1zyeFpq+JBHTLiZCv1GhqbLKGo0xZHCIatPtSyUa8e1iPDLba7
LJ9FL9ggssFNH0GZOEAgfpfFTrgTPE6seqopWTvieGLEvdywTTiNPEiSK8nwKFSUYsU68fcWx8P2
9D4FuwnWN5p4ZmCjCIEjU7ZTr2La6IMBje8xCZYhup6B+l+r1hnGeBrSEjMNKCM2KqWOa4Y0MUZ3
tB347DHadrJFjNZmewJf5abL0THvp9Fg5pIhks6fc0fxk5Vr5/ogt69LKc+n88TA6/eph9IDjYJn
tomZpTm4Tei2z8icWWaaIWyf27rkKaRlzsW97zBIvvnwul3V6zhtaqM54IiCjDooqi8tjXv1cURc
b99Z4zTorwGMPnGa10yLS5vXuLeS3rmt9URN0T/SA2ltVzU7dffNqp3BypIgK9h/AE/sB7CNZUpj
x8zWJmmkufR7haOpPOB+zEV0phlkB99bQBPmYSO/o1bhGeGCurbnBYsDthf439038FQTnrBbzt0j
oQO8Xs9eeepo0viTLSnFO6NsW++EYJu+8goE4V4Vhe7re2/kbLyZoxb2w7bS+ci3/cJ34eTxOFVa
8Kws06ZHMXSThTU7BCYBrh0a0cF3Ea8ftuqMBfhN8KZFwwMVJrsO/d2Q62xQomJAhFEMq2GwLIa9
Qr8v1asbZOyb73NldbdHB/e682BKzM1MaN2wDpdmzpmY1dJw2zVGEbiJvg2TRmvmk/QQeOGiZ2JZ
n1Uzc84hN9aOzXBhyFg064Cm4blmdDwwEInrdeIhvg1CzNa4Zq9pTPaGtGOGmaNj7UrbV/ZW4bE0
dF6fAzrR2CrIg3E6I7uzps2K0nUArc8tXqbyUMxKWztY0QygqAmHVxHWvfzxrn6agdvcq9/1Um9F
FAFlDNcMg4/nbDIiZGM5/ngHT+B3AvzEMXPXZhZoT2lTtcWpmgznwaZGYz3fhiRMMIPlwdl+vPZ7
zdTbhnFfMaz9tzqxd2RDQjuaHH090jbWn2mb88on/JbzOPTQYpwiIxOoA3xd8rKVDhlH7kZuO9Km
Zut9X+IG7Y/dI2y4bRMTmn607lOMy8Kg5mWUyxLAQMVIrz2X6bboWhjS2Hedl07d40zjEU80wQra
EwvhJJXhb9fgKdY54KYq/+hZlWvt8QVxuzMRsZQJcpR81fsVZm/0M0Kqt+HuC0Az328YLRjdrfo6
X9y0fK3pkLQnyeO2n6dFzONLaUzFfB2gjV3cxG9XB/Y2+BoeJ28LbBaBodFAsirrFJlTPRwDWi8Q
L/AqqXAvDNzM/+IaJOLCiN2KhgIfBvNGCfCW/ftbpJ/u4Lqat94Hg9/MD+802lL7BZpT7H2yeESQ
8tGTkFkSSkJW9CAnEy3urFXkOzEgINkXAZ3oHRvuNoFNe+x2RiXczynEnzM9+NJ5edOsNmXgpxeq
76wjp3eSESVFFXwmN7UYk9506+rY44Z5PVHzMtABEEhDQx+KxKehV38qVeR9tmVgzQhacLUOnEAz
3e2iTdw2XYmHrGqpd6JettUP33n/ONCCl7SfcFS9+FapBGKGTftm1lCNnoBE++Fo1rLXX1d6zzV8
fVBAWnMjs7ENBHNMrSv3/L5fpQD9mxpGM/JWqst0a4DT+QkD3+iPQzgxGkJ39VyKyaVTe0+5OeTx
KNROjM7JoM9g0I8Chan8gusS64y5nxb+YD2/zyQ8j9TrEqxK/iBWgvkofY7VR3OAnX3OkPsgGQ8s
PH7cgdcYc6qCceIPNjl4DDyKsN+3cEg3KXwprGC+Sfp8GBqpmVu1B5nWB8dtnYea1AovUYSi6gQr
0Sm8tFKXJ1r0fZZkOVhcTH3FjY6tL7Nk9HpJlxCLVvYrs+XW2YUqakmV5cGlwdj5Qz4rnuxkbkpU
1ap8SEKul1NU1aUf0PtgHvXG3G86SqorTXyZk7RW6OEDstYlh0a7iCSLfuA90gqi8jIcVuLEmJFr
x+/lMJZ5M3uqs1BQvn9dYPbsehBT7DvtoCM7uOzsKbwdi/npeQYV9pte1NOIPPZ2Cw/rIyfkDQqv
ACWO5pvCAFiZ1ZOVIQxigZ14dJpWpAUnvH82Wa3HPgGo2Gz70MyZNemGlGGSYRaBFnyES2OhlEX2
dGx7NBaJ8mRj4KQkhu6mGwohYuUpunZicMgniUv6W7jitNOcJoTwcum4t3KnyFAz74iwlerFm7TR
xIEO9WfVIV+BH8CalOIThigLO5rllvfR6X0wTMjW0ZPldziUdpvMreNHyn6gLvBXpr7yIR5ADAnF
FLsjAUzxUmz343sojZ6cQnPMQD/TdKdGsXVSt9Rbo2Ts+/tsLE37C0jPtCZtAIQ+RIvhnR2v5UxV
IKBh8qDMeUZSjYsNvNQ5e7X9gRUh8tBU7rDf5tXRFO6eLX87v2ufqo3B0uTXtpY6uKhpiqxkyIZQ
3AxrXugDRJf2uXnbXL0JMOeQ5WzWOJ7jtxbDwcnrkxUJ/6ENhjU7rHUGfLvgTav2aul5uXnmwbx/
q1yo5wgRtlXR+IdhSTkRAWWGzQ4vtbKlCa4Yxd46UZPRbKF/IzCJGS7vB590Npj8c1gv+tqYM5b8
9y3X4rp7pIImlUDlkdK7k37Pn2SOKvc+xG5/+hxpj7FW0lttYSu+zaS3Cu393zG+pl4SMhqRBpnG
wsqPRJ8vw/dmcm+iqKRWKUhFRbCcG0sOamMW9r40DcM95oj9bczcUfjs/bdNNhtx/drxkeyAGOww
yStQ+ZTSFt/1gzsSE7UvnaKcPi/p4i9JNeKfQyEV8vcRxpbpU1vTwbLrRTbfQwM/pwRxPCsGvgru
wiGBnRj10ci5fg21em0xL3IgQkwsDWBNrLGjj4b5vYb0AreOAHJhVe0lw8SLrTLKvpuBUOG5gaJ1
HOEVulem3BAYGgDB9Em/1Ze6LcjoRkOCxG5+O/Xbrj22pxqpGc8+Naj5x9Wspz2sw3C5ySbHnT61
bsHh3i+tIcnFavxIC4Pzg016NTwj/Sbz7VveF+KT0NkPM4bOO7gY3HprVaKh7enk6Y6esgsUkxZ1
gNB3bYZ4yif7MJRUQQARooDlXJXmAXIexUZAIopm+NKD3rlDhNQNs3NQejwouiN5SsMtiU64nCPW
5MxEG6Pe40weDujjDKrWFMzuoCGQnLAiax8re0LdCR/CvK5ckd86QV0bCVvL8tLllGoYQa24OWGp
tLyO42olWmEWNnRrPexKBin8RxUoaLKOV8dAixb6wNJ77pxA3bA5XCYCFpAfpr1+mWfLJJzerFBe
mWOX5Pm8ijO89vUoK6s+1wPmJ/6IFfCOAjq7BaWpXibL6X6yQ0VJagX22cHEJemlYJ+3uxWvNWcl
C6NNw32UFSwS6EVwFmginOoHPi9JS00H18pyBNtEU1qiCu8jWnifXWMZL61X9IcwM3FfNoOOWkvS
g5Q4RVxjHhu9QPNpkIor7PuDXNnlHqXvWsfN3GcBIEbA2hIO3A3ADXkJ4DPkx6Sivtgd3oGxg43v
+mA5urmYC/3gq87eFMsE70AYsgY6Roblo/vP4S6hnwoRFU/RcF+wFJ07hrukqKiLaxjinwx7lP4p
9zmU2mllIzPqwhl2oEqvehlk+4FcBftqFNPMFuesBgkkAa5RPhSo1w1I0mj3jObobTIyQzc6rs2R
RljUF7Tyc2IT/x9757EcuZJt2V9p6znKIBxq0JMIhCIZQc0kOYExKaCVO/TXv4WI6rZbWc9u2Zv3
LC0VQzjcj5+z99r4qi12N5W61+Su2TtAfU270qUECIEzfkUJrO7M3h+vab/ARUVKHR/b1PS0le2E
0ZVr8QxsvFHRp5Leq6tl2hvtWiW3bEsm8q/asHYVRAJmulb0zNPfQUYw8N0b2Nqsm4zOzQMN3PJ2
iAd5axZqjHcRpguO/B5IHeSrxGeGmxVsd1N2ImLQor53h+K6R/qKKsKIXiIV6a9mA7/silhwqGb0
BbIVqGn9kbS+YcuELO9uUs/1nW3GTjlsucpbzko0Xn3dhU0D/MsYH/NpzF6JNknA2zuh1Nn65XTi
aJzukZYtjMVapndQtQbCQEh6cWgxhEZK57RGFtBLc+fh+OU00HN/pVrZPTfd2FK2Mi38IoCHrlma
vCMrJ9AEBBAitak1PxKA8Mew8mfaAbVwPphaLuqTEEHdTrJCrwy4hi+xqatvG7ozOHEzxKs2Pcuu
9+iTRr1AFZu0EAvpQZX2OgYRf91yVXnv+jKaAoDIxj2dZZhstshLPM9o3Ihh8cUjmbzFvm8KkjtB
xhN1TWsnQ9hIS+sDl1WHTn+CWubSPd9UEYF86xINMrgLWIuweog7UCqqdPBronqvTZ89zgLcvuKm
Io2VGPo3omSrb/jc7lJh+6iOw7Z7VRKYAvDx8qiXkfXlEFdDiEUqh6ehYwMz5pnkO6exKkVqrHBR
6sdpPN5jof0UaTOcZlkwrPYLKtetxV3pQCJIW6zGpqzljnOkeTBVKa5R8Ob3flpELxj6DW7D7fjg
E8t25ExQd1RK4SmXRnungQHNiXeJzRdhWwalrJGYUFvKYWC6PKU/KRisxxQx5dorOps1Ww0A8S0k
UBjrx+twqJeLQcNPwSwC73IFU9j4YErEfbbpXmPQP9O6Qg3+Xqdj7G9gPM7PJu0sCSa2gLk3Mjkp
VlVBiy/G2HPj9XqyqSxZH6JWdVx5uJIU+9ClLtkUlN7AUPHK3Flu1j8mCbzAlUuXcMcXNO+KaqYj
DO32Pue8eIICQCUd+/l70SB+oAk1eTbOWJ+eCvRNGv+aNrlYd0JyvUumDvM6AcBw61mMvyetsIFY
Vvl2GrkTbDre3pMXJ9qr02VXs+4UV3nujZxGMi1WM66lJ4OIk2snz6ynmaH7sdaiCvZ+bUHE9tzk
IYlq/4mbvf0tUYrtSl8f6SWG6e8upOoEQvnAAux/GM4gxendMluntkJkOpblUzqK+CPRIA9dZYVg
B/V5Vpgraw6AG8r0FQDTZjtWTnFcnERrCfOrWy3Gh26jXK4olquJT1PqTBpyxgBjEZJVk/vsaEy7
ix+bOugrs8fqzdIwFq+51DsqSIwe9agzw5ZaYRMe0A2TtXHr9rEAt1hV0/hQLiDbvu3yJ+43cpfq
Ec9/HA9t4Ndx+2gAVLzXIy18ITwI/b2D/GfXWiFaUmzBjJsipyB5yPFGVPVpBvyQKqnu30OVZU9Z
nenMDkM9PeEjli8+HZxh70IC5KAZxpew1/E7EkELNMiP5xS/koGGj+sCXIs1hElFJ9SULX+bePF7
I/WaUz+p7BZQ8tXEFV3s9Mr1kmBWpv1bQ5Tgb+lgGMZeLB8p8z7SkrBjlP5qZlV+If11E2hMJL1v
yrAwfiLdiL+zvG7j7ZR1Po1BYIPrwSMDF0KFcadyS+6rOjSuxi7OHzphEZ9Bc/TOpUl7lOSZXJs8
mtd6bhYA0pup/PHaAgOCRPyLL984AMPQbtGZja90Vuwj4ocYiRW611ciBGxvxdBQXidmZmA+pVHy
TMMg3FuxF72KnsCO0LIbdcu1oKZbNqvATmt5wisH+cZNw/RlxhpoX2VGWwegmNLr3uqtGTGxbr0q
y3G7TUt3/GEglOC6E6hXGetRos2s2r0ANz0+KN+eAmwQk0TlbiNAJYVYXTvczGF46VEvOUg699Zb
hFft6IawbaLFc66sZZoBzaGtOtrolSnVlZMMw8MkGYStsyn50FxWNEHUqb8SbqpnO7Oa52ePxI5b
zaq20uvcQM0O1Jgilbd0Dehs2ma7V3NUnGruByzckTlaqEl7E8UlGHGNs2cFbgqMTzcZJ6AtzXXW
V5xNbbfDfAF1I2urHyfN4qcuEflNUqGpyf06/EI7osqNFWXOI+K60Fkb89T+wjRiHGvbLTbovZOj
Frbag29WOs96M2ybtFAbIrmctRWVNvwl0VyjUCp3Cx9fi9ox2TcatJKI4c86laN2GLhebtuR+vGY
a3SDqadm99PqBn9bDnUzBkZnkU8TidICjiU4biJCCyHPjAzb12g1/T7gi+lJwJGQgsemrZsVnrr+
ya1UDVmaHIW1HQm5y0yDrjgOkZUzWN7JoxTK9qmr4j1bsXSCiKv4d2Z47s+s+dTpnShh45LRFIVk
qBLs5eDlACpFxlaFFF/m7V3qA9XPMbkh6uF2AjM6B49ThAZYuCH02pURh9wZkNZmrxq6E8hDC9ug
snUBtwU6/x5IHUBxu5mtQ8yNekUQSPOcAGVD90rcXBqQSIv/B+EUneK05t6GLe2QFswc1mAtyl91
U4THkR7yNm8wDjDBtFd6AXbHtfLxqTWYkaK2d0pyKdIZuRcR6gP8KOIQbhjC5YFVF6+N5uI0qqb5
tjc99dYoZzpwt+BW6YfTtubLWg2hnr9PvV7+DKUFQaNLJCwlw7kWhtJ3tTYkGx60zlkPbRS5qzTS
SA+hriYVysqt25HZ10uji+6GDAx58rw64TkxyzENVBK1zXGE1/tWmZH+Cdi7NZAGtlCKaoJRXFpa
/YPE5fYgIkpy2FiQu9Cj9/1DPNrEKSH1hCJjEk43FPWz7LPfLo9B+qwze4D0kjhGuE2zxuFv5Zgs
6OhQvAQYgaLHVLrxY18iUJuVgyIBjlqIbFNy7TxlvMiHyajkt6uMnTsIUjGNcmIsCzJ918F5PxWZ
zWzSIxoKmJOv89oM8EtKwQUDuBHaDz0q7YOT1S0KbnNydwjR8+emmtylWzXXO9EDdcL5Q3BLXgzl
IpLQynhtySRkwA8HZp1BzN9MRQydPFW1/kviK+TJEWA7zMZp3yaHHI8SVWG7ZtNzmqAj14get+k+
uHNuvgxann2Ynp3jhTE6udVTbRgp79Jj7DRqPXCUjwfKhsMoCUa6Q9StfdaNk7q3Tth4v/KsNU65
P6B3t2UtRIC6nI1tmAfrUBnWvI04MujvdZZkrgvbrIOeM8Z3nCHJu+qgTrp0dQ46dowDn766q3rs
Xkwj5hQoGJ/uNgWxdjBlGGcBI7NUC5okdE9ZqA2/rCYKP1AS+gt4iFbNCfJz8wtEm5vAqcJls67H
4jY2rPSjmScO0mZK3W9UwvgEeeEHfpH9YLmEuwvGFBQ+HLzH0l36jKbyOFtMletrSGn9rrOx+DCU
T5YBsGS+brh66wZj3ky7NEmzJ8xazjqie3BssDXcKRuGTWjmzi1DdoUfdAhfPaw6b35lIRAAwNyb
VN119xunQZMGJnXcFzuQWHmGEX9WQjA1wTeJSJbAnt+oUZITBs6OGZbqCDvIKBTaKAGKH2GzCvQJ
2UDQQzIB9mPLN2egE1C4rnkqzda5z1h9W5BK2X3Evr6ObGl0W4NHBuyRWe9FFI5X3Id8hsHoFDDE
6nnEwNgMnzRyWk+wnVvFHdcN7/Kp6A86CR/X+qzUgd6dWC1IkRfRT8awfA0JNYDfveYLajvPmmRT
i6o/sFjn17lvht9ga+qHMKxdAu7aqtgkvW1dg+Exhi2nrnoEgC3jlde77Ztd+Mk3OqfmJyzbiekw
9jYc7bH8mpsIqzDJ2r9jYekPXtoLflpMXKRWG+Q+0qskJs8c7OhkdOTjyTmlu6lJIHbIJZ4bUG73
DP2SR/bf55aWWUSDQzOXgwZqERr8gXt83B/D1h43aTu8al1OEKaDRJcSMNevKZOrZ6PE74vU1rSh
SKrcQRavh4hSNRQpK9OIKxP4l3OliPZyVlB1sXpQ2xDiwwleBYPsvd+mNTyje4s/AXoIss0Srd9j
rWeTFpiKr2wSlrbJ1FJOZUUeX0PKnLa2Ge9cavg9nY1ijf9NZWtX+gVzQ6efrh2zb80do5SaLkoo
Teq17G5AqJDBV43bV7/0iycDpGHF8YhEPZAQ/Z21n08feRWr+AbLnr7tIjcUHGia02xFz7tIme8c
YZvq+GyiIr9P8wbAmysWnbFQ2kjlhTrjMbRcsaHumd7UKKZ9gX5CBloXmyMVo9ueVCOnQ5Inw7Pm
ti2HPMlLn6URf7gdPNT92KLU5UaPv0pv7PnUmFC4OySgu2qqFW0GtFEBbYfnxc+5arLC24PEZFXY
0N/XMV5Ij5YMIG9gRL4bTHPdXZN/5H9isR3vc3qYOK/Csbym/0HugDtPY7XLESU7iMhG9dv2Zn8t
cDDcET1JB45HTJxI97F+HAPP2WqY/PBT8rnexfCublHUdu+KGJBAY2MmigTCGTC/scBWx5DttxCJ
88ZoAH9R2uTJph2rKbvnwkrTD7ia2sERNZ8jrKuIqHtuiOXQFddMX0PuKE5IGTHG3QuXIHVjtto+
6ajj8kZwu2JgfhP5WrfOh159Fihkd+Q+Elqh9+Mj2g/zGeqWdY/F+bdn2npgR5RxqutOTIqqNQ3a
UK1sO0bDTuAdsSO5dsSRQGKqFxL+bodfS/wfeLUOHbVVR/CXZnB6cpi/3Uj4D0ZU4YPQ2/gwhdyi
txWOWtvzX0YOjVdLNl17yuaUthmQ3TsCYKPtOA5PWelPQHXqdicohdLVYMpsWhXY7+86P4XTqtsO
qL52MWt4yiKs1ZVkrwzCigoyEkmo6obefe372X6fPUlEY0jOWlBZTXhTolt7boQ50XWXSCRyU6x0
oWX39Muim96Ora+pWq6A1KZzAF44fOgGx4bpg9VbOKXzKzP1HnNbmRrkvpbqFuquuMl8QPP2ED8Z
dui/UvUwphqTcuN3hrhh/2a2XQMbLLPyFNEMBVrZ1XQ3isGm+px8kDgoP/qrbLbQhkBafEehEV7h
GDMAtFbmyEzZGL13K7LJKA+zyKapZljckxiRrNGkJVu48Pm2M+rWXPeOmRGA5uLNw1RKOaEytZll
pY72nDRPDaLsDY21Y+Zw3NcwdH+Fqf9mKDM+OREZCvR1aq67vdlxkx1rBqdL5mq5Ra6SZIHPh/BU
doD4DDq069Hm9jJODbhf30/vrWiYNqGLYHOr+Ub+q4YAkK9rLdSPFt3Og9kMhJsBBFQObVKzOZm1
RTzW0CDPCutI3niR7yKEKohHbYdpOJQipL2P8XXX0xfrV/AafXwdPMNv4xxqXySB978gyFENuF5X
YSwosH5LskEmj1bdqmla61uYGfWxOUd2MBR9d9XhqGJ8kJPGHueJvSljObynTSd2Pny945zjq0B8
GJb9TjDm3kIazqhxy4FHb2qeGQ0zeouV0+y9saluvb4tCNk1mLjpRFoJRklkeeKa4q5dGMSZMiQw
R7psnnXdu0rJVTpUMVm9hXMcqMdxTE7TfQoHGgtIzUVSGnn2mKf8xSKi4XKdkaV2R66Kme07At5O
cxObz4awNF5qmVyPulYhvId8xQ7nzDFCtzr9RbuCXbpIw1v2Z53FSi8qI6/vunYG7U3pTXqlIxeA
YDoM7oFFme161agK85bf7mulQ4mNJiyq3qizamud2lx9iSy1S2qDOFl7nTPsowhhzWr05EQTKLUM
egaESBSrtNbnTa3V4VNhSOMnpWEYdB6PSk1nOBCysfbCr4c7PdHHPbMvrhNQ22q67PKqxSRJXp3d
qS0NxTzHmZQ0RC7rQ/gFUaxaISerD45sX2sXQx1q1qRdQ5kJEeqGPdDGsDXizewQIkElbEl2iTgc
9qnTGvcA3LCXa7X5XaBQfe80U/zg/Q9hT3YgJWtdzkiMfCdcxz5G0plYx0dzGl161eVy54l9BsTM
F5sqehln0hJWZm0ydfXLCfNqqDkbLJ5JvkHUVIvAxHG0Q1/XMy2yMu/GE52mr+liV1zjqeLfwpZz
eMVEdeINdPp+nuuQ3nVJ4RukPQv62jbN9lH4drrRafBg2hn83Sw1aLlMrzY50nKapp13pHnRcKdd
2wV8pbI6FX1BvgjHWHyoYW0WelBkszH+B0C8gYD+XwTcJhAnpOuW6RI44Oh/BqGmdUwvwa5Gwhzd
4VPL/epXO/nWnQ1tyF31hc2pYpkYeiirzfotdEbytBFvVPZ6GB3UIX9xBNz9O7D+T127iQmb+hdt
uw0Syvnz5cDVYEtPS7oSsAkeaL679cbLUuMEBnYQ2CeVvIoMgyU7lI38aGxVvP/9KzD/NXsdxhIv
wbUsKnCOMlo+f8JNyhxYM9kru1yzRqRU6QifFh/3Gy47B4ywFx243887mudxjNrfmF4mToK7NtFA
2tBqvM+rRfQOthUgnN1O1yk68s+pz+ojkeYh/Nx4mq+zfDTm/d+/9jMH5S80I75FTC6A223XBZ9k
/klo0zSUPxX+1h2ea2aoVsWscVsgnLzhZuPfC6S6dzkJpN8cC/6ONKb26E5VuCuGxvM2gFG7/wQG
+rcv1MUZgF0BZJXFWPBPgwBiasVVyOCqLD3DXKWx1LQVA7Jxe9ZeVTgpQ556JUGhjjNZ6mfJ999/
LOYf4Do+FpBZrG/LtzwsIWL587/A44bIQ4ym4mynErfot/qSal/NpvOItjq7sqxsdLZM7od0ZXLD
Z6aIz39cKRrEczC1g/OWycr9sO30lnE3ZNdkHLoD7gzLWNXODHS5iBm52mX3y6l9tB25LrhuZmHE
eIW89fiTHC/GDW2SKxtfcj8x2oNtCqdQerd//16Nf/vAfbwtwoIvRVXJE/3H8mViz/RDdO72IiHw
RLto1hAkIMMsRzjjlSaQIiShs0zsrRbp2zLb2C+oM2xxJXYaKo7SUNfS9xZZgJ+hv7BazBpHQ9Lr
OkROlz/GemEp5JqLguk/vAOmuH9uSj6YH2aqlmDq5wF1/dfvi+YGuQwhU3FM8eE7I4x2PnhzKXsQ
LD3dWQhT6qkrlP/DfanGNWuV4dVozUgNGRAh5rG8OBsYN3KH0rsqvUE0W70ZphMXB0bsMIpjyWzs
04LYWSHk8uNvY6gY4zNcHlBz4fdDMhQvSF90olzYRnDdkIQsb+L2UYZe4MrKuuOG4f0kkantM8Ad
3JVjEtpQ1HBlEX57g6/FygPVKeIGsFX/Fk3VXI2MNNUqN2OLgHPhjt9WY35n3PZJYTjbh5oQW8c4
SfrdHWULwBRBnwakqYsIVhbMXaLxGgUiRJbUmyOmO70ns18KI0AaZOmkl3d2F7VfadchtPA65tbM
EHn0ptq2kDM1QGWYG6MKPcwSuOQVzQ1krrLv0OzV8eKrMfFKm2wei/GApEIWBywWBIs2blCxR9qE
XEth9nOuCjeNU/R6iDFXF2Gx5fmTvmvymjBGkRbzsa76+Qb6AHze3HIqN5htBjtrn4KlCDrhXjXu
EM1bgtfKTVZ05a5MZqHRlm9RW3Pitc0LA7XFrEMqG9eURi3byBAK6gjCFMzsqAOkyCigNZYiqbS8
uIu2yJsEbwwVT/yN7zhVJDNw8VsNAunZ+iK54j/jf7NrBy2QbWQ1wJORKhDlnfrSKwd5yiQWlwQL
DoFnNDAWCJD4j4T16hGflB+bfILdnLPmwnD5+0vRGG3OeHuKQIdMc7tOq0+wcuprxBGk7vwyM9Tp
rBhO8tGtCg4JVHyMHRd7Uhal/PuLalOeLUmaT08gcNWEbKRrLEIYYD53K1IOi34X8lBE7apO8kF7
LAe4NFfoeDiWuWTwuhXUbGc3D7i9uXSiz91ZMaPMbVSMBi7R2aiML2ZYyFXKAW/TAUG8Hh6LpHEP
I1vpsPetFuBwKJ0WoItjdJ9YTgl7xDCv7+uweJri3Dtm3ZRlQWPSV7jLLY9Ml5oQ6mqLJBC7Ct+m
dhcBWBh3YzTFOwt1BdWEGuxbh2CzcWt1jncThniMBiJjk1WEkCzaEKvCh8qcho85wQyk72JGfVe8
rfnehlsxr4gWscy1lqVoGwfGhKbs0Yxi0YFdG+gxZVtgYS55z5BgGbt6Jv5mBRMNYTQTJxz5epjy
5feePsQbc5h6CENOic6RQzBdTcU04CaJWDMHouhjJh0NtuhsNUZR1AZNbposcFP694W1nJ3SHul4
+42roGmViyruLGa6+MlUP6AJGFE0dwGewR6xYk929XVdoHFi1CK6pQY0JXOoZNgBJOF1MTDkGptH
ebMwiRFjB6pYHuaCCFTnYSxp24Uoc64ur5kXwrrX+UMmv6biXVBdsmz8iSd6XTrEfVxJPZpecOW0
1c6ceswNztlW4NVQdWtbcSUahgJuLn7jTUP3+7PCd7ECDiU/aNxCj5493bUCvZaQZj2gJuR8nCVc
XS+rbKd5WVbtfDtpHtzCsMJNWs7zR5qwBe2czHaYDXR6pzaDITGE96xALH2ZKF4rb0pE4BV0zVd5
Y7jbMk8aBiiL5GDJqW3W/gwNI0ArqoNtM7TxqxAg/FDrpGCeUQ5FQQ6kql8XiJ2bF15T4/NvJlAo
k9XcGwp0hyzi+qSxeJuVjtvszjUjKNcpIiaJ2C5WXwCk4uem7X0UlbVmXemjn8ZX4qzkxPnFqpk8
i/3koi1POp7rtUOK9LjXzSk5IpoevjuOASdAzRhq66QbajDxFhDylT4iJj/4s3TNldaFFvBkhy+q
1a2RXvtC0NX1qhJ7JjSqvtVkrRUb4Eed/iTkNLKLc9O/tgxNAO72alLs2BtLXBlYz9PL/xJ3GqJ9
lyYAku8oowbRZ68l8aASqg8McprpcHJM3pix9IqAHE9+6D9PAdNhx2lxyCOZNBW7RnlegNPZi3Ix
oDhLmpA3uBnbQm2dhliv4tvISukNpKbI481ZGSsrMolcOFTAZLTIuUer0h1tQ6IYy+bwepp18lqW
480kiw9vCB2zBp3DAuNr+8TkRHcitcbMpa0dg+AnLGIMfUx/ZmPv8hRolpWZ+X1OTOxdQvnzcnFu
+hwgas0s1ulpVoGh3Mw5KPhDgc6MqSLDHLS4suD5MCxEIo99xg33kVE+1R07AFIaj0j14HJ+wSQi
3FMK70fNrYdeiH4Z6RuDti87k36DGQOc7PJI/ZDta+/VolhsYKKFq6gtidgF5JclqxqhLQqy2DCJ
H5kMkQe6SSuAZjYNImpv/cVuh+obXADBts2UDb/HRGdoaIY62tLhbCpwXem8l1RKFdrfqPhg+ffr
tnHzZxpjobru8D74aDGiYhMjjbw719Mm53G2pd+pFWsFxneHpNj6hRYqvaPd7GDuHJaQEgwZ1Yp7
ff8u3KnQggzY9yclIUnp0G7HedvQHsYy5RSoYXu3yHx2HwvKv8kIN7kvhoHyIV8w13wtVJMEqbLv
tagQWD2LWWqoOuMJ7aP74RV0SzexMS3utLMRy8sl65Nl3L9DkI/XQtOR1YDVI2e5IOfY+DRQgVV7
pC4lVlhUf/UVdsce+Q2Rx4W0swcCutqR/FbZ33t+iLywHePlUWCIY66trBtfpRbRsdHMUbx5Z2Fw
00AiXiOu5uXqkLhIhnezsVsRoWlsBG2EdxBL4RORMElwQaARzuvfOM44kNWUVY71pCydD8VYLLFY
psLmY0Id+gwvIp+hQ5BPeiT5VmCPzbCGoOoZ6jTgktkx9O7wE9JiDdHpG3UXmgdkO2jya3sK731b
VnAlnBK8rjHeFJof6dyOcsyijeOpaYuiUe26mR+wUuOYHvuQVbHC/SQG5tmL7eVyWEa6XKqZpY5p
02z6Rdus+CmxLCUE3AxVHmTthFx6ZNBM8BBTXnu1xIrQCBWTy3wc/XcW4FYa3cCk+2BtOXDb4Qlv
ZO7uGEv5XFsacpL3Dq1jqCA4bW9a2HMMqeq4lnvY31Ew0mfBFuzamZGfHJm4+WcE2WIn5YxP1uUC
9X3xImmi1u8mMLWkcYao1gdN8gXh2+STwvvEaRpVSXaHbpCKfNCw4I4W6KcAkV2mEck6eYeZTFU7
yOqyN38ThcCqSmkYM/kf4i5e+y0WLZIgRtYwisJmo8cucxnNSO3vkRK5W3vGKG+iKrbvbLftH2Dx
p+Nm7EfvdNkMSIZGox3F6BOFUYa7eml7eEAkfuPtjJ2TixJgp9s9G8xFg94nRbYniRmVwMAEbN0j
MupXGiNCmBditL5K6VeEN8V+tsNMQZ3mWTZJZ24kqcH+aVuaLfQF4EvIPDrXt/YlMupsaSUpjneZ
WxABDoOu95TFKWavjT+4M31HS6kP7HV8gsTfaM1GjKLP1x3AsC+vjmedbxehzcqJZq4CJFCz80a9
4sdxVbIO9oDh/HhxPHU8Em89izRfmwQwhFc16Lg6QNPP7QSFV/S7QUThH9i8zCdm8TifhOiWAt00
2ASE3TGmS0o6ODujozXA5HvIIjL7vHbiOo3CGoUaHgSc8TMfg0W7kQ/qbFJuzs5ZLVtAAY0cWN4z
UBNU1CZfz1Zf/j5WkMV5n+jD9M2jHFubwmXQCTZoKH9zbxs6gmmlrQmAbxxW1Ioxxk7NGgzxiVAP
y0FNTMaBaAFAZ87ZyxyK5f4wVosLReYVhgb4CnA3zwXAcDYz5qrDyiEYpr5pU8N7jbF0A2w9m1pn
H2G70yz8pmzxQ9CeYVkMbcNXL8DmU7wni8bc40KNRvxsX+rq5aKVRpBdtray1NdFTM4+THRbZXi8
FLcXfJv+xQvUhC6LtujriKzYZPkvz8bGqgbLdSIOhQoRvhPF4h7NEBeTVGpUmU4MBScAYAQTD0c2
mClbcUg/Mqvh58YMncUTAfJsbd1U8zvmLCgIbAZ1BCZ4AxmOW5CGTrmOG2mLAJyVxkyGi5h2RSJ6
bByI/eH5jfGpyE1nUfIcubHw68uWW7RMifduSzKRZFWrU9G4S3Nq0o0kuff7EVkWHe/FVY72zki3
mEHat3NpfFlLnlbIfBf1JO+9FnbEOrFlyr2hKcFovZKkhalPjVyrtja7KjL484oKvY7fQavK1TEC
VYvTwFzclZcVdTEQX6yRjPz45h1P42Vy89VvhYPPEvcUFUX7YaQG4hkuPWRsMT52Iv+zhMFmv5rS
xlrBzoQ7YsQYwrvg4lG2zRqKEP5ddYZW6IoO693Fqewzn0a2MSZUzmmFESxgvSwEC9MRcXs10XC0
dngJ8QebZ0N+NSg0ixE8UGRuy4bgUd/xbCMR69aDhb5lMzqK/6c2KU43eri4BQnrphqxC3rU27rB
T3bQ8R1k18j8tOZXj55+3FLF5dEmRLvDkLHMVIuMYIi32hzBZSxlHPW/0H0YT2BE8ZcRRdZFNx6B
Q+XOpiocCPXz3FvqXuRwNJhy7ub5+NwzVnkTiMmOmGj5RM+OTmb4vA5LMIDcRmej10ge+Bbmm15s
rKzMg55u4PfsWDmZOt0I0syv0ESWTlxu8D0ZFJBemjCI9lsEBo7bc6Uv0ele9dgYjEByGY5vIYfx
mDXMXtS1ab9HanA0EHVF9I1fwXwkK1P0QTX2PDJT0hvJhjQZ9apPFltMVSH83lhQ27s1EUmglNBl
hfezy3yKWcpo/wCUYYtUlcHyQTbPr3W/ZOuq05nPvqt6QWGObYdsHbpN1WZE1qFOOQ7woAtrbpo2
QyoOZno+UCbO/utS2LxgZqw8/wRE02jpTVMt2hCe+RQ+V3yLzaMhMkymLJaMcf8DF3haIi2qJKyo
ILHTH0JA6/Snx6A8GdBQ+pAKyvFmmgB6kdLBczsyjUCxC15yyjy1vloUqOP7MKRsU229mDV1tODc
E5cR9YqAa4C7q2ysKe9Q1fOPL+baSsOciywaMzBTNN5RPGMCWZ+rdrOjVfbPD7eYwamTq5a0jyRs
U5FJm+phzdZcJvdhGfOMa8ZCWZhrAHOnSAB224RYxOsNI/qSRDMm1l+DsnhoUxLCxVNt0C249ySg
Y2a65NWROdK5NQpXleAGW8ETjbRfQEdD7Sm0WYavUdJiXhN12kxHlFZRfT/xpWbfRcnnRN62vzwj
GOhI5enbfjzRvNcfdbsqXzGWLh8XBQDNPgdz/SOG0I6sNaJhHzyjVu1WOtJJNyGa6IQQwKYgChBT
jVqHtaHTde/K8AZZbLu1vLA6RhnQia2eTTDBLt3YlvM03bUGgNxd6qRQUJiFUABlQHp/z8I31XUy
Vexn0Mr5xPzMYnO5MAQu96RLK4dEqiL90cd++bZ0NbKU6JzxndkwY5sXi/u+OF6eubBUMF/ODapB
FqwcZWFZu6AhhjMooCxBbJBuJ6hf87ObC2sdX25G0yUOLmtfP/cO/cKl+GjOX6mBhCHksFnukakr
cXZVOftEYHENAidnastTz8wMI1W+ONXTs+v6fEhe+Bi05VgZl19je2HLgpCzLH4yHKcnhkCRjsUB
jfo+aVsreihjH1hnOpV1fOuqFj8LnKEJb3NXx3QoGV3ioo0swZK+LDG/mtkf0krjdV7WShQtpYka
mg6jP71f/jQV6isseN6JX1p84uc2VCwc3tXFsjeco4YbPGniOAxO/xSNi0P08hTq531ujnVODjbN
xFzVVTzXl5nY/weK/ce8dU8wrvwboFjVf/yvx8+qTUg1+S7bpJ0OX//nf5t0Jvl3/xch5v/DEWze
S2/KtfS/ZtY4zj8EZDFb4B5mykAr9P8hxIT7D3NJbSdKxrBIP/H+ghCz/iEIRmdrxtugw2w0/yeZ
Nf826tAZRsMjQ5uH9ss5j67+MpqqMQHJiSbzDjLxQkc/HyxiNMCicpzeNIPP8iV9ApURL+o/TH//
iFUgy8cki9y3aXIYxND7f4R20DPWUV+P4w7hvfF0tsNHtend5JbrHAWNZ3Qzjnv1l+/ovxnx8m38
Od4BY2rwVZiCd+wbf453AKlMYawY8qIZXAz9EVbNSKI27Ksmeh2xZT4xwAlf6BympM3MKX8MveeG
WEIqb0w0lC6FQLfFxE86FJKp/SHqDh110VbXWjIap9rX3BGmdMipVrf/xd6ZLDeObNn2X2qOa3A4
2kFNCLYixZAUkiKkCUzRoW8djQNfXwuMelWZYfVu2Z3XJC0yMySSIOB+/Jy91yYRF/BqdwyiZH7K
UjUuh85nFEYUR312kWwdvH4gcxMv7cfIKnG16O9tby+nxkg/FUbgk1abOPLSolRkJ+arEcwsN2Mh
omJboP3gjMF24m6NCLL6huZD8OqWuQFw1R6mcj/2aNrCDh0oSam3LbBYm+YDSdvoStRw9CJIGeHI
oRVhxcCMuSm7IwZH6rpWddwanijGeWeNufXqe3X0SmvPexaW8uTjbGfy7JAtQIsrcINXrACsUX6H
G/G24va6XRc+MN4/amv1alPZoy61Sgxyfn2eS263ptD8YC/0E35GmPl0opR6aKB0Ljjpubj1ZNbn
hLuVcMCsND91lgp27ixH+96rBMu9WXr0j4oGyvdGNE2T3Mmhbr9Dg7BDXrCdtgD/Act4CSmVm2Vt
tOUs+SHpHeJqk5yR3E2zDnYj3k/OVnGjiVs2SRwkhAiBJrneyg+LMcKCP65BxoVvXvEW8HwUeaWf
AK9xlQyP/hZBB+KKaq+VByYFbk+fmYSNTeJU/Y/fSA3tISrYBCnI0m5oNGO9iNo6nGORIgs2neCR
01v3PC+x4W77aK3V+yqjbr+dY0ac/qffVfi4eL3zvc8GdQWmwxtsiRzGuo7MarN+bdfcnuvDEA2c
C1Lapmrzu0s2WAW3ptcpuJkap8yzWi/nnJp4fKK5gZ9s6HX/7QgOZ1beYjrdchaMcWrc2EOWP/G7
SrflgwaAtJH0uZ0f1kGgH8xaz+4uMBv0jlGXC8hsxJd8QnAn7H1gkpdAtdVY3pHIQbe9rwoOupzY
jca9mIZVlLuYWADYR7eL5hJudZ2QsL+Zem3Zm1Eb7LJytTuXjPKe1gDS53Q1voJkqeptZTTVpbd1
T72WK97YjL4aaVIdlyjGZeF88GG4FzDUczVryipmgeNwyqykPnOUh4r0+6ZPVopRIWkHhwsyIHgu
sxge+Asp5u5O/+qzdvyiRJSjcGCmcSbnQrmrvUfCK+P9A6FKrWd/LsRV8Trb2eAxxsFo8Cj4jaEf
Mieh54yd+EJGIE0Mr6XqvD0LKdqkNrSshrfPcT362gxwbK4w/7pjZiC7uAOoza9Ftws1ZyEHr40g
XlHwaP2ElZNVy4LvDurVwCqGNJxiMzfGsfpsjQ15CiPddM+YOJ8ars+T2s4lr+RKEFRMMogG/WQp
S6gtSgZ+MvOkPC2OEytgcyPmmYoR5hKOtPdYUUxu9QWlyoOXt9YzXHWB+NNAo2mnAmK5FQSvCMgd
aLl6/EKyIdGhprJ0ccZuyjio1tUjR+oMYRrMQBqhbcR6k1P/OcFihtKMsEJQAKfwwSEcMmOIiuCi
3LzdTgquyEaxT93d4FW3y0Oas/mFDHu8jW5rkiIT9cSWkERzqJyoPFAjksci3OQLQ7IRqrKbPbVJ
m4cNARKhIeNmVzZInzYlZrNtRK9UbfJAdUcnq6PvxZy2IU0mJoL0yLZqtgSmqiVqj8W4Ui6IFpkf
q6JLgCLnDs4Rc3SugfabaetXS3avIZzv0cRwkm/ZmKoNc/EHuqHqHVIjZAnBJMzR6wztN3NjNDqz
XZnd3bHnAOJusRhylHIsyFsbXaEW21ooPThKOdL+iJuFEnTGrQKob2BjKtqOv5d6WXcE9zI4W1EO
7TtyB//SGWuta5I9A4Kpa+rzZM48z+iQM9IE6NeEluqDXWlPnbHtUI8EQFFa+lZ6VPohVS5ZOA62
p9eRXjbTEXI9L6q8LQnrsxDYimUxxVga7PR64tnPYmFlrxrWyfWOSQkVZyDOickGGFA7r7fD+iBG
nv4kX63hWVaPpCsjzWuZ8Xj6qc1t9MxuP1K2q8jHEIJ44pyJAAqENzl8nAE8+zlIvVYhOgyKAx1Z
vvKASKhow3i5O06JzwXJ7TxOj0u8Tixv1LEKE8ybhXnxTL+QPSwBgPAuYDBtoxvcwkBQv8P8yM9m
a1H0z+uRtcj5i2aK4sexTA+HJK34Feb6h2CGqYYlg0RHh6Fuxl/GNA33pW4JySisadwVdh69/vMX
/KPk4wVdRG6IkW5YYuwZf1e3pNaEDKmw5CGuVHCwlgYlFp5gDL2plZ0i1zuZOjMvizt3p3/5lWHm
ur7tQfBxnT91UHaOuY4eiMXewlml7Uv7hBK8OhQkz5xrjRuv6uWMd5/5wD9/ZaYEf1R9fGzKctrg
FNvCktafsFxXN1XcygrvqQBBGoKJXw6MwakhRJN/TwZ8B8LUfkh15hPs0gHuq025brxjSigOLSw0
TX7i7R2ceb/k6Fvb1lX6OJiJfcmGftxKNbH45RVmBwUbfybLY+eWirs9lTwkOuq7YyqH5OB3ZveQ
xk71lHQktiiYose+ExPuhlpDL+yT4qi1EXZe+zi2etn6LUFQqDNRTDTpStvw0LNZ6a+6z9eNRrnV
zwqqz77BOH23Uv1P8PKSI1Vguw6s+68d4YwboUT5orDk3gP1hRvjUKgKLyPOwa3vQLLhJ4kWgzgR
wKICjTZnU+TN9o+E4TKh3rF9kivH1r5JeOy0ZVkbJ0882JwdXrAKvDH1DPZjMrU2vdrWPGD7BNzR
GmyOrtt+9KX0PLhaBSG/HnKGI+Jx6hjhLOcqnvQ+QzyFag1uwJZo9vjLQCuJbKeJgHOrSaL7ygX4
trlNSBsiR940R+YPB9L4XoP5TTYZqiV6yNG0X5j1UCrN1SP9pi9GkE0h6RciLHMF4aZ3eUP4Ms+g
gbxQWww6N4ycWQrJdBGvdZCIfeuPR9+L1VFENsk39oqs0LNy7a3BHXy6nQe6eoy3mF27J2Al+pAU
Q05QkmeczTwB6BRpd5eryN7LwkbHYIvkPa0ICmQc6O060+gPrdKExuSpi8minJ+cSn73ap2+p+D+
HkiAcdk2qvKSLtw9hEJFW4EyfjclOfA2VKl3cxUh6x0JKsNta2TfMx/HlVxTxz2InXsxBF2PbkT7
d7dvdExY0n3aD6ecNuonweN/KcAYhBCPs9dszY7YMKSf1vCl9M0x5EoJELiCMc9uSs9JvpZpDNGv
81woj34bn1HLJkdp4PZlyx12XQ+rskFZ1jYWuFDVXrwBSF3k17Bj66SDA8VDCqtRok6O65IMt3oO
dktkUX5UykZXQkAKaL7i1I9DfaqyQh/7Sm6U5xgXPU/r5469cwFzUjI1xNjHis1uy33nvLl9v0Wc
Gr3FVoU6yJw4xPgxSXh9Yd0jx2CDrVCiEn4inseEDjwWqYnqBwKhIHsqcbadmUXPqorXkn6doUSS
mUhclOtppVqzGAIPq0TqOgB35Dx+anVlHJkBtpcpasV7lMkSSeOsP+F1rn8yoqmIGQBPmIsYLvBS
ImQC2w/Nrf9pY2PEuiEbll1j+ZK5IwWN47hP9eSfvSYXWygo86mnlmhDiGvQiSzOAq+5bfvP/ezE
PywdlyQNquoV1AJsLCttnkYScHeRGKudakFw4c2FCqcM8CWm37joRcro0QFSctfhHAxTmzkHtf6T
SfrAfRwPRZi7zt7xK+MygXn9SND7h6tu6yqhIn8y3da/axFjn6smI1uQnQupYbBU900TWfecY8kH
SPDhZQhAaebP9jkOmvgFEgpd1nxensc2qd7U0DvbJFrib7EFXPZs3eDLqUmLd6L1nYYi0zA2leWj
HNEUK5zF2d1vZRArp35CNz1/avBafm7rofg6wYeCF1By8vjdD8QDx9bOxvdOD6F/nVElPqRrERu5
o35anCa4pG06P5UMig+TrTo6yfFPOIXB58AswDdKR+76xZ3Ot7826lxcIz31nP4aFbyaqibyJCo9
HN3leBa9S1y30ZY8I1FqPzY1PNA0wp67cfN0+oyDxd0nQtTonVlWvcztPst2srZeEDWnWaGyapJi
enJnYZ5Z57gjl8ywPxryXmLqSE4+eH25AL+xlMUQ0C3ELBU9MiiT59KhcoyZJGIG62kGbKwp5lsr
/N57J8zQ2zoz2iWMhW7LfNPyDzQa5XuxaFIBkR32HLZ4hhE5RPdZjcslYJz4ohtovewtYCAKmEGv
ccHCSCSk4klIgXaFc5fRyTCbHsXpkD+1scP8zSTgxm+RGEuESd8p583vVHgslgvMRRbmQT8Y3cAn
oahb5tCpEhJ73Bv4slpfpYdTlWyRUAavlaJLjK2tPvejV591su6sgJf5eLqhNZLK4DWhHdzvESfF
AwiLODgmgyff7DGJr/QLiMYabf9hTpb4WgZteogYs5IPZM3fHBXgXWm68Z55/HpmB33xhv1leut5
dJifTqXEKg3M6MFbexgVgOQinOq0R3wZ+JeBK1iHjfIBMvatdS2jPAh2v9VQv6mJzTosA8DLQrKY
nb91sHBdo2ykr/B71V0LPNdwOb6CRbnIeH2V9SBbinmi1JgHWhiuy9fYVdVr1pFes4kCBUuxzYN6
07cLwh50VuUX9ObNW2GUyxp4Jd7aZnYvia45ObUUCejGZ2djwNijibfep6TT+GBnbfecZ9L/nDI1
xA9QpSb62S6xD3YTSA5EPdzDmUZO1bjV3di387OncMmSaDBt407ZW84C9WbkhrsCYMBj5ifFs6ad
/0OQe/CeIkY5enoeTiTr0GCZbFRqcdTvSrOgx8Mv5t6QJ0Jo2rcaw1E49mZ/8oIM7x3EyODSY748
RGnA7YyVMbgwzG/fcgZqOJRGTz9YTtGcihjAEH2iZd7ZyCQRMVjxz0ha9V0xUNkok2d1WDK2dXto
B2r5WX9GBdCjffG6e6WH4FDDaDzjcJc/Bir0a0CY6TuWTOuIbSw/LZ6Bn3TBpm+0YH+itDM2yAK4
CT1fRd8ZNXsPv7GRt6P+sp68ClNMHBwVQHAhBVQcaehdhCaxjnsyeCM7Bw7iLygInQlhxnjqptXU
lxZAnWrMorgknQwQgO+tCAAF3MQwXfOul9p8nKzZ2aGgSS+S4p47ws6aDy/VyM7yKF32vVLW6+1+
swry6bYBdMdTYGtsINp2oCIAltvi724ug2nizE/qyFkdyeORBkx0AQXZHGHyyF+9xyKyIdyW8UnQ
MvIakjn6aOKy5wZ0JobnUS/ET4MUoF0sqhzLTtSdmkW3W5RnxoU4AXPX5gNpdIvI26NVZhMq50we
vbkYiCqAEkXfojpMCUBE5GnLj9ZhLU4oXa6/ZyX12kgoR2dOkYO7Dp4qjo+zql9SB8LtxsWISVRS
qkO3zR97jwAtL0Nl4MVragymNNyg6LljCv3bKl/OTgBL2veouP2W2EJJF9JMGW1yBibS3PK3hDjr
hwGDywVtMpXvworEiVf9gLTbvshc8T+6pLs6drAQZT3awau8qUaWqa5+LkNiyC/zWCIwaNeHbAlY
7m4X7zbxKgLOAcQYzU8968ZTkubrUoqOjo6dsTaOIpOfvbMjn54GoU7di696elViFTWYPfrXPebV
9mTaZvI+OoN+0lMnruRuER9LQ4sNb8IKjlQpndQPf2bZhTCJxlr1XvUFLmzwOjWSNuuNjE6tj5Bp
7ccix2XnMCeeN9DyrgU9UMbhHKxkba8P9BPKALrb4yKeF0+WGp6mE5Pxe0Mya5otYjt4BD2Ezhyz
dSfZRK0KYos/w44Z8i/z7KwDz4xz5l1tBeD3WXmRi9wama7uKW/oTfLPwMqZHc4WkwB4EPOT7w1c
ogUqxFnOg3w2hGYXARfbdWxSecUNtSx0uxK67Ra9WvT8wJ3WLT1dGet2w7cbrLX6QvmhWM65c8B2
5M1jjgf0IjwuH65Dzlv9DC37gjEC3nIQVDw5RVqX5Y5Ai7X8m1hBchas+IQ2MXgF3+p8hTPT3Adr
b29ocOLvFq+j/T9Im6TEfjiW3ci3nUOVCSHPctrQazueQIVXDZoIiCB6wpMjRrgGgB4CGEQx0/dZ
VtU+QMZ5b3dt8Vh33rps3zTVt7qnZ7B/itBxPdFKpFtjmWwg8QL7aMcYh450qrjsCvpqtMOTaJ8S
LJ5OaGfTjOVVuCiZ59vLt3bPj/OTVA5LSsfjNnW5DR0G1lyeKa95k0oGV3O2waYFMbdtzmc3Ewpi
RF3cwMlKqu7Hnn5Ru7bDrZlSJkRKyj9vW+dvyVM892+A2K1D5KFGbCmMs8N6AkTTOOYgDqrOt4nK
7EW/k05UPXq3JuRtIbBqGmuzjIPL7wOCpEKCIxVkn2LGC3ZoVYtLdsJQ5r8W2ebHwjaK6kV0a3OM
gwPAq3FCR0UeWgJfrYqNbzJgDBwqe2wLlp61F+QVMFHRzazKU6KTI+DXs/qBE6yZyJzOk+jgVVwl
DpBreoVCeuIvPe3Via46c4uJ7nlcxf19FkTtaYKpqzZMuohzdXq4K3LtY+aMX8pQOot+kLoqyhNR
w/k9vgluv7UHDfaAEYchS9rNTkNWG6lVcPIwy1DdVJCfisOsTeYbMCko7BI6kedAGzRm/dubT/uA
3DLiPQf5ao+RmE4N5WKwu02Y0EVzdzhByUtMgG40oYEZNgzSlk3nTHDenB887L4PgIHgKjDSbz/Y
9mjYAVHhVyGZCV5vdVg50DYBPltx+2LrkKfb/goik3rOm9fyE5cwf3ZcYMfhVGE9jfo0vnfn3jgw
HTU/aWHSMDYqKiileqK91xr8dk/nAw026DBcvRGxFe1LHBl6rov7KDGLT3DNqk9x4cxfQXmKq9tO
iQBTOcXXDoXWVTXDTO+bXsxD1Ja0waubtnUZY5PTsDU4Cdt5XmRbf3D4mqMqdT6sikrg1BjsjruU
cVLyEDsGQx7QVEjik8q8H2Onmx8SbGuICkxWTjqtqK4wBSC3cEYGaXeZT+D5AeqEWC6VLeRpWNdl
J0XRtA80TePf2vrbV903DAkptVnpMXiieyzXDr7PTgGrHv7JZR5bVm+kUigRVBKxTjpFzR3KpuwD
bWW/su0xeO0QXYMM5GbyQHyyKjqVv00avp2324paRVRhLPqT/0z0AfQX1KYgikyO2QJktPPL8CP5
zRj9kV18cMohCwlajiDNymR+oOsFVTOyiGY/gQfm61yalTZ/K8cNtfAFwSjjzvdZibKhY9aTwMLb
ku7MDSZME9pYVOeQd1L+n7RLzi4K2VbIMiIHhP09FTHOHv0k1lP4hP58JYGSGXMd1ycqAkh79oyY
u6lKBx4IDl3c6BOh6PS+UkQfmzr14V6AoiKRe2AiGqzF2HSMShbAml7BmguwqvCm3uWbW/oxeXXT
VVFDzq95MiCBPIHKGQ4+IKNXoQpY3O5crL1huiq3ZZwjTPSMxjMjvZgXOI1zMYUeKo97GUzVYz1g
5GxTc36momRkeTu0zLZDU4FYw11BN7HcZoAKdQiSKdkN9KmvpkAExezCZkFPPH1ex3/XYfVf3LqC
GAPourCc/DBmOqeMYngzGdXfKxUHt4wtHONXMjjqrUR5eBgL3wdCU6ZcIXMpHDrpePfCEVHYZ4Ml
+2UVmuxVsFbOY+XeV30ynMHslgf0Kclrh8Dx0siiecMKan+dRZERqWs6z/+85/pH7p3DiN000QwB
yMFpaFl/5N4txojfJZisgyt78U6d6N85NJUEdS613T9/rT9tp46go48mQroQbghl+zNkj1hgGvZD
mh945lDAIOusjZAVB425HWd+BUrJibxHL1Ned44MC+pBiy3xUCQ5ePU6IzUCUGFTHklWbPG9FAUe
8BSzBaRbbtUd92SDfdcZ8CZFzbi/vf3/k9j8bxKbAOz8X77p7Uf/8Z9KmjV28N//7fOHyj/678nP
6aP6m8bm9w/+p8ZGmOIfEh0JxDocxx4I+v+K6QMi8l+iGnL5uCMFsnYm+PjUHV5a1UOf/Pu/2f4/
sGjjFZceDAIeN/9fEdX8/c63fTcAah+YQBJtzNA8Bn9MWMDsF4HQ7gNHKBmD98k4CcmgKD8HqQ8u
8y9X5H8QtAjv7xMd20fCY6PisTzBQsB4Y03J+4uIZ8hy24zjIL7iuhzoMTFokNmzJEQz2yxAzeY+
VFXdXTMNBRazCpn2byKYO4LZFcvFAxsWR3FATX3zLSV67LMjjCiJyWnNm8+evQTQSHp+FsCMIGwA
D3PUviSA9RQq25UQAn6DpHYc9L77Fnk+IUwQwhfrSVOs6CZMyWn9pZyqEYJcox5Fa76YA7Ev2VzX
my5GCIm6G0n6a0vasAUlkEQOc2v6U7oEzFpH77thIXLD0LCgIsDmiMSQHLHCJoS5wcrX7oPO7/Vp
KK0kLemUuaPRHhSmXoR8CE3nwDCuS7PYZWatJDwb6xT8hRrHFrDmeogedefgXpWM+oU7wBxk8snJ
pq0wXNSlRD/Ysq/tAmWRLOjqVsUXDM+zfcScQDjHUHlM2yn8fB+T19S/cFqIwDFqC/lMr0jPojuK
Qw9pLTP8Daowi9Rj5s7imtSIGPolyTizYkiYQVXzcrRMmN+gKY9FOE6rqNshPQbYZ6z5LUIZZv2S
MSY7SZakZjvw9iNgOlXNv/DfW7QvZpRm4CLS1CTnJgjm70tJhpIzmqDMbZFl7o5gGNvA9o2BcT+5
bkYgCqJ4shYq7Ps115NwZA6WDZ+DKuJopoH3mDLXn7f6ht7A68aMLJul3FsVOrUNsgf+uXI+dIg4
HXm6hd3uZbFIDgmzHEP/hvyZwKKV1zfV2RGzvjKkoZdvg9ebufgpczN+N8UOp0p03vlIgTLx3b40
XgO0Qmmk6Fw+hfuqUUtxXDoaBz9zX7trdeXT1PSF37w02IVovsdRk3zPAXq8Ql1R6RkyMJCrat36
ysatH32PRDbiyBtCmPmyefPA+9EzDLOKHkSj+fZozfYvOqLBcaBVU7f7pTfylEu69oHipuxfSIfk
LuHbcRbKhowheUIr1zslzjp+bzt6Eoe6UXz43GnR1tPVFFyfiaygH/Chi3QvDMNx31W99p2XQnOL
metNlIPG9k5YHKbvWVAa5VE1TWl/QTA3qzDD4Z595+Eu5h8OlDO5ZpyjiO9tb2cqhll6x7E5UQEa
jbwZB+8saA7GHQaORvPOlv9Tif6WdP5vWxizbNbj/79K9HH4+e3n979tXr9/5P8JRL1/mKvME2KK
65psSv+9eXnBPxiluUgVJfL3vwlE3TWZlv/ks/f5povE9L/3Mpu9zLZhndg2CkT2xH9lL/tzbk6T
0iM9yMMD4jNYkYJN86+bS1MDV8BeFx9TcpHMqwsPVH2tsEy/4mn23GzrLbYRU9zmRZ398tvONENg
7rn7o6FB7aOOIqNoxAtmj6ysX5mbr24Bt8EgglsLkRxhRyZi6YT5RDH2xn3kxyyGPjUaxHXcgIaN
XH+c651XpfhJNlbBWC5+VvNSx9/+8s38T1vpHyIBScuEItKnYl23VPNPOSzYMOHErmcf8A4jWPEZ
K/invByzedvMIEsA6OONIglG4kEjRnPIRP1Ssz7Kp8TrqrbdStqBxjuFr6wfZIVx61hbkzft/vkb
tUzxx1ulyjBJEkDCaiL4IuXtjyID3SFnG1mT16Gw046hV5lWd5ePiDfpbnUs5eT5OfYCebjvfPhx
lxGANTSjyj8HYywPDI850DfTYz0XtPCBvW0XkZj7xtRixzx9Bg+vlvrZjRbw8oE9nDmmL5d+iQBZ
ykG3b1EDw5FpQ4NYrYvEJ1o5+mERXbWvlnblgS/yG4Liclunbn/ohr6g520E6WU2YprhXfxcJhGl
+dIUDIG9/J7cIH1ExtQ/z37nP00L+6nTl+MVU1n3SKRIdIkJpTwVqgNWNrRMIuq0Fps2m5Y1HEC8
aWKmNLBez/k0iza/MxKP6JfR7BjW+SkGYlQWX2qctZ/dWtaPXVO4J8PwkuvkASneGF3W7pZpzu6j
coqffOlCegTeuovGyt9HNPPfwJvP3B6MHjSh3ue+6YKXAr3VS9AN2YEoeSMcWV+PBpbKzzOYmt2y
Fisc4+nGIvO1jzwI+L8Jb0fOpD21jzrP+dZFbUq7A/ZoVzj1Z7tuGLg1nTxMXs1staJhywRI/uyg
IpBGyLaYzpGx9Y0GI8lg1N8i7OFHVzj6BMe1jjn5t8sFQ3tziLWuTg5gow2PjzozW/EzdoE4fhxX
tNauRl14oOJztwDxrQv2AzdEmNt5SGoH/2e+OE+doeW3eajGBwcn6q7rLNqjvcqe+1y1O65n+okZ
XXSQS8pTLdGHbePSdZ6xqxff3dyF9Y6ZPgiLGgg4mvLk2g/MtFxApQe77MsULkGpzjYaelSxM96m
iAtMzEu6ozWdf4MDOIJ0szgA14HDEBqtaZS4wQm9j3is4btt+qWMTmVvm0fQqcF7L0w3I8a5Cj65
QFKpZJS9SQed0BqYRiBKJWiPb6pZcpiShAUVGxZAtAoAM+VG9179la7PtI9gtx1lXGTvvgqCBzSF
UxfKQGzd2SJ8VSFlUbM7vJaqTSeoHS0xoSEQGnfyPk+98OJ6H9ScJTtvbr4ASWiuJrFctOtaUDTZ
pB3cnqhFdtnSfAGK0G0rTL+UcIBLbEJ7Nn0pvkeJeF3WNOoCbS9a3MYClojqsfTcCT9kPyQrY5eA
CYQyA0EHA9blAooDjTkBVuQu6Gow3hvEoo7ayckbrWRf8xIdIWCJ559LMkSLB5JpxREcYWdvFdTY
+yKm7bppa7nQaS8kKQ88JzUUlHHcNxHBv7vaz0R/XXTefDeQgHYHxtATHW8VlPGBjCWrvE+InRl+
+p7VAhxFW0LkfUKNuTNFR76MnFndvll5MsvXyeGtbPHXrXbMhsF9ZYZ2OUZc35ouzh3gBqrOHUYG
gy9zGimp+0yshXVXrdQZ21tbS6i0OOC0hIFguh7ipLC+1KmqQbcGqKePONYXsm6UPaQcI0ZW8gpA
DDph8m+HjgTEoo198T0QC2yMU2RPKnOvEept4JrsC5LdTtR+biYf0p+k/IlCl/7WFlXMPGxzfHhq
z8ALIldsw2mrtmYmUNdNQGfzTzLni9dkQmVkx+yT2MxQnDDkSJYLdnM9fBk6XG4M2Owly8BoB2b9
7omcIlzhSxixiC1JH/aJMUh2JIaIGMpjXzPYLFMf7jYzEZUerGLkTTTDUK4iLFPoaNuRLJPd2VPS
dpexgZK/6bTkL8VWOjZyA8ScvmY7OiW3z+9/QdvjQIvOuuYjQXbKh0oFzsgAPad/GnKydE/FUoKd
v1hZo42Hnl4PMW7AHxRbe2Q3MdFVPVBovbPEigkaZKxgc0IvbrM1rCsx74MS+s95KUH73yHN5QNq
Om7GvS7t3Lwioo3nkMl+qg+pWTjj8+BGqwmSgpuXwCC4BsIiWQ8WCP1YCZyQENmxJPwJq+IjLSA+
YNAAQCLeFYXOjtKCbiZsJ646gSTZ+mGr0eZIFc+TzpEnWRgaM3Bwr22r+bEItF9CA7DO9GHRHteO
pjWLV+x3S/02EsIhwy6inHj3Ok6joAzi2nOcnW5tGoTwGNBRGFsAPnyCocCjZ0EPRKhyl6fwEyqi
6qFV8KCXUzbuvLyOq9AZhiYODW5S42STlYxVYR4FfT1jhbwRyEVsnYHQUG/bfiVBOfaA0Q0kSJEZ
95aSIK/kGjVSnriP0uxoZV49bO26S/DJMijMAGXA/WYvpEuQ2SgyOAOFHP55FKPGchHD1OglPhH0
QVCFnJopPxpoXDBmd6aj9ladGt5Oc1oBUdXXxSvChx6ilRmsCBVJR8QMe8SHHn+Gy8AxPFDYa4Qt
xx0SDEymWTBiGCUiD44D4SCObL9NPRFIIDd9nkHEIdBd8RPm5ra2Sn6dQ4qwDUmhYonMrYS/WZHp
Pn6x53EgEE823JwTeVCcjOtqBmDPEJWbiOqDdO7EXM1LRUxiy12WOlx7zUrp3Jmz8Io7uxnRMxCt
MffiiJRv9Fk+yiS/Sx2vNIctbkXjZ+NE9QdZrbO7HBcnYzkxOom4L+4XZ4f+rDbbwyh6ZPTFB4KH
plpDpO8CS9fuxmfws6t0Mo8/dJ7i5Td4ec607VJ+GauhL++5VXr4f4ZYs7R5RgwX32eHIGisJ9Lj
3YFEtM4aFuyurvkpbuwBeaVX26SMUYScGh0nP4a2LN/R71o/4wyrYZgFCxkqilmazwQ/cePQKgZc
1WbjDta+wvT+xuCx3Hql+tQOlTz6cZntqpWNWtwwqY1jBcWzRdrqBVd7vWMg7YZFW9rI1dFvgKwW
/X0V2+br3Mrk2sjR2cLjNn910oR9oWjD7l2Y6whgHSAim7rPaA1lDMh/0Mgao21UVflHnnb+MUsj
dUi1ImeikcNyZsMT+5oC1iAl04NVEhix8ViuIFqGbuR3jcZCDMXo5xj2hU0sx5ggs0n8H2lu9+8G
0tv8SBqoezaZ3Htn6BzmuROEIR2xyUyPvJPsQ9ZL81IVGRQ+nbcUxStalw/WJbAotDeH4sbgrW2n
282F7UaYvbixKjlC7OAs3xpMrpKjVw6qPMFvR7Oa8bfiMz6w4GzlvnogLdYh/hFYMdhcxxu2WZCO
nxt7Csw7fPQlv6eb1L3n87Rtncp053OHyWoO26ZzL6wbBgmnVRad0obNFCnPCj22V/5xu5KQiWRH
8GbZU/mVun6h+9LZ/R7Br/swrSRldIT+jpTJ+qBLd2pCjALglyutI9RVtp/lu3zM9ScefNQVqWeN
yBlKmZzcFe9sdrW6Z0bR7rgtmyTEjezdLzIv73FhGVNYr7Rof6RvHjZTbD8AZ2Enaky3e5vMEnSL
pzX/j5Vs2rtN380bZ0VT8x04OEdm2y7Ctk/LQwYnM0M4hCqGaUb9HNv9dBo8OkfaVNFX/Cs/8mFm
exY8ofSkoIftqtxUz+YK1XZXvDbRZ+UcQsUbD/DhYvYXM38sb0zuwq1fZkApC3Jd2N2mv2K8OYw5
7+PK9naACM5M1VbuN9HT7je6KZj+29KJ7kaWxoWdAly4tjrI4c6NIo6JRV8Z2GR3najrBzjXcBPY
GPrQVZ6iSpFkMKBf5+lFv8hAEjdHcqJdaGYICfLyHZ0v+Db822rvDOW0TceMszMSsXtOFfU3qyMP
mUEvIA2ZPTCsiVbNQmLu6B3Uv/zMMKHsCCTyRZVELxNT54uXjf/B3nksyY10WfpV2nqPNjiUA2PT
swgdqSWTzA2MEhoO4XCIp58PkTXTP9nW9c/se1NWVWRmRCAA9+v3nnO+kMToGqWQQie45ZJbaocT
/Uh8ZnnjSAsoRjCAIfe7KL/mDl4tDh2dUUNJo1ZzjZqvxKT9ajPKCe31FJAhX6e4ZWZ/iGjotXQR
N8i0CZyHGV5fUbyRrlVPbAGsLpP4Jki1YA9ds+sZSXt3qOojQm/CZHkQLgW/cBmtg1cZATOumhlA
AZdkfBzX0dfF5bywhtZ1Xxgap/uRrkB4AGlLeU6GrX3niIHNbpycHfsh6qvOjhYOfya8W1DyEyMd
pNMmretu3NWpdF4QTr677HDfiVQofIQGwYuF8glyT2ziU+GN88mjgbwgo2Pa7WXkl2x8VljvSDIt
gdNa4yZ0Cu39LMnlm3bmwifo+sj4tzHoAhJUquTOuWAN4pVwoFfWQeel5fPavH0r04UA9XmOmi2P
FYAEnGbJEU2VGMlutp1TkEbliSNLfZWTcnLORgBVB7x6y2EcffAYHlqnjZbInm2ALsQUFqP13pEJ
s9Lyklhx7GjJEHJoYBxwfIfBBskyddEUuc55FmI05EGQJbptLN0jaF4t8cvYsiPIlSohXW8YNpzD
31xp1N5LfIXxk4QUyhYL0mNFObq1Y2qWDbBW2eywzi+PvefYDYf7qX/OizKcj54TFD/Yx/xVIyTE
U7AiNOA7aFSUK1ejFCA2+rBu1CNijOErFHocFs7SszEBHJs57Mdzv/PY3EDWNiSJyI2V24jxMQlH
L0EQU3+MKAmCIzFpyIAbN9X0x1F0ilNDuWa2hHTi3vH9Nj/mue+hYcdwEFx3hBJh3rrQTggcKRaS
Fck8OOiRoS+bSulNN5gb3PQG6KIbv3jSCho0bpDqTxkpgvKuQt6on6qRzIruODskx11z4i0BVtVi
MOT/xVaq5d7vW8apy4o1vZYSD5eBoEnSz0NbtC5OQ4o43prV0xQ4+lVQlEQsslGBRQocq8UUPDTO
EJ2gxM6knYtw7JJPZZCgeWZhV651hLfb1Z+QpET+yavTxiINqesVlBGj/NTehQiSQflwv7nfTSrt
fhfqIRt20LT6by7Wmnbf1t6MYaLtXK2+UfZ1AaXUnNQhlse+74rzuFiAHRMbfTVSmFHUzYssijpB
etS37juMpXJKyY5tVmW978niRcZRZ5CEF3nlbkb0inm9i7IgkmSEFPXylYl3Eu9aD+3szcC5Ut6p
2pow2sB3rD4jCkE5sTVuXNjP9O897aMkFpN39Oe+0ZxOQlO9ZWlY2lTGA71ukowheIEx9Oo9nhXW
6KRcKZgTHgSQdCvVzosEgDtPeQT2NYPWz0QJgsErViIeepruiP66fCkxth4YGxfqsU5Hfzjr0Vf3
XrTC9eQFtNciUcgQSBEChON3hfGVK5dPB/34Q5BF8oubPL2dLwC/ovcgYg+Oj6yZXIj+0IqAhT8h
F+4HzVqqrfVezzB7hbgtUVNtZt0YGIIrTnDNn30pfBCDRZ67UFEhaCOztq1fkEOeYi43qSLgCVUE
qLDXTnWQXYa7MLNF9OJ3ncjOSx5ZuDFlgnHWdFXwMsoQGmK1ghFtG0QifAAwWE2fddGOSKnl2NK1
O0crYDFfUYsqW6mLhFNBQCSEUj5bvo3NJS5wKp0qHIL5Zgjm6J2McWTtK9TRFOAd4yyNPzMrXxiF
l76/G6wEqAZ4vbzceH1GCc0Fb5DdwZJkYehv6CYQhem32DHjC3bSWbiDNtlKo2xBNEVk/MOoLFu/
nsk9Hj77EXwS3cGyzKhOVuVqMIUnxPs1l4ic6H1R+9GbNTbNM6Jz5oz5BZwZOJ2YN3VkzU8ZOh52
K5yNwUYxOntA9ZreYmxHK1cm4og+J8Eab7eCnlPQPGGYJCSswAdTEcIxOGd4X9NwxlJevgKs0J+w
PuTT4yJwV25bsj565mzNwEnQXsZrF4gSuB+aT1toSe4P9BnqtrC76q4WcvjszmVFZiynwSNoWKKb
BHq5EXA1qNILtpRuZhOQYzWqxyhlvrSnL4KN9gI+DVF/7r0LDrVjfz8XtNW/joVd1vsEAVV/jFaW
aqR0+jwniK7IGWBzJimko1UpiD3ZsSAN7yU7y7RHMAsjEXqFL4Fsp8iHEem+NgkLQLAyXrlZ+5/O
yn31mwIQgs7y8Sw5TRlcD233refNzQcmWOpKsJ99bcSssm01S/w2ZZH8ivB80HglGqY7piuYFqVj
Vu1JGJ7BElEd1btGIFfldkvnxyAWM6OElXgbjcNi3yDQ7bE1eJzDdyG9HjhNjOuDA8F0cHSpgTDi
EinNfUSb1rtD3T7mV4nrlSyIaRN/xkSpZgKEMvsX3CDMR4pNzSeZgaNCYDxNY28h/BdzWnefiURY
G/sCAw4zGGpb00EW4iZLXpmEcxBvIAhrOjzWnr2YSaXjxwwuOmc+t4PqGbQOQ0HqQFXQ6zSAigsU
rQ/OhV7cTGQhsxIs/pFbuxY7UBdAj3Nc2YxavfSGFNzlc6qq5theaMlmctQPwVCadEWbeaxJVrJy
D7/QQXCakBVFPge9Txm+VqSjk8DLbDu7Ssb+SYX00oO8WyEuJBZe2byN59jjr8emBfRsnBxkKQlQ
BKt7drPDNQ2ArFN5H99YWM6qXxFu+WuJUfq2NVj8t1Sy6GeTgTUIE3efH42vXS4keccJZwdJy3pu
UTxsdEp85thMn5ooXugNjgGWCdR4CPXmhJ6yDTAN2JAGMjqDkXqqsmiJdwMtKtSm7F9EGIfd9Bbo
cTp6xFhl6wkBEfAK7ObzI7ZtePK/LoNDwqJsidaJKGMofnPnuqRvUW+sUYDYlNkamHshhEsP+ae1
ssOL1A9sFAgrUtx1884lmEfbN/GiHI1AGhI5va90PrsrpLy48MotBEOwy2nocNkAUBCmZplg4Yan
SixopIaYW/yubdkPxzIQ7xG/ZtiR4cr/QXtW/DJdLIkZHHR37SihNRTIWIQnTgVSnZ0plN0eh31C
7mCs2icT0rddSVwpy5AKZv+Adwnll08jjes9Ne39NJM7dJDosee3lHAm84LQofri5BQYR5EsHic9
mslYBIYliEZMEwFTDZYA92APdbgiwiS9GCZZuXtw/S6lTzeoaPXFkLPJYZ1hHG3RnyPGzxduKQD2
Cp4R7e0O4wCON6Isd9aYuxRakJL5eisCJXZhlvB3WEWNuCeLIO4Ptk3+2r6Q+TiTVNphccQ8xuR6
gJkNacjLMZbFUcXzSTIp23zh02A8cTcZDtvGV+NuyKcax0uJShKlcjXY/WuwNO0TlUAz3yoVdd4j
dMHJpee7OMN1nPg6/sLjxFhyblyUGTwUmCwjxoR4/slFch4CFJzwz2KIvoz1qdytezyrtMMn/Kpq
04gYCFZslMiehsUh2zavXR2bo+Cj7a12Dse7XiTaqjekZuCtnXLtMd+pcE3ezp2exu+JL3J9JEpO
JIcYJ2x7zX1dvWOvHl9baaRFOt2yqHQ7AjDiQ9IPKo8ZwWmocnSgm5uEgAH1aSbzFRtqFHbWCx0J
QyOiKIU0x9HGokBUYwtCzpJYHB/iMNLOna/I+TtWxKQ0D3OMAYBHvHbFCXmim1xVyrPD8zhKq79i
/ASyhfw6x39mv8lawhXhL937GFHZhRFe2rfIYUW1n1x2fu5eO152U7QAgM7jZmxelfCZXphBWN9n
J47yI8t0RZkEhJxMVaL0GsYAHG/hTHCL4dYSI0s6FIIn7RTG3bTS0vVOqThsi43nTPHZhCmvlHVS
9Xsp5x6Op1kse58ubTzifXDROlDKjBGik02HxGq+7YZlsR8i5lbufpSDdl8UpXQFUxYLhyJzJkwh
q/Vd1PJIFc34OkSm8r4zPqTLm7Ymock/WfMbVhor3pkgir8SYxq8p0WzQlzDITCHdLZS8Kv9SshO
Kjt4T1bNB4GVUoxXU2Q3P3IzanUawYc/Ql0qyhPtBz3whrpw7ftNrXsDBdS9SVIfxCnvPy9PEJj9
lKi1ZXxJg5gT0IqMtaHthknKDZdAcEkcEoe2BNoFDwvhdq9TOCXTfuFqD2e+z7XNGZpC7RByAQAB
AqEIZM5Qtx4Xl2Yk2vmCNOztxBCAZpuTkF7du7Wd8WMBf4kEX23dNyQZzPuSBJL+npMJdM+eLJz4
qS50p12OeWHDol45Y5O8jQudIUlqq2BDmBst7bsMKZV1EzbS/d6ya9UPoZObp3bsmFUxguhXnkIR
3hH2zeLVzU180iC1qtMcFr51shsO7DRdx0pvx5bR2C+aukjr0QGsbVKXyfWW2IOWp1IwOEEz47Xh
uwotSPLVaOlcc9yysY7lgm7UmT58m+zg4TVmG6h0XR8I/T62jFVfbIEr7E5on9bqlr2eSXW6oC3a
uQo58Z72MnV9FpJijd8kGi3aoh5syw0Jitn8o4O6pLc8m8pGtutM5kZbcf3srlTs9zF26Z/5VYj/
ZasjxjgHMmkDjBTCnnN6CiqOh/gK2AUB5JuEyddnIoNq9zwg+mersMk2tR+CmgktoX3SbraeC9JV
0cLP4q0ZDDqTLQEhVdXSby9cQuv0mKMOI4YlDtLPWZ43I2As8oK6106XMv5JSqdDo67lqAijOPft
znuSLV5RugXDmp46EC0EOrhfwGUpx8/yaydNsQirtiZhfzM5LtEHRDwW6ZlR0BLdtshrcU+EgN9Q
5w293iZ2ZT/FyZJypiVLM986nLrZCyaj3A2EbCioPQrnbKM8Am22iLmTL+TEUisDGpkA1RYRUfkI
B4vuIYSIWdx2tsGwLvKywPo7cQpxS7MjwbQjNYXuwoYbp72uDWTinZzbXmM5KktSqWbOn44TTz3f
kFN/54iaY7NKVKyvo7BV+cqKntJ7gzcpTI+wX6PJOWV2PVrPLTpDNA7VZO4Hg3vhOhu6NL1Dq8EA
qKbErjdEUJCX7w6mUjsrHGW6CVDZE0ikqMlQN/Aqqqms82TigMm1Sx7gcqisVvpPQSYnpjSiSDmB
mrQNWWU7ohn7LhgjRv4cS/Z4QLL2zLuxXm2TyW9YZNKfKViyaGs7/kJA+xw5A5iN0PTH2LBv3FYJ
GTFXaBHQvuMnh53bEszvnYu6Undz23jfUACpZucj/nvgtKLljcs54dEmwafZLW03/yrpRCbbiNiF
h3zOHZAFZekwz51H6mYaGB7E+a6HrNz06dpq9XSodxq69j25ukJfkckBaoHnfDzQz6JZI0q6gERM
Dl8q4OeMUDlyBojwWDA2alnHLYSLi/IcCr2Yva3Ik0D+Woc/FTq3p4QQjrPsCTwl8MxLXnwrKhXT
WDLIWrxNe7Ag+myCBjZcNtspjrekEJsxgFS1YWaTqocpSFoO1nHpPvo97d5bW+hQogQtphunrphy
+4StfseKjt2Zw638ngipXxXaJqwUumqeEmX5zFaSGTl33fEQDL5JiIO3KKF2vS8TD9FA63zuVZm9
uURc/nAlGU0bN7Vac+giSTQYn323Jkeq7Zhmwa0zVpyXcU3AF9QTBxtOYMW15w/tqZ1FfsVwi7Cv
orcGZye4zZuTJnPopVW2HDdIOS15xc7k1vA8UCMcYlRDnAN7Owm2izDNS8R87wwayOP2mhK3hGFc
FLdVTwDbWlH1n5hYreMfegmImjg0wSmNaGHjIaVmj7FLDgkTZCyGqSHiKkh7QO+Jn73YKKlOjcDX
geCwn+mXSO+JQ4LaIikoT0Tid3dd5oZfLdd9qJTuVjSVh5WNy2R9q4D/bauYYPxywSMyp0ycyVTP
jk0t3O6Kik9QOKuU7kctU6fcz6YLzA1+dGBGnajMd4HPIRiQLsDGwrZhD8CTG58uYkLtFwhpfU9X
HfhGRcSilHvGHuMVC1T7KYh9Of4ksb8j5TnWqpiZGs4yOShFn0+xp4wJoFo/xVC84JX7NsdzSvRZ
ZzBAkItkAkNIBdVvqXdpZPvdfeSrubnl/NjG9XmYMFWhAlkI8mH1ISn1kOZeCYMmkWQZ+9ecZzmd
nBBU+jpHQ+WE+TeqEw6RdLiN6k8cmesZ5vnYlsOBGSbb9b7B1sSwCOgMYfB4/mn97hOcONcLYtfn
zu0NI8XBJM/4zwmYmAXkWxqHsjs7DUTqEO/QkfuDBImGbu2B0Ixx3xT4mXGvDT9cTejaxhjhPWGE
/Ow1Qv7SntovCR9vFy44IWmmTO77YpM8wfSiPQpGtZ+UXzUUK2aGT5qACxXcZy/MOJOfk5vOziYQ
EEM2kV90h3auDWkaExbAOXNvmlIDVbFEfVaFjn8B/BB7trHqLTD+51hjc6In1L1Vs0iRnOvgOh3t
9tMYLo5kgB2bJ0X39nPQWYwf1JJxd1doyx7ihYtpOnSCGx7z8QcNzuFeu9LToJ/KR4I80JiUhH9E
W3QZ3zgSoZpVKNHu+yCQT7SNYECME1OXxU5ejF0Bvk7TOWkI+gOyCMxxLmEqWuiLRs7TeqOk6gIg
02whKOU65y61ORZSKk5He4bkoC18/y0tybhMwpuGFv3r2qgNT2kmPO4ZOqlPQYgUil3i29Qhj9ws
nbS+OokavppVvrRpWPlO8ERvYtr1w4bec+FvBhfD+JZKiJAa6teeMBw6UKHs94g/QG2kaGq4Bwnl
ERaic78ortJidqBlhJl0z47jU+42eqrfpsZCJOkMhWGeJ9zs81wQ4hCOFKBKI5NiSDAz4miIENpO
0rWe/CJ6z8g1xfgLHaIfvPKZfBbN8a2alnFfCLC8HAD0+I7HukTnSMIuxO5ZjvEmDpKQgU4oroyS
CLWVbI9BYAEbVOg6QDzrxHmYXSuUR5GDoEBzEK25BT4nvNhhqJuR9CK2kSVxA9okupNJ76Qy2uWk
rx8W2dnMZDBrZLyNWZvt4irryY0B5QknSU4wNtSzaOPB2dOH3Lo18OINXafkfkSs+RmgDgkrjPZp
foQLRJ4uFBjjCcb0IDRDzUxVXV61Nl88UYGDPAIWsq/YGyF/JykDxnWFtl8phPmkGkh6QGz1D6a1
QnD870gkpdtJB9vyqZOImneaY1mCj/gy95zBGMnZdQ7IQDFQJnIPfPWt5ioNDyOJ58UathXjVRBV
HbYb6VjS/1wByR6/ZWHtX1dmTg9u5CWlt3EZkAEB9q0YZBOhgskxTMk/At3pjm8VDQd5JAlvGImf
cQT3haeT+6UoyrbY4VEK409dq2E9YIGi435rFYup43gbLnhCwGggcyCggCpj2NeJyfwDAYfT/cix
wdsYkUcTwwQ+/HPmtt70KDWYjE+2k3IVNlij1bTJMBl8smbtBK/5Sgk+E2UKoLYum18dC1O+14EQ
1wnqCSSYWtPwtnNFDI3VJ9OvHggW82yuDjMnUrcHdTUoa/6JqGOUP8rIztYoeG3CG4wzsj2Mg6yC
w8wDQaRjEe4VTeSZEAxts6kRqj2KJ4IuyrfAiTWRjQmaDAJKzZdurFAkkov8FdtoNq9ivzL7WhNP
aHbFPGMgJDKeBPp5IBp94zDrgfwh3LUQwqM7HAvK62U3zJoQ0SlFTodncPnk2RobZBIq8zYP7fRC
WGG75anJzky97E9D4M2/WiXqr9whKS71VBHX3FWSIC6Xz5sv0HqwHOsiFTcyJjfwPuc0d4Wa0n/P
HFHQaSjc5jbEojs9tNiY79RCcbIXSzwlZ0x/alcoBDloCBgN+VJkkgo/Tr8GTA6eGsrqjqVK1zMz
UTG7X3xGyfj7Ej+xjxMGgs81Ii13hSxXr0lmWfrOOPUAaaKgLt8jRjEt7YkmoJ0O+DfaTL1svvYy
B0JNmyk5NqVMOe+X6FLtA7TlPn/qigAlQbXE9JT4g04tR9aiKNlbS8EmtmgCX/r/9hv8v/kN7Iul
7b/2G9x+rTPmeb9HUn/80F+Og3A1uxE7GNA7DPnHGoA8/uz1v/+rJWwHj5zjkAXNX4CAi9ofZ9hq
kftwz+E5CHHQ4LZz+anf3XMidCjKRCj9/y/Dgb3a1f4jEXE1cuIX5WyzBl9Lh/P/744Dd2TskjRu
wGo6JsltliW0JbemdJLyru7JRXv0ZUOR2rPLCYJ6VdyfJKla8SOgPEPWa+As7h6rr+hPMUnM0S0D
4f4ZM16ybBu/G2RD5rHjrkLbsY6Gzzx6Y/GF8LyI/ryZLRsVRDnXA7vpuJipB8NphTwrG4RrdsdN
j1VXn8gTVRFVrUr6b5yaW6KkW4sHB+1mJ2KkiDXLWf3VmojnY8XUuTHjvmVCDcM6BrbJ44lF736Y
nTZCLt0DPHhgIrggFq+WRKjs6Be2C4g6smHb3Yw5tVV/g6tZV3dL5BHeBgQzjK7Nopbhl6wgVBzA
aoR4m3JfGuD29hRQstMqVX63YQ239XXFaCm4noPW8o5y9pbgRCnV+p9QXWY2Gmda87SU2H1d/7qw
Etd5KuYuJUx1WOLllS6rMz5mWbmE926M9/wuC8IZDKQXhP4RmbRJIO6pwdxyfMyLR9e2YnlgH/Sx
QZY66zEVstWW1Q692dqu0k7sHLCMoA5pSs6WbCxO3T6UNQNehNqY6OODOw3o9AYklFBYa1XkzEPb
gaZk2FYSS3EVoQ72oGztxFhEyRMqvu7nQEhXemySJjfXSAjG6SzQtoy3HaI6r9tYRHPlx/X0MR7x
m5fNTRG7GYm3lgYvDtJxqNewQOXfdK6gDaUjQEaHTAP1uekdpVB79ZDFNw0pifYGuEj1LW1o9+wR
UoVHt4wS65gzOBxOTjYsPS1Oh+LGI+LIvgopefacU+hU8/HK5FiOic0wj/XU31lkC1OJ1Jy2T5yU
keEidQq/OqQRM/0Ii4W4qHKEsBgssFeICcmbbRGMwGTRV6k6O8HmlCkFd2Q6jnUTMg6sjwHf/Zj/
aCSjsOuhJgJ018eo9Jnf2VG21TEDjC/Sl1a7VT2us9vaSTXsacahNbWtmsEuoA0JcJs3HLmIOBO0
PK16qtlIKqdKD2asGjbUaiJt3D4TGaeQGaEsi7l3sHLgzQSRNrYH+eHZdEa6GswtVjdn7NirtRON
tfwOUTLmHDpf/J/sNKsZFP91+Qm9d4dJNLk4RnuHupV82YuVlDMzttJ0tZgCBFvtpu1qPY09Mjfh
B62W1Co0NRrEcLWqJh+2Vb1aWPMPOys9X/cKatZqc52YMT/Dewy4U5FgcxhbTbHzh0GWiaT3YP8f
4yyNLtPaC3rzbjXXmmGKJr11qLAYnhPMnr9Mkx2BJVuGR2R5ek0+68Mx6qsIcpM7ZNnK7TBQvD8I
xv/tJv9nVjz3sl/911vj3bqTrTvdv7z87Dp2yS772f/mzPv4Df/XVv4fVjx0av/muRHaV09g1PFd
/HZ/bYwy/DcpXYGBj0hbeLvrdvrXxuhHq62cTAKkzGvGL1m7/+t/fp/+R/JT/eVG6//473+pB3IZ
uXP7f//XP2zlQbjyqG1c5S6NUsJ7eXf/6MRDWVQpuIIcclgFqBgn+vi7aUC0/vQB1f57j9kfmQqe
5FXCEDM9XjXHc9w/X491T1gCy/mrmw4kSy+iQg+87aaRzBKC4xIPoVUuq+ss6NEqbeIkqOk5R6hi
pvd5JHvyqgG1CrB7QRJDBw9ALuHVLBdIwHOeyyvpM9+9rysfwFK2oBUFdV07yfT69x/kj+smw4Bv
xhGBsEnDo9P3x3XjgBC3GJmd1970rnr16ymig+0x8IFBO6XZ/PPvX8+x/9MrkvbC1y4cEcLUoA37
+zeFlBPdWi2TNxK316AVj9akeSoYSIN0uvD6fO1hL6DFZcNEprmA2etCHcIBVWSPJNCsNpiMU+MX
Nx9ZODhzSO9cWcEQH/5iWoF0dO5pgfB76gtKr/ICkmdWAXl8yDzOOohWnLT6EQmyme7s2iH4p3bQ
HI8c4one84eyGK6QQ8/2YRosXuWDrdNduM+tm/CbVdwRqTJx54tsh80Nb8pmoutcIFgkNmfHBSAn
Ffhw8BkeJy0vyjEgAUsHlRW6ac99M1wghOw8a/bS0BByn4VzN70H2gH3xyGVu0IxksFMj1Em3sxz
zt9EmQb3Pckg4h0+sEDTHKKOTfBEeycxJfxUN068abtz8WsQhtQ597iGeFPZVHvneezm4i3raXfe
4Ytulx8pM9/iADMnnV4/voVlbLjyomIodQX3kV9WYpzg+lQIlXkPISE79xy5+f1TUEGuq4kAwRsi
JS7vwmsIcsrS0jaQSpm0MMkP+ql4a8e1JAHpxIkV/bTTSyqdIFg/iD3ggvi4D3JR8+9EL/JBekYA
k7ezFx9o2xbZvrNa4DILWkVOT95j5kVC7BOTDV6rxb5CwxP9IBfRxxef+3uRtJP1/HHlmFAt1E40
as0T8IOEqCWrq1gqgpmJ5t4emJEfsBIQU2WPlg1vrJ3NrA+YPozYI/Us6ahX9cxDSZwAX+xUhtxp
QGclT3ErON/fzpzVLy49mpreBrRBoQjlL3PePdMgvjgUiTzHVW9N3DDu4PNVzA2mM973ZU2g+Qmn
r8GgEh9SHFWAxSxJXNwUkBCWb6XmCIIcJeS7GfaOb7RKtpnqhB9vaUhF01eHdLZ0X01ubN7Z9T3O
q5YfRy3HbiWsG5Tj3HqGjkDxRmIzT1k4JBdHTb0m6F+esiJMM5S6DENG/RLJTGVoQ8tkpF3i8+ak
WRnZVe5yNyZTwtVsKrp/A9JkImHfdBBjWWn8qlu+U+7ZhvGWhrtnVW7FHURdTOeYKGWXW9rogGcv
nSWr4Uc8kcA+7J3aruGf/qBF+w3ZM+ZwWqaMprfQJbnnaKTDeqDgAL+4bVjjeG16LFxEnaC0PIxK
z+03/Hc4TzYfz+tfPzhTjJ7xc6xTUNfCZhNeECkEHTZfZpvxVA1KtV+tVPh7uPltKxqybYbypntH
YRaQQ2cLAw8Iv9z0ulyWrDhX6zJVRFhZlO/ytPUF1K6n+nKT/P0S+ru5ma3nEuPiO1Kwn/oY635f
QFlZqsH3Jvt1oHoe5cZkyqvu3VWD5X00En7bZf9mV2WXc9nUpbCBljp2+GcuvKmaqYxaW30aKnze
V5ogtPmq6A03sTAyE/+EebS+83843K4v50YS2pPvuGwQf75cixOk8jrVfLIHPAt7oyICzyycny2K
t741x8jNWvnj7y/nH2bxdSunesfPjmec0sUL/jCLszxktqOj6LXzGLPzKFUrZHErImzeu1KhTWcg
wXT312KTRjbvioBpDg9uAWXN3Szk+abdtk+xLPwipJ1RPn3/BQ/jAaYL68Q/ebfru/n9GhFpQOKB
h1ZVBv/pK9FKudy/bvialEzqrwh19LxXC3tJTozTumN2iwYZvZ+XYkLhbet4OMnLw+e4ahTmn9wh
a3zQ7+/Hk3aIHS3gbWEwDf7YzmlO9ojoEv0JwxVtlU0hMytjEj50ESuik+RstUM4WwWT+3pkxcWe
RIRhipIfVMotc3A2wzJlxFxjLPEMDFL+tGKMIomQownumpkgwTxERstrzX2373M55F8SogJ9ySKC
53JAEzNTNPl8Cawv/+SSX4qg3665dCjyqGMDJwxo/fzxxHk9WEXsOfFLM87+yHRstKfQ+0XgX4t9
h0lXXP7QNsqsu9ZzWR1blFj93Sg0uzHJuGMXbAhkHPrhypiOfsmWdCHWNlUqRTrb4uroa1t6LBce
JJQZb6qh0zpuizGnNZMSJ1Dch7pnJ9rkVIhwJBdTLY9iQRH6VF/W4GEYgDawljIVtg+th5vr6Fo9
IzVji/aBtc3IY2LN7oSAx43HEx1wJqVb468gydk1eKh3dKdHluW8M4whcH1klCMf26rLVhpfkyKr
xKsGWZvvOZsFc7XTAfZ6/9UzTtZWh6SWVBjYONhEw74IrPk+btG1HqifiYi+GemqMNBtZkQQiGjU
hDUy65hyPffGo8DgbWA0pftFoPbH/0l4t6i+tplTIhDbTNlSNPRRvXZFs9bx2A/1kRiKqs+ObTXS
yyA23+A2QYU0d1mKvkQH/ufZ9iur+95Kvh6mfn7B/hAY8pf3ZVTwjpuVKZzXE8OjHSqTJbTJrywN
lTpWH5osssGZ6Y0Tmx2qML5ap7Ty6offYMzhEqx7HXl3DdMhsCsL5wDuUCwayDBrisuPst2zzcIn
YNNw2W9dyUZhy5LaQSjSXW+9wapGqE9NtrBfYS0ZKI0J2o/H18Fbk/sE4Xnc51lRxv5nsilL7vMe
cR4h9sVKR3QKmof3bWs8nzrTGL4OqzJ8uaFsVvQNCdCQa6aKY8iPKcnH4m1xAc6zaqx0L+Svg9Wi
b/ioU+ALUxP9tV/iUEkYelwKpMrPePsfr9iYnlcfVt5Wmw15tK2tsf8aKorxUzZX3OAfdW13eSaI
w5NJfByJZ/UfocxY9XUxI3mkVeEMqzt1JnSBa2pDWEYfkK9ridsjjBxPPmRRnu0w5ou+c5Vr6un4
8avJHrEbUrKKummZi9ijLMhMuBwfZnRp8YwdAxs62gyUo9jBl6ysUmf/T9aHtbv7+xrI2Tr0pM/O
7IUeUY78+T9kjBGCOwdpEXefmlC00zOzRUanQwULdzPabt390pdTA2NVRcEZhfgrv/VOvn7TUzDo
6Z1clIyWl4CRxDw9sZKqnlD22v30LonnGl/xcXMJrGgsptdG1dw2Jkiwj++sltvj3LtiDu4lCjbU
6YHUzdnLkDoxW83W+1BebgEWUtZVXcLj9TCW5dTWWWSK6keO+7nbr43t4hasC18q55GWPaTsWo+E
eGQS4nEYQpFbN7ap8VLu6nhYt0pAFFnrHMsqz9yGpm5L//g4SR+FItKh2mbcO/BIUKGNrs1s57Vm
YMmXWEIK9b3DVILwFLcmtZ2ouCVdmyNaXHo8clas10lfCOnYO4vYZvX5qNjodPPkJB06mWsuYwxr
oatI1bpSMbn3jKY5+fNynYtya7grGGWG5alXWJ/hL4ReVyEx6k2O0ngQmuqinfoqDO7I8AlUScms
tQudmGgw4cH7EIsCq9wUhtwqcGaolDUxZ/cpI8aAaqjgwYqWhCM9U+ai3yGi7rAAzPlIeZ0zGbyz
13k5k3979S9bdYn08GNh86u09LZt7dZEvOdxSEVbmX59l7Td+ZEFDH3+6+MAxWi3Qtxf+HpQpxRn
B3xZaG34YJ1pqB8WD32GvRnYDXnO2TnyX/0Yse3iNaV0E1npmmKrBAL7lyD22vTVFS7wG9+N+ER+
5wngynnB147efyleynxpxTnKEz964CoGuJXDRPnOLvY6L9tXWYkzMGgC3oCVNayAGFZYTiIcI95J
/2/2zmxLTiTbtl9EDTDAgFfvPTwaRaeI0AtDUkoYfWt0X38nuG4Npc6tynHe70tWpkoR3gBm2/Ze
ay4GuumbvwaoSdOw9k0RTnl31LGrWf4s2N7s6n0A63K8c2Orj/UGHuA0vxIMiOQHoaCy3oHslumu
RDeKh3QkRwALidfnKtoZnVVMxbUp+J/L3D+nKiZQKLo1riNd+CMUMn9/gOPIazjFZ92r30ufZZBZ
8VJUGGO/PCtzFpK89+vEPqrOG7+AfsDlkJsdW2RhIqK8ieGa9E/IqDiFThBQ2/trZ8jzei4n0xBu
WIOByxydsnRgQedDjXwjSZTxlOvQxxGxzUabCcCOZKUg+9FkhKkUL3ZYLKchrB08MUmScRyqnZAT
RlIJfqe5Xrnc8AR3P/rg1v8szRCsxia31ERRdT0o9anJbRpkI0rwqZ4jdYRvsrQbMFcQNC1dqH+Y
QTnIKQ5p9F1KzSYe4bhpH8gsl/P5uhvEWc22GSYRj8T1pklNj+5LpDr7ySQDug7/4eJYwZ8HnmA5
ediBz1FEBpic/rg6U1skjBIS+8XCQux6F3BM+F5MtzCQBP1FiEWNr4RNz02q51j0DQgRPiILhxSI
/F5LjUDmLJJWcueNayepnUk+3l3/koV5meswm6S8bealNfBSOTlR4xj3E/cpGcSYgq33uAhZjj/k
55BEPPema1NmdLPN04gGLjB+cPZObAjWfTC8msnM3x8Xu+ijSRTS+NoEExddISqV79cjdpJEPCru
Wu1EbWLIm9pHwfR6/RNCi3giM6xHNGEyj2TwdoKocep0a1NYF1E4WDXpDQOytKnrZu9rwakQWkDh
Dr1/YNpGJbxXmnP1DXRFl59h7QqnYSNCyvhj2CC9eqsbyb9jSFjKThIWSpoUoIsE1WBtpZq9w42i
ZSVuaahQMqytSUxtJX89nOLq49or0iJn0596h+ZKaM106a5bDssk21Ze85xvMPRQOVWCVfhXy4ZO
EPU64TX1cp8S+JCybVzDn4PlCpT7sPPZpfo58dJL5FkFoj6ctdROW0dmwwxGo6qEegY4Qs91M4Lp
0AhkYo6K0xG+H4IKmP140BsgwHVRVDAzSnJEkVo0OLPJxBP9X1mRecha8bx0N1U70A/wYkig35LZ
cJYanT2NiFRsbhbrbdJaFw/0lKWg/5A76e7LMWR/tpqSKxfKjB0sSPE6PmDg4msIC2s52Fy7huXa
IJuQUSwtvJjLCy6kNZ67qp7Qs2RZVL1eG2ql5bN7q2BY7kyVRhyUatyerBBUc0shLDKiJQ4Aefh/
rm/aEnrZdSOuTHoH3XopwSkmaB6PFuXutbpaOCfNfiiFkeKfnvTyhddsDJE4qUFR5DYtOu9HNN45
CQB2AR/gJw8Sp8pKe5plqmwkdxDIjqVia1q3parP+yJa2oJoTdhrs8LgkuVBSkNmCKveirduY2Dn
rYqWDg8goZAL23Cmgms+eq1p5G9D2vK0+HDzWeJ6EuiavV+O6Fb2+fVgKADIcGcOopOJ843CU8Gg
L7IgM/PdbE8ep4lrS7OJR29Knm3HZiSxje3EpErxokKzWll66dOy9y2lAyIm8YCor5nezdodAwyE
Lhe9XXtHs4OwKkMuG4j40ODF4pdYRb88d9OIetI+M4owCxB8o4UtvnpN87QKrD3FCdwCcy1XgAlx
CTpj5guffKR2Dy1D1JwYJjKz7sbRUrX5DwdV539uY0APPctCteCajuv/sVBaAS6RRtnDq20gJRw3
qSiUvOXr52TqpRCPsKTLjrsoxkCQ/nRp/ENFoXHXWN0uJFo0HLYu6FbzyCYZ6Jdqgcw+GPVgucey
QwR/Ngu0yx35mjVHJUzkSTVvfa5l+hZWNdcdaPr8NGeJEJ+qgjDpN+1luf9DMGP8rgHQow8L0QEk
Tzq2eMGN43W67g6tWTZih7ooDg9eWXQoGnh89ZMwwaacKPJ5Ko3FgPqQzb2kSl17+m6vw+C7neOu
2mkf6hK7aTv7dB/KiAi1X6qa/1gl/D2R2/HpgjHz8QE9IqwFV/RHF2DKc1BWHNZeVJpkDfPKKQbt
ShT10oZn22BH0UsD/kyzuJDeP1xcmm5/P2X4iPJdXNHMiNCSSCmCvxcpZhilBaAq51PsZNRjJxIZ
G2LGzm2miczo4N74fhXnjyX3/iQIv2uLfMI36JPmaU6oz9vOVuFLnAJNJZXOC5UxRB8NFWolPuHQ
ikC/0ZxhYi1ekiVWWX6VOS1e/ymOBJ/0w8NlVjvtRjrsJx6kqLXpTQBbnX6DQOsb7ypnvXsicKKp
rRuUfDR793ZqsaTkY5ap21HVMz4XWDT2M81/o77D1MUOEfvxUtCsUwZcPGxJVWQbCBU1WL/EJA97
piVAI3bgyBQoipJ7bWlKT4BRbDykDdF1GdGn623RgqJ9o4rkYDMRkEyFu0wnjwjjln0gNgFVvVf1
DOxoq4dkLPdjo8fuLkbfh9WLC0foQDuzpg+0S9jDixCP6KZeD7sDKgXnHBLpm77hYOAvIW7jT9DN
sUHja5EUYTT/OkYCxiDljTWoZe2eqSHezISQjt0iHEarvFYPAWmH/VPWpsthf8Z2PX7pc4u7vFYe
D9OvlSeJQtZScsmp7YgGnHi9ANg+nW7cspT8gCj5wtyKx7kDsakbqMYs2ctsI6sV+ws7OJtTnybN
fLYx+KOXw/rWvCUpFR9Oo9biXWekSjYovlsmqc+BdnhIkZ2Dvn+GNFMh9ynrmqI2dlWSnKLamojh
CgM8oWeSLBL3eF31QsEA5ZUdwxvDvTPEAzsLNyfYS6aXJRFpWzJVLOe9hWttbfAR9lRAhtIEowwZ
fsAn7fMV7uUYc5zYFlXElxFZ2kWgnHN4f7bg+mG2jcxoMTEuHZzUq7h1wHtIFPeSEXcxf75WxqXE
9tFQuaC/QI2SFrzWWPrcbmNgmenZQoOMzqIbKINzH8nJwSmgiSRbOizgtb+gQVhO6MPI1aXdOy8I
18hetu3Z89hDVKS564wqWhYeVWrRxntSmJzgzZRMdn6m2Iz5eQ9CivGcDLgfdl3M4eN4/VgFHY7+
Ka9tlxtu7ijtSg8f9rfAJ5BqoT43tIWikAfxcP0B1BbL74MoRpXerOMPt+6p1SOtCQ3SiYRVJ9HI
8lsHtXxmE/2o8cx5rWCvdWHGGs/XBg6lIfeuayY8MFdCGThkPkzjRtQm+EHCdtt1OIbOjeyWBiEA
5f6J3AYKG9ttvezYlZVn3ooO9unZBHEbnnRUgR3BtcBdMnUjjyjG1YQCA69DHj9ejxs+akfeBGfE
+RualSph3FqRA/8tdUIBgMdoDPukOzwzh+udUK+TnQnRd3hA9rl0dzlv8x9Tya3NialzKXCr61kq
vz5Jvm+ES+vYmpYfKjmrbcxqWqvANlzG9IHhLHu5DXYhPZgSFdv9tcOJqVT5Z0m7z32Em63kuyxj
c+lErU9tMybLbHadCrmCGe1DsWS64xLiSuo64LGA847LBh03vrQb2qF8PVNAxPvrtWJrsOjCdVvn
j0vgz/hKh355S+0gGacyioi48cIUcMUWwIol2BVNhtLDjmbxTJgnrqnspTeTJkat5zrf0KHnxANX
FcYjhMDRUAgftWltHfu68p4RdM03eW+JD4OObXlgmo4YXcYdyfa23xGupF3ry8iNgztCeWdq1iQ9
dhDmh904yOkI/JMaiyEUEBcaUYjyiwj357YoTAheseOP1JyGNya7Sgydtj/Hga4r86vfesNyc2fi
mfcV2ScZJeUedCesdmJmmCmdOUZhn6e5Deq1nfG14pCks2A2Hm7rnK1wuE9w/ybb2oIHfhkrOHdE
ejYHVYEavbMzi5kHHdTGAqriOvfjEBf2g2vG1kuecow/iMQwP9CQu7fFHDUvfVOSZDWM4+PUafID
21ouHbuog2HCqSrfhzSqHFi4hb7YZi9+mG0KfJcMvQqUwcDyBwQoSN4sr7byQ2e2igZVD09200ZG
RwoAbo5xr7nd7UMvRhBxWtoP9STTT45ojRcv9jNSjEO6yxnl/xKxymIEXdEZntNGT+pdB0gj+Bpm
+YTJTbW3KnaNuxIkrvfoqFnk26a0mSJ0htNckHZCaqB9UwW7mUe52XGOGR7yFq7sJmZS0u/EMLjN
0cHH8GHKvPzSGoOd7qIR8saXShJnuO949sJ7oqDwJ0XEgE0fBRi5d8vuMEW0kOrEmZ5lCBzDNbMb
09KqfrJZfvGHBPZr0qTJs1caoQ/6c2DCU6XCUxc9DAPUhbkbQadkTb9pJSiPfRuM9VdgZOO+dioI
k44B1kSTJwcjTlSU1pPtP6AYMMXS0mszsEeL/UC7xrmPhNeecsJ8w6NodfqlBsaC2a+P9pYrarnt
U5cTgR+7ssIX7eRP1IEVkGZZUfzvGChDa2Oa6b2CGSzIbugqsmpbAxc1WZ/h7WiOeF/dyYodpmhh
eHaari+fbGrsfk8+W7SdHaHujbbw/SNIGjJYxyG0glduAo+tK8jHh0g5o3cmGwXnfu7SZ9hglYPV
6LQpjh8PE6DXFuqSwTZtt33Vs2Vb2rhVBNYHxyZoabA1rgmQGqLnCYuqrL6SIDc8BJHy8OdNVXoK
xCCLz+6MVGMDqw1rv5VJFd4Y+INhRpZIrXhqF68/mLb46I29qR5Ab6ScdZsiIT22rIafGTK/8YC0
adgW3OzmRkVW91GZuFaow7N3RIbfQBQ6G6Z1vTokTRJEOwx75rcUYuclC3tJZnyosnabNWOQP4qA
+OOUG5b9A2wsUQWYFl1kzE81LrkMx1lOziLszeKvLFW1tc9yUZ7qoGg/yhywVdxN8o5azGU4Nacq
3nPQtcdt79UZndxkji5tZsNk4ywId49hfta8sBWFR9PIQMa4AfnDBzPsR0i2trXPhd/czahCHmlc
dzMeS8u8lT7MLqQ9hnPgC8fXEw3uLT2z6dDookkusz/F78QSyozLkuQ/TEPn1CG4xK3vVmWNG3ec
FEQGUCzgNONYH0qrFp9gV1XkZ8MP2CVxn97nC1RszAMFdo6OIECSyCwR2iTTuecR8R+V6mKSbWm4
gY1C8qv2oBYwpW6nNhbxPgRJvg9HjtA4DMgMxmgbz/7eRZe7HUgCOQVR5GB0DnMGca7bHnGjTXQc
jOwLNf+Tj6tbnYlwIpzWcVvjcyqc6hU9qXVjlk6Mhrqzl1KMUqo4xh4IkKbo/Tdd4le80SB01BbM
RTBBwPYYas8hTJJdEUnzLa8M/2YmHCbf+6SxPkUm8cPYtrya3BbDRc1mZkT5hc2tqaLwR2yoCIKr
NTSsdQxwDy1kwKXvZQHdy0ZuomAEKO12bbSro0A+txjEHnVcjKD3GnsKDqGv4w9Kv4EyxobJMltT
bt1A+fDul9kPdyBIS2xWhvmzSsMKZdBgqQdwrqZ3Kjwv+54T+PvTADHS3rqAJW4Z7o9n2lTJ50kO
PDp97vnHGNgfKZpty1UGlh5vh8QxL6OHfuxFNHUDPoKWiNpQp+bQhF2D+wkfXN8cijT2xZ0bUAe/
a7uFdsVwM5TPM/qFZ8JLInsTV8H0brVx+c2vNet9mGWF/lQrdoXGdvP6VABsX6gMovKY6ZYw7XSH
JmbXIP0ncB0/PszQ1A/u/ZoHHA+PshiyNPm4KwHhnFIUytB0S6iGiLIMIIWuN6rPObYGWuwwlv0K
xmba1wdjqFlPA23SVBfK6LetZ9d7e/TjCnRY47powjHMhaL3JaOHxF8G1n6q74HzFcUObZO4pS6F
kdp6wG6oJHg+Ofurn73UrdhYHFWsU0et+t3B8Qv/K4tjOAo+0FOi1XRLdYjQfy8Kh4BAQWVBCC9G
3xP93BpmYjsxVfegiIot86Jgz9IQjg9tV/vuzQgl5NiLoH3RrouL2HAZqN+7kj24hMi2rwMfCg4l
K68nRpDAeWfLcxQhvNyhF+nL28Ed/QjkTZB0p4ARPuE69tRdAO1PzY1dIZ27S1s1Jy9iIMi0B9Qd
nTB5WBixem/EAqrofg0XZzRQLwQkA9zPSVV3T0yOuuClyzNFldHYT10gfIPkODj7/qUlMBcIgO1X
4s3rfQ1XjkTUed/Wym9u/CUYpvXhIG4MrG4PSV519aknhElgqEdetgmKUhzsLPWfe1sPn2pKofGI
rj4FSpaJGqnDkD7TD7PGGyWX22XWds8slJ4qQjlzx6GVqfdf6RSAzsFh0OHHc2Zx5ySO0XF2W2eg
/19W/Q+yatuzHabB/1lW/aGBK/9bUj39Lqj+9bP/V1AtHNxFtr3EVqCX/pvxaAkw+SWolsG/aK94
khOmJWyTgci/BdVMrf4QTP83AbXF7/x9iC39BYzJq/uoeQL6iH80D/GZOrhZTPvjFzp+1bCYDXEY
eyfAZQ6JcTCL8DZo6vCLgiLCpD1mQHR04V0oJAu+bdz99lV9uipsfpefoSH6+5vyeMz4rMJDN+cz
mbP+sDuFLQgSkWLrTGoXK7ud7OP1Zq/M1CrBDjnFq1weBLKs6ptufTrIna8U8w9lfVO4F94CgrpP
Fry05x4bb7tL10cNHIl1GCxILXPtmZ8r5sS4JpdHU08BruB5DHumgctzixwvJtpbCG0iiYhaZ8sK
F9zFZRV7tGVIB90CFnHGH/E44tQNW70TeTW/8H0YJwBarBF5rOBfNLVbf89Cr8m2KYkweO7rIPW3
AbPH4VINjNY3S0v1sTViGT0YcEzCd3S6fXQSIPNvEwmEeIMSSgcPzrpqxWoYmpt4WcwAErGuge9g
jRvX9Y5BZVfeRo4HzTePenmu+8LYeIOkPlxO+GrbLCunoqWxbydRIp0eYRpQVbDIesXYvmSWUke/
Ymh6E64Lcr+szebcxE9FByhu61k9rIDKI62U1IVYnezryr6u8sVMG3PjkX32IukM0NLvA3HXLVtC
ZjjsDu66U4xIZr/TbwrbTUl74558YnJFhuu2YpnO0rKp74ATtBSWkzFRitIZYSOqxK2x7k6M6vX9
7E0q3GXMTRE9rxuYjbi03eJOHu77ZXOD36BAIfh1FuHmdxO4R4B24D8IkCrOuhUyhATXvG6Q4bJX
4tulfGX4E1xSESQGpwDbS7ddYvjqLzqFbLNy2XGLdfMd1404Wzflatmfab4NzY5Ts7NvmsQtXidY
KJtu2dDH696+7vP9uueTy8r+L9ZaABIadcFg+LI9KehjD0EK13qZkPWvBGrpbgfNiYKCjlP5LVmq
jGYtONRovNFxcG79tRThO6MsqZpBT7BNA5VfDOFk7dE3aV1zIljKGGMtaYiDyTgKhYPxvV7rHXut
ffBA1G82o+svfkXEAseKXBZbDy3ynVirJS6K9T0WcxRvhqWc6mJTp3th9+WuIkuIfIFgPMu1+goQ
d4FK6O1XEC2Z2Ait85/lUqilrQ8dcTY6UCNJGsUPJLZTzw1LaUeKdnEjfW4PAj4UA0EmpHskF154
DmtcvNZSGqJL83a67+onYykanbV+RMNGLcmgr7q4oTN+M9ZakzEgdWfMYONiFTOzzqUs9SRhDK5s
oWC4Rup/QkLVXJK1gk1R9/JcU9ZixMsu4VLqBkvR6zO42mOF8uUhJf7yyVxL42KpkolxMd/q0LzU
TAXpHEDfheun446kGtdU28Bi+x2YdgEmbLx8i0zOCaEGdHRm2qUcBzdcbNRYkzyTrfW6Ggd3lxdM
FPcKOAjBPrlbHMZm/oz5s3rlHEClj1yd1cFI7RRppe2TbycWYionAwbG06GI2neAAu7WjqX5ykkz
e407xz+Oy6lCLucLbz1qlOuxIwKRYyC/Sa29qoNuPzi0fzeV7Ml04ZsWIbFTtvk9qhgz380FIdGw
j6yW1r5BRUa/QmyJoZbAIdbzzrCefQLdGzvHHszLEBUGAVKmW+0oMxsQEkxqeb/YE+Z4onsya3Ob
5J5zO7Wm7NDzO9EHkdgAoMs5GrdiWoCbMsBjs0fdzjkGaXj5QbcaOkgzxv0JrL+x5AfSquz7KOFo
Z1Ska/d0IqOgdQ4La+vg5fH0nocucLoyc34ITTxSqrsEqrHXLkrC2vmBSbI/TbGhj9mUkN6Q4a7b
4T7ov1dOXd8EMlOfSwrnGu8BaLptyJSoO6dgwcst53GZ7OkqUS3X3TCwSzLOeGT2LGAnKP9STeIx
cZL4nZknBCLHK5nCr0fkNhD5X43Vg1DXc/o65REFPOoV+WQup2u/ydubIUGks2m7QN3hzlLvPuPk
NxbtIbmAs+d47kK7X0IeOLVbtcv5fT3Kj+uxftAQNHQov9F2B1DL6OvekrNFbynWH3SX6Qvo3KVB
uHYL+KIwK6aAxlGnrA0FL2vJ4us8Yv52k0sKNePqmfP6tPQfrEAFr3W9CLI4SpkgbUyIV9vSgK8X
CqP73the4y5S1PYTL0o7A9WJU3x2li6H2000PLD9DA+WxSBzM8QlxJnUsKvgoJfuSGG60NOHQeA9
bVJvZzEuCI6kuxi3w9JY4bagx+Iv7RbGmeB+entW30XQDQcwVzSK8rVLg5csBnGXci4HMUgLB6gb
3Zxp7ew0fpkBCVeSGJiY3jhg0yS1kGjo+tlcmkF2+jUIUpKdZQLTM7Jq+0ZRXQ2bOcJfujEJpol2
llPTSAGwpS+q0Nmuy/r5EahheCvLgSs++HqaUczKcDctnSkvEd6r5SUJPU20srTQRUHnvk3PiIUi
AlBcR/+g4ab1nUsb5o72O72ulpYpUT2wIzZibYdlS2csdl1x5nZMvzQVHOsd3dv8CzlxNO+QkAEq
dDxV7zlvZpckcOm0oSy/BHQLz/HahJuXflwfNWRi1h0+chgmdOyg/nY0ECz/1mLZfNDINPxTBfTn
jv70+CwCZLRbbRrjfa/Spjn2qZ4Zz7TpyfZDg7judkieQbK/eiIvwGOOguSAtjtxk9bNUQ5R7m0d
rEoYiSoYSTlPPrsnORHS7IJsl8P8+YY9nfYk+7l8R1BD03JcG5gZriNcSr2bVSdgGu3nvOKbQY1F
7tE+040U7GCVCx2ioFM3B5X3Yc8WYWtLb3To/PTDXhumcdKPPW90aaRWZRDxmJJSvbZY0eWXwQ7o
Oa1X5ffNpUTgHJ0xyeB0BYCVbfPRpSPX5pRGm3hp36J15uTLeLGjvdUY8qlfu7xh4sInMxF+5meV
lswo0I958jSCkIw4FM7mhWAJGsZlHBkv8dSnn3CT2wAxyvm2X5vMKkaHvu/W5nOqR+Ji3cnov5t4
0+5g33FAZgVL3zwMXtOmVV1tb02V1bS0CyJbas0gXS7N7lC6ubPN5q49d2NCBI5NeWjux9AN213r
9DW7edVXdy0r/EXHwSJWiYLxMa0rdZ/Qwnuc/dammtao+tGkfGRr+51wI+uFfp68VHDXaxzoHeoc
THIM7YqMTn1stSgSQri15BTgBqaZr2wwN9lkPcu5GQ9ZPXTpuewiRJNzdJ4rUfzFY59FGzn1Xnry
wTWyIxDdxe+VbfMmgTgc03Wu4I3DQJOZFc5l9REZ0X1II7cOoCPngNbDkmcCS8o9vILYPkGVK8Rz
nDNBrcuiJ4xnnWJg/2fI91mtAw7iQRh2lOvgw25a9epODndIMlYly9w6IZn62AJuQK/+qNLUGnZz
K2xQKkmXEO22Tlhgsr2HTiG+8HQxf/GWUUyzTmWYjEbVYRzj+AtOxvKYR8q8GZYpTuiP1pHJJqMd
SKvyUC3zHmOZ/NTLDGhYx0GyKoHxNpERj7cD+J9u41wnRwBclzlScp0q9QtNc+MzNTGJMmnN6qak
t4pSJdcxKPYw4p+k1STjoSb7YDygXWNiJTqHGbQJziX9YRMOiYQdMmV1c9WkSX+EyBgh6Vz8OnTK
GFNmajFfplXBOdGazOx+0Gby3JKQMh4mp1H9IVf9JOhEqe4vjgdj8ampLJRmBcqQ75bVKR/wOA2g
b0w8UAyJMQMb34ixKl6cnFjekwUhsIAcVqYj18sg8Pcqra1Iw4qY+qfVB6G/5mNXDrH/VzBWTOGq
9VQbgg2wX7xIooWvCifzXhuZaNyYTR6FpOUFlAgBW3kMTKjRzwIZ7XI+6SUbNwlwKUm2N7mQubyH
L+pmuNcEw2gfTiEam+TEkTb5cNtm1hS0Ehva1UP7/5st/9BscXBbI7r5z82We1187XX3e5Pl18/8
arJIstAtIkTocyy9Ex8ay7/pLsL8F/0H+gyWa/k8NrQafvVcfPtflo1EWHoYnExqNvHvnotr/Qs9
jiRVGVOWSd/mf2ViFza/6fcmDH0Oz8GBhtnIwi+PT/PvGp8EOBIz+NR+7pLlNH5Ayom04WJhQTTc
/UwvtP2gxJn0D1RrVn4hdoNe6r4sBo9aK5V9iw8AJD1QfgdLAoCoMAAd4rH/CMkzSsxplKYn0J5p
YZwGWSIfoAJPx0fdDsgUbAY446PH/k8mG4INsp8zpcIOHcDEXyIhclEk2kTFcfbA70XQIE1vm3Xf
qVEFbqWE2LWUGkyqSuThcT5/tpJyFj8NxEjMoTxGf9B0l9lv/c3CcDPioDGC5aN0YWYuTYDEJQjP
NKnlkVWYkaV/WA1skHbDehk7MLArO4+QAbm1bs4M+RPIbkFFqX+pS0UW36a2a5U+LRDSRaZJnZ2F
+wpSX3eesdHnZJLkuXc/FPU0H2Um7AbCMQPh8p1ZsDVwVGqsunwocPJBR70qC3TSF+VDCnygPRDZ
iaan6SqXT1rIKCC7wvRm42sxgqkjBVdD1r+D2J6Pj5ULFh6ofmHzdWQTFge1MaGkTXDhYneKP0ly
p6u/0J7xvhQEuPidEL/OkRvtlTbjnmaEjT80E9+jn+cms/605j1UlWR1VaiG6484hJx68vNasnTj
yvACfoyx9INyQ7LF8yrjKtbcG6SOJUBdXslrTeqfopBk/rCXRKKBIDZ5LoUtOUzB97lE1Qi9sI6L
udyyVy8/afWSzTFisjs+GsgQ0JUUpBFTxK9/RHpJ3eLJS/gVW9GnKUKNeOyQnzR0+LlzisTiehKJ
x7cStIBmR1S15cTfXqgH42NYm4t4Sot4ue5I1qTRniwVK24QfFA9f//qGPx1RUq/HfgzB7MF/4PV
357Ug8bcIbs9Jb9CzIWkFw3vpqFs4BlZMt/bj7AZlzt4dAXKmo0NyU2w68Wgc2hs+XynMKz5hA1S
Drg7BkE3xrPBI0kyohMPWn0rECDmZ9c3SvUlAAZvkF0YTZOffTK1m7cfokYQRJpsgpidfJm6BgbX
VjAdHq3WSdsP4Nb8iY1dcHkbWN87fWhp9fj5tiwKB+dOB3kn2QRT0ukbKlNRnQu3a8IPRWMTbhwq
4vjd0rQB910V1NYFDfrUbOvBl8W3hiau8xHGUyZ3fHUQp4dY8Us9V5b6ZuhJfduQ/j4Vx6Ab24JM
UyJPPNpOnj2goR8aU1WduTM513d7pAHlId2Mk5kfndYNmOFqYR8T06yzc5GwwGxs+hwoXjEEMzls
a/9zFtO6MduuN6kWuuojsNzE3dXw+gFZGn2dbGGqviFPKN/8iV4Licj6AVl/hjRe+9VRMl3mwCRL
Xk0ZdngPXdL5qkff4OjtuV+QstV34LxDQKalpZtoA5XdmB8dc66BPF0s5SZ4A65Ggcn02u49IPPD
voVnqzqIqFrJ7h6OJjKRx05wRtW7PnVsI98nHfmJ9cFKaE66YFlLwToUj0m90r97vsHN9UK6y9r8
IxXmVLwMc95aBoo0rYrTb3vX/6P7vTa3f7OdYqgFpsJu5UHLCExvYaf8bivrQyCsY+8kz+SJBgU5
jJ1p3U/RmLMWkkOBXmtKWdbybZFHHes1yymFGfysRSXFTJEybtOg6kP73AkVPYSIMThCchjNzU9G
ShrUJR6aXu/duQAC+w+2OLbS37cyliwcfQAaYZ4J8i3/dG1gCAvIrkiy1zGoGy885egyrJ6joXAj
8SyyBi3tP1hFlt3x9y+MVdI0eU0bOzcvKP4YYTgVdDEMwvGrplNMMPck/RCyZoeNB2lymnaDpGNA
2sbnf7hSf7qgfYuDn02NgPTaA0UTLPv6bw7ATEg6CrLtXhw/0dOhDlnY3qMm1BJJHGjE4kMNBvmJ
0MjnZlv6cc+zx6iahCWnxllIY4gtHoQwVsvwtvaxGb9AAQtjvSUDtAw/pBj4EVQxprFVc1HW97S3
E7FLjdEyQHlCHHy0K2+y7wOB/oLMMBcwQklfzLHGr7nuPPKHPMbIl9z15vxTghChQAmQ2wNvsTAo
dLdUR6yAG6OzWVtGUdl0KSyjYuUZc/5EMnRgga46VR/g0M7eEy7NXP2UCePp+6oo4LFuIzoJqb/z
zQjMyU1vApRetL9p+RkeAr/E97yi/Dx6POGPmR8L+OG1z+fD+8CiZOTQT/CRLu+mseGF8zkakruK
LUT1av4Z01KFLEaqnS5OBaGjYtcKdML9znGCCoz1ItbyyHCk82BdZszW9UHjStJ7UndV8Thmjez3
CuNxz/JESbMLR4ItPnRkd7zW9YXJhaj1jUgLPmcu7NkmwZ3zvb5p4xrb3mb0QpHcmXajLVhgXYI6
GEsDr8GuMxQnz6Vxvc2VjtzHgee7fER6wqfKEoC9EQdn/6uqWM+evaiuMVq1o9vd1gW+gOc218pE
uIetl8BBlUrzIorlcEeeYOBF9248DjVM3m7S9/CKe1JDkqbI+D6j0dOIgRSvxsYwFsfU1ZW+sTlk
Mm+ZassAum1J3gYZv+Cat0jNlksa1iK8LfquLWjawK82jG1Mg4ZMQe3TF+5qi7suIcbHeyqzubCy
g8QlpH4q3OjjI32LGjnaf3+Y/pTZC5O63KPURm4fuMg7//4oUc2NPXzM4LEfGe+T8g2mjK6O6fru
qayaPH6NkbN6+yhaXMH/69dmyTWJRVsKcO/PGSjVNGqtePYfZdAOwQ35OUX7GOnAeR1Attjv1WTU
LME1Sv3Nf3/lhZH1t7VLmJ7puibqNvwFaH7/WLuo+mqb/cx7bPsA6h7m9oZ5oJm62ecYKKm5tYyO
f0WR32z6zje/mZpRIuNQhGgHgOESbXgpSSW+/rtIKnu6oCFIxJvtZ8LcFl5cNbfdahYfgA6EH8Wk
+/Q0pgwHaW6HI7mbg6F9SLKikupG0JPObkrGG/YPet0VnrHOJLoYRQ3vAR0n/xTtxLn3v38Vf67i
gEbgcbiwxHyGJvafPgvllWPbVlI+ZsxcI5+O/OSjplEC5Gq5YUpcVubO6YiHefvvL/w/HBaWYAF3
IGu4nAIRDv7BsmCO3bOQy/q5BAzc/B/Czms5bmTp1k+ECHhz24Zk04oyHGpuEOJIAlDwpuCe/v+y
0SfOFhUhxezZDI2a3WigKitz5cq1KiwuhzVarqul7Zw9Zkd9mN9RlbXYRTUaISESxBI4aKWfukq2
h41ZTK3156ty3k/1cFVe4Fk+fdbId0zr3YZw7WwRQ6HpU1sJW69OO4C3o90ZrlhILoQv0zBSBcGx
mJzmpBYsCG4xcFyjD5WLipGIUkkYypy0aR/d1Ry9e7OxzkgH6T7nf1eHNAWumJIu0p/m2HXto6Q7
uAhFRTpReDFiBdLtKDwKHmhor+28q1o9Kr2rrNK0XlBJ8ro3C33n/i6lTqi/BPDt61Ng9UvwtfWm
fjgBKRH5Y1xSneUvK+a3kAGHFz4E2hyIx4Sh+e65DcO8xLYbD89J4MECnFNt+/+gB25kqCSb5bxn
PNbP7zglx/T056fz22Kl5qdPgBQrS4fJnHfbts+awTBJCJ4Bywrqhi3tT2vaI191VlO8wbowmJn7
88e+UxxgY4BhhDZIG5JtFnyQX4NkPmkK2nI1Ps7GKku0FO1I+6YrAT+DPaZQCDQdltWVH67U2gO1
TA0Y9ZfFab3//hb8F4c7TrCkeYgMwq8XMlttxQk51Z8YOWg4CbMhbdKYFceD/mAwWthF9K1zpwYj
rnj+qPWH5DkNSzqw9sx+wQ6kHVEE5T2C8pC769afrYrGiKvqz4OePF6NXWXF+v7zLXy/aFDkpdIG
sUE50HHONJ7/TdlCrbXpj03ycckbmeAIU3zZsj3mVm4ElFKsogWHSWwKiDLWLkXbnz9fxrV+SVZZ
NGBGAFHMCvIg362cZVAZ2pjF8rzaipkIh2Y9qMG6ruXd1DlgMa4RSqnq1xgkPHghXmPrAb4HNeaf
LyT4/UoimK4uZGZiHmfQu2e4NNlgQWSPPxY6i+f08xx1domSQElFb6+uFM9rtq4GjpMA9AaEYcS/
htOyVgALaWrJyCySFOUdPb6RJbYBQ5ff1G2C7M/OLzJqpF2CkCGiaue5FIMsHR0zPCaLIntjYAKy
5xUOuOn6Qmvf7a820GUb9AosfDGFW+cPwRNSgQxOHRWxN/CPTsJoV4Jue8Izo/DhXXmlfb6fDLIw
rzOPogA3A7XwLDuaqPy9W6FukdAKEeW/CBIwZGQyrvaNXgz6Y/QTUpCwyXNlRpZ7QQHPVIGsCVQt
l/B+Rakcd7FlEkUrJOHWEsAlZZLZR7PN4cYgC2nwBwywQItSYcOMt5EVo8NyEyODRNmWlYxOXvGN
RFSOqbcFy08vx7bic+aljK7kJtDFXTyPIddbJy6uK9+jTNeUda5e8Brb12Uvcz4pUjos3WlwAyAp
+sUCBsJ5FDRKB/NIgKA301EiGhC7+QqtDlYtOsAy+YWgRs1hN7mF/Pjz2hKm2q+rXI4shxABnukR
sd6vcoXUHCp93UcaaRKMhgz8wnijLWJM/8ZOpzIaq53L0meqOjH3cUG5fYy2mOlCeeIrOIgO1E/h
Ust9SGz4jDVLMLLpK5cm0nDBncAXooQW4trGFoZJg4KGhcIxjB9f9WmHy920TPMdXJQWbsIQgUPd
sTv7hkfYMq56HWAQIehEDEtB7VNjMJoPZYpB7ZcspYr9vPT5iiZOxciDYKsqn9ZDeZ68myvqStSI
qLRb75rBFQnBzTCvqIORbQqoOYMGTp8KzGT+FkWs9ycB0+IMHTKQCk/OgRb4LjuYAnNQPdTSZ5za
Quu7Rs1DTUfc/MyagZCVscW9RzKFYbdVNWsPXod/BdCsQescNquFRhScelvT/8nvM9qU+ocRr7Ln
EeFMev9qFEEWWCoQeMYalkeGv8QVgk9et978ebG8V2ILmTmIfGADW8ADSf5+PUyIG2iV6DB7rvDU
Q60IhRKG2YI8lpllJ0SwuTx6AbeevvAUMZC8WzzLUf8aHWZK5tFGjjpvrjzayXzrszzmN5jXDX9I
7U5UaP5yvfZ7jIP5Y7J1Ubz16RD8trpJ9mgpEPTo6eK9gYuWLungP2OOSW48m1Ei8/VDDni70EPg
OnwIBT1k+JVcwTBTAjuKCmvQcYEMv4IXRlMz/wAUW2H5e1XjQElPlhIY1UQAdH727YWTAUdb3iWC
K6DhVzc+w1pLnFXMgOAzBrJWr3hQ36fKqdf6mDmOIO5lD9mCVI/yOMXRKY7ISQi9ElS3UUOThUSM
G3SAwkaddaNxZZ27AZlTCeKEogCBYsfsHjZpWIeijEt0KWdZHDoz8/Fm9VUctffIPE3VN2ygkZ7d
QZ6nWRE5k1wD2YIF6r9B+4AVoFVaJ1rAWR6qPKZz3lRC+OJNl3I8Q7uIx/XGTacxkn0xO6VqVl/t
GdVhbn35FpCyVi7sEhknLELmZ3tAHCw9hDiwEMurEPR6OM648Oof3lTKBg3Q5OFHXotOxo5ZKPhM
Euc587bzL3GxOmQ2ifFBdW9aia2mk2chYJ1e+8iudx/m3C+8/FCMmA1xRGhHdnrrZg2rVIa68hsd
2YaBu/O5FQA3nJyQsgVAF78KMprd4K9+adwE9DP0CX56oBdEFxrDP+kJm/fvlOep2X5wyo4FkGGM
iKv5mi9z86XE7kcjeOWxXWPMacCqWTkA11lYh4RZg2EJ7gkSt9y8G3q6LMHtBRzHgk/HIS7GwOde
LiSdEvXk5YQyRlp/a1GTRE6tbrOecwPFTRkrjjIVdNajCix5MhchEa3o5VcHZcM1+hrjOsT3n2i7
8qPwS8mpsPWjWbE0M+lCZM2jcQ0ZA5+zv+xDOUT+N5Wyadl5UJc5YUD9ftuGdY+dLHJEPPbznTJ1
z6eiCjVbb1gKtvHDYmqj36e9tdhvKQiGdcOgTKBpti92+BcM4VyP/XI1Ir3goAdGG5xkKnxXjbjM
pacKAYKPMi1IwtHbOqAq5HSuab1t6cyKElDFSFCzOB9DsNcC71hvkQVkGa7i9huqLVmy0ZC6LKc/
36/3+Z6NUQXgqDCqoXX9xvS2S7/oS+L9s7LMbHpJ8hG1m97yJdvET0LFr6kX2fohPnel+rKhhVW5
OT2Ov2QHwfvS1rYdfKfsc2Urof/drWom0WrB3e3ZiPJhxRkJAQt4dxqS8muYYeVyjUjXuFhoF7hy
6medvwZ7kxmM5DTPvj/d4AZhjztOOBVdBefGHMm2FR1wfvaPrT0aTMNORUpXEJJqERxsEy+6fx3U
hJbrMKqSttoFFqZn35OhkTHvlDBQ/igQosDcm15WZDIBvjo2dJi27WbnBq+YdmFmqer8R8SSSeAy
cB3Gf8NhzP+Fyg5qqIEGQhipuUT51DAQBjfCNf46ntVAaGaiEBQDZKAMxjwXFmN5YJp7d2yQkBhc
y5j/64p40Ycm7Dpv3+Pb7F8VVgz24qR9kt82DefOYYOFEjPjUzJvQQeBUWGAolmN5xzPLBBVGRuw
ppuwq/zqFEfmYuOsHXDRuTeTltLKAhkqVy8inUdO073xGbdUt7MbQEga45aGGDGI1dvRmuruyxUR
rkNRld34KUSNDDugPy/N91MIpACc2Iw2AP9w/v9WyjOHyRHZuf2z0hYf2DNeF+MNgawx2m6pyY2O
qpirTTO5rSYgqJnuevCX/pi62IAe0qbI+i9/vqr3Ra6N9L0run4RHRkHqfRf85KZ4fSwSGDuaSN2
3XzPuSNkFBtLD6jVptv23bMdlN7w+ufPtczfPzmkNoWZRJmK/ofMmvxvkdoaagJhMvWzORsKbb1q
K0F0ahDh3HSQ4HBpK5eQzTgNgfNJ7de5KUlQtd8hxrQPFVS8Ty5okHlopsTQ/9Ams7t8j7Z0ujb7
jLVgvUTojlRf20mdLS7RP6amGqIBFWivWufkWC1o9+2hnE9edYjzAu2hnTlFstZoXjA4FoHQFVem
2yXOEcMjAybUWvXJI0gTRmOp49P+9IHwUSzInHP2ELqzhSeFOQ/ZIzi61Ctbbbg16u2yLNYXIFNp
PfcNk6frAacsqZ34DDrm42pLv7fm6OS0H1BvUsuJg0Kuyapr2spZ17Ni0SSQw4mCW2QzFQKJ9ZMJ
NY1zez7fLzAMaTsTeUsphXI8Fd2j3Uyu0X8IRley6Lim4EjQIQ/K9c7wkpiyjzxZmf8Ymana5F6n
q+QcSUSRPN5y8rX+Tb80neqvtodSGG2TpQczWrPsO7vQJwEvXauvEf/Y7qMxLHJsThN24tbj1iy3
YIfSljQS9FR6/Eo1WN2pqsrBeOWIsMOBitdnJHqAv0EysUEVW4EzXZruG0UjXZg2CZiA8Kl4A5+G
LjOl2Lm3y0McFE0dnHStpuaK6W5P3WrXH7MHRiVRHA8RIMmvmzKARLULaC2gWRWOkmAsWeSvjwzJ
UWEVGF7z9pZvNp/+vA/8384JD7dgcBIaihQ54XvJa5IZz8CRVX8InJrbDDez9Y07DC2psxenIgBu
9BWmiSWTCmuusCFpMu3DYjcFNt8G9EYs9RbTGD8AcwBZbOiC3S38BofC6n7zEYalFRfRNeHW9AiZ
lXesA8nuVhrKsjitkNUbFikHppO36GlUiFPD9l0KBZy8Y0akmx4iizGhrx6tm8BEudg1mcNcPZtt
iTCIMZzogyG/ecWwvIDGeOh5rOukOVfmWCmRhS+TlrreQKsfXRuyuPXFPXNu2jgXlS+Qf7q/7ZCa
vEGgmoXrvRTLaWUs+saKlhBprCXAKmmXdp6XIHtr2svduK2Fy07YmDc2Ol+UFhzG64ueWrkoz0zQ
KK3QRjO1MKTpDBFZmKHAr82luhqO1Adja/1l4Os9JmcHQJnYajgIHyDw8P45D8NSLPZqWk8BjqNo
TlkTChmb+IieQcdv07N8T01PqL778xr7/eRBE4f/EWoBwUAGJRT/TwuXvLVGNUX3z3BnmvjNbWoj
+ddx/HnEEjrK1iu/Vkr/N7fG+j1OEaJ4QViLiNZgPIA6lYHRePqX0/C32+GiMmUheUjzP8Il5R14
oodu7jxY1c9tkMML3heVTQPf7PCKqg9JYrAWxwTR109+auHb9Zcb8ltW7Qqajrw3p7H1ewO/NleX
Iau2ea5K9AAXiD4YWjCE5UAM+l7Xg9PqPWt2CT+tGTbO8JvGXn4MFkxrhusmSFn//PmaGAh/l+oD
dYQ+PSH+BVf6jVWglywds2RdHysnGuzklGME6gy3ZLLaUAB9Gq+ufVEW8uNSGM0zUrvTTreOw67z
K8br4QahQcU6H2ZbQAUHHwl+gdDmEsFH25ZiNBv9mboqYwDKC07CJCYm13GC/vI49m7UHhwosjWj
HRl2x8yID5O8JQymiV+jzx+pHMnIQD4Ao1N5ExVb4MiVj96Tt+vdtW/BKTwFOR/PLTkR2wXO3ltp
9IUfnCjIW04SiLZx1v7TYEvJNQ7rnKHTZCKYTt2MlejAh1VDST4A3rcw3R+7JoqhV6W/KjO50SXm
xNknP6vyxjpW2klzlBIxsGyz68lMh1zt+pr5wE9YPTSw65yQ5tfHLJ5K1zxg1LRA6c1cBOTDe4jO
NW9sthB1MOMsDYi1V17txYV97bSzKAvAjBdTC6QPUMQJUVNApcof6mz+0lgGp/3HTRES23n0h3TF
76Qf18iqQUDWZpmM+x5WF9qSa8QxN/0z52VZ5kccYuQJRm4x8xkDCortZ/wp4pByaoaOdxNADSu+
WSXnJoc4qCnqnXya/1IkceIe4KMJUICsl55qrEQV5iJY6cgBSMecsIIqdY1aOIC2fN1hpM+Z7MNF
TJR3qu39kqnDenTmH3HSBIyMMjmBCKAZulCKmRs4pxvb+9HpF/CVy56QDQLA4VIWK5/Qj22DdeXy
68SQH33cm/zYxMGVri0FAUOVKwM55CqITeqq8tOfHrBt+6VLIYsj6XC2yulh8eU+/McgzvM9Dhfi
pbH4y/kWVQzq+RDp5YSLnFlUtOezumLr2Zo/oHBC19xqeUC3Pfq/6uccmkpL9pyO+LkMA548J+Vk
BN4oh9T3hpBKUqMcTiOjvJpXbUD830yNVscjO9i1IbvlKcc5VL4ko3n+bZdUiGWZViXXpOJWzDQg
GqUC45HDx1fFGHPraFBhZQobX6/c7yUygN+djA6QeaysTOSdzJRputd28BoM3I10aqvrObMnL7xp
UGrq+hMVoY9WV9C3XYzCc+6t4pjcKtZwwsQ7dxgrZkoIrWw+MB+0SJGFaLyw/JwhZ6m5viPioQo2
GlKlQyR/gHODve5VAuLovfZNY4zjPQqfrNmQTIjvtD3YkpvSvjFW6gxfRsQvzS/QC8Piq0/9ujx7
GLP4XxJly7fvMyW6bvh76/u6iVWEWoHZyRMJ7By9SxkOkCXeD2lp3TO8GHvWPuitlnXWjbTf3zpj
1rwRJxSinJFi1ugmOa/0wUwyftXOB/YcT18WLd6+rFM78URRul/bKlevuR/wULciqnLgQL9u30+X
iWwrNHdQ0ipoIfJmc7oifmoyDkO3JkOFvj4yN6DUVe1NKLztMvgDhCuvZQauOdg5yN63Npiz8b/Q
MZPq29Yw2bJ4h+Sr/4q6Mrn86IGWPWwEW7LsqPuYrl7WfUeXmBQkLxlxfp6dFoc9uu62k34uXM5V
F+H2eEFICCfyMCSw4ynY/Lisq3Z2z1r4dcFKuazMRsHbY7qqYjSjPiZ+MSf/jL4nOp4o0qHNZpdj
SnzzC0sips88T1jdoG+XDCjroATLCrRUyl2Hu5xN432Sr4IfG7VdqZ/tyHhZBoMyw52dkVRwyvoO
sjBpQJOaBbSqpvFUghFubxP5FojEfHDZeSUvp4Us54KBKTR9LoScgB27IS/I6pooI92bIPBBEI2Z
NnvBQR3hUMNdaV8xXwm+NxkR+eo6YsXwtNGwXfJMzoUoxO6B3ls+mIgAY8Fe1lfLqPG2RXkHViUZ
Zg9zB7fzSvYXZ2Nvht8SBfajrkoEz6fwHq8TL/pcT8w048IxeNXLyBGUXk8aDgiKkRhOrF8Zw03q
B8evsuItU6Vl/WcSd8fplom+uev3VpMW/oORuqy306Voq3R3TlHPWaVy86JmtE9S6SFakVe/w0bX
7cx7XUT18sZ8Spc+RjnO7W9OUKLOegyh1TFaj5FyKvJSs9mme8bZIwpRFRM1hgNtUw6km9nRZRvv
0FAyUAGFhJvrg44hoxH9p6Hu6ZxZfRODTBZu0Dx4aKFEX8JUR/5PgARMH3ZADVLYjAHGoT/cohVo
OVxdOrSI5UnNx7jVub+Y40Vi7y8llofhJy+E5s1zUeiE6h/2xmcfi0xKusUN5Z3oMnXdPfZjS3OX
qWlJ76uWYf8HOhi1fkpg9w0n6wxiLs6qqNZguMpGg83HG8ejyXHi4LASfm+9LPG/9bMDmNMzgVs/
RdMEoE7fSpAy2nHQO9HNh6h9YdaD9ArneJOLjJB6aGZEjDkZ811bNIPN63RkFfeXnlUTTaz/Ak0V
yYzOfYs2jAUlD5JObrmlw57cA+9WLo2/cflvbtoLh5YJNFbsVlGsTAOBNM/YGZR3Qx1ZYI1nSJHZ
RynKl3mu5AdfF5xpVLDYDp4KWeshzmny3Wfpf2io4JTmOHXI+Qo1jhJ+hUdIO/XSl+3sQGjaRWRP
5MqwhaVii5qB4NNAQqfFbsSCVzcMhvdfJcWEQe8jDXfQfQOOfnlEPr453ECvznq+a+xNnf3imHY/
FDftGc7uqLemV6Xb9biWIezavIwK/z9KAjwycYomzIUmIMEL2APiOCgCqiG4LRltt4sjiYqUdMgh
lXeXzgGDrpmZ7WnZmOF4qpwUc4RDpVNGt3dDS+x6nvKzXDnikv1XPmp0H8uladyn8TyzAVYHJ4Cs
vAam9QZZbWMNkem69vFreylgELL8rQz2b3WooamQU/qtYi4RY55WFDrRrXFt/94bLQ6XE0wONsS1
Sconea+hM/XsYBpBinvpbqBtI3uk86OKWzQsI6anu1otTt3+O66gdFeVDg2eZk8egFexC3+UAEQF
mvCk17mf6LxfEO5yqgxjuTMQigjzUxP5bB3X6oLs2DFUofAvcZhJ7GkkFQGJ9ORMTv9KDVcaKO/T
GpvNB74grbadDgOGy/Zb6WrYzEm31x4GEdyPyOAkfcMLWJZvBs7LzvIIofypilpZJxdd7ZSZr0Az
i8I+zfbMa2DMwDejAr5m7JmEglidduWxdw3s7q6DzM+wBM5iYEqG8s/N+CmQhjoiFF7NZcNk8LOn
GdHk5Q0slqpdGbkwss94QGHVrE5yA+k0VYz+3LVmkVfXg5kl46E+z/HQqWj6H6YoIL2xQQkQWysw
QC2jfgryReC+87ttowvlSC3z0G3vuRaajYSqKVs5IttmHzkOi6IcSBDVVVqAXXFOIYhlPq6QC6tP
67YPieKiFR82Y83J5FkwvOqTD2kstu8wg26d4ClkpsMd3hKkvMrwmvOPNuFxQxRyU0sQajpRl6fz
T7cyj9X5Pnu1TCVBFJOG4IXbYA9ewKYYsFqXOQ1OuOA67lHunO+rCkHY6CZf6Mifhq0ZNXeKflKD
Tp8sKqcX2kKLT2ab36EASH6Rdon0KINtGCkfsKTL9spaTZaH0bSTnHjIGrIIw9IoxTmlCxlNuIpx
SEnIhKi1y2vUqIlpPbJefTDD6AWWUsUYiixdIkrJKZTkcUZoy26Y6nUOeaoMkVleL7LLXa1byHH5
Tg2rmaPP7IdMPCCFtSDhG+nob83zMy/y//edgEt8GjvwmHzH8eDDRe8ADGhCY5wnSfgBi+oytAjT
uOxAkcioiR/M0ZL2hp8FJInAeVIzEBoL9VM5wTKwKz1Yzw9GOOGot2/6XvuvkEMWXzL/KqlvcIUw
+Z25XuzlQ43yY/YFdyGSRCDSgb9oA1R8o30RVTYqqE1j2XVzty45teg3OrIStKO4MqjVV8gIbfRE
N4hRu51jT0wqCKtRSirE8SYS7ybNCxJXxFV8Vdz4dCIhExZQ4khQkbRQ67WLmjWN7HCtM+GOpJak
7fm5qrC2SiwbtBgjOmaPWvANs2UkxCnCZbzOKQzDch86hBVlwHqokSUeRsSC9ium4CJUYGUJZVDj
ZhEyBTngsiFfNOXeBQysZOprVvZhMZ0U+ti0JNbOxNdKlRWSsGppgUM5K3xE9G+2RH3B6nX82Exs
QD5qHkX7Phg5Yb/URcX1u02pzQfSZTd6sljv/XodM9zKqypMOjD8MNBjZCwnYbCnPGRnDyhHkN6H
rdit4Bpx+jLp4nbdi2eg5vIzx96GL97C7KgO6GD0AUWTbifUkGiFLQPKSW4mG86BPMwvDyrBAICR
8pQ739iIjLkP8IoopFIHaZaehJjKoj/5ftJ51ue0NaT4y5pU+a80fzHtqSeTDpKTdYIS/D8rBR/b
gr2DW0HrlCjMjNRiSRfRqGJlFgtVYkmlz5fCO8rnybuRJ1dd2RZq/Ou5/rjUzYMzi+VQYZfEMnQP
Mv+1KuPmXFsliJ1dvoCPaQKPeHQKEcDeGAd4byRc0iQKRAYZYF441c4bPKnDkb9bpEie3JUf7VIQ
P+wotXiejK9hWnC9fS3mhfDifehg9BkkmBxwgbqaKFHmLw5jZuKtlU/y4IO6TbP8qYoTRq9ODPOL
W20BSs0VOMDQPNQwLfOZC2lTa4gOHRPnA1K32k5WtqGYk21dO0x/UuseZnF4YQfOQIyyDOpRKo5k
ceGPFEaHcLB0mmn2jTRd+mtUoPzKfvwz9OaKstj/dNmJL9DSiS1oEkXAka77rlkbFZZPjVinGM+E
RRcc8qAYq3Tv96Mtc5bdMEXAR7MuJoxOMxRjcCz2zKphvo56xRkgVWWVj1qMEiCXAUX2AryRid2P
iBooEPOiuUX02TZ64waCACxtK4WxUSFB9cW3cgRNJkWX5CcqGBBClLE28+dKvKdvi1nJo8Q2Uxph
KIPMrO5wEVNTVDvOSVCFuZyiUkGfAgOTKOYGgnLy+idnTGfwPUSZxYgVfk3Ds+zjsyPewtQRVqRI
O9Tel8wke1mfJgTqMSvX8+pgeuJPQzH98JjSHT+ZTelhcz6RwrJB6rwnZy8C3BAh3Mw+GcDlYjbt
+rgfBSQjVrObWc8Zxm1Lpga2BJQSFC5iu8vQksF+qpjXU4MCi03yUjGJb+x94AF+Kw0BYLYlUGVw
+5gQUKoqqXkCJoI+Mkwh3zosJ8F2kHTLibTurIK6OUbKSvN/0esY2h+RisXC2EIVEgupxZGoELfd
BGzX0/PhjiW67MkXncGeuLWajh03eo6ZTX7dgCznbGkXJpOTLdczktTLfdNyDdixzPDn35g9qpPw
LmMeKWWEl2aAfwvYFLF9LEgwJq4niFdLPU9DZakZdywboUNU0ywnFoI+E31JhG0aL2fSFowVVzTh
+CDrmiNtmT9d5Npbg4rmCc/7gkCH6sDsPDMuZdhfQz0BtuHv18rCa2Y9ElTQr5Sdzq6X4FeEPjo0
R3yDFmxeLYjKDWDZGR65vFCR3nakfz7DTNl9t2LBauzjpERzYleRPkRPfQh44x0mUAueJEONEr/x
30l41hGDGkj5bwBDhl4dr7hgpWHS2LYk8EyeoNxDqCIKT3Gf8/5O5YgDTN7BanT3JqgkwXOLK9ux
noah4kYwwACOfWUoU846mkuNaLonKKXnj3Ga4hx43dGkTK6h+xf2a43zRW6cfPCj7ufUo7nrHExl
BQC+erT6vnu5QJVE4zOOFzUUxz1yw1NSMNFtBezr9WUeRjyGvlpI3UKzQsgqTKvyQFFtJP7N4rEp
qhN4o44fUfAQ3M1EhWHxd8grpfF8GnUmFx1W6DItB/ZiXH1KRE2ju5nhDPH6sHYlgxksJQhn1lSy
zhFP6pv5E2gWnJHdZlgDBDthPjzWHS+IGy5u2gWoh8u2dmY5jlBCmdf5QweVwHudE+R5oz3mCKgX
oUJmWKfpTH+Az1RxFMF687LoK0wD8v+dqnJ0QKkrMxD98nFqHbtKbkReNX6ti44E/VjMAwTuE16Z
Udc9BI2G2drsFaQQzipMS4NMIylEyhDan3P0y+wCXcG+9gATj8EUyqnaWSjyvM5rm9XV3goXtND2
uRW0o31bgtNTwLlQtR3zkBSJ9CqzhtEU6wpMlTmiFyvoJIky4nM7wGYYTnaQ62IxsCRYJCKAByAj
6HeeMHyC3otZMVt/ijGas7KvNQS2MvswTGjsrZ/Y17I7o6kXlBhNekOp134lEnQ3aVBKjHDiWspw
m/SZzYZqnUuYLFrIBQc/XeYg/GiGg8t7Xb7d5vlBluTI1uiVIOVLXFvsOSYJ+v47DbihfCZJwqbr
oBb+oUkhDI3mwB7zsBlw4nBMI9jCmctvTaokTWHwWr7TJe/z/apkt9hnuBkEgUgPuEFg284fug0t
Qc6dEJA4rEy4sUg20f6JeoUvjH8pAaRvvAU1khAmT3/USTEuxlWDYEiUPAxn30+rqmTvA6aIoYJl
DzToisgIkumfbRUxyzSTLoGBwjE81Z3Ck+UW74em/LHlz6m/pFCYnGlV9R3GeALyJh49K6RlxjXW
KqD379k0pUm+TTngsIxcFVDekNs89u6gprGUbUqoM5gZWy1DEiVaFbQqxx01g1jaqaIYzOUfMW0J
mpvCYIDzYwJBcXDvNpqtQ0HO6p2TbtaWvYOBTp61mUJWSyN/tS2h8tzTMMvK9f36unA8xT6AciXd
DHb7yKar6Ohw73EzkPSsDlqDrPSSaJnuMvcDzuIyD2K9oU1v5IjzuF5l1t91gFXSRx9SJM4qZ2eY
Na7LxrtyO+T6EHhhJ07WC9wWn+fB2NMwh+1xmkidmDlBVxBk98z7d8eBrW2TqrKDESsoycjogJFu
0qc9r/xAGXhHbuk5bybhectOwe4lSEvLhqhzQZIZOwUJh/KXC9SLRhzSTHtlkI64yNCdM06p8Xhm
pW68EIDRyCk/q+MQxQ1EHVSiIOmCzgw89B3Jn5ix0t8r5reohdWIMCU3nTt4SWnx98Ee44u7NrRE
0DyLeILVhNgUquH1iD/GLkJQmXucFoP43AIWihuoZ1CN5kd3SSkqYIgOPAzsJyT0MUhk5EhSedzR
+oAceuMiN1ksiXndFD0HODpWHKbhpYHUIP04HDIwrbEEvFyAPfYi1M1lQ/sC8360mrbw6w/uYgz6
ex3FXv3QuJOBPfq4Oab4VeoShsbaIJlEh6R1+BPEH7lL5JoyZQPlSt5xOaeEiil0vgNGlbKj4JSQ
NykbzbjnrqK9RWPPqBlPJEEYphmFkGlClPw6opZuvSOcRjDUEwuCbgaN2QazGKw7aDVlRhs3NvmH
8Ac6B0DzqbUHOYB7qL10XrqalJ8pLknDltFF92NHe0ACW0SL0Xstkv6c+9SFRFzuozjOox0tbZjU
1Vzy5nnWIGZNbW16Us7oLMSyaLc9CQeAszitddEsp+zcZ8L3ij6vkSCu/9ONNGXTFqjy2qp4nFiO
yTFgxOIqvqv9Fq/D/aUqKbbWoluk0gB2AQXVT0cBdT8NQeUP1bFEpSBJkBX3nKr/qCtISiHWNmVA
4/J8o2cvFH5/0o2y6otOIyuNHdS69uhSJEty0nOb2AETNVPTlnvkKXtn2CF5Db3qKmpcHUUoLGBK
c7eOaIe8ROeuiDJK6vv9JQHdiqb13L5je8HL2uECUjNrrtuUsuo2trCk7nb5lAg438P7YXVUXqun
v5BMfytbfM8iiCMrYMEoYQblV14HEmr2NEet+yHCnnH9jDJmH5oHwpbhRjCthil8y5iVZD2UxF4g
xg5qlYHWf8kU/Z9rKKLj+xoKL0wGYnx0ERxEJN8zOsLJwhJmaOMnWpPKYBeTXEDkaYs4ecR8tWua
/cBqYQHFDHlzf+yzmRQ6K3Im9ZMl6M25B725DDKHTXWDwpvH3dtaq3E08iLsOTi+IuRMCYODiREX
poeTzbkQEfNoqSJ9wvoci9mgpo8oyPHxLWuMpSHD60x68FsrF+RA4iUgtvQFp0izK/GioX9aUpnW
ZJb2GkzrMS0SKbgzZnDIE5B8kLIhBwCLu90EJ/07UzwMVGF3u+TtoXItKTXcKmEDgGPIMu+ycCR4
FduKAFvz7YRMyJys7kp7qZwvCoXl8SOOwoJbBWij9qd6ho8I+4mWPBLJW65QZhayo58uOb5Ph6X0
KNGyOIj+y9WiGW1pq9Bw6BfbWTncmVMcKoRX0gH6V5zUEtUhqQJuzZmSb58G5D0FAjQB7b9Ga3CL
HbZYpXsLX6vmiNmYSkblEV22LNRGVYlNhts1mZw1G/w/l+XkDijNWkSIJ5+hOCep5V43Bppmuxay
NGDQdseHpB2X6piiVaVfazYSFoq5xUONt8ifgTbazqFHODPGNTGwiXUBlPeiviMddlA2XgerKNLr
ljygOwJGRXF60wTOYr+WK9OP102IHQhipqnLp+o+r/rhauidMU6uHMikJo8kLUJOySpepUaxkl76
9BYqixRLAdoHPJJyiMVwudYR6uEf4fXSXS3xcacuMnQzcm9A1CR1DNdO8DglBQnGJVvkv/Ratxvn
ITmwPph9hGbFyTuXthsc4qWO5D0jHB8eRrxthtZifub1Ej9SPkFK4EmbDkUd3u3hPmg6/hvVm8CM
FcGH5VmGiVQPGMi2At+XvvieqrEmL9wwFw3jhNfBNWATLXZLFhFPE6t9yx7GoJddSd9L8q+u5UVg
W1LnX7ro7pk+wwiECp5aXff5ka6PFCJblDfoitKX1zO/DqE8QMpQlTSsuqNvz1LWqY1aMcYUuA9b
hQifb+UNkj6XQz3FjIEtej5rtnBOw8Kw/X0ic1JMGOX29MM3fGRqb8fZlV2mO2uSUJJquRDRUOCk
25h04slqPwVVw/JkBEeS6Q0HjOsIZMtb1sH5+Jcg+CuvzLPRrUfdIcB+gErg93FT0nJvRX80ftzC
GRyGrAchg6fJ8KXdCPxS5WHLhRdnVGtIYDu/XqgbsHDZgn++Ivt9VIZxHgjpL/Ad6N2/kcqoyfpV
JVP+GAwlhSKKgehaZNcq1xLEUFOWaBLPZUvEDP3OIRcmLxHg4MK+uRSb/RoLbWaM6B99ZpyV/uXt
lNqA6leWOcCV/ZpsFRMHoseBM9Mv8G/LeTwX210gBYtPS5MHnLiLJEPNEDd82p+/77uhbZ4Ah6Eb
wTY3Ay+MGN/+9UjU7PAEpxnnsQYq/T/mzqs3jmvZwn9F8HsTnQNwbeDOkBJFkaYcZMvnpTEM7jA9
nfOvP1/1btnkyB75Hh5ciLBFiaHDDrUrrLVKv9KdNtHODc7g9F9B2ootVmzkHHY5L2lB9WPhDCao
upvYSTp72DhgErLLHsRS9BqWyVj8qwqCyHxdGW7Dz5IE5c1OP/bxQW5Q2iBG5QCF5ghI+eggH32X
gaVj3E0pUHfvSmMyQVwgxoFjo3FApRtlftrqsOQBrTym3wXkI/fn009yRLpkAB2oPZYONl8Akqj6
Ph9Ag5Ov84u0v/HdWLaWFQoJGg6qJCrWNFqxoDlIm+HB92YfOOezbxAIrA/Z6E1NlsKIcMtIlfB3
ulThB6oO3/mC3wlmFAKvVOxx+g2eExflBTi9TAQNEZdCcvBYU4K2TGUdWm15Uy5Ir0OrA6PZBlmA
U1vG6OB9SdTjOZTVMVlzATMXMIOoukD9ez5iBxrElF3rlzdj5EgexAS8OUzbuspo2wb8vcAMZXQq
dT76UPL4gdPv+9mSNxFmssH24kcydd4xtZRQRciSXneNJRBHJgqB5ouxMzCqILeYBXxyifjUBGAP
xFhOnQk2cNvP0ubbPriExIotqUIWEG5j0W1ivQiDnxrb4SpfeG7zyGGUvQpkimgIppTuekdFPQjl
NA5Atf9myPuyfhwGaQu1MRb83n7pUGgudaB9rHWOtwVwtweQWmmU7/DxeegUBiJRMeqHXxxU/3gV
uaZlCmYatS3HdD/T2wrtoNEPej/c0JmbatPligF0XHoNMmiHnjAebiJrO+oH8RISMikMftC3ciar
482eyJ3gW1UhW0hf4IlZVi3ZhMVrUm5o0uIoEefGCXTMrcUJD+p+jcdTPRR3YyClQ2ZM1QICzaCa
ATFF12frrTb5pWGdD0Sm3W6iqInxJWcm2IcQ5Kf7sU1qWZWhsxBE1jwwzBxiKzRy4yXKb0q8mGxO
PLO6WV1WZ4m+vH0n1TeCYjm7yrkl0daWplYeXisvJgUyQGF4Ke2Mqixg8MxMy4LZK5WZnSxnqahJ
C9rLNYaulxNFOSiaQ4GIGsJAsoRcpzrN5zwqaX8SdwBYFAwoVJRzAE7WfFGa7lANrxMXqHp1yXEO
Ho0yNUWDGPAxCxylYbFZQAk4ucIwtN1bHSolws+E72CFb6lOobZ0jpRF6ADyrFLjwXHAmtFrIMel
Azw3FhLpomYlUDqI4QGhyOrG7PMQBwpRRiFwI+UNGuNLKHUxtU+r3jQ0pSjlMZm2j2Tq8QYBhOWa
9PFLbzRsHju6RP6eUXKnxCNiosRMovZW7ZRCoQK7mPQBCcVgEnen3qP+2Lz5lC5UuMBuRsLQ25DR
PNDxEkqLnGmzsZ9SxE8NqOf0Dl48tC/s9mMryf7GQhEXQoPAXB6bZagRThFn++a6DEmUENXozYgU
mo20XNps1gcHmtm652EyjvO8qRtdjuhqSWU4rD2mYpiLlueNq06iuRBYSf/joe/4sx/x0sEe29AN
Pg5OyfI+/QZijp7NhofsAt2mUOGD+8oJ+dzMa5pNjsgv99fgZBunOg96Ax8bhLwHe2wTmHQsIAu/
VOtO3/gzUyQcCYhy2HbThUV4dGMYprQWrW3zXeXDg7+jjMC7mWEnAGhkYTFEp+93pPiHuRODzIrD
jyVR7wZiuJ/QRfZOjY5N4TnXdtpKkaSvYtn9rHHkv7fGSL+MdkuVyAK1aofEFytyuK7rmPRWESZy
yK4zFk90tpFKWpM/BqXnzXTHsXv5Ups6UlPQBt0jiUVqqaX1qDtwXGyMKNKHx1LP7cMbYKce2+70
Ox5PJssQJ8cNDHxFjqHjrTXSIrtwD3VzDdZCSnJwsGqLSga11uxNmulirSprFqLA6Rsf72mU0Oh0
xqlio83jsrOfj60Gy58mM1p2bbUcASQfYJtJDdeUIYMuLcmOGSlw1rpFcxUeY1Tw99OPcexwengK
jseC4uD+C9pnQAaYjm9Jda3iLP6uMxUwMyQXA9TsgAx4vNRtRzeURxuAaxd3tFwYmrvTj3JsGDxO
KxsPRrhRSFQfE6Xp2j0myMvq7/ZVJgcpmEiJFqGHs8yTpiRAUnl5u/QEx3D67p/NB36bj7AlUiOE
ScGxIlsUup2h10VzNe1jKPaX3dzh6QQxtSDoHcLP+rjaF1jOLFqV1zz9DJZM+lPT4htEZkKFJZfH
mjwWZ4vIZtKtvejfFXXfONeT6el5coF8YqDdl3Fj0QNoT+N5H2+8zvr9fZIGIf8grbFP4gt/BMCG
nWzG1NkdIoi1MZobS2QeLf2kW7eTzEAzhOSW1Ds1pQes5dyMSObd0tyB0Oi8QeWl/7UtK1p8vR57
Sy/vu4B80a9pHsghVy5kiGBxKOmqWUy/laAlB+9i7nMiIrrbSKZxSLrePC/8qfWGcwpOnL2nR+t4
6WIBOUvIfIKOg8F1vHXDnhpgtT+k73p6KSXCo070qgLI7I461CyKd4eJ1g6No5mbXkuqaCJtTAcW
99o1Dy1Nr04/zrEl8XEUYU/7olQGW/UYOjIUY4QUph2/UzGbwsUXqgaZLBHIgO1j+E7f9vhQ8Fms
DISxkMXgwxzZ6BLUp6Zhxq9I9ySQpmjmgP+zaGqn0Nlwb77kjnDUPV+mkPTYKY7vWNgtWukdL1MU
QGvIcFV+ReciIRPRRYZ70rQI+kdJUcfLRgoPQ1T0FyZpeDyQvJsl7uiDXJxib+zcqt9GIwD5/ELz
w1koUoiFYYBrej4LhaCqfTwzmCgwus+nJpa8u2aWTY1OalWSH6aa3eTmLSRKqdspX3M/M1r1VgtQ
8P4A50zSFyrLAyZbynWeyjyoAgW1FkEPNE0V8ksqu9gfEJ8BnpMbHe6Fr2ukggOVpu5DHUOkiCrQ
A+VFYtAkfKIdrJxMq90y82RPzyK0cLU4hMQtUFXfhkpAK67GrZPfVIpTRVemNnJur1pQc5PKA+m0
HTKpF8QmKdkt+c2+AYQWgFa78ipizPiH1Q1fYwjXKqTMkCy8UdpLZHm7QYAQMRv0ZebI/dgtIMac
TTD7ZDVoYbpbVwZlQI8UjGkY2R4Rl6jNDTpR9Zrm/BrRBtgetumExPG0CcGC0Y9M3wdxdhHTuhp6
bJPSLO+HeZgj+wH5KfyfjaIg+Q3tqpo3eUXZJXmzYhW7nLwsdJSgXCKYKSdJiNoqfPtrN0ES+ENn
U6/Itg5N0MYPa3JAMgvt+VgYiOtsEk8DVbrJHIAyxiaf2MvAgxTALzMjbbx0Cbr6fnOwimT4aZhh
d2gr6khhI1XdAASbTNcIZIbRVvWbacEhTcEkFhQqsZnBh6lmsvNVY4/MMUK8UkBcchl9bh1cvM5y
ss3qEmo69JdNMYLrAg2iqtsmSTB+y2q6meUPCCBqUKIlaKdbtnLRU4T0i+L9XObAIj6B+OyZWoGZ
Q9z7oPht1KVIhysQ0CGsKNCyJa32V79Na/f9DACMPdPGmhxJKwKzmcGSbFv3IFV20EYCFUysWT6l
ZidZo71mcrZRfyUh0ReUt/mSAqmhlcDgzw4lTsB+MKJJqiuGW+8a+JyNYwmYole0shWHFE6mg/Ty
bHlDfp2porMKyd3SatDPqPV6j/XtOkzEB5WIbZYi5cFEnPc2gCBDr+kkn5rzIew7GvKkgxu+24PG
dNBUAA1xSVFccKV735IwxVmKvzlRCo+pohRVSl8Rm7So6vpbEwScAxsqdiP9FslOQtYiJ1n8u1nQ
vQY22YKbABLX4F3VTi3mJ5tiMBNAQGT7031JsFt9y7YA+jGht7RpE3h6ZKpNNr65IZvh9OiN1agr
w6oyjDm4XJ03FMYoxgLQdX2A3EM9eLdOHknQMgDDSX8fQuBezUVRuPuO/GtrRdlbMKuVgR5TQ3Kz
PHftca/RPDfqbNztKfJpMnATFTPB6KZWqD2w1rLMtEwbubAGz55PK9uvrV1MS0K7SJZDagdD4r0G
tRf31RagRdZeHGjGMNEMngOT/mE1Y1P+QErtUF/B1/VasDaHqWJJK6ABxziGDO9QJkCxDxFY3kMX
CCq3sC3AaULO8xRoiIapYsrQcyQF4Gq6E5abnCqzjfydQohpRS3Xs6Gt3BUtyJ1f0GVrhQo4uFKo
U/xZhQPOOU1YzLOtOU7zoHJUTc8SN877wmyJ3TmXK2ALKR2reQZUdazgote6aADyQGZEfLjowHzE
ZjFKRGwvNIU+FmO/d32BGahNSkNzQgaBOJRZ9p6maIJYULWttfyh2IXJQqptaapAA6OpawdK2Tmu
bX+lJh6hj4aETeRIMeSQwroFDpalZnldw6Maw3OLWQ3tyw4M3zitD2SjsBqfqyNjTfd6iqGrQP/q
lEs0qEcfAIjIa0XWgnNXNfI59ub9Jc3Bpv1OTREZMzENBg1UWeSkPkfgbHQ1iIs7RZPFMBUMLee8
hJFuNrNLFC5mLaL0irU5KWsJZa/Pfy7I2Xv3pTHZ/ZtMr7AIDQFBi0TrAgFVmAKtqyQHsQ6h4w4E
iGEPvIi7Ba4gJLolb1Z1uTk/UKwryjealWVBcK5Vrjf/HIviERzSBeZ4CHoJgiK/xYbALhaOa2tN
4fxx8hADoq1l0GEnxoiOLe4GXipJmZSG0A18GytIqi2pasmG7idUSbnOQnuFmCexhS7iRgaaJszR
oKpfVLem/fe2WehGxwJPm5GWjboJUfKW0H+wby0zLfRbVVvy4WxzKivpI28PrW18P2ckdKjBu3S7
gY3rOTL+NdJ2fILjzVJslv1ZONaSO1zGymx60laqxKLmmpZbpMfZk3LkqZVXLmhbvF1mqqzhjlzZ
lDrwuGOIac7H0kBl4/epTJEu2yB6LIm0FWsRNz2vqzJtChBzsGLqoiQuDjz/BKbKob8WCGN5ZqVJ
gWXjWRVcea3aFqYjjpU6K0JVNAex53FSdyawSqk55i3KObFt1zx2UUzCXOhSOAl/gJ27KlkI6Aqw
i3GSkC9Ak2r40ES2WF89HqS6rGqCK/CcflRSzSwUAjhxKGvdGIg4kOsriEzvXJpc5ebHpEhBvaBw
09putHpxKkdUdZpMxLj4RfuJjnLJNQiaEOwwyCl+6TBO8EBhTdo0ZHxbjkQfNJNJ/eCwgVsFEGgb
HTS/NrcKdt+UvQQ7cGGz2kf/fuhNBOsX/MuUE/2j6FSGojW3Ru9QrpnufWPYcCWKtssu8BqD2Pme
A+IA5NqeaVpADTcAKAFwnzIcSXtVfU0H6BDGuySvcbZ1PeNPs3exBBA3Yby+dpvImNpr0B4t0EaV
eF6PSHIRkk8wgjkIk21fHyyee7MiHMl/SBK0BdoCj0UB4PgHyAB6p7Kg6H6IDafxAjALa2aiKdkt
yy4/0DT2YkVZrFZ9P0m9bS3kRiGdAzYUP4C1R3brsEAiqvGgNcwRv5pupcv8VGvxfEEjksNFE/0y
QalYzhlYKtQZYQNI4ml9DVoBCWg1mjKhduRKa0CzbTzdwKsDijyubcoKbspUssn0zJDctbskEoaF
W87hLUtMYc+cnmrh65XTooa8LcqMXoMg3tP+MvBTaiJV3hHerHYW0l5f/qqH+HxvbTpWlf2wsaAK
UkMdZiPgFIANwem7JtstMxGz5y8F56oKJCtdZkOqj++Bdokb68yGpHQtWjmNH/ZL9nqOCqoFKo+p
nEGahoqvdijS3DC2Y9L26BWvp1cfuxYLMQc5x6D0A5nkjymCnssKdCVECmZLvkWUIESlwtW8Jvlp
xIRTc0hgbgjRpg9J/BuDLuDK3jOYKpD0nKgrMLlZCOhBWwjfY92Eqvq3QqKoO/PWQmg+6DQe3kft
6/XNOPlkCtWr9SFdkwCuqopNM2Rm9st86Dz9nZm0cuC6CzICW9ykv68QfBBDYgNnP5N6IYEAx1pX
sj2vnDiS76wLMV0kAPYQTKloUBnhvcq5F09fV4cg9TjfHLc6PI/pztFTQftPBcnJD3kQh/WHFezQ
OL4givT4kBfR6wopmmyHgpTM42GpOlF8ZPmva2xNN5uzVAYyWskygCv/o1lq+07XYp/mhE3ONHeT
yaAu68rXC9YV1pwdgXCqPKiCJzhOxfxPiSUuvtLhUAANImpOCS+aY/+nsh5yKOjoIzGeId0yuS+O
paRVUyX72ZWijqf51NCiLRZPd3+o0ZqnZcaMN1jc+UZpa0jv0Xb1ckLRl+2tJZnTRpsYMWPnQYEK
FS0bL75tr4wxLncuOQIaXq5mV08F7GlAhePxa7cXppTy2VZkoV8Ye/Ysu0pKFtDt9thEza7MmibX
Xd//AtegYHXiLlaUoIzFl1yBLxAAWFTqPNQdq+U31+sQVgsdaUV9EPBiWw/aXmoea+JrxWIalZ6G
xeUUQ8jfg1/EScWcLPWpJov3wHlSTzCmymkq2fXs0JW212uL/luljAk4OhyKt/1YHHjOYqbygLiB
XSHpuxnroAp+PKAMwyLIkRX1WhxvXN/bJDVxc+OOjjJS0htxmSh/mVXBVkUtgRMJmu0SziLwzb/q
KAHzFjoBAm9bH51ZvyZEbHOomgtwGLQHKZ90QcatjCkDujW8mjXEgy2Wjj9XWhKMLn1u5q6nd0be
jdiBRCuBnV+4CoZf7nXBpivr5tRkIuptmxkIrV7sG5905RZEk97c1CB4tXc43Vr4oDiIMyIHnJQH
jfoaTIwJw0XWUja5ShCOHmfYOyRlkrx8owRppmoW8paSTtnTEctu3jDx6CKQBVoWqB0gY8z5AZas
rn9Bwiob5qtspkA7XtTkug7eLQLteeRc0K236JvzWqTFf/RcjUk8nVk7UsuiLEBy3nXQabao6NN6
4aie30HXp616FF8h14KQ5XaGro46SljITqpzU0zB1DCHUC9VPohmaeJtr++vpIQCtSmXZ/t/a48p
N7ovyglaFSIY3/3PeuPzXbt79o8LTqx2+qF7rKcfH4HItqe/y5W4cPRYyIXeE7G3PxefXeIf/dDp
C716XJ5L9dK8L7q8lecDhpg/7YtpkTF+1khzeaLlZU5dINvxzt3D47ffuOYZGRkYt2gMLx8kQrMi
j9Zva4F7hplDK9Mh8ysffJ8bPhnMvxuD06/3aahPjeWzN9g9HJIcMVRw8Pft0yEwlrT4PxmEo0v8
OQiOcwYd19JpVwTOnA8qJ08HwTDsM8cw6GYjFZuv6/VNmw38zxbB37+/fqaD6qE8RhVUPkDWPX1/
3znzTR/Hy/pzkXxlo8Dkqak5WlCfb4W/HQXbPXMCThWACH85Cq57ZlCcpiCzrhI17F/RVhAk2H9h
FEBTBNIEV+0FLMzTteBaZ9SQ8ar5b/lgrXxla4GCLxv4ZRaBt9Rt38SZ/8tR8PQzwIs2xRtwcMvH
1zYKQAdeuhQcrJ4rzRKezj8qkmcG+AxAOpQHv7KZpzz54pc2z/CDLJxArvT0xV39jKK9HfgeKpry
odbY17T9UaunccuLFr7tsPDBJrjrcX98FLD9Bb/IEIBt+Mpmn/Ypakn+52cAS57+ibRhsdaTkPF8
ugiIGs9AtPj2si++svfHZuO/v2j6eX/8IOAyx9s+8M4EO6PjKyqz/384/P7BFvnDYd7GSfaw+NPJ
Y/PEKf/iD3xyNz+/wOpGvn349hvc5Wc/J961uvKf3vZ3zxyExdN98s1Pnu9ym/XX1/f7/M7P7vXp
pT598TJ5rHf1fTwt35jWp/x+d8Ar/9/s7rFud5+7uX8+ybffPHvOJ/N+6sKwr1pkhV9tpTvwXfLs
DurEeOkdbnZ50hZ3z65sqpX50kt//zi82kgLryG53z8dG1N5f/+F6/9OoPWQ7fKHV/L/9e6u3j0U
9fN7LWfMi+9VQLUdHpv21c+PNZNS1Kz35/cB+PPpCyoK/E8m/Pui37366R5t4Oczoo6Kl74FLb13
JK0+PaZssTUeeemV39dJfv/46uJh2NUPr942MifPbqNc3ZfeBgtz93j/7MLKe3zphX/aNftdex8/
DrtnAbupDqmXXv43pHTyP5bO9PQFqLkJkeWld/i+y3d91366kEwt9FtRIzt95b8yhn/kCz43kZ/y
AH/1a8/Nv/zEffa4q7/7NwAAAP//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247649</xdr:colOff>
      <xdr:row>54</xdr:row>
      <xdr:rowOff>19050</xdr:rowOff>
    </xdr:to>
    <xdr:sp macro="" textlink="">
      <xdr:nvSpPr>
        <xdr:cNvPr id="2" name="Rectangle 1">
          <a:extLst>
            <a:ext uri="{FF2B5EF4-FFF2-40B4-BE49-F238E27FC236}">
              <a16:creationId xmlns:a16="http://schemas.microsoft.com/office/drawing/2014/main" id="{4AF642CC-67DF-C0CB-331C-7746D130F96D}"/>
            </a:ext>
          </a:extLst>
        </xdr:cNvPr>
        <xdr:cNvSpPr/>
      </xdr:nvSpPr>
      <xdr:spPr>
        <a:xfrm>
          <a:off x="0" y="0"/>
          <a:ext cx="11830049" cy="103060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M" sz="1100"/>
        </a:p>
      </xdr:txBody>
    </xdr:sp>
    <xdr:clientData/>
  </xdr:twoCellAnchor>
  <xdr:twoCellAnchor>
    <xdr:from>
      <xdr:col>4</xdr:col>
      <xdr:colOff>276224</xdr:colOff>
      <xdr:row>14</xdr:row>
      <xdr:rowOff>9525</xdr:rowOff>
    </xdr:from>
    <xdr:to>
      <xdr:col>12</xdr:col>
      <xdr:colOff>152400</xdr:colOff>
      <xdr:row>30</xdr:row>
      <xdr:rowOff>66675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0437195-2AD8-4C25-816F-12AE77714C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14624" y="2676525"/>
              <a:ext cx="4752976" cy="3105150"/>
            </a:xfrm>
            <a:prstGeom prst="rect">
              <a:avLst/>
            </a:prstGeom>
            <a:solidFill>
              <a:prstClr val="white"/>
            </a:solidFill>
            <a:ln w="1">
              <a:solidFill>
                <a:prstClr val="green"/>
              </a:solidFill>
            </a:ln>
          </xdr:spPr>
          <xdr:txBody>
            <a:bodyPr vertOverflow="clip" horzOverflow="clip"/>
            <a:lstStyle/>
            <a:p>
              <a:r>
                <a:rPr lang="en-ZM"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95250</xdr:colOff>
      <xdr:row>34</xdr:row>
      <xdr:rowOff>66675</xdr:rowOff>
    </xdr:from>
    <xdr:to>
      <xdr:col>11</xdr:col>
      <xdr:colOff>361950</xdr:colOff>
      <xdr:row>51</xdr:row>
      <xdr:rowOff>128036</xdr:rowOff>
    </xdr:to>
    <xdr:graphicFrame macro="">
      <xdr:nvGraphicFramePr>
        <xdr:cNvPr id="4" name="Chart 3">
          <a:extLst>
            <a:ext uri="{FF2B5EF4-FFF2-40B4-BE49-F238E27FC236}">
              <a16:creationId xmlns:a16="http://schemas.microsoft.com/office/drawing/2014/main" id="{DDED5EBD-538C-448B-BA39-FFBFC74B0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295275</xdr:colOff>
      <xdr:row>13</xdr:row>
      <xdr:rowOff>171450</xdr:rowOff>
    </xdr:from>
    <xdr:to>
      <xdr:col>18</xdr:col>
      <xdr:colOff>485775</xdr:colOff>
      <xdr:row>26</xdr:row>
      <xdr:rowOff>28575</xdr:rowOff>
    </xdr:to>
    <xdr:graphicFrame macro="">
      <xdr:nvGraphicFramePr>
        <xdr:cNvPr id="5" name="Chart 4">
          <a:extLst>
            <a:ext uri="{FF2B5EF4-FFF2-40B4-BE49-F238E27FC236}">
              <a16:creationId xmlns:a16="http://schemas.microsoft.com/office/drawing/2014/main" id="{191AE988-1BCB-49FE-8AB3-3B27ADE07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76201</xdr:colOff>
      <xdr:row>34</xdr:row>
      <xdr:rowOff>0</xdr:rowOff>
    </xdr:from>
    <xdr:to>
      <xdr:col>19</xdr:col>
      <xdr:colOff>95251</xdr:colOff>
      <xdr:row>47</xdr:row>
      <xdr:rowOff>104775</xdr:rowOff>
    </xdr:to>
    <xdr:graphicFrame macro="">
      <xdr:nvGraphicFramePr>
        <xdr:cNvPr id="6" name="Chart 5">
          <a:extLst>
            <a:ext uri="{FF2B5EF4-FFF2-40B4-BE49-F238E27FC236}">
              <a16:creationId xmlns:a16="http://schemas.microsoft.com/office/drawing/2014/main" id="{C975419A-59B8-423A-9840-A63116A7F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123825</xdr:colOff>
      <xdr:row>0</xdr:row>
      <xdr:rowOff>95250</xdr:rowOff>
    </xdr:from>
    <xdr:to>
      <xdr:col>15</xdr:col>
      <xdr:colOff>268977</xdr:colOff>
      <xdr:row>4</xdr:row>
      <xdr:rowOff>95261</xdr:rowOff>
    </xdr:to>
    <xdr:sp macro="" textlink="">
      <xdr:nvSpPr>
        <xdr:cNvPr id="7" name="TextBox 6">
          <a:extLst>
            <a:ext uri="{FF2B5EF4-FFF2-40B4-BE49-F238E27FC236}">
              <a16:creationId xmlns:a16="http://schemas.microsoft.com/office/drawing/2014/main" id="{938B42A8-1C11-439D-9AF3-DA655C1C62A7}"/>
            </a:ext>
          </a:extLst>
        </xdr:cNvPr>
        <xdr:cNvSpPr txBox="1"/>
      </xdr:nvSpPr>
      <xdr:spPr>
        <a:xfrm>
          <a:off x="2562225" y="95250"/>
          <a:ext cx="6850752" cy="76201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baseline="0">
              <a:solidFill>
                <a:schemeClr val="bg1"/>
              </a:solidFill>
            </a:rPr>
            <a:t>CANADIAN</a:t>
          </a:r>
          <a:r>
            <a:rPr lang="en-US" sz="4000" b="1" baseline="0">
              <a:solidFill>
                <a:schemeClr val="bg1"/>
              </a:solidFill>
            </a:rPr>
            <a:t> CHEESE     </a:t>
          </a:r>
          <a:r>
            <a:rPr lang="en-US" sz="2800" b="0" baseline="0">
              <a:solidFill>
                <a:schemeClr val="bg1"/>
              </a:solidFill>
            </a:rPr>
            <a:t>DASHBOARD</a:t>
          </a:r>
          <a:endParaRPr lang="en-US" sz="3200" b="0">
            <a:solidFill>
              <a:schemeClr val="bg1"/>
            </a:solidFill>
          </a:endParaRPr>
        </a:p>
      </xdr:txBody>
    </xdr:sp>
    <xdr:clientData/>
  </xdr:twoCellAnchor>
  <xdr:twoCellAnchor>
    <xdr:from>
      <xdr:col>11</xdr:col>
      <xdr:colOff>219075</xdr:colOff>
      <xdr:row>0</xdr:row>
      <xdr:rowOff>133350</xdr:rowOff>
    </xdr:from>
    <xdr:to>
      <xdr:col>11</xdr:col>
      <xdr:colOff>219837</xdr:colOff>
      <xdr:row>3</xdr:row>
      <xdr:rowOff>57155</xdr:rowOff>
    </xdr:to>
    <xdr:cxnSp macro="">
      <xdr:nvCxnSpPr>
        <xdr:cNvPr id="8" name="Straight Connector 7">
          <a:extLst>
            <a:ext uri="{FF2B5EF4-FFF2-40B4-BE49-F238E27FC236}">
              <a16:creationId xmlns:a16="http://schemas.microsoft.com/office/drawing/2014/main" id="{78BDDDDB-6BFE-4683-AB00-DD186AE098B6}"/>
            </a:ext>
          </a:extLst>
        </xdr:cNvPr>
        <xdr:cNvCxnSpPr/>
      </xdr:nvCxnSpPr>
      <xdr:spPr>
        <a:xfrm flipH="1">
          <a:off x="6924675" y="133350"/>
          <a:ext cx="762" cy="495305"/>
        </a:xfrm>
        <a:prstGeom prst="line">
          <a:avLst/>
        </a:prstGeom>
        <a:ln w="28575">
          <a:solidFill>
            <a:schemeClr val="bg1"/>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600075</xdr:colOff>
      <xdr:row>8</xdr:row>
      <xdr:rowOff>190499</xdr:rowOff>
    </xdr:from>
    <xdr:to>
      <xdr:col>5</xdr:col>
      <xdr:colOff>264011</xdr:colOff>
      <xdr:row>11</xdr:row>
      <xdr:rowOff>64738</xdr:rowOff>
    </xdr:to>
    <xdr:sp macro="" textlink="">
      <xdr:nvSpPr>
        <xdr:cNvPr id="9" name="TextBox 8">
          <a:extLst>
            <a:ext uri="{FF2B5EF4-FFF2-40B4-BE49-F238E27FC236}">
              <a16:creationId xmlns:a16="http://schemas.microsoft.com/office/drawing/2014/main" id="{289286B7-ADC5-435A-8E61-D16E955E9220}"/>
            </a:ext>
          </a:extLst>
        </xdr:cNvPr>
        <xdr:cNvSpPr txBox="1"/>
      </xdr:nvSpPr>
      <xdr:spPr>
        <a:xfrm>
          <a:off x="2428875" y="1714499"/>
          <a:ext cx="883136" cy="44573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bg1"/>
              </a:solidFill>
            </a:rPr>
            <a:t>47%</a:t>
          </a:r>
        </a:p>
      </xdr:txBody>
    </xdr:sp>
    <xdr:clientData/>
  </xdr:twoCellAnchor>
  <xdr:twoCellAnchor>
    <xdr:from>
      <xdr:col>14</xdr:col>
      <xdr:colOff>133350</xdr:colOff>
      <xdr:row>8</xdr:row>
      <xdr:rowOff>28575</xdr:rowOff>
    </xdr:from>
    <xdr:to>
      <xdr:col>15</xdr:col>
      <xdr:colOff>253739</xdr:colOff>
      <xdr:row>10</xdr:row>
      <xdr:rowOff>125733</xdr:rowOff>
    </xdr:to>
    <xdr:sp macro="" textlink="">
      <xdr:nvSpPr>
        <xdr:cNvPr id="10" name="TextBox 9">
          <a:extLst>
            <a:ext uri="{FF2B5EF4-FFF2-40B4-BE49-F238E27FC236}">
              <a16:creationId xmlns:a16="http://schemas.microsoft.com/office/drawing/2014/main" id="{73A2BA7E-4F8B-464C-82AD-8CB5935706D0}"/>
            </a:ext>
          </a:extLst>
        </xdr:cNvPr>
        <xdr:cNvSpPr txBox="1"/>
      </xdr:nvSpPr>
      <xdr:spPr>
        <a:xfrm>
          <a:off x="8667750" y="1552575"/>
          <a:ext cx="729989" cy="4781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bg1"/>
              </a:solidFill>
            </a:rPr>
            <a:t>970</a:t>
          </a:r>
        </a:p>
      </xdr:txBody>
    </xdr:sp>
    <xdr:clientData/>
  </xdr:twoCellAnchor>
  <xdr:twoCellAnchor>
    <xdr:from>
      <xdr:col>13</xdr:col>
      <xdr:colOff>314326</xdr:colOff>
      <xdr:row>6</xdr:row>
      <xdr:rowOff>142876</xdr:rowOff>
    </xdr:from>
    <xdr:to>
      <xdr:col>16</xdr:col>
      <xdr:colOff>104776</xdr:colOff>
      <xdr:row>8</xdr:row>
      <xdr:rowOff>47626</xdr:rowOff>
    </xdr:to>
    <xdr:sp macro="" textlink="">
      <xdr:nvSpPr>
        <xdr:cNvPr id="11" name="TextBox 10">
          <a:extLst>
            <a:ext uri="{FF2B5EF4-FFF2-40B4-BE49-F238E27FC236}">
              <a16:creationId xmlns:a16="http://schemas.microsoft.com/office/drawing/2014/main" id="{2B0DE920-F2D3-4FB9-B0E0-E5AA0C8D89AA}"/>
            </a:ext>
          </a:extLst>
        </xdr:cNvPr>
        <xdr:cNvSpPr txBox="1"/>
      </xdr:nvSpPr>
      <xdr:spPr>
        <a:xfrm>
          <a:off x="8239126" y="1285876"/>
          <a:ext cx="1619250" cy="2857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bg1"/>
              </a:solidFill>
            </a:rPr>
            <a:t>TOTAL VARIETY OF </a:t>
          </a:r>
          <a:r>
            <a:rPr lang="en-US" sz="1000" b="0" baseline="0">
              <a:solidFill>
                <a:schemeClr val="bg1"/>
              </a:solidFill>
              <a:latin typeface="+mn-lt"/>
              <a:ea typeface="+mn-ea"/>
              <a:cs typeface="+mn-cs"/>
            </a:rPr>
            <a:t>CHEESE</a:t>
          </a:r>
        </a:p>
      </xdr:txBody>
    </xdr:sp>
    <xdr:clientData/>
  </xdr:twoCellAnchor>
  <xdr:twoCellAnchor>
    <xdr:from>
      <xdr:col>3</xdr:col>
      <xdr:colOff>228601</xdr:colOff>
      <xdr:row>7</xdr:row>
      <xdr:rowOff>19051</xdr:rowOff>
    </xdr:from>
    <xdr:to>
      <xdr:col>6</xdr:col>
      <xdr:colOff>9525</xdr:colOff>
      <xdr:row>9</xdr:row>
      <xdr:rowOff>76201</xdr:rowOff>
    </xdr:to>
    <xdr:sp macro="" textlink="">
      <xdr:nvSpPr>
        <xdr:cNvPr id="13" name="TextBox 12">
          <a:extLst>
            <a:ext uri="{FF2B5EF4-FFF2-40B4-BE49-F238E27FC236}">
              <a16:creationId xmlns:a16="http://schemas.microsoft.com/office/drawing/2014/main" id="{761EF0F0-59EA-4E85-B598-2292E10C23CB}"/>
            </a:ext>
          </a:extLst>
        </xdr:cNvPr>
        <xdr:cNvSpPr txBox="1"/>
      </xdr:nvSpPr>
      <xdr:spPr>
        <a:xfrm>
          <a:off x="2057401" y="1352551"/>
          <a:ext cx="1609724" cy="4381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bg1"/>
              </a:solidFill>
            </a:rPr>
            <a:t>TOTAL AVERAGE CHEESE</a:t>
          </a:r>
          <a:br>
            <a:rPr lang="en-US" sz="1000" b="0" baseline="0">
              <a:solidFill>
                <a:schemeClr val="bg1"/>
              </a:solidFill>
            </a:rPr>
          </a:br>
          <a:r>
            <a:rPr lang="en-US" sz="1000" b="0" baseline="0">
              <a:solidFill>
                <a:schemeClr val="bg1"/>
              </a:solidFill>
            </a:rPr>
            <a:t>MOISTURE PERCENTAGE</a:t>
          </a:r>
          <a:endParaRPr lang="en-US" sz="1000" b="0">
            <a:solidFill>
              <a:schemeClr val="bg1"/>
            </a:solidFill>
          </a:endParaRPr>
        </a:p>
      </xdr:txBody>
    </xdr:sp>
    <xdr:clientData/>
  </xdr:twoCellAnchor>
  <xdr:twoCellAnchor editAs="oneCell">
    <xdr:from>
      <xdr:col>0</xdr:col>
      <xdr:colOff>95254</xdr:colOff>
      <xdr:row>44</xdr:row>
      <xdr:rowOff>68529</xdr:rowOff>
    </xdr:from>
    <xdr:to>
      <xdr:col>2</xdr:col>
      <xdr:colOff>285750</xdr:colOff>
      <xdr:row>51</xdr:row>
      <xdr:rowOff>28573</xdr:rowOff>
    </xdr:to>
    <mc:AlternateContent xmlns:mc="http://schemas.openxmlformats.org/markup-compatibility/2006" xmlns:a14="http://schemas.microsoft.com/office/drawing/2010/main">
      <mc:Choice Requires="a14">
        <xdr:graphicFrame macro="">
          <xdr:nvGraphicFramePr>
            <xdr:cNvPr id="14" name="FatLevel 2">
              <a:extLst>
                <a:ext uri="{FF2B5EF4-FFF2-40B4-BE49-F238E27FC236}">
                  <a16:creationId xmlns:a16="http://schemas.microsoft.com/office/drawing/2014/main" id="{39C1CDEA-EB4A-461E-8780-43157D938E97}"/>
                </a:ext>
              </a:extLst>
            </xdr:cNvPr>
            <xdr:cNvGraphicFramePr/>
          </xdr:nvGraphicFramePr>
          <xdr:xfrm>
            <a:off x="0" y="0"/>
            <a:ext cx="0" cy="0"/>
          </xdr:xfrm>
          <a:graphic>
            <a:graphicData uri="http://schemas.microsoft.com/office/drawing/2010/slicer">
              <sle:slicer xmlns:sle="http://schemas.microsoft.com/office/drawing/2010/slicer" name="FatLevel 2"/>
            </a:graphicData>
          </a:graphic>
        </xdr:graphicFrame>
      </mc:Choice>
      <mc:Fallback xmlns="">
        <xdr:sp macro="" textlink="">
          <xdr:nvSpPr>
            <xdr:cNvPr id="0" name=""/>
            <xdr:cNvSpPr>
              <a:spLocks noTextEdit="1"/>
            </xdr:cNvSpPr>
          </xdr:nvSpPr>
          <xdr:spPr>
            <a:xfrm>
              <a:off x="95253" y="8450529"/>
              <a:ext cx="1863345" cy="1293544"/>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142875</xdr:rowOff>
    </xdr:from>
    <xdr:to>
      <xdr:col>2</xdr:col>
      <xdr:colOff>390525</xdr:colOff>
      <xdr:row>21</xdr:row>
      <xdr:rowOff>180975</xdr:rowOff>
    </xdr:to>
    <mc:AlternateContent xmlns:mc="http://schemas.openxmlformats.org/markup-compatibility/2006" xmlns:a14="http://schemas.microsoft.com/office/drawing/2010/main">
      <mc:Choice Requires="a14">
        <xdr:graphicFrame macro="">
          <xdr:nvGraphicFramePr>
            <xdr:cNvPr id="15" name="Organic 2">
              <a:extLst>
                <a:ext uri="{FF2B5EF4-FFF2-40B4-BE49-F238E27FC236}">
                  <a16:creationId xmlns:a16="http://schemas.microsoft.com/office/drawing/2014/main" id="{518EE29A-0B5E-4D69-BCB6-5EFF2B339F31}"/>
                </a:ext>
              </a:extLst>
            </xdr:cNvPr>
            <xdr:cNvGraphicFramePr/>
          </xdr:nvGraphicFramePr>
          <xdr:xfrm>
            <a:off x="0" y="0"/>
            <a:ext cx="0" cy="0"/>
          </xdr:xfrm>
          <a:graphic>
            <a:graphicData uri="http://schemas.microsoft.com/office/drawing/2010/slicer">
              <sle:slicer xmlns:sle="http://schemas.microsoft.com/office/drawing/2010/slicer" name="Organic 2"/>
            </a:graphicData>
          </a:graphic>
        </xdr:graphicFrame>
      </mc:Choice>
      <mc:Fallback xmlns="">
        <xdr:sp macro="" textlink="">
          <xdr:nvSpPr>
            <xdr:cNvPr id="0" name=""/>
            <xdr:cNvSpPr>
              <a:spLocks noTextEdit="1"/>
            </xdr:cNvSpPr>
          </xdr:nvSpPr>
          <xdr:spPr>
            <a:xfrm>
              <a:off x="95250" y="3000375"/>
              <a:ext cx="1864521" cy="1181100"/>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95253</xdr:colOff>
      <xdr:row>22</xdr:row>
      <xdr:rowOff>112443</xdr:rowOff>
    </xdr:from>
    <xdr:to>
      <xdr:col>2</xdr:col>
      <xdr:colOff>304801</xdr:colOff>
      <xdr:row>30</xdr:row>
      <xdr:rowOff>164646</xdr:rowOff>
    </xdr:to>
    <mc:AlternateContent xmlns:mc="http://schemas.openxmlformats.org/markup-compatibility/2006" xmlns:a14="http://schemas.microsoft.com/office/drawing/2010/main">
      <mc:Choice Requires="a14">
        <xdr:graphicFrame macro="">
          <xdr:nvGraphicFramePr>
            <xdr:cNvPr id="16" name="ManufacturingTypeEn 2">
              <a:extLst>
                <a:ext uri="{FF2B5EF4-FFF2-40B4-BE49-F238E27FC236}">
                  <a16:creationId xmlns:a16="http://schemas.microsoft.com/office/drawing/2014/main" id="{CA5B32A7-04D9-4D45-96AD-B6C80A839A04}"/>
                </a:ext>
              </a:extLst>
            </xdr:cNvPr>
            <xdr:cNvGraphicFramePr/>
          </xdr:nvGraphicFramePr>
          <xdr:xfrm>
            <a:off x="0" y="0"/>
            <a:ext cx="0" cy="0"/>
          </xdr:xfrm>
          <a:graphic>
            <a:graphicData uri="http://schemas.microsoft.com/office/drawing/2010/slicer">
              <sle:slicer xmlns:sle="http://schemas.microsoft.com/office/drawing/2010/slicer" name="ManufacturingTypeEn 2"/>
            </a:graphicData>
          </a:graphic>
        </xdr:graphicFrame>
      </mc:Choice>
      <mc:Fallback xmlns="">
        <xdr:sp macro="" textlink="">
          <xdr:nvSpPr>
            <xdr:cNvPr id="0" name=""/>
            <xdr:cNvSpPr>
              <a:spLocks noTextEdit="1"/>
            </xdr:cNvSpPr>
          </xdr:nvSpPr>
          <xdr:spPr>
            <a:xfrm>
              <a:off x="95252" y="4303443"/>
              <a:ext cx="1864520" cy="1576203"/>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95254</xdr:colOff>
      <xdr:row>31</xdr:row>
      <xdr:rowOff>77557</xdr:rowOff>
    </xdr:from>
    <xdr:to>
      <xdr:col>2</xdr:col>
      <xdr:colOff>314326</xdr:colOff>
      <xdr:row>43</xdr:row>
      <xdr:rowOff>171449</xdr:rowOff>
    </xdr:to>
    <mc:AlternateContent xmlns:mc="http://schemas.openxmlformats.org/markup-compatibility/2006" xmlns:a14="http://schemas.microsoft.com/office/drawing/2010/main">
      <mc:Choice Requires="a14">
        <xdr:graphicFrame macro="">
          <xdr:nvGraphicFramePr>
            <xdr:cNvPr id="17" name="RindTypeEn 2">
              <a:extLst>
                <a:ext uri="{FF2B5EF4-FFF2-40B4-BE49-F238E27FC236}">
                  <a16:creationId xmlns:a16="http://schemas.microsoft.com/office/drawing/2014/main" id="{122D387C-1581-448F-A8E9-7AAD86A76A5E}"/>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RindTypeEn 2"/>
            </a:graphicData>
          </a:graphic>
        </xdr:graphicFrame>
      </mc:Choice>
      <mc:Fallback xmlns="">
        <xdr:sp macro="" textlink="">
          <xdr:nvSpPr>
            <xdr:cNvPr id="0" name=""/>
            <xdr:cNvSpPr>
              <a:spLocks noTextEdit="1"/>
            </xdr:cNvSpPr>
          </xdr:nvSpPr>
          <xdr:spPr>
            <a:xfrm>
              <a:off x="95253" y="5983057"/>
              <a:ext cx="1852613" cy="2379892"/>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84034</xdr:colOff>
      <xdr:row>45</xdr:row>
      <xdr:rowOff>95249</xdr:rowOff>
    </xdr:from>
    <xdr:to>
      <xdr:col>3</xdr:col>
      <xdr:colOff>377553</xdr:colOff>
      <xdr:row>49</xdr:row>
      <xdr:rowOff>41004</xdr:rowOff>
    </xdr:to>
    <xdr:sp macro="" textlink="">
      <xdr:nvSpPr>
        <xdr:cNvPr id="18" name="TextBox 17">
          <a:extLst>
            <a:ext uri="{FF2B5EF4-FFF2-40B4-BE49-F238E27FC236}">
              <a16:creationId xmlns:a16="http://schemas.microsoft.com/office/drawing/2014/main" id="{5E6A4F4E-8A2B-406E-8F2F-17843FB8CDFE}"/>
            </a:ext>
          </a:extLst>
        </xdr:cNvPr>
        <xdr:cNvSpPr txBox="1"/>
      </xdr:nvSpPr>
      <xdr:spPr>
        <a:xfrm rot="-5400000">
          <a:off x="1705716" y="8874867"/>
          <a:ext cx="707755" cy="29351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solidFill>
            </a:rPr>
            <a:t>Fat</a:t>
          </a:r>
          <a:r>
            <a:rPr lang="en-US" sz="1100" b="0" baseline="0">
              <a:solidFill>
                <a:schemeClr val="bg1"/>
              </a:solidFill>
            </a:rPr>
            <a:t> </a:t>
          </a:r>
          <a:r>
            <a:rPr lang="en-US" sz="1000" b="0" baseline="0">
              <a:solidFill>
                <a:schemeClr val="bg1"/>
              </a:solidFill>
            </a:rPr>
            <a:t>Level</a:t>
          </a:r>
          <a:endParaRPr lang="en-US" sz="1000" b="0">
            <a:solidFill>
              <a:schemeClr val="bg1"/>
            </a:solidFill>
          </a:endParaRPr>
        </a:p>
      </xdr:txBody>
    </xdr:sp>
    <xdr:clientData/>
  </xdr:twoCellAnchor>
  <xdr:twoCellAnchor>
    <xdr:from>
      <xdr:col>3</xdr:col>
      <xdr:colOff>155463</xdr:colOff>
      <xdr:row>35</xdr:row>
      <xdr:rowOff>19049</xdr:rowOff>
    </xdr:from>
    <xdr:to>
      <xdr:col>3</xdr:col>
      <xdr:colOff>487450</xdr:colOff>
      <xdr:row>39</xdr:row>
      <xdr:rowOff>38470</xdr:rowOff>
    </xdr:to>
    <xdr:sp macro="" textlink="">
      <xdr:nvSpPr>
        <xdr:cNvPr id="19" name="TextBox 18">
          <a:extLst>
            <a:ext uri="{FF2B5EF4-FFF2-40B4-BE49-F238E27FC236}">
              <a16:creationId xmlns:a16="http://schemas.microsoft.com/office/drawing/2014/main" id="{389EDA66-55FB-40BF-B631-56436954A30F}"/>
            </a:ext>
          </a:extLst>
        </xdr:cNvPr>
        <xdr:cNvSpPr txBox="1"/>
      </xdr:nvSpPr>
      <xdr:spPr>
        <a:xfrm rot="-5400000">
          <a:off x="1759546" y="6530266"/>
          <a:ext cx="781421" cy="3319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bg1"/>
              </a:solidFill>
            </a:rPr>
            <a:t>Rind</a:t>
          </a:r>
          <a:r>
            <a:rPr lang="en-US" sz="1000" b="1" baseline="0">
              <a:solidFill>
                <a:schemeClr val="bg1"/>
              </a:solidFill>
            </a:rPr>
            <a:t> </a:t>
          </a:r>
          <a:r>
            <a:rPr lang="en-US" sz="1000" b="0" baseline="0">
              <a:solidFill>
                <a:schemeClr val="bg1"/>
              </a:solidFill>
            </a:rPr>
            <a:t>\type</a:t>
          </a:r>
          <a:endParaRPr lang="en-US" sz="1000" b="0">
            <a:solidFill>
              <a:schemeClr val="bg1"/>
            </a:solidFill>
          </a:endParaRPr>
        </a:p>
      </xdr:txBody>
    </xdr:sp>
    <xdr:clientData/>
  </xdr:twoCellAnchor>
  <xdr:twoCellAnchor>
    <xdr:from>
      <xdr:col>3</xdr:col>
      <xdr:colOff>28559</xdr:colOff>
      <xdr:row>24</xdr:row>
      <xdr:rowOff>9524</xdr:rowOff>
    </xdr:from>
    <xdr:to>
      <xdr:col>3</xdr:col>
      <xdr:colOff>360546</xdr:colOff>
      <xdr:row>30</xdr:row>
      <xdr:rowOff>122381</xdr:rowOff>
    </xdr:to>
    <xdr:sp macro="" textlink="">
      <xdr:nvSpPr>
        <xdr:cNvPr id="20" name="TextBox 19">
          <a:extLst>
            <a:ext uri="{FF2B5EF4-FFF2-40B4-BE49-F238E27FC236}">
              <a16:creationId xmlns:a16="http://schemas.microsoft.com/office/drawing/2014/main" id="{024C19FF-0798-43EC-AADD-6661402B3FBC}"/>
            </a:ext>
          </a:extLst>
        </xdr:cNvPr>
        <xdr:cNvSpPr txBox="1"/>
      </xdr:nvSpPr>
      <xdr:spPr>
        <a:xfrm rot="-5400000">
          <a:off x="1395424" y="5043459"/>
          <a:ext cx="1255857" cy="3319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rPr>
            <a:t>Manfacturing</a:t>
          </a:r>
          <a:r>
            <a:rPr lang="en-US" sz="1600" b="1" baseline="0">
              <a:solidFill>
                <a:schemeClr val="bg1"/>
              </a:solidFill>
            </a:rPr>
            <a:t> </a:t>
          </a:r>
          <a:r>
            <a:rPr lang="en-US" sz="1100" b="0" baseline="0">
              <a:solidFill>
                <a:schemeClr val="bg1"/>
              </a:solidFill>
            </a:rPr>
            <a:t>Type</a:t>
          </a:r>
          <a:endParaRPr lang="en-US" sz="1100" b="0">
            <a:solidFill>
              <a:schemeClr val="bg1"/>
            </a:solidFill>
          </a:endParaRPr>
        </a:p>
      </xdr:txBody>
    </xdr:sp>
    <xdr:clientData/>
  </xdr:twoCellAnchor>
  <xdr:twoCellAnchor>
    <xdr:from>
      <xdr:col>3</xdr:col>
      <xdr:colOff>147872</xdr:colOff>
      <xdr:row>17</xdr:row>
      <xdr:rowOff>38099</xdr:rowOff>
    </xdr:from>
    <xdr:to>
      <xdr:col>3</xdr:col>
      <xdr:colOff>479859</xdr:colOff>
      <xdr:row>20</xdr:row>
      <xdr:rowOff>152591</xdr:rowOff>
    </xdr:to>
    <xdr:sp macro="" textlink="">
      <xdr:nvSpPr>
        <xdr:cNvPr id="21" name="TextBox 20">
          <a:extLst>
            <a:ext uri="{FF2B5EF4-FFF2-40B4-BE49-F238E27FC236}">
              <a16:creationId xmlns:a16="http://schemas.microsoft.com/office/drawing/2014/main" id="{5AD2BFD2-E63C-4961-807D-881474B459DD}"/>
            </a:ext>
          </a:extLst>
        </xdr:cNvPr>
        <xdr:cNvSpPr txBox="1"/>
      </xdr:nvSpPr>
      <xdr:spPr>
        <a:xfrm rot="-5400000">
          <a:off x="1799670" y="3453601"/>
          <a:ext cx="685992" cy="3319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bg1"/>
              </a:solidFill>
            </a:rPr>
            <a:t>Oragnic</a:t>
          </a:r>
          <a:endParaRPr lang="en-US" sz="1100" b="0">
            <a:solidFill>
              <a:schemeClr val="bg1"/>
            </a:solidFill>
          </a:endParaRPr>
        </a:p>
      </xdr:txBody>
    </xdr:sp>
    <xdr:clientData/>
  </xdr:twoCellAnchor>
  <xdr:twoCellAnchor>
    <xdr:from>
      <xdr:col>3</xdr:col>
      <xdr:colOff>6027</xdr:colOff>
      <xdr:row>13</xdr:row>
      <xdr:rowOff>115154</xdr:rowOff>
    </xdr:from>
    <xdr:to>
      <xdr:col>3</xdr:col>
      <xdr:colOff>468369</xdr:colOff>
      <xdr:row>15</xdr:row>
      <xdr:rowOff>93484</xdr:rowOff>
    </xdr:to>
    <xdr:cxnSp macro="">
      <xdr:nvCxnSpPr>
        <xdr:cNvPr id="22" name="Straight Connector 21">
          <a:extLst>
            <a:ext uri="{FF2B5EF4-FFF2-40B4-BE49-F238E27FC236}">
              <a16:creationId xmlns:a16="http://schemas.microsoft.com/office/drawing/2014/main" id="{4F639F7C-05AA-4516-9FE9-D78BCF01DA12}"/>
            </a:ext>
          </a:extLst>
        </xdr:cNvPr>
        <xdr:cNvCxnSpPr/>
      </xdr:nvCxnSpPr>
      <xdr:spPr>
        <a:xfrm>
          <a:off x="1834827" y="2210654"/>
          <a:ext cx="462342" cy="359330"/>
        </a:xfrm>
        <a:prstGeom prst="line">
          <a:avLst/>
        </a:prstGeom>
        <a:ln>
          <a:solidFill>
            <a:schemeClr val="bg2"/>
          </a:solidFill>
          <a:headEnd type="none" w="med" len="med"/>
          <a:tailEnd type="none" w="med" len="med"/>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13</xdr:row>
      <xdr:rowOff>114300</xdr:rowOff>
    </xdr:from>
    <xdr:to>
      <xdr:col>3</xdr:col>
      <xdr:colOff>10273</xdr:colOff>
      <xdr:row>13</xdr:row>
      <xdr:rowOff>114300</xdr:rowOff>
    </xdr:to>
    <xdr:cxnSp macro="">
      <xdr:nvCxnSpPr>
        <xdr:cNvPr id="23" name="Straight Connector 22">
          <a:extLst>
            <a:ext uri="{FF2B5EF4-FFF2-40B4-BE49-F238E27FC236}">
              <a16:creationId xmlns:a16="http://schemas.microsoft.com/office/drawing/2014/main" id="{3DCCE197-A7AE-4C82-A993-A4CD347BAADF}"/>
            </a:ext>
          </a:extLst>
        </xdr:cNvPr>
        <xdr:cNvCxnSpPr/>
      </xdr:nvCxnSpPr>
      <xdr:spPr>
        <a:xfrm>
          <a:off x="9525" y="2209800"/>
          <a:ext cx="1829548" cy="0"/>
        </a:xfrm>
        <a:prstGeom prst="line">
          <a:avLst/>
        </a:prstGeom>
        <a:ln>
          <a:solidFill>
            <a:schemeClr val="bg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463757</xdr:colOff>
      <xdr:row>15</xdr:row>
      <xdr:rowOff>88437</xdr:rowOff>
    </xdr:from>
    <xdr:to>
      <xdr:col>4</xdr:col>
      <xdr:colOff>278079</xdr:colOff>
      <xdr:row>15</xdr:row>
      <xdr:rowOff>88437</xdr:rowOff>
    </xdr:to>
    <xdr:cxnSp macro="">
      <xdr:nvCxnSpPr>
        <xdr:cNvPr id="24" name="Straight Connector 23">
          <a:extLst>
            <a:ext uri="{FF2B5EF4-FFF2-40B4-BE49-F238E27FC236}">
              <a16:creationId xmlns:a16="http://schemas.microsoft.com/office/drawing/2014/main" id="{217CE5D8-70A2-433B-8332-047258AEFF3C}"/>
            </a:ext>
          </a:extLst>
        </xdr:cNvPr>
        <xdr:cNvCxnSpPr/>
      </xdr:nvCxnSpPr>
      <xdr:spPr>
        <a:xfrm>
          <a:off x="2295242" y="2965115"/>
          <a:ext cx="424817" cy="0"/>
        </a:xfrm>
        <a:prstGeom prst="line">
          <a:avLst/>
        </a:prstGeom>
        <a:ln>
          <a:solidFill>
            <a:schemeClr val="bg2"/>
          </a:solidFill>
          <a:headEnd type="none" w="med" len="med"/>
          <a:tailEnd type="none" w="med" len="med"/>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581025</xdr:colOff>
      <xdr:row>11</xdr:row>
      <xdr:rowOff>152400</xdr:rowOff>
    </xdr:from>
    <xdr:to>
      <xdr:col>2</xdr:col>
      <xdr:colOff>57150</xdr:colOff>
      <xdr:row>13</xdr:row>
      <xdr:rowOff>104775</xdr:rowOff>
    </xdr:to>
    <xdr:sp macro="" textlink="">
      <xdr:nvSpPr>
        <xdr:cNvPr id="26" name="TextBox 25">
          <a:extLst>
            <a:ext uri="{FF2B5EF4-FFF2-40B4-BE49-F238E27FC236}">
              <a16:creationId xmlns:a16="http://schemas.microsoft.com/office/drawing/2014/main" id="{7828A336-DED4-4BC7-8B7A-9EBC3FC1523A}"/>
            </a:ext>
          </a:extLst>
        </xdr:cNvPr>
        <xdr:cNvSpPr txBox="1"/>
      </xdr:nvSpPr>
      <xdr:spPr>
        <a:xfrm>
          <a:off x="581025" y="2247900"/>
          <a:ext cx="695325" cy="3333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baseline="0">
              <a:solidFill>
                <a:schemeClr val="bg1"/>
              </a:solidFill>
            </a:rPr>
            <a:t>Filter</a:t>
          </a:r>
          <a:endParaRPr lang="en-US" sz="1800" b="0">
            <a:solidFill>
              <a:schemeClr val="bg1"/>
            </a:solidFill>
          </a:endParaRPr>
        </a:p>
      </xdr:txBody>
    </xdr:sp>
    <xdr:clientData/>
  </xdr:twoCellAnchor>
  <xdr:twoCellAnchor editAs="oneCell">
    <xdr:from>
      <xdr:col>0</xdr:col>
      <xdr:colOff>284308</xdr:colOff>
      <xdr:row>12</xdr:row>
      <xdr:rowOff>38100</xdr:rowOff>
    </xdr:from>
    <xdr:to>
      <xdr:col>0</xdr:col>
      <xdr:colOff>485016</xdr:colOff>
      <xdr:row>13</xdr:row>
      <xdr:rowOff>74413</xdr:rowOff>
    </xdr:to>
    <xdr:pic>
      <xdr:nvPicPr>
        <xdr:cNvPr id="27" name="Picture 26">
          <a:extLst>
            <a:ext uri="{FF2B5EF4-FFF2-40B4-BE49-F238E27FC236}">
              <a16:creationId xmlns:a16="http://schemas.microsoft.com/office/drawing/2014/main" id="{53E570B9-A2C1-419E-A52F-409941F427E0}"/>
            </a:ext>
          </a:extLst>
        </xdr:cNvPr>
        <xdr:cNvPicPr>
          <a:picLocks noChangeAspect="1"/>
        </xdr:cNvPicPr>
      </xdr:nvPicPr>
      <xdr:blipFill>
        <a:blip xmlns:r="http://schemas.openxmlformats.org/officeDocument/2006/relationships" r:embed="rId5" cstate="print">
          <a:lum bright="70000" contrast="-70000"/>
          <a:alphaModFix amt="85000"/>
          <a:extLst>
            <a:ext uri="{BEBA8EAE-BF5A-486C-A8C5-ECC9F3942E4B}">
              <a14:imgProps xmlns:a14="http://schemas.microsoft.com/office/drawing/2010/main">
                <a14:imgLayer r:embed="rId6">
                  <a14:imgEffect>
                    <a14:colorTemperature colorTemp="11200"/>
                  </a14:imgEffect>
                </a14:imgLayer>
              </a14:imgProps>
            </a:ext>
            <a:ext uri="{28A0092B-C50C-407E-A947-70E740481C1C}">
              <a14:useLocalDpi xmlns:a14="http://schemas.microsoft.com/office/drawing/2010/main" val="0"/>
            </a:ext>
          </a:extLst>
        </a:blip>
        <a:stretch>
          <a:fillRect/>
        </a:stretch>
      </xdr:blipFill>
      <xdr:spPr>
        <a:xfrm flipH="1">
          <a:off x="284308" y="2324100"/>
          <a:ext cx="200708" cy="2268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lla" refreshedDate="45607.125555439816" createdVersion="8" refreshedVersion="8" minRefreshableVersion="3" recordCount="1042" xr:uid="{44D91641-6C5C-4C0B-82F6-12E04C1C106D}">
  <cacheSource type="worksheet">
    <worksheetSource name="cheese_data"/>
  </cacheSource>
  <cacheFields count="15">
    <cacheField name="CheeseId" numFmtId="0">
      <sharedItems containsSemiMixedTypes="0" containsString="0" containsNumber="1" containsInteger="1" minValue="228" maxValue="2391"/>
    </cacheField>
    <cacheField name="ManufacturerProvCode" numFmtId="0">
      <sharedItems/>
    </cacheField>
    <cacheField name="ManufacturerProvName" numFmtId="0">
      <sharedItems count="12">
        <s v="New Brunswick"/>
        <s v="Ontario"/>
        <s v="British Columbia"/>
        <s v="Alberta"/>
        <s v="Nova Scotia"/>
        <s v="Manitoba"/>
        <s v="Newfoundland and Labrador"/>
        <s v="Prince Edward Island"/>
        <s v="Quebec"/>
        <s v="Saskatchewan"/>
        <s v="Manitobia" u="1"/>
        <s v="Qubec" u="1"/>
      </sharedItems>
    </cacheField>
    <cacheField name="ManufacturingTypeEn" numFmtId="0">
      <sharedItems count="3">
        <s v="Farmstead"/>
        <s v="Industrial"/>
        <s v="Artisan"/>
      </sharedItems>
    </cacheField>
    <cacheField name="MoisturePercent" numFmtId="164">
      <sharedItems containsSemiMixedTypes="0" containsString="0" containsNumber="1" minValue="12" maxValue="92"/>
    </cacheField>
    <cacheField name="FlavourEn" numFmtId="0">
      <sharedItems/>
    </cacheField>
    <cacheField name="CharacteristicsEn" numFmtId="0">
      <sharedItems/>
    </cacheField>
    <cacheField name="Organic" numFmtId="0">
      <sharedItems count="2">
        <s v="No"/>
        <s v="Yes"/>
      </sharedItems>
    </cacheField>
    <cacheField name="CategoryTypeEn" numFmtId="0">
      <sharedItems count="7">
        <s v="Firm Cheese"/>
        <s v="Semi-soft Cheese"/>
        <s v="Veined Cheeses"/>
        <s v="Fresh Cheese"/>
        <s v="Soft Cheese"/>
        <s v="Hard Cheese"/>
        <s v=""/>
      </sharedItems>
    </cacheField>
    <cacheField name="MilkTypeEn" numFmtId="0">
      <sharedItems count="9">
        <s v="Ewe"/>
        <s v="Cow"/>
        <s v="Goat"/>
        <s v="Cow and Goat"/>
        <s v="Ewe and Cow"/>
        <s v="Ewe and Goat"/>
        <s v="Buffalo Cow"/>
        <s v="Cow, Goat and Ewe"/>
        <s v=""/>
      </sharedItems>
    </cacheField>
    <cacheField name="MilkTreatmentTypeEn" numFmtId="0">
      <sharedItems/>
    </cacheField>
    <cacheField name="RindTypeEn" numFmtId="0">
      <sharedItems count="5">
        <s v="Washed Rind"/>
        <s v=""/>
        <s v="Bloomy Rind"/>
        <s v="No Rind"/>
        <s v="Brushed Rind"/>
      </sharedItems>
    </cacheField>
    <cacheField name="CheeseName" numFmtId="0">
      <sharedItems/>
    </cacheField>
    <cacheField name="FatLevel" numFmtId="0">
      <sharedItems count="2">
        <s v="lower fat"/>
        <s v="higher fat"/>
      </sharedItems>
    </cacheField>
    <cacheField name="Province" numFmtId="0">
      <sharedItems/>
    </cacheField>
  </cacheFields>
  <extLst>
    <ext xmlns:x14="http://schemas.microsoft.com/office/spreadsheetml/2009/9/main" uri="{725AE2AE-9491-48be-B2B4-4EB974FC3084}">
      <x14:pivotCacheDefinition pivotCacheId="2112717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2">
  <r>
    <n v="228"/>
    <s v="NB"/>
    <x v="0"/>
    <x v="0"/>
    <n v="47"/>
    <s v="Sharp, lactic"/>
    <s v="Uncooked"/>
    <x v="0"/>
    <x v="0"/>
    <x v="0"/>
    <s v="Raw Milk"/>
    <x v="0"/>
    <s v="Sieur de Duplessis (Le)"/>
    <x v="0"/>
    <s v="New Brunswick"/>
  </r>
  <r>
    <n v="242"/>
    <s v="NB"/>
    <x v="0"/>
    <x v="0"/>
    <n v="47.9"/>
    <s v="Sharp, lactic, lightly caramelized"/>
    <s v="Uncooked"/>
    <x v="0"/>
    <x v="1"/>
    <x v="1"/>
    <s v="Raw Milk"/>
    <x v="0"/>
    <s v="Tomme Le Champ Doré"/>
    <x v="0"/>
    <s v="New Brunswick"/>
  </r>
  <r>
    <n v="301"/>
    <s v="ON"/>
    <x v="1"/>
    <x v="1"/>
    <n v="54"/>
    <s v="Mild, tangy, and fruity"/>
    <s v="Pressed and cooked cheese, pasta filata, interiror ripened"/>
    <x v="0"/>
    <x v="0"/>
    <x v="1"/>
    <s v="Pasteurized"/>
    <x v="1"/>
    <s v="Provolone Sette Fette (Tre-Stelle)"/>
    <x v="0"/>
    <s v="Ontario"/>
  </r>
  <r>
    <n v="303"/>
    <s v="NB"/>
    <x v="0"/>
    <x v="0"/>
    <n v="47"/>
    <s v="Sharp with fruity notes and a hint of wild honey"/>
    <s v=""/>
    <x v="0"/>
    <x v="2"/>
    <x v="1"/>
    <s v="Raw Milk"/>
    <x v="1"/>
    <s v="Geai Bleu (Le)"/>
    <x v="0"/>
    <s v="New Brunswick"/>
  </r>
  <r>
    <n v="319"/>
    <s v="NB"/>
    <x v="0"/>
    <x v="0"/>
    <n v="49.4"/>
    <s v="Softer taste"/>
    <s v=""/>
    <x v="1"/>
    <x v="1"/>
    <x v="1"/>
    <s v="Raw Milk"/>
    <x v="0"/>
    <s v="Gamin (Le)"/>
    <x v="0"/>
    <s v="New Brunswick"/>
  </r>
  <r>
    <n v="350"/>
    <s v="NB"/>
    <x v="0"/>
    <x v="1"/>
    <n v="48"/>
    <s v=""/>
    <s v="Classic fresh cooking cheeses"/>
    <x v="0"/>
    <x v="3"/>
    <x v="1"/>
    <s v="Pasteurized"/>
    <x v="1"/>
    <s v="Paneer (Northumberland Co-operative)"/>
    <x v="0"/>
    <s v="New Brunswick"/>
  </r>
  <r>
    <n v="374"/>
    <s v="ON"/>
    <x v="1"/>
    <x v="1"/>
    <n v="52"/>
    <s v="Rich, creamy, buttery, both subtle and tangy in taste"/>
    <s v=""/>
    <x v="0"/>
    <x v="4"/>
    <x v="2"/>
    <s v="Pasteurized"/>
    <x v="2"/>
    <s v="Goat Brie (Woolwich)"/>
    <x v="0"/>
    <s v="Ontario"/>
  </r>
  <r>
    <n v="375"/>
    <s v="ON"/>
    <x v="1"/>
    <x v="1"/>
    <n v="41"/>
    <s v="Mild"/>
    <s v="Whitem, smooth, firm textured"/>
    <x v="0"/>
    <x v="0"/>
    <x v="2"/>
    <s v="Pasteurized"/>
    <x v="1"/>
    <s v="Goat Cheddar (Woolwich)"/>
    <x v="0"/>
    <s v="Ontario"/>
  </r>
  <r>
    <n v="376"/>
    <s v="ON"/>
    <x v="1"/>
    <x v="1"/>
    <n v="50"/>
    <s v="Mild"/>
    <s v=""/>
    <x v="0"/>
    <x v="1"/>
    <x v="2"/>
    <s v="Pasteurized"/>
    <x v="1"/>
    <s v="Goat Mozarella (Woolwich)"/>
    <x v="0"/>
    <s v="Ontario"/>
  </r>
  <r>
    <n v="378"/>
    <s v="ON"/>
    <x v="1"/>
    <x v="1"/>
    <n v="55"/>
    <s v="Sharp, tangy, salty"/>
    <s v="With or without brine"/>
    <x v="0"/>
    <x v="4"/>
    <x v="2"/>
    <s v="Pasteurized"/>
    <x v="1"/>
    <s v="Goat Feta (Woolwich)"/>
    <x v="0"/>
    <s v="Ontario"/>
  </r>
  <r>
    <n v="379"/>
    <s v="ON"/>
    <x v="1"/>
    <x v="1"/>
    <n v="57"/>
    <s v="Rich and creamy"/>
    <s v="Fresh cheese"/>
    <x v="0"/>
    <x v="3"/>
    <x v="2"/>
    <s v="Pasteurized"/>
    <x v="1"/>
    <s v="Madame Chèvre Elite"/>
    <x v="0"/>
    <s v="Ontario"/>
  </r>
  <r>
    <n v="414"/>
    <s v="BC"/>
    <x v="2"/>
    <x v="0"/>
    <n v="34"/>
    <s v=""/>
    <s v="Organic. Made with Jersey Milk as such very rich, creamy and pleasing colour"/>
    <x v="1"/>
    <x v="1"/>
    <x v="1"/>
    <s v="Raw Milk"/>
    <x v="1"/>
    <s v="Gouda (Jerseyland Organic)"/>
    <x v="1"/>
    <s v="British Columbia"/>
  </r>
  <r>
    <n v="415"/>
    <s v="BC"/>
    <x v="2"/>
    <x v="0"/>
    <n v="34"/>
    <s v=""/>
    <s v="Organic. No dye/colour added.  Made from Jersey Milk"/>
    <x v="1"/>
    <x v="1"/>
    <x v="1"/>
    <s v="Raw Milk"/>
    <x v="1"/>
    <s v="Cheddar (Jerseyland Organic)"/>
    <x v="1"/>
    <s v="British Columbia"/>
  </r>
  <r>
    <n v="416"/>
    <s v="BC"/>
    <x v="2"/>
    <x v="0"/>
    <n v="33"/>
    <s v=""/>
    <s v="Organic. Our grana's are Parmesan and Asiago; these are from our own Jersey milk. No colouring added"/>
    <x v="1"/>
    <x v="5"/>
    <x v="1"/>
    <s v="Raw Milk"/>
    <x v="1"/>
    <s v="Grana (Jerseyland Organic)"/>
    <x v="1"/>
    <s v="British Columbia"/>
  </r>
  <r>
    <n v="417"/>
    <s v="BC"/>
    <x v="2"/>
    <x v="0"/>
    <n v="43"/>
    <s v="Creamy and rich tasting.  Creamy in colour due to the carotene in Jersey milk"/>
    <s v="Organic. Made with Jersey milk"/>
    <x v="1"/>
    <x v="4"/>
    <x v="1"/>
    <s v="Raw Milk"/>
    <x v="1"/>
    <s v="Feta (Jerseyland Organic)"/>
    <x v="1"/>
    <s v="British Columbia"/>
  </r>
  <r>
    <n v="418"/>
    <s v="BC"/>
    <x v="2"/>
    <x v="0"/>
    <n v="34"/>
    <s v="Available : Plain , garlic and dill, mixed herbs"/>
    <s v="Organic"/>
    <x v="1"/>
    <x v="1"/>
    <x v="2"/>
    <s v="Raw Milk"/>
    <x v="1"/>
    <s v="Udderly Organic Goat Gouda (Jerseyland Organic)"/>
    <x v="1"/>
    <s v="British Columbia"/>
  </r>
  <r>
    <n v="419"/>
    <s v="BC"/>
    <x v="2"/>
    <x v="0"/>
    <n v="43"/>
    <s v="Available : Plain,  sundried tomato and herbs"/>
    <s v="Organic"/>
    <x v="1"/>
    <x v="4"/>
    <x v="2"/>
    <s v="Raw Milk"/>
    <x v="1"/>
    <s v="Udderly Organic Goat Feta (Jerseyland Organic)"/>
    <x v="1"/>
    <s v="British Columbia"/>
  </r>
  <r>
    <n v="629"/>
    <s v="BC"/>
    <x v="2"/>
    <x v="2"/>
    <n v="41"/>
    <s v="Spiked with a slightly warm, premium, cracked black pepper"/>
    <s v="Ripened, creamy cheese"/>
    <x v="0"/>
    <x v="0"/>
    <x v="1"/>
    <s v="Pasteurized"/>
    <x v="1"/>
    <s v="Cracked Pepper Verdelait"/>
    <x v="1"/>
    <s v="British Columbia"/>
  </r>
  <r>
    <n v="630"/>
    <s v="BC"/>
    <x v="2"/>
    <x v="2"/>
    <n v="41"/>
    <s v="Mild flavour of sweet butter and a delicate, smokey, exotic, lemony finish"/>
    <s v=""/>
    <x v="0"/>
    <x v="0"/>
    <x v="1"/>
    <s v="Pasteurized"/>
    <x v="1"/>
    <s v="Cumin Verdelait"/>
    <x v="1"/>
    <s v="British Columbia"/>
  </r>
  <r>
    <n v="631"/>
    <s v="BC"/>
    <x v="2"/>
    <x v="2"/>
    <n v="41"/>
    <s v="Flavourful blend of garlic and chives"/>
    <s v=""/>
    <x v="0"/>
    <x v="0"/>
    <x v="1"/>
    <s v="Pasteurized"/>
    <x v="1"/>
    <s v="Garlic and Chive Verdelait"/>
    <x v="1"/>
    <s v="British Columbia"/>
  </r>
  <r>
    <n v="632"/>
    <s v="BC"/>
    <x v="2"/>
    <x v="2"/>
    <n v="41"/>
    <s v="Ginger, garlic and local organic wasabi."/>
    <s v=""/>
    <x v="0"/>
    <x v="0"/>
    <x v="1"/>
    <s v="Pasteurized"/>
    <x v="1"/>
    <s v="Wasabi Verdelait"/>
    <x v="1"/>
    <s v="British Columbia"/>
  </r>
  <r>
    <n v="648"/>
    <s v="BC"/>
    <x v="2"/>
    <x v="2"/>
    <n v="48"/>
    <s v="Creamy with a note of mushroom"/>
    <s v="Ripened,"/>
    <x v="0"/>
    <x v="4"/>
    <x v="1"/>
    <s v="Pasteurized"/>
    <x v="1"/>
    <s v="Comox Camembert"/>
    <x v="0"/>
    <s v="British Columbia"/>
  </r>
  <r>
    <n v="655"/>
    <s v="ON"/>
    <x v="1"/>
    <x v="1"/>
    <n v="45"/>
    <s v="Mild to sharp with light smoky flavour Also available with Omega 3"/>
    <s v="Supple and smooth with a golden-yellow waxed rind"/>
    <x v="0"/>
    <x v="0"/>
    <x v="1"/>
    <s v="Pasteurized"/>
    <x v="1"/>
    <s v="Provolone (Silani)"/>
    <x v="0"/>
    <s v="Ontario"/>
  </r>
  <r>
    <n v="656"/>
    <s v="ON"/>
    <x v="1"/>
    <x v="1"/>
    <n v="80"/>
    <s v="Milky Also available with Omega 3"/>
    <s v="Granular, creamy and soft in texture"/>
    <x v="0"/>
    <x v="3"/>
    <x v="1"/>
    <s v="Pasteurized"/>
    <x v="3"/>
    <s v="Ricotta (Silani)"/>
    <x v="0"/>
    <s v="Ontario"/>
  </r>
  <r>
    <n v="657"/>
    <s v="AB"/>
    <x v="3"/>
    <x v="0"/>
    <n v="43"/>
    <s v="Basil, black pepper, black pepper and garlic, cumin, dill, fenugreek, friesian cloves, green peppercorn, greeen peppecorn with cayenne, italian herbs"/>
    <s v="Mild, medium, aged"/>
    <x v="0"/>
    <x v="0"/>
    <x v="1"/>
    <s v="Pasteurized"/>
    <x v="1"/>
    <s v="Gouda (Sylvan Star Ltd.)"/>
    <x v="0"/>
    <s v="Alberta"/>
  </r>
  <r>
    <n v="658"/>
    <s v="ON"/>
    <x v="1"/>
    <x v="0"/>
    <n v="39"/>
    <s v="Mild and sweet, nutty and buttery flavour."/>
    <s v="Made from Guernsey milk."/>
    <x v="0"/>
    <x v="1"/>
    <x v="1"/>
    <s v="Pasteurized"/>
    <x v="0"/>
    <s v="Niagara Gold"/>
    <x v="1"/>
    <s v="Ontario"/>
  </r>
  <r>
    <n v="662"/>
    <s v="ON"/>
    <x v="1"/>
    <x v="1"/>
    <n v="39"/>
    <s v=""/>
    <s v=""/>
    <x v="0"/>
    <x v="0"/>
    <x v="1"/>
    <s v="Pasteurized"/>
    <x v="3"/>
    <s v="Cheddar (Balderson)"/>
    <x v="1"/>
    <s v="Ontario"/>
  </r>
  <r>
    <n v="663"/>
    <s v="ON"/>
    <x v="1"/>
    <x v="1"/>
    <n v="39"/>
    <s v="Five peppers, garlic, dill, chives, fine herbs and tomato, apple etc"/>
    <s v="Curds, mild, medium, old, extra old, extra old 5 years."/>
    <x v="0"/>
    <x v="0"/>
    <x v="1"/>
    <s v="Pasteurized"/>
    <x v="1"/>
    <s v="Cheddars (Fromagerie St-Albert)"/>
    <x v="1"/>
    <s v="Ontario"/>
  </r>
  <r>
    <n v="664"/>
    <s v="NS"/>
    <x v="4"/>
    <x v="0"/>
    <n v="42"/>
    <s v="Mild, medium, old, caraway, cumin, cumin and cloves, fines herbs, garlic, pepper mix, smoked."/>
    <s v="Natural rind, shaped into wheels, smooth"/>
    <x v="0"/>
    <x v="0"/>
    <x v="1"/>
    <s v="Thermised"/>
    <x v="1"/>
    <s v="Gouda (That Dutchman's Farm)"/>
    <x v="0"/>
    <s v="Nova Scotia"/>
  </r>
  <r>
    <n v="665"/>
    <s v="NS"/>
    <x v="4"/>
    <x v="0"/>
    <n v="42"/>
    <s v="Delicate, a bit spicy."/>
    <s v="Blue cheese dipped in black wax"/>
    <x v="0"/>
    <x v="4"/>
    <x v="1"/>
    <s v="Raw Milk"/>
    <x v="1"/>
    <s v="Dragon's Breath"/>
    <x v="0"/>
    <s v="Nova Scotia"/>
  </r>
  <r>
    <n v="667"/>
    <s v="ON"/>
    <x v="1"/>
    <x v="1"/>
    <n v="55"/>
    <s v="Mild"/>
    <s v=""/>
    <x v="0"/>
    <x v="3"/>
    <x v="1"/>
    <s v="Pasteurized"/>
    <x v="3"/>
    <s v="Feta (Black Diamond)"/>
    <x v="0"/>
    <s v="Ontario"/>
  </r>
  <r>
    <n v="721"/>
    <s v="ON"/>
    <x v="1"/>
    <x v="2"/>
    <n v="60"/>
    <s v="Mild tangy taste"/>
    <s v="Creamy"/>
    <x v="0"/>
    <x v="3"/>
    <x v="0"/>
    <s v="Pasteurized"/>
    <x v="3"/>
    <s v="Brebis frais (Best Baa Dairy)"/>
    <x v="0"/>
    <s v="Ontario"/>
  </r>
  <r>
    <n v="722"/>
    <s v="ON"/>
    <x v="1"/>
    <x v="2"/>
    <n v="42"/>
    <s v="Mild"/>
    <s v="Creamy, covered with a green wax"/>
    <x v="0"/>
    <x v="1"/>
    <x v="0"/>
    <s v="Raw Milk"/>
    <x v="1"/>
    <s v="Eweda cru (Best Baa Dairy)"/>
    <x v="1"/>
    <s v="Ontario"/>
  </r>
  <r>
    <n v="723"/>
    <s v="ON"/>
    <x v="1"/>
    <x v="2"/>
    <n v="55"/>
    <s v=""/>
    <s v="White rind, creamier than camembert"/>
    <x v="0"/>
    <x v="4"/>
    <x v="0"/>
    <s v="Pasteurized"/>
    <x v="2"/>
    <s v="Ramembert (Best Baa Dairy)"/>
    <x v="0"/>
    <s v="Ontario"/>
  </r>
  <r>
    <n v="724"/>
    <s v="ON"/>
    <x v="1"/>
    <x v="2"/>
    <n v="47.06"/>
    <s v="Mild"/>
    <s v="Creamy"/>
    <x v="0"/>
    <x v="3"/>
    <x v="0"/>
    <s v="Pasteurized"/>
    <x v="1"/>
    <s v="Feta (Best Baa Dairy)"/>
    <x v="0"/>
    <s v="Ontario"/>
  </r>
  <r>
    <n v="728"/>
    <s v="ON"/>
    <x v="1"/>
    <x v="1"/>
    <n v="34"/>
    <s v="Mild, medium, extra-old, 4 and 5 year-old"/>
    <s v="White and orange"/>
    <x v="0"/>
    <x v="0"/>
    <x v="1"/>
    <s v="Thermised"/>
    <x v="3"/>
    <s v="Cheddar (Bright Brand)"/>
    <x v="1"/>
    <s v="Ontario"/>
  </r>
  <r>
    <n v="730"/>
    <s v="ON"/>
    <x v="1"/>
    <x v="2"/>
    <n v="47"/>
    <s v=""/>
    <s v=""/>
    <x v="0"/>
    <x v="1"/>
    <x v="0"/>
    <s v="Pasteurized"/>
    <x v="1"/>
    <s v="Eweda (Best Baa Dairy)"/>
    <x v="1"/>
    <s v="Ontario"/>
  </r>
  <r>
    <n v="731"/>
    <s v="ON"/>
    <x v="1"/>
    <x v="2"/>
    <n v="48"/>
    <s v=""/>
    <s v=""/>
    <x v="0"/>
    <x v="1"/>
    <x v="0"/>
    <s v="Raw Milk"/>
    <x v="1"/>
    <s v="Mouton rouge (Best Baa Dairy)"/>
    <x v="1"/>
    <s v="Ontario"/>
  </r>
  <r>
    <n v="732"/>
    <s v="ON"/>
    <x v="1"/>
    <x v="2"/>
    <n v="58"/>
    <s v=""/>
    <s v=""/>
    <x v="0"/>
    <x v="1"/>
    <x v="0"/>
    <s v="Raw Milk"/>
    <x v="1"/>
    <s v="Brigitte (Best Baa Dairy)"/>
    <x v="0"/>
    <s v="Ontario"/>
  </r>
  <r>
    <n v="756"/>
    <s v="NS"/>
    <x v="4"/>
    <x v="1"/>
    <n v="44"/>
    <s v=""/>
    <s v=""/>
    <x v="0"/>
    <x v="1"/>
    <x v="1"/>
    <s v="Pasteurized"/>
    <x v="3"/>
    <s v="Mozzarella (Farmers Cooporative Dairies)"/>
    <x v="0"/>
    <s v="Nova Scotia"/>
  </r>
  <r>
    <n v="777"/>
    <s v="BC"/>
    <x v="2"/>
    <x v="2"/>
    <n v="48"/>
    <s v="White truffles"/>
    <s v="Creamy"/>
    <x v="0"/>
    <x v="4"/>
    <x v="1"/>
    <s v="Pasteurized"/>
    <x v="1"/>
    <s v="Okanagan Double Cream Camembert"/>
    <x v="1"/>
    <s v="British Columbia"/>
  </r>
  <r>
    <n v="778"/>
    <s v="BC"/>
    <x v="2"/>
    <x v="2"/>
    <n v="47"/>
    <s v="Intense Blue Flavour"/>
    <s v=""/>
    <x v="0"/>
    <x v="2"/>
    <x v="1"/>
    <s v="Pasteurized"/>
    <x v="1"/>
    <s v="Tiger Blue"/>
    <x v="0"/>
    <s v="British Columbia"/>
  </r>
  <r>
    <n v="779"/>
    <s v="BC"/>
    <x v="2"/>
    <x v="2"/>
    <n v="54"/>
    <s v="Mild"/>
    <s v="Creamy"/>
    <x v="0"/>
    <x v="2"/>
    <x v="1"/>
    <s v="Pasteurized"/>
    <x v="1"/>
    <s v="Naramata Bench Blue"/>
    <x v="0"/>
    <s v="British Columbia"/>
  </r>
  <r>
    <n v="780"/>
    <s v="BC"/>
    <x v="2"/>
    <x v="2"/>
    <n v="54"/>
    <s v=""/>
    <s v=""/>
    <x v="0"/>
    <x v="4"/>
    <x v="1"/>
    <s v="Pasteurized"/>
    <x v="0"/>
    <s v="Harvest Moon"/>
    <x v="0"/>
    <s v="British Columbia"/>
  </r>
  <r>
    <n v="786"/>
    <s v="BC"/>
    <x v="2"/>
    <x v="2"/>
    <n v="40"/>
    <s v=""/>
    <s v=""/>
    <x v="0"/>
    <x v="0"/>
    <x v="2"/>
    <s v="Thermised"/>
    <x v="3"/>
    <s v="Swiss (Village Cheese)"/>
    <x v="1"/>
    <s v="British Columbia"/>
  </r>
  <r>
    <n v="787"/>
    <s v="BC"/>
    <x v="2"/>
    <x v="2"/>
    <n v="41"/>
    <s v=""/>
    <s v=""/>
    <x v="0"/>
    <x v="1"/>
    <x v="2"/>
    <s v="Thermised"/>
    <x v="1"/>
    <s v="Havarti (Village Cheese)"/>
    <x v="1"/>
    <s v="British Columbia"/>
  </r>
  <r>
    <n v="788"/>
    <s v="BC"/>
    <x v="2"/>
    <x v="2"/>
    <n v="40"/>
    <s v=""/>
    <s v=""/>
    <x v="0"/>
    <x v="0"/>
    <x v="2"/>
    <s v="Thermised"/>
    <x v="1"/>
    <s v="Edam (Village Cheese)"/>
    <x v="1"/>
    <s v="British Columbia"/>
  </r>
  <r>
    <n v="790"/>
    <s v="BC"/>
    <x v="2"/>
    <x v="2"/>
    <n v="32"/>
    <s v=""/>
    <s v=""/>
    <x v="0"/>
    <x v="5"/>
    <x v="1"/>
    <s v="Thermised"/>
    <x v="1"/>
    <s v="Parmesan (Village Cheese)"/>
    <x v="0"/>
    <s v="British Columbia"/>
  </r>
  <r>
    <n v="791"/>
    <s v="BC"/>
    <x v="2"/>
    <x v="2"/>
    <n v="40"/>
    <s v=""/>
    <s v=""/>
    <x v="0"/>
    <x v="0"/>
    <x v="2"/>
    <s v="Thermised"/>
    <x v="1"/>
    <s v="Monterey Jack (Village Cheese)"/>
    <x v="0"/>
    <s v="British Columbia"/>
  </r>
  <r>
    <n v="792"/>
    <s v="BC"/>
    <x v="2"/>
    <x v="2"/>
    <n v="40"/>
    <s v=""/>
    <s v=""/>
    <x v="0"/>
    <x v="0"/>
    <x v="2"/>
    <s v="Thermised"/>
    <x v="3"/>
    <s v="Swiss Alpine Meadow (Village Cheese)"/>
    <x v="1"/>
    <s v="British Columbia"/>
  </r>
  <r>
    <n v="794"/>
    <s v="BC"/>
    <x v="2"/>
    <x v="2"/>
    <n v="38"/>
    <s v=""/>
    <s v=""/>
    <x v="0"/>
    <x v="1"/>
    <x v="2"/>
    <s v="Thermised"/>
    <x v="1"/>
    <s v="Mozzarella (Village Cheese)"/>
    <x v="1"/>
    <s v="British Columbia"/>
  </r>
  <r>
    <n v="795"/>
    <s v="BC"/>
    <x v="2"/>
    <x v="2"/>
    <n v="40"/>
    <s v=""/>
    <s v=""/>
    <x v="0"/>
    <x v="0"/>
    <x v="2"/>
    <s v="Thermised"/>
    <x v="1"/>
    <s v="Gouda (Village Cheese)"/>
    <x v="0"/>
    <s v="British Columbia"/>
  </r>
  <r>
    <n v="796"/>
    <s v="BC"/>
    <x v="2"/>
    <x v="2"/>
    <n v="41"/>
    <s v=""/>
    <s v=""/>
    <x v="0"/>
    <x v="0"/>
    <x v="2"/>
    <s v="Thermised"/>
    <x v="1"/>
    <s v="Brick (Village Cheese)"/>
    <x v="1"/>
    <s v="British Columbia"/>
  </r>
  <r>
    <n v="804"/>
    <s v="ON"/>
    <x v="1"/>
    <x v="1"/>
    <n v="39"/>
    <s v="Delicate, sweet and nutty flavour"/>
    <s v=""/>
    <x v="0"/>
    <x v="0"/>
    <x v="1"/>
    <s v="Pasteurized"/>
    <x v="1"/>
    <s v="Asiago (Tre Stelle)"/>
    <x v="1"/>
    <s v="Ontario"/>
  </r>
  <r>
    <n v="806"/>
    <s v="ON"/>
    <x v="1"/>
    <x v="1"/>
    <n v="50"/>
    <s v="Buttery taste."/>
    <s v=""/>
    <x v="0"/>
    <x v="4"/>
    <x v="1"/>
    <s v="Pasteurized"/>
    <x v="2"/>
    <s v="Château Versailles Brie (Tre Stelle)"/>
    <x v="0"/>
    <s v="Ontario"/>
  </r>
  <r>
    <n v="807"/>
    <s v="MB"/>
    <x v="5"/>
    <x v="0"/>
    <n v="37"/>
    <s v=""/>
    <s v=""/>
    <x v="1"/>
    <x v="0"/>
    <x v="1"/>
    <s v="Pasteurized"/>
    <x v="3"/>
    <s v="Cheddar (Bothwell)"/>
    <x v="1"/>
    <s v="Manitobia"/>
  </r>
  <r>
    <n v="808"/>
    <s v="MB"/>
    <x v="5"/>
    <x v="0"/>
    <n v="40"/>
    <s v="Sweet and slightly nutty taste"/>
    <s v="Buttery texture"/>
    <x v="0"/>
    <x v="0"/>
    <x v="1"/>
    <s v="Pasteurized"/>
    <x v="3"/>
    <s v="Swiss (Bothwell)"/>
    <x v="0"/>
    <s v="Manitobia"/>
  </r>
  <r>
    <n v="809"/>
    <s v="MB"/>
    <x v="5"/>
    <x v="0"/>
    <n v="42"/>
    <s v="Salty and sweet with a mild, nutty taste"/>
    <s v="Also manufactures a Smoked Gouda"/>
    <x v="0"/>
    <x v="0"/>
    <x v="1"/>
    <s v="Pasteurized"/>
    <x v="3"/>
    <s v="Gouda (Bothwell)"/>
    <x v="0"/>
    <s v="Manitobia"/>
  </r>
  <r>
    <n v="810"/>
    <s v="MB"/>
    <x v="5"/>
    <x v="0"/>
    <n v="42"/>
    <s v="Mild, sweet and slightly nutty taste"/>
    <s v="Also available the &quot;Jalapeno Pepper Jack&quot;"/>
    <x v="0"/>
    <x v="1"/>
    <x v="1"/>
    <s v="Pasteurized"/>
    <x v="3"/>
    <s v="Monterey Jack (Bothwell)"/>
    <x v="0"/>
    <s v="Manitobia"/>
  </r>
  <r>
    <n v="812"/>
    <s v="NL"/>
    <x v="6"/>
    <x v="1"/>
    <n v="39"/>
    <s v=""/>
    <s v="Old, Medium, Mild, Marble and Old White Cheddars"/>
    <x v="0"/>
    <x v="0"/>
    <x v="1"/>
    <s v="Pasteurized"/>
    <x v="3"/>
    <s v="Cheddars (Central Dairies)"/>
    <x v="1"/>
    <s v="Newfoundland and Labrador"/>
  </r>
  <r>
    <n v="813"/>
    <s v="BC"/>
    <x v="2"/>
    <x v="2"/>
    <n v="68"/>
    <s v=""/>
    <s v=""/>
    <x v="0"/>
    <x v="4"/>
    <x v="1"/>
    <s v="Pasteurized"/>
    <x v="1"/>
    <s v="San Pareil"/>
    <x v="0"/>
    <s v="British Columbia"/>
  </r>
  <r>
    <n v="814"/>
    <s v="BC"/>
    <x v="2"/>
    <x v="2"/>
    <n v="47.06"/>
    <s v=""/>
    <s v="Welsh-style cheese"/>
    <x v="0"/>
    <x v="5"/>
    <x v="1"/>
    <s v="Raw Milk"/>
    <x v="1"/>
    <s v="Caerphilly"/>
    <x v="1"/>
    <s v="British Columbia"/>
  </r>
  <r>
    <n v="815"/>
    <s v="BC"/>
    <x v="2"/>
    <x v="2"/>
    <n v="40"/>
    <s v="Mild tasting"/>
    <s v="Artisan Cheese"/>
    <x v="0"/>
    <x v="0"/>
    <x v="1"/>
    <s v="Pasteurized"/>
    <x v="3"/>
    <s v="Monterey Jill"/>
    <x v="1"/>
    <s v="British Columbia"/>
  </r>
  <r>
    <n v="816"/>
    <s v="BC"/>
    <x v="2"/>
    <x v="2"/>
    <n v="38"/>
    <s v="Onions, garlic, papika and sweet red pepper flakes."/>
    <s v="Artisinal cheese"/>
    <x v="0"/>
    <x v="5"/>
    <x v="1"/>
    <s v="Raw Milk"/>
    <x v="1"/>
    <s v="Qualicum Spice"/>
    <x v="1"/>
    <s v="British Columbia"/>
  </r>
  <r>
    <n v="817"/>
    <s v="BC"/>
    <x v="2"/>
    <x v="2"/>
    <n v="44"/>
    <s v="Plain or marinated in oil, garlic, sun-dried tomatoes and rosemary"/>
    <s v=""/>
    <x v="0"/>
    <x v="4"/>
    <x v="1"/>
    <s v="Pasteurized"/>
    <x v="3"/>
    <s v="Little Qualicum Feta"/>
    <x v="0"/>
    <s v="British Columbia"/>
  </r>
  <r>
    <n v="818"/>
    <s v="BC"/>
    <x v="2"/>
    <x v="2"/>
    <n v="38"/>
    <s v=""/>
    <s v="Artisanal cheese"/>
    <x v="0"/>
    <x v="5"/>
    <x v="1"/>
    <s v="Raw Milk"/>
    <x v="1"/>
    <s v="Raclette (Little Qualicum)"/>
    <x v="1"/>
    <s v="British Columbia"/>
  </r>
  <r>
    <n v="819"/>
    <s v="BC"/>
    <x v="2"/>
    <x v="2"/>
    <n v="36"/>
    <s v="Hints of roasted nuts"/>
    <s v="Artisan Swiss-style Cheese"/>
    <x v="0"/>
    <x v="0"/>
    <x v="1"/>
    <s v="Raw Milk"/>
    <x v="1"/>
    <s v="Rathtrevor"/>
    <x v="1"/>
    <s v="British Columbia"/>
  </r>
  <r>
    <n v="820"/>
    <s v="BC"/>
    <x v="2"/>
    <x v="2"/>
    <n v="47"/>
    <s v="Gentle flavour with a creamy buttery taste"/>
    <s v=""/>
    <x v="0"/>
    <x v="4"/>
    <x v="1"/>
    <s v="Pasteurized"/>
    <x v="2"/>
    <s v="Comox Brie"/>
    <x v="0"/>
    <s v="British Columbia"/>
  </r>
  <r>
    <n v="821"/>
    <s v="BC"/>
    <x v="2"/>
    <x v="2"/>
    <n v="48"/>
    <s v="Delicate note of mushroom"/>
    <s v=""/>
    <x v="0"/>
    <x v="4"/>
    <x v="1"/>
    <s v="Pasteurized"/>
    <x v="2"/>
    <s v="Triple Cream Camembert"/>
    <x v="1"/>
    <s v="British Columbia"/>
  </r>
  <r>
    <n v="822"/>
    <s v="BC"/>
    <x v="2"/>
    <x v="2"/>
    <n v="41"/>
    <s v="Sweet buttery flavour with a mellow taste of herbs.  Nutty overtones with a tangy finish."/>
    <s v=""/>
    <x v="0"/>
    <x v="0"/>
    <x v="1"/>
    <s v="Pasteurized"/>
    <x v="1"/>
    <s v="Amsterdammer"/>
    <x v="1"/>
    <s v="British Columbia"/>
  </r>
  <r>
    <n v="823"/>
    <s v="BC"/>
    <x v="2"/>
    <x v="2"/>
    <n v="43"/>
    <s v=""/>
    <s v=""/>
    <x v="0"/>
    <x v="0"/>
    <x v="1"/>
    <s v="Pasteurized"/>
    <x v="1"/>
    <s v="Boerenkaas"/>
    <x v="1"/>
    <s v="British Columbia"/>
  </r>
  <r>
    <n v="824"/>
    <s v="BC"/>
    <x v="2"/>
    <x v="2"/>
    <n v="39"/>
    <s v="Bold fruity rich-tasting cheese."/>
    <s v="Blend of Irish Derby and Italian-style Asiago."/>
    <x v="0"/>
    <x v="0"/>
    <x v="1"/>
    <s v="Pasteurized"/>
    <x v="1"/>
    <s v="La Scala"/>
    <x v="1"/>
    <s v="British Columbia"/>
  </r>
  <r>
    <n v="825"/>
    <s v="BC"/>
    <x v="2"/>
    <x v="2"/>
    <n v="41"/>
    <s v="A mix of habanero and black pepper."/>
    <s v=""/>
    <x v="0"/>
    <x v="0"/>
    <x v="1"/>
    <s v="Pasteurized"/>
    <x v="1"/>
    <s v="Pacific Pepper Verderlait"/>
    <x v="1"/>
    <s v="British Columbia"/>
  </r>
  <r>
    <n v="826"/>
    <s v="BC"/>
    <x v="2"/>
    <x v="2"/>
    <n v="41"/>
    <s v="Spicy with cloves and cumin."/>
    <s v="Creamy"/>
    <x v="0"/>
    <x v="0"/>
    <x v="1"/>
    <s v="Pasteurized"/>
    <x v="1"/>
    <s v="Winterlude Spice Verderlait"/>
    <x v="1"/>
    <s v="British Columbia"/>
  </r>
  <r>
    <n v="827"/>
    <s v="BC"/>
    <x v="2"/>
    <x v="2"/>
    <n v="68"/>
    <s v="Mushroom overtones"/>
    <s v="Velvety white rind"/>
    <x v="0"/>
    <x v="4"/>
    <x v="1"/>
    <s v="Pasteurized"/>
    <x v="2"/>
    <s v="Island Bries"/>
    <x v="0"/>
    <s v="British Columbia"/>
  </r>
  <r>
    <n v="828"/>
    <s v="ON"/>
    <x v="1"/>
    <x v="1"/>
    <n v="47.06"/>
    <s v="Soft, delicate and mild buttery flavour."/>
    <s v="Smooth ultra-creamy texture"/>
    <x v="0"/>
    <x v="3"/>
    <x v="1"/>
    <s v="Pasteurized"/>
    <x v="1"/>
    <s v="Mascarpone (Silani)"/>
    <x v="1"/>
    <s v="Ontario"/>
  </r>
  <r>
    <n v="833"/>
    <s v="ON"/>
    <x v="1"/>
    <x v="1"/>
    <n v="55"/>
    <s v=""/>
    <s v="Low in fat"/>
    <x v="0"/>
    <x v="1"/>
    <x v="1"/>
    <s v="Pasteurized"/>
    <x v="1"/>
    <s v="Élan (L') (Fromagerie St-Albert)"/>
    <x v="0"/>
    <s v="Ontario"/>
  </r>
  <r>
    <n v="848"/>
    <s v="ON"/>
    <x v="1"/>
    <x v="1"/>
    <n v="48"/>
    <s v="Refreshing"/>
    <s v="Mild, refreshing, with a smooth  texture."/>
    <x v="0"/>
    <x v="3"/>
    <x v="1"/>
    <s v="Pasteurized"/>
    <x v="3"/>
    <s v="Bocconcini (Tre Stelle)"/>
    <x v="0"/>
    <s v="Ontario"/>
  </r>
  <r>
    <n v="849"/>
    <s v="ON"/>
    <x v="1"/>
    <x v="1"/>
    <n v="40"/>
    <s v="Mild flavor of brie"/>
    <s v="Smooth"/>
    <x v="0"/>
    <x v="1"/>
    <x v="1"/>
    <s v="Pasteurized"/>
    <x v="1"/>
    <s v="Borgonzola (Tre Stelle)"/>
    <x v="1"/>
    <s v="Ontario"/>
  </r>
  <r>
    <n v="850"/>
    <s v="ON"/>
    <x v="1"/>
    <x v="1"/>
    <n v="42"/>
    <s v="Milder, milky and sweet acidulous edge"/>
    <s v=""/>
    <x v="0"/>
    <x v="1"/>
    <x v="1"/>
    <s v="Pasteurized"/>
    <x v="1"/>
    <s v="Brick (Tre Stelle)"/>
    <x v="0"/>
    <s v="Ontario"/>
  </r>
  <r>
    <n v="859"/>
    <s v="ON"/>
    <x v="1"/>
    <x v="1"/>
    <n v="55"/>
    <s v="Salty and tangy"/>
    <s v=""/>
    <x v="0"/>
    <x v="4"/>
    <x v="1"/>
    <s v="Pasteurized"/>
    <x v="1"/>
    <s v="Feta (Tre Stelle)"/>
    <x v="0"/>
    <s v="Ontario"/>
  </r>
  <r>
    <n v="865"/>
    <s v="ON"/>
    <x v="1"/>
    <x v="1"/>
    <n v="46"/>
    <s v="Buttery with a lightly acidulous taste"/>
    <s v="Smooth texture"/>
    <x v="0"/>
    <x v="1"/>
    <x v="1"/>
    <s v="Pasteurized"/>
    <x v="3"/>
    <s v="Havarti (Dofino)"/>
    <x v="1"/>
    <s v="Ontario"/>
  </r>
  <r>
    <n v="867"/>
    <s v="ON"/>
    <x v="1"/>
    <x v="1"/>
    <n v="54"/>
    <s v=""/>
    <s v="Triple cream, rich, smooth texture"/>
    <x v="0"/>
    <x v="4"/>
    <x v="1"/>
    <s v="Pasteurized"/>
    <x v="1"/>
    <s v="Mascarpone (Tre Stelle)"/>
    <x v="1"/>
    <s v="Ontario"/>
  </r>
  <r>
    <n v="869"/>
    <s v="ON"/>
    <x v="1"/>
    <x v="1"/>
    <n v="48"/>
    <s v=""/>
    <s v="Available in Mozzarella - 20% milk fat, 25% milk fat, 16% milk fat, sliced"/>
    <x v="0"/>
    <x v="1"/>
    <x v="1"/>
    <s v="Pasteurized"/>
    <x v="3"/>
    <s v="Mozzarella (Tre Stelle)"/>
    <x v="0"/>
    <s v="Ontario"/>
  </r>
  <r>
    <n v="871"/>
    <s v="ON"/>
    <x v="1"/>
    <x v="1"/>
    <n v="22"/>
    <s v="Rich, fruity and nutty taste."/>
    <s v=""/>
    <x v="0"/>
    <x v="5"/>
    <x v="1"/>
    <s v="Pasteurized"/>
    <x v="3"/>
    <s v="Parmesan (Tre Stelle)"/>
    <x v="1"/>
    <s v="Ontario"/>
  </r>
  <r>
    <n v="875"/>
    <s v="BC"/>
    <x v="2"/>
    <x v="0"/>
    <n v="47.06"/>
    <s v=""/>
    <s v=""/>
    <x v="1"/>
    <x v="0"/>
    <x v="0"/>
    <s v="Pasteurized"/>
    <x v="1"/>
    <s v="Aged Sheep Milk Cheese"/>
    <x v="0"/>
    <s v="British Columbia"/>
  </r>
  <r>
    <n v="879"/>
    <s v="BC"/>
    <x v="2"/>
    <x v="0"/>
    <n v="38"/>
    <s v="Rich with a sweet caramel finish"/>
    <s v="Also available: mild, medium, light and in many flavours."/>
    <x v="1"/>
    <x v="0"/>
    <x v="1"/>
    <s v="Thermised"/>
    <x v="3"/>
    <s v="Extra Aged Gouda (Gort's Gouda)"/>
    <x v="1"/>
    <s v="British Columbia"/>
  </r>
  <r>
    <n v="885"/>
    <s v="BC"/>
    <x v="2"/>
    <x v="0"/>
    <n v="38"/>
    <s v="Nutty flavour"/>
    <s v=""/>
    <x v="1"/>
    <x v="0"/>
    <x v="1"/>
    <s v="Raw Milk"/>
    <x v="1"/>
    <s v="Maasdammer"/>
    <x v="1"/>
    <s v="British Columbia"/>
  </r>
  <r>
    <n v="888"/>
    <s v="ON"/>
    <x v="1"/>
    <x v="1"/>
    <n v="47.06"/>
    <s v="medium and marble"/>
    <s v="Contains probiotics"/>
    <x v="0"/>
    <x v="0"/>
    <x v="1"/>
    <s v="Pasteurized"/>
    <x v="1"/>
    <s v="Kraft LiveActive"/>
    <x v="0"/>
    <s v="Ontario"/>
  </r>
  <r>
    <n v="889"/>
    <s v="ON"/>
    <x v="1"/>
    <x v="2"/>
    <n v="56"/>
    <s v="Balkan, middle eastern flavoured cheese"/>
    <s v="Rich Flavour, similar to &quot;kaymak&quot; or &quot;Lebene&quot;, Balkan, middle eastern flavoured cheese"/>
    <x v="0"/>
    <x v="3"/>
    <x v="1"/>
    <s v="Pasteurized"/>
    <x v="1"/>
    <s v="Creamy Feta (Triple A Cheese)"/>
    <x v="0"/>
    <s v="Ontario"/>
  </r>
  <r>
    <n v="890"/>
    <s v="AB"/>
    <x v="3"/>
    <x v="1"/>
    <n v="55"/>
    <s v="Slightly salty"/>
    <s v="Cured in brine"/>
    <x v="0"/>
    <x v="1"/>
    <x v="3"/>
    <s v="Pasteurized"/>
    <x v="1"/>
    <s v="Vlahos Feta"/>
    <x v="0"/>
    <s v="Alberta"/>
  </r>
  <r>
    <n v="891"/>
    <s v="AB"/>
    <x v="3"/>
    <x v="1"/>
    <n v="26"/>
    <s v=""/>
    <s v=""/>
    <x v="0"/>
    <x v="0"/>
    <x v="4"/>
    <s v="Pasteurized"/>
    <x v="1"/>
    <s v="Kefalotri / Saganaki"/>
    <x v="1"/>
    <s v="Alberta"/>
  </r>
  <r>
    <n v="893"/>
    <s v="ON"/>
    <x v="1"/>
    <x v="1"/>
    <n v="20"/>
    <s v="Mild to strong nutty and salty flavour"/>
    <s v="50-50 Blend of shredded parmesan and romano cheeses"/>
    <x v="0"/>
    <x v="5"/>
    <x v="1"/>
    <s v="Pasteurized"/>
    <x v="3"/>
    <s v="Shredded Parmesan with Romano Cheese"/>
    <x v="0"/>
    <s v="Ontario"/>
  </r>
  <r>
    <n v="902"/>
    <s v="ON"/>
    <x v="1"/>
    <x v="1"/>
    <n v="92"/>
    <s v=""/>
    <s v=""/>
    <x v="0"/>
    <x v="3"/>
    <x v="1"/>
    <s v="Pasteurized"/>
    <x v="1"/>
    <s v="Burrino (Salerno)"/>
    <x v="0"/>
    <s v="Ontario"/>
  </r>
  <r>
    <n v="906"/>
    <s v="ON"/>
    <x v="1"/>
    <x v="1"/>
    <n v="52"/>
    <s v="Similiar to Provolone"/>
    <s v="Gourd-shaped similar to Caciocavallo"/>
    <x v="0"/>
    <x v="1"/>
    <x v="1"/>
    <s v="Pasteurized"/>
    <x v="1"/>
    <s v="Scamorza (Salerno)"/>
    <x v="0"/>
    <s v="Ontario"/>
  </r>
  <r>
    <n v="915"/>
    <s v="ON"/>
    <x v="1"/>
    <x v="1"/>
    <n v="45"/>
    <s v="mildly tangy and fruity"/>
    <s v=""/>
    <x v="0"/>
    <x v="0"/>
    <x v="1"/>
    <s v="Pasteurized"/>
    <x v="1"/>
    <s v="Provolone (Tre Stelle)"/>
    <x v="0"/>
    <s v="Ontario"/>
  </r>
  <r>
    <n v="916"/>
    <s v="ON"/>
    <x v="1"/>
    <x v="1"/>
    <n v="74"/>
    <s v="Milky, smooth and creamy"/>
    <s v=""/>
    <x v="0"/>
    <x v="3"/>
    <x v="1"/>
    <s v="Pasteurized"/>
    <x v="3"/>
    <s v="Ricotta (Tre Stelle)"/>
    <x v="0"/>
    <s v="Ontario"/>
  </r>
  <r>
    <n v="922"/>
    <s v="BC"/>
    <x v="2"/>
    <x v="0"/>
    <n v="60"/>
    <s v="Plain, with garlic/parsley, lemon/pepper or with chanterelle or porcini. Very mild taste."/>
    <s v="Very creamy texture"/>
    <x v="0"/>
    <x v="4"/>
    <x v="2"/>
    <s v="Pasteurized"/>
    <x v="1"/>
    <s v="Okanagan Goat Cheese"/>
    <x v="0"/>
    <s v="British Columbia"/>
  </r>
  <r>
    <n v="923"/>
    <s v="BC"/>
    <x v="2"/>
    <x v="0"/>
    <n v="55"/>
    <s v="Available with basil and tomato, garlic and oregano"/>
    <s v=""/>
    <x v="1"/>
    <x v="3"/>
    <x v="1"/>
    <s v="Thermised"/>
    <x v="1"/>
    <s v="Feta (Gort's Gouda)"/>
    <x v="0"/>
    <s v="British Columbia"/>
  </r>
  <r>
    <n v="928"/>
    <s v="ON"/>
    <x v="1"/>
    <x v="1"/>
    <n v="31"/>
    <s v="Very sharp"/>
    <s v="Extra firm, white cheese"/>
    <x v="0"/>
    <x v="5"/>
    <x v="1"/>
    <s v="Pasteurized"/>
    <x v="3"/>
    <s v="Cheddar (Thornloe)"/>
    <x v="1"/>
    <s v="Ontario"/>
  </r>
  <r>
    <n v="929"/>
    <s v="ON"/>
    <x v="1"/>
    <x v="1"/>
    <n v="52"/>
    <s v=""/>
    <s v="Also available: &quot;Fior de Latte&quot;, &quot;Fior de Latte Treccia&quot;, in block or ball shape."/>
    <x v="0"/>
    <x v="1"/>
    <x v="1"/>
    <s v="Pasteurized"/>
    <x v="1"/>
    <s v="Mozzarella (International Cheese)"/>
    <x v="0"/>
    <s v="Ontario"/>
  </r>
  <r>
    <n v="930"/>
    <s v="ON"/>
    <x v="1"/>
    <x v="1"/>
    <n v="45"/>
    <s v="Also available: Pignata"/>
    <s v=""/>
    <x v="0"/>
    <x v="0"/>
    <x v="1"/>
    <s v="Pasteurized"/>
    <x v="1"/>
    <s v="Santa Lucia Provolone (International Cheese)"/>
    <x v="0"/>
    <s v="Ontario"/>
  </r>
  <r>
    <n v="931"/>
    <s v="ON"/>
    <x v="1"/>
    <x v="1"/>
    <n v="62"/>
    <s v=""/>
    <s v=""/>
    <x v="0"/>
    <x v="3"/>
    <x v="1"/>
    <s v="Pasteurized"/>
    <x v="3"/>
    <s v="Ricotta (International Cheese)"/>
    <x v="0"/>
    <s v="Ontario"/>
  </r>
  <r>
    <n v="932"/>
    <s v="ON"/>
    <x v="1"/>
    <x v="1"/>
    <n v="45"/>
    <s v=""/>
    <s v=""/>
    <x v="0"/>
    <x v="1"/>
    <x v="1"/>
    <s v="Pasteurized"/>
    <x v="1"/>
    <s v="Scamorza (International Cheese)"/>
    <x v="0"/>
    <s v="Ontario"/>
  </r>
  <r>
    <n v="933"/>
    <s v="ON"/>
    <x v="1"/>
    <x v="1"/>
    <n v="52"/>
    <s v=""/>
    <s v="A smooth, luxurious texture reminiscent of baked custard, rennet free"/>
    <x v="0"/>
    <x v="3"/>
    <x v="1"/>
    <s v="Pasteurized"/>
    <x v="1"/>
    <s v="St.John's Cow (Portuguese)"/>
    <x v="0"/>
    <s v="Ontario"/>
  </r>
  <r>
    <n v="934"/>
    <s v="ON"/>
    <x v="1"/>
    <x v="1"/>
    <n v="70"/>
    <s v=""/>
    <s v="A soft, yogurt-like texture, delicate curd and sweet milk flavour"/>
    <x v="0"/>
    <x v="3"/>
    <x v="2"/>
    <s v="Pasteurized"/>
    <x v="1"/>
    <s v="St. John's Goat (Portuguese)"/>
    <x v="0"/>
    <s v="Ontario"/>
  </r>
  <r>
    <n v="936"/>
    <s v="ON"/>
    <x v="1"/>
    <x v="1"/>
    <n v="40"/>
    <s v="Sharp flavour"/>
    <s v="Dry and smooth texture."/>
    <x v="0"/>
    <x v="1"/>
    <x v="1"/>
    <s v="Pasteurized"/>
    <x v="1"/>
    <s v="Corvo Semi-Soft Cheese (Portuguese)"/>
    <x v="1"/>
    <s v="Ontario"/>
  </r>
  <r>
    <n v="937"/>
    <s v="ON"/>
    <x v="1"/>
    <x v="1"/>
    <n v="40"/>
    <s v="hint of sourness"/>
    <s v="Creamy texture"/>
    <x v="0"/>
    <x v="1"/>
    <x v="1"/>
    <s v="Pasteurized"/>
    <x v="1"/>
    <s v="Sao Miguel"/>
    <x v="0"/>
    <s v="Ontario"/>
  </r>
  <r>
    <n v="938"/>
    <s v="ON"/>
    <x v="1"/>
    <x v="1"/>
    <n v="40"/>
    <s v="almost sweet"/>
    <s v=""/>
    <x v="0"/>
    <x v="1"/>
    <x v="2"/>
    <s v="Pasteurized"/>
    <x v="0"/>
    <s v="Graciosa Semi-Soft Goat Cheese (Portuguese)"/>
    <x v="1"/>
    <s v="Ontario"/>
  </r>
  <r>
    <n v="939"/>
    <s v="ON"/>
    <x v="1"/>
    <x v="1"/>
    <n v="50"/>
    <s v="Mild with slightly salty taste"/>
    <s v=""/>
    <x v="0"/>
    <x v="1"/>
    <x v="1"/>
    <s v="Pasteurized"/>
    <x v="1"/>
    <s v="Serra  (Portuguese Cheese Company)"/>
    <x v="0"/>
    <s v="Ontario"/>
  </r>
  <r>
    <n v="940"/>
    <s v="ON"/>
    <x v="1"/>
    <x v="1"/>
    <n v="52"/>
    <s v="Tangy"/>
    <s v="Golden yellow"/>
    <x v="0"/>
    <x v="1"/>
    <x v="1"/>
    <s v="Pasteurized"/>
    <x v="1"/>
    <s v="Vaquinha  (Portuguese)"/>
    <x v="0"/>
    <s v="Ontario"/>
  </r>
  <r>
    <n v="946"/>
    <s v="ON"/>
    <x v="1"/>
    <x v="1"/>
    <n v="27"/>
    <s v="Mild, bittersweet taste"/>
    <s v="Soft, white cheese"/>
    <x v="0"/>
    <x v="4"/>
    <x v="1"/>
    <s v="Pasteurized"/>
    <x v="3"/>
    <s v="Swiss (Thornloe)"/>
    <x v="1"/>
    <s v="Ontario"/>
  </r>
  <r>
    <n v="947"/>
    <s v="ON"/>
    <x v="1"/>
    <x v="1"/>
    <n v="41"/>
    <s v="Light and milk with a fresh butter taste"/>
    <s v="Rindless, smooth and gleaming surface yellow in color"/>
    <x v="0"/>
    <x v="0"/>
    <x v="1"/>
    <s v="Pasteurized"/>
    <x v="3"/>
    <s v="Colby (Thornloe)"/>
    <x v="1"/>
    <s v="Ontario"/>
  </r>
  <r>
    <n v="951"/>
    <s v="ON"/>
    <x v="1"/>
    <x v="1"/>
    <n v="52"/>
    <s v=""/>
    <s v="Also available:  Bocconcini Pearl et regular Bocconcini"/>
    <x v="0"/>
    <x v="4"/>
    <x v="1"/>
    <s v="Pasteurized"/>
    <x v="1"/>
    <s v="Mini Bocconcini (International Cheese)"/>
    <x v="0"/>
    <s v="Ontario"/>
  </r>
  <r>
    <n v="953"/>
    <s v="ON"/>
    <x v="1"/>
    <x v="1"/>
    <n v="45"/>
    <s v=""/>
    <s v=""/>
    <x v="1"/>
    <x v="0"/>
    <x v="1"/>
    <s v="Pasteurized"/>
    <x v="1"/>
    <s v="Cacciocavallo (International Cheese)"/>
    <x v="0"/>
    <s v="Ontario"/>
  </r>
  <r>
    <n v="954"/>
    <s v="ON"/>
    <x v="1"/>
    <x v="1"/>
    <n v="39"/>
    <s v=""/>
    <s v=""/>
    <x v="0"/>
    <x v="0"/>
    <x v="1"/>
    <s v="Pasteurized"/>
    <x v="1"/>
    <s v="Friulano (International Cheese)"/>
    <x v="0"/>
    <s v="Ontario"/>
  </r>
  <r>
    <n v="962"/>
    <s v="ON"/>
    <x v="1"/>
    <x v="1"/>
    <n v="57"/>
    <s v=""/>
    <s v=""/>
    <x v="0"/>
    <x v="1"/>
    <x v="1"/>
    <s v="Pasteurized"/>
    <x v="1"/>
    <s v="Bocconcini (Salerno)"/>
    <x v="0"/>
    <s v="Ontario"/>
  </r>
  <r>
    <n v="966"/>
    <s v="ON"/>
    <x v="1"/>
    <x v="1"/>
    <n v="62"/>
    <s v=""/>
    <s v=""/>
    <x v="0"/>
    <x v="4"/>
    <x v="1"/>
    <s v="Pasteurized"/>
    <x v="1"/>
    <s v="Tuma Cheese (Fresh Cheese)(Salerno)"/>
    <x v="0"/>
    <s v="Ontario"/>
  </r>
  <r>
    <n v="967"/>
    <s v="ON"/>
    <x v="1"/>
    <x v="1"/>
    <n v="47.06"/>
    <s v=""/>
    <s v=""/>
    <x v="0"/>
    <x v="1"/>
    <x v="1"/>
    <s v="Pasteurized"/>
    <x v="1"/>
    <s v="Mozzarella (Salerno)"/>
    <x v="0"/>
    <s v="Ontario"/>
  </r>
  <r>
    <n v="968"/>
    <s v="ON"/>
    <x v="1"/>
    <x v="1"/>
    <n v="42"/>
    <s v="Mild cheese, becomes stronger with age"/>
    <s v="Brick is a white to ivory rindless firm cheese with a springy texture."/>
    <x v="0"/>
    <x v="0"/>
    <x v="1"/>
    <s v="Pasteurized"/>
    <x v="3"/>
    <s v="Brick (Salerno)"/>
    <x v="0"/>
    <s v="Ontario"/>
  </r>
  <r>
    <n v="971"/>
    <s v="ON"/>
    <x v="1"/>
    <x v="1"/>
    <n v="52"/>
    <s v=""/>
    <s v=""/>
    <x v="0"/>
    <x v="1"/>
    <x v="1"/>
    <s v="Pasteurized"/>
    <x v="3"/>
    <s v="Caciotta (Salerno)"/>
    <x v="0"/>
    <s v="Ontario"/>
  </r>
  <r>
    <n v="975"/>
    <s v="ON"/>
    <x v="1"/>
    <x v="1"/>
    <n v="34"/>
    <s v="Taste is mild and tangy that intensifies with age"/>
    <s v="Wheel-shaped with small ridges, yellow rind with an ivory interior"/>
    <x v="0"/>
    <x v="5"/>
    <x v="1"/>
    <s v="Pasteurized"/>
    <x v="1"/>
    <s v="Romanello (Salerno)"/>
    <x v="0"/>
    <s v="Ontario"/>
  </r>
  <r>
    <n v="988"/>
    <s v="ON"/>
    <x v="1"/>
    <x v="1"/>
    <n v="38"/>
    <s v=""/>
    <s v=""/>
    <x v="0"/>
    <x v="3"/>
    <x v="3"/>
    <s v="Pasteurized"/>
    <x v="3"/>
    <s v="Ricotta (Skotidakis)"/>
    <x v="0"/>
    <s v="Ontario"/>
  </r>
  <r>
    <n v="990"/>
    <s v="ON"/>
    <x v="1"/>
    <x v="2"/>
    <n v="80"/>
    <s v=""/>
    <s v="Ricotta is made from sweet whey"/>
    <x v="0"/>
    <x v="3"/>
    <x v="0"/>
    <s v="Pasteurized"/>
    <x v="3"/>
    <s v="Ricotta (Shepherd Gourmet)"/>
    <x v="0"/>
    <s v="Ontario"/>
  </r>
  <r>
    <n v="993"/>
    <s v="ON"/>
    <x v="1"/>
    <x v="2"/>
    <n v="55"/>
    <s v=""/>
    <s v=""/>
    <x v="0"/>
    <x v="1"/>
    <x v="0"/>
    <s v="Pasteurized"/>
    <x v="3"/>
    <s v="Krinos Sheep Feta (Shepherd Gourmet)"/>
    <x v="0"/>
    <s v="Ontario"/>
  </r>
  <r>
    <n v="995"/>
    <s v="ON"/>
    <x v="1"/>
    <x v="2"/>
    <n v="68"/>
    <s v=""/>
    <s v=""/>
    <x v="0"/>
    <x v="3"/>
    <x v="2"/>
    <s v="Pasteurized"/>
    <x v="1"/>
    <s v="Fresh Chèvre"/>
    <x v="0"/>
    <s v="Ontario"/>
  </r>
  <r>
    <n v="1001"/>
    <s v="ON"/>
    <x v="1"/>
    <x v="1"/>
    <n v="57"/>
    <s v="Mild and tangy (plain, fines herbs, peppercorn, roasted garlic)"/>
    <s v="Smooth, creamy texture."/>
    <x v="0"/>
    <x v="3"/>
    <x v="2"/>
    <s v="Pasteurized"/>
    <x v="1"/>
    <s v="Chevrai (Woolwich)"/>
    <x v="0"/>
    <s v="Ontario"/>
  </r>
  <r>
    <n v="1019"/>
    <s v="NS"/>
    <x v="4"/>
    <x v="1"/>
    <n v="55"/>
    <s v=""/>
    <s v=""/>
    <x v="0"/>
    <x v="1"/>
    <x v="1"/>
    <s v="Pasteurized"/>
    <x v="1"/>
    <s v="Holmestead Feta"/>
    <x v="0"/>
    <s v="Nova Scotia"/>
  </r>
  <r>
    <n v="1022"/>
    <s v="ON"/>
    <x v="1"/>
    <x v="1"/>
    <n v="40"/>
    <s v=""/>
    <s v=""/>
    <x v="0"/>
    <x v="0"/>
    <x v="1"/>
    <s v="Pasteurized"/>
    <x v="1"/>
    <s v="Asiago (Ivanhoe Cheese)"/>
    <x v="1"/>
    <s v="Ontario"/>
  </r>
  <r>
    <n v="1025"/>
    <s v="ON"/>
    <x v="1"/>
    <x v="1"/>
    <n v="32"/>
    <s v=""/>
    <s v=""/>
    <x v="0"/>
    <x v="0"/>
    <x v="1"/>
    <s v="Pasteurized"/>
    <x v="1"/>
    <s v="Parmesan (Ivanhoe)"/>
    <x v="0"/>
    <s v="Ontario"/>
  </r>
  <r>
    <n v="1026"/>
    <s v="ON"/>
    <x v="1"/>
    <x v="1"/>
    <n v="34"/>
    <s v=""/>
    <s v=""/>
    <x v="0"/>
    <x v="0"/>
    <x v="1"/>
    <s v="Pasteurized"/>
    <x v="1"/>
    <s v="Romano (Ivanhoe)"/>
    <x v="0"/>
    <s v="Ontario"/>
  </r>
  <r>
    <n v="1027"/>
    <s v="ON"/>
    <x v="1"/>
    <x v="1"/>
    <n v="43"/>
    <s v="Plain or Smoked"/>
    <s v=""/>
    <x v="0"/>
    <x v="0"/>
    <x v="1"/>
    <s v="Pasteurized"/>
    <x v="1"/>
    <s v="Gouda (Ivanhoe)"/>
    <x v="0"/>
    <s v="Ontario"/>
  </r>
  <r>
    <n v="1028"/>
    <s v="ON"/>
    <x v="1"/>
    <x v="1"/>
    <n v="55"/>
    <s v=""/>
    <s v=""/>
    <x v="0"/>
    <x v="4"/>
    <x v="1"/>
    <s v="Pasteurized"/>
    <x v="1"/>
    <s v="Feta (Ivanhoe)"/>
    <x v="0"/>
    <s v="Ontario"/>
  </r>
  <r>
    <n v="1042"/>
    <s v="PE"/>
    <x v="7"/>
    <x v="0"/>
    <n v="43"/>
    <s v="mild, medium old, cumin, fenugreek, 4-pepper, garlic, herb and garlic, onion &amp; red pepper, pepper &amp; mustard, peppercorn, red chili pepper."/>
    <s v=""/>
    <x v="0"/>
    <x v="0"/>
    <x v="1"/>
    <s v="Pasteurized"/>
    <x v="1"/>
    <s v="Gouda (Cheeselady's)"/>
    <x v="0"/>
    <s v="Prince Edward Island"/>
  </r>
  <r>
    <n v="1057"/>
    <s v="ON"/>
    <x v="1"/>
    <x v="1"/>
    <n v="39"/>
    <s v="Mild, medium, old, extra-old, supreme ( 3 yr. Old), 4 year-old"/>
    <s v=""/>
    <x v="0"/>
    <x v="0"/>
    <x v="1"/>
    <s v="Pasteurized"/>
    <x v="3"/>
    <s v="Cheddar (Empire Cheese)"/>
    <x v="1"/>
    <s v="Ontario"/>
  </r>
  <r>
    <n v="1058"/>
    <s v="ON"/>
    <x v="1"/>
    <x v="0"/>
    <n v="37"/>
    <s v="Goaty flavour"/>
    <s v="White body"/>
    <x v="0"/>
    <x v="5"/>
    <x v="2"/>
    <s v="Pasteurized"/>
    <x v="1"/>
    <s v="Cheddar (Celebrity International)"/>
    <x v="1"/>
    <s v="Ontario"/>
  </r>
  <r>
    <n v="1059"/>
    <s v="ON"/>
    <x v="1"/>
    <x v="0"/>
    <n v="37"/>
    <s v="Sweet notes"/>
    <s v="Creamy smooth"/>
    <x v="0"/>
    <x v="6"/>
    <x v="2"/>
    <s v="Pasteurized"/>
    <x v="1"/>
    <s v="Goat Lindsay Bandaged Cheddar (Celebrity International)"/>
    <x v="1"/>
    <s v="Ontario"/>
  </r>
  <r>
    <n v="1060"/>
    <s v="ON"/>
    <x v="1"/>
    <x v="1"/>
    <n v="37"/>
    <s v="Herbs and Garlic"/>
    <s v="Marble"/>
    <x v="0"/>
    <x v="0"/>
    <x v="2"/>
    <s v="Pasteurized"/>
    <x v="3"/>
    <s v="Cheddar (Mornington Dairy)"/>
    <x v="1"/>
    <s v="Ontario"/>
  </r>
  <r>
    <n v="1067"/>
    <s v="ON"/>
    <x v="1"/>
    <x v="2"/>
    <n v="34"/>
    <s v="Flavour ranges from horseradish to citrus"/>
    <s v="Hay colored, natural rind cheese"/>
    <x v="0"/>
    <x v="1"/>
    <x v="0"/>
    <s v="Raw Milk"/>
    <x v="1"/>
    <s v="Tomme de Gaston"/>
    <x v="1"/>
    <s v="Ontario"/>
  </r>
  <r>
    <n v="1086"/>
    <s v="ON"/>
    <x v="1"/>
    <x v="1"/>
    <n v="37"/>
    <s v=""/>
    <s v=""/>
    <x v="0"/>
    <x v="0"/>
    <x v="1"/>
    <s v="Pasteurized"/>
    <x v="3"/>
    <s v="Cheddars (Black Diamond)"/>
    <x v="1"/>
    <s v="Ontario"/>
  </r>
  <r>
    <n v="1087"/>
    <s v="ON"/>
    <x v="1"/>
    <x v="1"/>
    <n v="44"/>
    <s v="Mild, slightly acidulous"/>
    <s v="Interior-ripened, rindless, pale in colour"/>
    <x v="0"/>
    <x v="1"/>
    <x v="1"/>
    <s v="Pasteurized"/>
    <x v="3"/>
    <s v="Monterey Jack (Black Diamond)"/>
    <x v="0"/>
    <s v="Ontario"/>
  </r>
  <r>
    <n v="1098"/>
    <s v="BC"/>
    <x v="2"/>
    <x v="1"/>
    <n v="47.06"/>
    <s v=""/>
    <s v=""/>
    <x v="0"/>
    <x v="4"/>
    <x v="1"/>
    <s v="Pasteurized"/>
    <x v="1"/>
    <s v="Bocconcini (Scardillo)"/>
    <x v="0"/>
    <s v="British Columbia"/>
  </r>
  <r>
    <n v="1103"/>
    <s v="BC"/>
    <x v="2"/>
    <x v="1"/>
    <n v="47.06"/>
    <s v=""/>
    <s v=""/>
    <x v="0"/>
    <x v="0"/>
    <x v="1"/>
    <s v="Pasteurized"/>
    <x v="1"/>
    <s v="Edam (Scardillo)"/>
    <x v="0"/>
    <s v="British Columbia"/>
  </r>
  <r>
    <n v="1110"/>
    <s v="BC"/>
    <x v="2"/>
    <x v="0"/>
    <n v="27"/>
    <s v=""/>
    <s v="Stilton-style blue cheese"/>
    <x v="1"/>
    <x v="2"/>
    <x v="1"/>
    <s v="Raw Milk"/>
    <x v="1"/>
    <s v="Blossom's Blue"/>
    <x v="1"/>
    <s v="British Columbia"/>
  </r>
  <r>
    <n v="1111"/>
    <s v="BC"/>
    <x v="2"/>
    <x v="0"/>
    <n v="40"/>
    <s v="Pepper flavour"/>
    <s v=""/>
    <x v="1"/>
    <x v="4"/>
    <x v="1"/>
    <s v="Pasteurized"/>
    <x v="2"/>
    <s v="Savoury Moon"/>
    <x v="0"/>
    <s v="British Columbia"/>
  </r>
  <r>
    <n v="1112"/>
    <s v="BC"/>
    <x v="2"/>
    <x v="0"/>
    <n v="35"/>
    <s v="Strong"/>
    <s v="Also made with raw milk."/>
    <x v="1"/>
    <x v="2"/>
    <x v="1"/>
    <s v="Pasteurized"/>
    <x v="1"/>
    <s v="Beddis Blue"/>
    <x v="1"/>
    <s v="British Columbia"/>
  </r>
  <r>
    <n v="1113"/>
    <s v="BC"/>
    <x v="2"/>
    <x v="0"/>
    <n v="40.299999999999997"/>
    <s v=""/>
    <s v="milder than a camembert, stronger than a brie"/>
    <x v="1"/>
    <x v="4"/>
    <x v="1"/>
    <s v="Pasteurized"/>
    <x v="2"/>
    <s v="White Moon"/>
    <x v="0"/>
    <s v="British Columbia"/>
  </r>
  <r>
    <n v="1114"/>
    <s v="BC"/>
    <x v="2"/>
    <x v="0"/>
    <n v="27"/>
    <s v="Will sweeten on the palate"/>
    <s v=""/>
    <x v="1"/>
    <x v="5"/>
    <x v="1"/>
    <s v="Raw Milk"/>
    <x v="1"/>
    <s v="White Grace"/>
    <x v="1"/>
    <s v="British Columbia"/>
  </r>
  <r>
    <n v="1115"/>
    <s v="BC"/>
    <x v="2"/>
    <x v="0"/>
    <n v="40.299999999999997"/>
    <s v="Sweet buttery blue"/>
    <s v="Fresh blue cheese"/>
    <x v="1"/>
    <x v="2"/>
    <x v="1"/>
    <s v="Pasteurized"/>
    <x v="1"/>
    <s v="Baby Blue"/>
    <x v="0"/>
    <s v="British Columbia"/>
  </r>
  <r>
    <n v="1116"/>
    <s v="BC"/>
    <x v="2"/>
    <x v="0"/>
    <n v="40.299999999999997"/>
    <s v=""/>
    <s v=""/>
    <x v="1"/>
    <x v="4"/>
    <x v="1"/>
    <s v="Pasteurized"/>
    <x v="2"/>
    <s v="Ash-Ripened Camembert"/>
    <x v="0"/>
    <s v="British Columbia"/>
  </r>
  <r>
    <n v="1122"/>
    <s v="BC"/>
    <x v="2"/>
    <x v="0"/>
    <n v="30"/>
    <s v="Buttery, nutty flavour"/>
    <s v=""/>
    <x v="0"/>
    <x v="5"/>
    <x v="1"/>
    <s v="Raw Milk"/>
    <x v="1"/>
    <s v="Tomme d'Or (Moonstruck Organic)"/>
    <x v="0"/>
    <s v="British Columbia"/>
  </r>
  <r>
    <n v="1128"/>
    <s v="MB"/>
    <x v="5"/>
    <x v="0"/>
    <n v="42"/>
    <s v=""/>
    <s v=""/>
    <x v="0"/>
    <x v="1"/>
    <x v="1"/>
    <s v="Pasteurized"/>
    <x v="3"/>
    <s v="Farmers (Bothwell)"/>
    <x v="0"/>
    <s v="Manitobia"/>
  </r>
  <r>
    <n v="1129"/>
    <s v="QC"/>
    <x v="8"/>
    <x v="0"/>
    <n v="43"/>
    <s v=""/>
    <s v=""/>
    <x v="0"/>
    <x v="1"/>
    <x v="0"/>
    <s v="Raw Milk"/>
    <x v="0"/>
    <s v="Tomme du Kamouraska (La)"/>
    <x v="1"/>
    <s v="Qubec"/>
  </r>
  <r>
    <n v="1130"/>
    <s v="QC"/>
    <x v="8"/>
    <x v="0"/>
    <n v="45"/>
    <s v="Mild and lactic flavor with a touch of hazelnut."/>
    <s v="Smooth, firm, shiny and creamy texture. Cream-colored."/>
    <x v="0"/>
    <x v="0"/>
    <x v="1"/>
    <s v="Pasteurized"/>
    <x v="1"/>
    <s v="Albani (L')"/>
    <x v="1"/>
    <s v="Qubec"/>
  </r>
  <r>
    <n v="1131"/>
    <s v="QC"/>
    <x v="8"/>
    <x v="0"/>
    <n v="45"/>
    <s v="Lactic and fruity"/>
    <s v="Orange-colored washed rind sprinkled with white mold. Pressed and uncooked yellowy-creamy colored cheese. Smooth and supple texture. Shows small holes."/>
    <x v="0"/>
    <x v="1"/>
    <x v="1"/>
    <s v="Pasteurized"/>
    <x v="0"/>
    <s v="Chant du Coq (Le)"/>
    <x v="0"/>
    <s v="Qubec"/>
  </r>
  <r>
    <n v="1132"/>
    <s v="QC"/>
    <x v="8"/>
    <x v="0"/>
    <n v="52"/>
    <s v="Flavors of cream, mushrooms and nuts"/>
    <s v="Creamy to ivory-colored. Smooth and runny texture."/>
    <x v="0"/>
    <x v="4"/>
    <x v="1"/>
    <s v="Pasteurized"/>
    <x v="2"/>
    <s v="François Paradis (Le)"/>
    <x v="1"/>
    <s v="Qubec"/>
  </r>
  <r>
    <n v="1133"/>
    <s v="QC"/>
    <x v="8"/>
    <x v="0"/>
    <n v="52"/>
    <s v="Cream, mushroom and almond aroma"/>
    <s v="White and velvety rind. White to creamy-colored interior. Smooth and runny texture."/>
    <x v="0"/>
    <x v="4"/>
    <x v="1"/>
    <s v="Pasteurized"/>
    <x v="2"/>
    <s v="Maria Chapdelaine (Le)"/>
    <x v="1"/>
    <s v="Qubec"/>
  </r>
  <r>
    <n v="1134"/>
    <s v="QC"/>
    <x v="8"/>
    <x v="0"/>
    <n v="45"/>
    <s v="Mild and lactic. Avalaible seasoned with garlic flower, dried tomatoes and basil, italian and provençal herbs"/>
    <s v="Creamy colored cheddar with a firm, smooth and shiny texture"/>
    <x v="0"/>
    <x v="0"/>
    <x v="1"/>
    <s v="Pasteurized"/>
    <x v="3"/>
    <s v="Normandises (Les)"/>
    <x v="1"/>
    <s v="Qubec"/>
  </r>
  <r>
    <n v="1136"/>
    <s v="QC"/>
    <x v="8"/>
    <x v="0"/>
    <n v="52"/>
    <s v=""/>
    <s v=""/>
    <x v="0"/>
    <x v="4"/>
    <x v="1"/>
    <s v="Pasteurized"/>
    <x v="0"/>
    <s v="Péribonka (Le)"/>
    <x v="1"/>
    <s v="Qubec"/>
  </r>
  <r>
    <n v="1137"/>
    <s v="QC"/>
    <x v="8"/>
    <x v="2"/>
    <n v="50"/>
    <s v="Hazelnut flavor"/>
    <s v="Creamy texture, orange rind"/>
    <x v="0"/>
    <x v="4"/>
    <x v="1"/>
    <s v="Pasteurized"/>
    <x v="0"/>
    <s v="14 Arpents (Le)"/>
    <x v="0"/>
    <s v="Qubec"/>
  </r>
  <r>
    <n v="1138"/>
    <s v="QC"/>
    <x v="8"/>
    <x v="2"/>
    <n v="34"/>
    <s v="Fruity"/>
    <s v="Cheddar aged under vacuum, unctuous texture"/>
    <x v="0"/>
    <x v="0"/>
    <x v="1"/>
    <s v="Pasteurized"/>
    <x v="1"/>
    <s v="Gédéon (Le)"/>
    <x v="1"/>
    <s v="Qubec"/>
  </r>
  <r>
    <n v="1139"/>
    <s v="QC"/>
    <x v="8"/>
    <x v="2"/>
    <n v="50"/>
    <s v="Mild, slightly sweet"/>
    <s v="Mixt shiny rind"/>
    <x v="0"/>
    <x v="4"/>
    <x v="1"/>
    <s v="Pasteurized"/>
    <x v="1"/>
    <s v="Rang des Îles (Le)"/>
    <x v="0"/>
    <s v="Qubec"/>
  </r>
  <r>
    <n v="1140"/>
    <s v="QC"/>
    <x v="8"/>
    <x v="2"/>
    <n v="34"/>
    <s v="Woody"/>
    <s v="Aged cheddar"/>
    <x v="0"/>
    <x v="0"/>
    <x v="1"/>
    <s v="Raw Milk"/>
    <x v="1"/>
    <s v="Petits Vieux (Les)"/>
    <x v="1"/>
    <s v="Qubec"/>
  </r>
  <r>
    <n v="1141"/>
    <s v="QC"/>
    <x v="8"/>
    <x v="2"/>
    <n v="83"/>
    <s v=""/>
    <s v="Fresh creamy cheese"/>
    <x v="0"/>
    <x v="3"/>
    <x v="1"/>
    <s v="Pasteurized"/>
    <x v="1"/>
    <s v="Couventine (Le)"/>
    <x v="0"/>
    <s v="Qubec"/>
  </r>
  <r>
    <n v="1142"/>
    <s v="QC"/>
    <x v="8"/>
    <x v="2"/>
    <n v="39"/>
    <s v="Mild"/>
    <s v="Cheddar, curds or blocks"/>
    <x v="0"/>
    <x v="0"/>
    <x v="1"/>
    <s v="Pasteurized"/>
    <x v="3"/>
    <s v="Médard (Le)"/>
    <x v="1"/>
    <s v="Qubec"/>
  </r>
  <r>
    <n v="1143"/>
    <s v="QC"/>
    <x v="8"/>
    <x v="2"/>
    <n v="52"/>
    <s v="Mushroomy and buttery"/>
    <s v="Sometimes a chalky center"/>
    <x v="0"/>
    <x v="4"/>
    <x v="1"/>
    <s v="Raw Milk"/>
    <x v="2"/>
    <s v="Brise des Vignerons (La)"/>
    <x v="0"/>
    <s v="Qubec"/>
  </r>
  <r>
    <n v="1144"/>
    <s v="QC"/>
    <x v="8"/>
    <x v="2"/>
    <n v="35"/>
    <s v="Fruity and hazelnutty"/>
    <s v="Light yellow rind"/>
    <x v="0"/>
    <x v="0"/>
    <x v="1"/>
    <s v="Raw Milk"/>
    <x v="0"/>
    <s v="Zéphyr (Le)"/>
    <x v="1"/>
    <s v="Qubec"/>
  </r>
  <r>
    <n v="1149"/>
    <s v="QC"/>
    <x v="8"/>
    <x v="2"/>
    <n v="39"/>
    <s v="Hazelnut flavor. Available; mild, medium, strong and extra strong"/>
    <s v="Creamy-colored"/>
    <x v="0"/>
    <x v="0"/>
    <x v="1"/>
    <s v="Pasteurized"/>
    <x v="3"/>
    <s v="Cheddar Beauceron"/>
    <x v="1"/>
    <s v="Qubec"/>
  </r>
  <r>
    <n v="1150"/>
    <s v="QC"/>
    <x v="8"/>
    <x v="2"/>
    <n v="51.7"/>
    <s v=""/>
    <s v=""/>
    <x v="0"/>
    <x v="0"/>
    <x v="1"/>
    <s v="Pasteurized"/>
    <x v="3"/>
    <s v="Cheddar léger 6% (Fromagerie Gilbert)"/>
    <x v="0"/>
    <s v="Qubec"/>
  </r>
  <r>
    <n v="1151"/>
    <s v="QC"/>
    <x v="8"/>
    <x v="2"/>
    <n v="47.9"/>
    <s v=""/>
    <s v=""/>
    <x v="0"/>
    <x v="0"/>
    <x v="1"/>
    <s v="Pasteurized"/>
    <x v="3"/>
    <s v="Cheddar léger 12% (Fromagerie Gilbert)"/>
    <x v="0"/>
    <s v="Qubec"/>
  </r>
  <r>
    <n v="1152"/>
    <s v="QC"/>
    <x v="8"/>
    <x v="2"/>
    <n v="31"/>
    <s v=""/>
    <s v="Preserved in brine"/>
    <x v="0"/>
    <x v="0"/>
    <x v="1"/>
    <s v="Pasteurized"/>
    <x v="3"/>
    <s v="Torti-Beauceron"/>
    <x v="1"/>
    <s v="Qubec"/>
  </r>
  <r>
    <n v="1153"/>
    <s v="QC"/>
    <x v="8"/>
    <x v="2"/>
    <n v="42"/>
    <s v="Hazelnut flavor that intensifies with age"/>
    <s v="Cream-colored cheese"/>
    <x v="0"/>
    <x v="0"/>
    <x v="1"/>
    <s v="Pasteurized"/>
    <x v="3"/>
    <s v="Cheddar Le Bourgadet doux"/>
    <x v="0"/>
    <s v="Qubec"/>
  </r>
  <r>
    <n v="1156"/>
    <s v="QC"/>
    <x v="8"/>
    <x v="2"/>
    <n v="42"/>
    <s v="Hazelnut flavor. Available aged 2 months, 6 months or 2 years"/>
    <s v="Cheddar-type.  Cream-colored"/>
    <x v="0"/>
    <x v="0"/>
    <x v="1"/>
    <s v="Pasteurized"/>
    <x v="3"/>
    <s v="Rivière blanche"/>
    <x v="0"/>
    <s v="Qubec"/>
  </r>
  <r>
    <n v="1157"/>
    <s v="QC"/>
    <x v="8"/>
    <x v="2"/>
    <n v="42"/>
    <s v="Salty"/>
    <s v="Stretched and twisted cheese"/>
    <x v="0"/>
    <x v="0"/>
    <x v="1"/>
    <s v="Pasteurized"/>
    <x v="3"/>
    <s v="Twist arménien"/>
    <x v="0"/>
    <s v="Qubec"/>
  </r>
  <r>
    <n v="1164"/>
    <s v="QC"/>
    <x v="8"/>
    <x v="2"/>
    <n v="39"/>
    <s v=""/>
    <s v="Daily fresh, cheese curds or blocks"/>
    <x v="0"/>
    <x v="0"/>
    <x v="1"/>
    <s v="Pasteurized"/>
    <x v="3"/>
    <s v="Cheddar (Fromagerie Port-Joli)"/>
    <x v="1"/>
    <s v="Qubec"/>
  </r>
  <r>
    <n v="1168"/>
    <s v="QC"/>
    <x v="8"/>
    <x v="2"/>
    <n v="39"/>
    <s v="Hazelnut flavor that intensifies with age. Available; mild, medium, strong and extra strong"/>
    <s v="Creamy-colored giving off a buttery aroma"/>
    <x v="1"/>
    <x v="0"/>
    <x v="1"/>
    <s v="Pasteurized"/>
    <x v="3"/>
    <s v="Cheddar Bio d'Antan"/>
    <x v="1"/>
    <s v="Qubec"/>
  </r>
  <r>
    <n v="1171"/>
    <s v="QC"/>
    <x v="8"/>
    <x v="2"/>
    <n v="39"/>
    <s v=""/>
    <s v="Fresh cheese curds or blocks"/>
    <x v="1"/>
    <x v="0"/>
    <x v="1"/>
    <s v="Pasteurized"/>
    <x v="3"/>
    <s v="Cheddar La Chaudière"/>
    <x v="1"/>
    <s v="Qubec"/>
  </r>
  <r>
    <n v="1174"/>
    <s v="QC"/>
    <x v="8"/>
    <x v="0"/>
    <n v="39"/>
    <s v="Fruit and hazelnut flavors"/>
    <s v="Pressed and not cooked  cheese"/>
    <x v="0"/>
    <x v="0"/>
    <x v="1"/>
    <s v="Raw Milk"/>
    <x v="4"/>
    <s v="Blackburn (Le)"/>
    <x v="1"/>
    <s v="Qubec"/>
  </r>
  <r>
    <n v="1175"/>
    <s v="QC"/>
    <x v="8"/>
    <x v="0"/>
    <n v="46"/>
    <s v="Mild, milky flavor"/>
    <s v="Not cooked cheese, interior-ripened"/>
    <x v="0"/>
    <x v="1"/>
    <x v="1"/>
    <s v="Pasteurized"/>
    <x v="1"/>
    <s v="Cabouron (Le)"/>
    <x v="0"/>
    <s v="Qubec"/>
  </r>
  <r>
    <n v="1176"/>
    <s v="QC"/>
    <x v="8"/>
    <x v="0"/>
    <n v="39"/>
    <s v="Slight buttery and nutty taste"/>
    <s v="Pressed and uncooked cheese"/>
    <x v="0"/>
    <x v="0"/>
    <x v="1"/>
    <s v="Pasteurized"/>
    <x v="3"/>
    <s v="Cheddar Blackburn (Le)"/>
    <x v="1"/>
    <s v="Qubec"/>
  </r>
  <r>
    <n v="1177"/>
    <s v="QC"/>
    <x v="8"/>
    <x v="0"/>
    <n v="46"/>
    <s v="Pronounced with fruity aroma"/>
    <s v="Interior-ripened"/>
    <x v="0"/>
    <x v="1"/>
    <x v="1"/>
    <s v="Pasteurized"/>
    <x v="0"/>
    <s v="Mont-Jacob (Le)"/>
    <x v="0"/>
    <s v="Qubec"/>
  </r>
  <r>
    <n v="1178"/>
    <s v="QC"/>
    <x v="8"/>
    <x v="0"/>
    <n v="39"/>
    <s v="Mild, fruity, leaves a spicy taste in mouth"/>
    <s v="Cooked"/>
    <x v="0"/>
    <x v="0"/>
    <x v="1"/>
    <s v="Raw Milk"/>
    <x v="0"/>
    <s v="Napoléon (Le)"/>
    <x v="1"/>
    <s v="Qubec"/>
  </r>
  <r>
    <n v="1179"/>
    <s v="QC"/>
    <x v="8"/>
    <x v="0"/>
    <n v="37"/>
    <s v="Hazelnut flavour that intensifies with age"/>
    <s v="Aged cheddar"/>
    <x v="0"/>
    <x v="0"/>
    <x v="1"/>
    <s v="Raw Milk"/>
    <x v="3"/>
    <s v="Valida Doux (Le)"/>
    <x v="1"/>
    <s v="Qubec"/>
  </r>
  <r>
    <n v="1180"/>
    <s v="QC"/>
    <x v="8"/>
    <x v="0"/>
    <n v="37"/>
    <s v="Hazelnut flavour that intensifies with age"/>
    <s v="Aged cheddar"/>
    <x v="0"/>
    <x v="0"/>
    <x v="1"/>
    <s v="Raw Milk"/>
    <x v="3"/>
    <s v="Valida Moyen (Le)"/>
    <x v="1"/>
    <s v="Qubec"/>
  </r>
  <r>
    <n v="1181"/>
    <s v="QC"/>
    <x v="8"/>
    <x v="0"/>
    <n v="37"/>
    <s v="Hazelnut flavour that intensifies with age"/>
    <s v="Aged cheddar"/>
    <x v="0"/>
    <x v="0"/>
    <x v="1"/>
    <s v="Raw Milk"/>
    <x v="3"/>
    <s v="Valida Fort (Le)"/>
    <x v="1"/>
    <s v="Qubec"/>
  </r>
  <r>
    <n v="1182"/>
    <s v="QC"/>
    <x v="8"/>
    <x v="2"/>
    <n v="48"/>
    <s v="Cream and salted butter taste, hints of olive"/>
    <s v=""/>
    <x v="1"/>
    <x v="4"/>
    <x v="1"/>
    <s v="Raw Milk"/>
    <x v="0"/>
    <s v="Camplain"/>
    <x v="0"/>
    <s v="Qubec"/>
  </r>
  <r>
    <n v="1183"/>
    <s v="QC"/>
    <x v="8"/>
    <x v="2"/>
    <n v="45"/>
    <s v="Clover and hay taste"/>
    <s v="Copper-colored rind"/>
    <x v="1"/>
    <x v="1"/>
    <x v="1"/>
    <s v="Raw Milk"/>
    <x v="1"/>
    <s v="Réserve La Pérade"/>
    <x v="0"/>
    <s v="Qubec"/>
  </r>
  <r>
    <n v="1184"/>
    <s v="QC"/>
    <x v="8"/>
    <x v="2"/>
    <n v="48"/>
    <s v="Fruity, yellow, with acidic accent."/>
    <s v="Light rind, slightly sticky. Pink with orange tint."/>
    <x v="1"/>
    <x v="1"/>
    <x v="1"/>
    <s v="Raw Milk"/>
    <x v="0"/>
    <s v="Baluchon"/>
    <x v="0"/>
    <s v="Qubec"/>
  </r>
  <r>
    <n v="1185"/>
    <s v="QC"/>
    <x v="8"/>
    <x v="0"/>
    <n v="45"/>
    <s v="Subtle flavor of fruits, butter, nuts and chestnuts"/>
    <s v="Elastic and melting in the mouth, presence of small irregularly dispersed eyes in the cheese"/>
    <x v="0"/>
    <x v="4"/>
    <x v="0"/>
    <s v="Raw Milk"/>
    <x v="2"/>
    <s v="Blanche du Fjord (La)"/>
    <x v="1"/>
    <s v="Qubec"/>
  </r>
  <r>
    <n v="1186"/>
    <s v="QC"/>
    <x v="8"/>
    <x v="2"/>
    <n v="40"/>
    <s v="Slightly salted"/>
    <s v="Roasting cheese"/>
    <x v="0"/>
    <x v="0"/>
    <x v="1"/>
    <s v="Pasteurized"/>
    <x v="1"/>
    <s v="Paillasson de l'Isle d'Orléans (Le)"/>
    <x v="0"/>
    <s v="Qubec"/>
  </r>
  <r>
    <n v="1188"/>
    <s v="QC"/>
    <x v="8"/>
    <x v="1"/>
    <n v="39"/>
    <s v="Curds : salted, fine herbs, BBQ or sea salt. Blocks: garlic and pepper, yellow, chocolate Grand Marnier with pears, marble, sharp, fine herbs, pesto"/>
    <s v="Cheese curds or blocks"/>
    <x v="0"/>
    <x v="0"/>
    <x v="1"/>
    <s v="Pasteurized"/>
    <x v="3"/>
    <s v="Cheddar frais (Qualité Summum)"/>
    <x v="1"/>
    <s v="Qubec"/>
  </r>
  <r>
    <n v="1194"/>
    <s v="QC"/>
    <x v="8"/>
    <x v="2"/>
    <n v="37"/>
    <s v="Available; medium, strong, extra strong, in block, curds, BBQ"/>
    <s v=""/>
    <x v="0"/>
    <x v="0"/>
    <x v="1"/>
    <s v="Pasteurized"/>
    <x v="3"/>
    <s v="Cheddar (Fromagerie Boivin)"/>
    <x v="1"/>
    <s v="Qubec"/>
  </r>
  <r>
    <n v="1195"/>
    <s v="QC"/>
    <x v="8"/>
    <x v="2"/>
    <n v="47"/>
    <s v=""/>
    <s v=""/>
    <x v="0"/>
    <x v="0"/>
    <x v="1"/>
    <s v="Pasteurized"/>
    <x v="3"/>
    <s v="Petit Saguenéen (Le)"/>
    <x v="0"/>
    <s v="Qubec"/>
  </r>
  <r>
    <n v="1196"/>
    <s v="QC"/>
    <x v="8"/>
    <x v="2"/>
    <n v="36"/>
    <s v="Plain or BBQ"/>
    <s v=""/>
    <x v="0"/>
    <x v="0"/>
    <x v="1"/>
    <s v="Pasteurized"/>
    <x v="3"/>
    <s v="Tortillons (Les) (Fromagerie Boivin)"/>
    <x v="1"/>
    <s v="Qubec"/>
  </r>
  <r>
    <n v="1197"/>
    <s v="QC"/>
    <x v="8"/>
    <x v="2"/>
    <n v="39"/>
    <s v=""/>
    <s v=""/>
    <x v="0"/>
    <x v="0"/>
    <x v="1"/>
    <s v="Pasteurized"/>
    <x v="3"/>
    <s v="Cheddar sans sel (Fromagerie Boivin)"/>
    <x v="1"/>
    <s v="Qubec"/>
  </r>
  <r>
    <n v="1198"/>
    <s v="QC"/>
    <x v="8"/>
    <x v="2"/>
    <n v="50"/>
    <s v="Taste of butter and cooked cheese, slightly spicy"/>
    <s v="Roasting cheese"/>
    <x v="0"/>
    <x v="1"/>
    <x v="1"/>
    <s v="Pasteurized"/>
    <x v="1"/>
    <s v="Annobli"/>
    <x v="0"/>
    <s v="Qubec"/>
  </r>
  <r>
    <n v="1199"/>
    <s v="QC"/>
    <x v="8"/>
    <x v="2"/>
    <n v="44"/>
    <s v=""/>
    <s v="Supple white cheese"/>
    <x v="0"/>
    <x v="1"/>
    <x v="1"/>
    <s v="Pasteurized"/>
    <x v="3"/>
    <s v="Monterey Jack (Fromagerie Boivin)"/>
    <x v="0"/>
    <s v="Qubec"/>
  </r>
  <r>
    <n v="1200"/>
    <s v="QC"/>
    <x v="8"/>
    <x v="0"/>
    <n v="53"/>
    <s v="Flavors of butter, cream, hazelnut and mushroom"/>
    <s v="Chalky texture, soft cheese but not runny"/>
    <x v="1"/>
    <x v="4"/>
    <x v="1"/>
    <s v="Pasteurized"/>
    <x v="2"/>
    <s v="Champayeur (Le)"/>
    <x v="0"/>
    <s v="Qubec"/>
  </r>
  <r>
    <n v="1201"/>
    <s v="QC"/>
    <x v="8"/>
    <x v="0"/>
    <n v="42"/>
    <s v="Balanced salty taste"/>
    <s v="Rind scattered with ochred spots"/>
    <x v="1"/>
    <x v="2"/>
    <x v="1"/>
    <s v="Raw Milk"/>
    <x v="1"/>
    <s v="Bleu d'Élizabeth (Le)"/>
    <x v="0"/>
    <s v="Qubec"/>
  </r>
  <r>
    <n v="1202"/>
    <s v="QC"/>
    <x v="8"/>
    <x v="0"/>
    <n v="35"/>
    <s v="Almond and hazelnutty taste"/>
    <s v="Pink-orange-colored rind"/>
    <x v="0"/>
    <x v="1"/>
    <x v="1"/>
    <s v="Raw Milk"/>
    <x v="0"/>
    <s v="Curé-Hébert (Le)"/>
    <x v="1"/>
    <s v="Qubec"/>
  </r>
  <r>
    <n v="1203"/>
    <s v="QC"/>
    <x v="8"/>
    <x v="0"/>
    <n v="35"/>
    <s v="Almond and nutty taste"/>
    <s v="Surface-ripened"/>
    <x v="0"/>
    <x v="0"/>
    <x v="1"/>
    <s v="Raw Milk"/>
    <x v="1"/>
    <s v="Cru du Canton (Le)"/>
    <x v="1"/>
    <s v="Qubec"/>
  </r>
  <r>
    <n v="1204"/>
    <s v="QC"/>
    <x v="8"/>
    <x v="0"/>
    <n v="41"/>
    <s v=""/>
    <s v="Unripened, curds or blocks"/>
    <x v="0"/>
    <x v="0"/>
    <x v="1"/>
    <s v="Pasteurized"/>
    <x v="3"/>
    <s v="Cheddar L'Autre Versant"/>
    <x v="1"/>
    <s v="Qubec"/>
  </r>
  <r>
    <n v="1205"/>
    <s v="QC"/>
    <x v="8"/>
    <x v="2"/>
    <n v="44"/>
    <s v="Slight goaty taste counterbalanced with cow's milk taste"/>
    <s v="Firm and cooked"/>
    <x v="1"/>
    <x v="0"/>
    <x v="3"/>
    <s v="Raw Milk"/>
    <x v="0"/>
    <s v="Grand 2 (Le)"/>
    <x v="0"/>
    <s v="Qubec"/>
  </r>
  <r>
    <n v="1206"/>
    <s v="QC"/>
    <x v="8"/>
    <x v="2"/>
    <n v="45"/>
    <s v="Slightly hazelnutty"/>
    <s v="Amber-colored washed rind"/>
    <x v="1"/>
    <x v="0"/>
    <x v="1"/>
    <s v="Raw Milk"/>
    <x v="0"/>
    <s v="Grondines (Les)"/>
    <x v="1"/>
    <s v="Qubec"/>
  </r>
  <r>
    <n v="1207"/>
    <s v="QC"/>
    <x v="8"/>
    <x v="1"/>
    <n v="42"/>
    <s v="Mild"/>
    <s v="Elastic and smooth texture"/>
    <x v="0"/>
    <x v="0"/>
    <x v="1"/>
    <s v="Pasteurized"/>
    <x v="3"/>
    <s v="Cheddar Coaticook non salé"/>
    <x v="0"/>
    <s v="Qubec"/>
  </r>
  <r>
    <n v="1210"/>
    <s v="QC"/>
    <x v="8"/>
    <x v="1"/>
    <n v="39"/>
    <s v="Pungent and lively, slightly salted.  Available white, couloured, aged, curds"/>
    <s v="Strong aroma, Smooth and supple texture"/>
    <x v="0"/>
    <x v="0"/>
    <x v="1"/>
    <s v="Thermised"/>
    <x v="3"/>
    <s v="Cheddar Coaticook"/>
    <x v="1"/>
    <s v="Qubec"/>
  </r>
  <r>
    <n v="1211"/>
    <s v="QC"/>
    <x v="8"/>
    <x v="1"/>
    <n v="50"/>
    <s v="Slightly salted milk flavor"/>
    <s v="Compact"/>
    <x v="0"/>
    <x v="0"/>
    <x v="1"/>
    <s v="Pasteurized"/>
    <x v="3"/>
    <s v="Mozzarella (Coaticook)"/>
    <x v="0"/>
    <s v="Qubec"/>
  </r>
  <r>
    <n v="1212"/>
    <s v="QC"/>
    <x v="8"/>
    <x v="1"/>
    <n v="45"/>
    <s v="Salty"/>
    <s v="Firm texture, soaking in brine"/>
    <x v="0"/>
    <x v="0"/>
    <x v="1"/>
    <s v="Pasteurized"/>
    <x v="3"/>
    <s v="Saumuré Coaticook"/>
    <x v="0"/>
    <s v="Qubec"/>
  </r>
  <r>
    <n v="1213"/>
    <s v="QC"/>
    <x v="8"/>
    <x v="1"/>
    <n v="39"/>
    <s v="Hazelnut and salty flavour. Available mild and strong"/>
    <s v="Unripened"/>
    <x v="0"/>
    <x v="0"/>
    <x v="2"/>
    <s v="Pasteurized"/>
    <x v="1"/>
    <s v="Capricook"/>
    <x v="1"/>
    <s v="Qubec"/>
  </r>
  <r>
    <n v="1215"/>
    <s v="QC"/>
    <x v="8"/>
    <x v="2"/>
    <n v="63"/>
    <s v=""/>
    <s v="Creamy spreadable cheese"/>
    <x v="0"/>
    <x v="4"/>
    <x v="2"/>
    <s v="Pasteurized"/>
    <x v="3"/>
    <s v="Écume des Rapides (L')"/>
    <x v="0"/>
    <s v="Qubec"/>
  </r>
  <r>
    <n v="1216"/>
    <s v="QC"/>
    <x v="8"/>
    <x v="2"/>
    <n v="40"/>
    <s v="Fruity"/>
    <s v="Firm cheese, cooked"/>
    <x v="0"/>
    <x v="0"/>
    <x v="2"/>
    <s v="Pasteurized"/>
    <x v="1"/>
    <s v="Doux du Fort (Le)"/>
    <x v="1"/>
    <s v="Qubec"/>
  </r>
  <r>
    <n v="1217"/>
    <s v="QC"/>
    <x v="8"/>
    <x v="2"/>
    <n v="45"/>
    <s v="Flavored with Michel Jodoin's apple Brandy"/>
    <s v=""/>
    <x v="0"/>
    <x v="3"/>
    <x v="2"/>
    <s v="Pasteurized"/>
    <x v="3"/>
    <s v="Pompette (Le)"/>
    <x v="0"/>
    <s v="Qubec"/>
  </r>
  <r>
    <n v="1218"/>
    <s v="QC"/>
    <x v="8"/>
    <x v="2"/>
    <n v="58"/>
    <s v=""/>
    <s v="Unripened cheese"/>
    <x v="0"/>
    <x v="4"/>
    <x v="2"/>
    <s v="Pasteurized"/>
    <x v="3"/>
    <s v="Amourettes - Tomates séchées et basilic"/>
    <x v="0"/>
    <s v="Qubec"/>
  </r>
  <r>
    <n v="1219"/>
    <s v="QC"/>
    <x v="8"/>
    <x v="2"/>
    <n v="58"/>
    <s v=""/>
    <s v="Unripened cheese"/>
    <x v="0"/>
    <x v="4"/>
    <x v="2"/>
    <s v="Pasteurized"/>
    <x v="3"/>
    <s v="Amourettes - Fines herbes"/>
    <x v="0"/>
    <s v="Qubec"/>
  </r>
  <r>
    <n v="1220"/>
    <s v="QC"/>
    <x v="8"/>
    <x v="2"/>
    <n v="45"/>
    <s v="Fresh"/>
    <s v="Preserved in sunflower and olive oil"/>
    <x v="0"/>
    <x v="3"/>
    <x v="2"/>
    <s v="Pasteurized"/>
    <x v="3"/>
    <s v="Dames de Chambly"/>
    <x v="0"/>
    <s v="Qubec"/>
  </r>
  <r>
    <n v="1221"/>
    <s v="QC"/>
    <x v="8"/>
    <x v="2"/>
    <n v="39"/>
    <s v="Also seasoned with fine herbs"/>
    <s v="Cheese curds (41% humidity) or blocks"/>
    <x v="0"/>
    <x v="0"/>
    <x v="1"/>
    <s v="Pasteurized"/>
    <x v="3"/>
    <s v="Cheddar frais (Fromagerie Victoria)"/>
    <x v="1"/>
    <s v="Qubec"/>
  </r>
  <r>
    <n v="1222"/>
    <s v="QC"/>
    <x v="8"/>
    <x v="2"/>
    <n v="39"/>
    <s v="Available plain or with olives"/>
    <s v=""/>
    <x v="0"/>
    <x v="0"/>
    <x v="1"/>
    <s v="Pasteurized"/>
    <x v="3"/>
    <s v="Cheddar médium (Fromagerie Victoria)"/>
    <x v="1"/>
    <s v="Qubec"/>
  </r>
  <r>
    <n v="1223"/>
    <s v="QC"/>
    <x v="8"/>
    <x v="2"/>
    <n v="39"/>
    <s v="Pronounced"/>
    <s v=""/>
    <x v="0"/>
    <x v="0"/>
    <x v="1"/>
    <s v="Pasteurized"/>
    <x v="3"/>
    <s v="Cheddar fort (Fromagerie Victoria)"/>
    <x v="1"/>
    <s v="Qubec"/>
  </r>
  <r>
    <n v="1224"/>
    <s v="QC"/>
    <x v="8"/>
    <x v="2"/>
    <n v="45"/>
    <s v="Salty"/>
    <s v="Twisted cheese"/>
    <x v="0"/>
    <x v="0"/>
    <x v="1"/>
    <s v="Pasteurized"/>
    <x v="3"/>
    <s v="Darac"/>
    <x v="0"/>
    <s v="Qubec"/>
  </r>
  <r>
    <n v="1225"/>
    <s v="QC"/>
    <x v="8"/>
    <x v="2"/>
    <n v="38"/>
    <s v="Caprine flavor slightly acid and salty"/>
    <s v="Gouda type cheese with red waxed rind. Ivory-colored cheese with a crumbly texture."/>
    <x v="0"/>
    <x v="0"/>
    <x v="2"/>
    <s v="Pasteurized"/>
    <x v="1"/>
    <s v="Athonite"/>
    <x v="0"/>
    <s v="Qubec"/>
  </r>
  <r>
    <n v="1226"/>
    <s v="QC"/>
    <x v="8"/>
    <x v="2"/>
    <n v="33"/>
    <s v="Butter and almond aftertaste"/>
    <s v="Havarti type cheese covered with yellow wax. Ivory-colored cheese with small holes."/>
    <x v="0"/>
    <x v="0"/>
    <x v="2"/>
    <s v="Pasteurized"/>
    <x v="1"/>
    <s v="Bon Berger"/>
    <x v="1"/>
    <s v="Qubec"/>
  </r>
  <r>
    <n v="1227"/>
    <s v="QC"/>
    <x v="8"/>
    <x v="2"/>
    <n v="60"/>
    <s v="Mild and salted with an almond and buttery aftertaste"/>
    <s v="Damp and crumbly"/>
    <x v="0"/>
    <x v="1"/>
    <x v="5"/>
    <s v="Pasteurized"/>
    <x v="3"/>
    <s v="Féta (Troupeau Bénit)"/>
    <x v="0"/>
    <s v="Qubec"/>
  </r>
  <r>
    <n v="1228"/>
    <s v="QC"/>
    <x v="8"/>
    <x v="2"/>
    <n v="36"/>
    <s v="Mild, buttery and hazelnut flavour with a hint of fruits and salt"/>
    <s v="Gruyere type cheese. Ivory-colored cheese with small holes irregularly dispersed."/>
    <x v="0"/>
    <x v="0"/>
    <x v="5"/>
    <s v="Pasteurized"/>
    <x v="1"/>
    <s v="Graviera"/>
    <x v="1"/>
    <s v="Qubec"/>
  </r>
  <r>
    <n v="1229"/>
    <s v="QC"/>
    <x v="8"/>
    <x v="2"/>
    <n v="60"/>
    <s v="Available plain or seasoned with chives, provençal herbs, mint and peppers or onion"/>
    <s v="Creamy and white cheese, ball-shaped"/>
    <x v="0"/>
    <x v="3"/>
    <x v="2"/>
    <s v="Pasteurized"/>
    <x v="3"/>
    <s v="Petites Soeurs (Les)"/>
    <x v="0"/>
    <s v="Qubec"/>
  </r>
  <r>
    <n v="1231"/>
    <s v="QC"/>
    <x v="8"/>
    <x v="2"/>
    <n v="33"/>
    <s v="Mild, slightly salty and acid with an almond and butter aftertaste. Seasoned with pepper and onions or with garden fine herbs"/>
    <s v="Havarti-type cheese. Firm and crumbly texture. Ivory-colored. Covered with yellow wax."/>
    <x v="0"/>
    <x v="0"/>
    <x v="2"/>
    <s v="Pasteurized"/>
    <x v="3"/>
    <s v="Symandre"/>
    <x v="1"/>
    <s v="Qubec"/>
  </r>
  <r>
    <n v="1240"/>
    <s v="QC"/>
    <x v="8"/>
    <x v="0"/>
    <n v="70"/>
    <s v="Available plain or seasoned with fine herbs or pepper"/>
    <s v="Fresh goat cheese ladle-molded, fine and creamy texture good for spreading"/>
    <x v="0"/>
    <x v="3"/>
    <x v="2"/>
    <s v="Pasteurized"/>
    <x v="3"/>
    <s v="Alpin (L')"/>
    <x v="0"/>
    <s v="Qubec"/>
  </r>
  <r>
    <n v="1241"/>
    <s v="QC"/>
    <x v="8"/>
    <x v="0"/>
    <n v="70"/>
    <s v="Mild, with fine herbs"/>
    <s v=""/>
    <x v="0"/>
    <x v="3"/>
    <x v="2"/>
    <s v="Pasteurized"/>
    <x v="3"/>
    <s v="Boules de neige (Les)"/>
    <x v="0"/>
    <s v="Qubec"/>
  </r>
  <r>
    <n v="1242"/>
    <s v="QC"/>
    <x v="8"/>
    <x v="0"/>
    <n v="56"/>
    <s v="Available in 6 different flavors : plain, five peppers, spicy pepper, fresh garlic, Provençal herbs and chives"/>
    <s v="Lactic cheese"/>
    <x v="1"/>
    <x v="4"/>
    <x v="2"/>
    <s v="Pasteurized"/>
    <x v="3"/>
    <s v="Petit Pâturin (Le)"/>
    <x v="0"/>
    <s v="Qubec"/>
  </r>
  <r>
    <n v="1243"/>
    <s v="QC"/>
    <x v="8"/>
    <x v="0"/>
    <n v="48"/>
    <s v="Light butter, hazelnut and mushroom flavour with a caprine aftertaste"/>
    <s v="White lactic soft cheese, chalky and creamy texture, natural rind (geotrichum)"/>
    <x v="1"/>
    <x v="4"/>
    <x v="2"/>
    <s v="Pasteurized"/>
    <x v="1"/>
    <s v="Ange Fourchu (L')"/>
    <x v="0"/>
    <s v="Qubec"/>
  </r>
  <r>
    <n v="1244"/>
    <s v="QC"/>
    <x v="8"/>
    <x v="0"/>
    <n v="56"/>
    <s v=""/>
    <s v="Soft lactic cheese balls, soaked with a mix of oils and seasonings"/>
    <x v="1"/>
    <x v="4"/>
    <x v="2"/>
    <s v="Pasteurized"/>
    <x v="3"/>
    <s v="Grelotins à l'huile aromatisée"/>
    <x v="0"/>
    <s v="Qubec"/>
  </r>
  <r>
    <n v="1245"/>
    <s v="QC"/>
    <x v="8"/>
    <x v="0"/>
    <n v="45"/>
    <s v="Goat flavour"/>
    <s v="Supple texture"/>
    <x v="1"/>
    <x v="1"/>
    <x v="2"/>
    <s v="Pasteurized"/>
    <x v="0"/>
    <s v="Chevalier de Lorimier"/>
    <x v="0"/>
    <s v="Qubec"/>
  </r>
  <r>
    <n v="1246"/>
    <s v="QC"/>
    <x v="8"/>
    <x v="0"/>
    <n v="42"/>
    <s v=""/>
    <s v="Goat's cheese curds"/>
    <x v="1"/>
    <x v="0"/>
    <x v="2"/>
    <s v="Pasteurized"/>
    <x v="3"/>
    <s v="Fromage en grains la Chèvrerie Barrousse"/>
    <x v="0"/>
    <s v="Qubec"/>
  </r>
  <r>
    <n v="1248"/>
    <s v="QC"/>
    <x v="8"/>
    <x v="2"/>
    <n v="46"/>
    <s v="Spicy without being aggressive"/>
    <s v="Natural or mixed rind. Rich and creamy texture."/>
    <x v="0"/>
    <x v="4"/>
    <x v="4"/>
    <s v="Pasteurized"/>
    <x v="0"/>
    <s v="Clandestin (Le)"/>
    <x v="1"/>
    <s v="Qubec"/>
  </r>
  <r>
    <n v="1249"/>
    <s v="QC"/>
    <x v="8"/>
    <x v="2"/>
    <n v="52"/>
    <s v="Mushroomy"/>
    <s v="Washed rind goat cheese, creamy texture"/>
    <x v="0"/>
    <x v="4"/>
    <x v="2"/>
    <s v="Pasteurized"/>
    <x v="0"/>
    <s v="Sentinelle"/>
    <x v="0"/>
    <s v="Qubec"/>
  </r>
  <r>
    <n v="1250"/>
    <s v="QC"/>
    <x v="8"/>
    <x v="2"/>
    <n v="50"/>
    <s v="Very spicy"/>
    <s v="Cream-colored cheese with a smooth texture"/>
    <x v="0"/>
    <x v="4"/>
    <x v="1"/>
    <s v="Pasteurized"/>
    <x v="0"/>
    <s v="Magie de Madawaska"/>
    <x v="0"/>
    <s v="Qubec"/>
  </r>
  <r>
    <n v="1252"/>
    <s v="QC"/>
    <x v="8"/>
    <x v="2"/>
    <n v="50"/>
    <s v="Buttery"/>
    <s v="Creamy and supple texture"/>
    <x v="0"/>
    <x v="4"/>
    <x v="1"/>
    <s v="Pasteurized"/>
    <x v="2"/>
    <s v="Marquis de Témiscouata"/>
    <x v="1"/>
    <s v="Qubec"/>
  </r>
  <r>
    <n v="1253"/>
    <s v="QC"/>
    <x v="8"/>
    <x v="2"/>
    <n v="56"/>
    <s v="Very Mild"/>
    <s v="Supple and smooth texture, bloomy rind"/>
    <x v="0"/>
    <x v="1"/>
    <x v="1"/>
    <s v="Pasteurized"/>
    <x v="2"/>
    <s v="Dame du Lac (La)"/>
    <x v="0"/>
    <s v="Qubec"/>
  </r>
  <r>
    <n v="1254"/>
    <s v="QC"/>
    <x v="8"/>
    <x v="2"/>
    <n v="37"/>
    <s v="Acidulous and alcoholic"/>
    <s v="Light yellowy color"/>
    <x v="0"/>
    <x v="0"/>
    <x v="1"/>
    <s v=""/>
    <x v="3"/>
    <s v="Petit Émile (Le)"/>
    <x v="1"/>
    <s v="Qubec"/>
  </r>
  <r>
    <n v="1256"/>
    <s v="QC"/>
    <x v="8"/>
    <x v="2"/>
    <n v="52"/>
    <s v="Slight mushroom taste"/>
    <s v="Goat's Brie"/>
    <x v="0"/>
    <x v="4"/>
    <x v="2"/>
    <s v="Pasteurized"/>
    <x v="2"/>
    <s v="Citadelle"/>
    <x v="0"/>
    <s v="Qubec"/>
  </r>
  <r>
    <n v="1257"/>
    <s v="QC"/>
    <x v="8"/>
    <x v="0"/>
    <n v="60"/>
    <s v="Fresh and acidulous"/>
    <s v="Ladle-molded"/>
    <x v="1"/>
    <x v="3"/>
    <x v="2"/>
    <s v="Pasteurized"/>
    <x v="3"/>
    <s v="Chèvre frais fermier"/>
    <x v="0"/>
    <s v="Qubec"/>
  </r>
  <r>
    <n v="1258"/>
    <s v="QC"/>
    <x v="8"/>
    <x v="0"/>
    <n v="35"/>
    <s v="Fruity and hazelnutty"/>
    <s v="Firm cheese, mixed rind"/>
    <x v="1"/>
    <x v="0"/>
    <x v="2"/>
    <s v="Raw Milk"/>
    <x v="1"/>
    <s v="Tire-Lune"/>
    <x v="1"/>
    <s v="Qubec"/>
  </r>
  <r>
    <n v="1259"/>
    <s v="QC"/>
    <x v="8"/>
    <x v="0"/>
    <n v="46"/>
    <s v="Creamy taste, slightly goaty"/>
    <s v="Supple texture, mixed rind"/>
    <x v="1"/>
    <x v="1"/>
    <x v="2"/>
    <s v="Pasteurized"/>
    <x v="1"/>
    <s v="Galarneau"/>
    <x v="1"/>
    <s v="Qubec"/>
  </r>
  <r>
    <n v="1262"/>
    <s v="QC"/>
    <x v="8"/>
    <x v="1"/>
    <n v="54"/>
    <s v="Fresh buttery, mushrooms and hazelnut notes"/>
    <s v="Supple and smooth cheese, creamy texture, white bloomy rind."/>
    <x v="0"/>
    <x v="4"/>
    <x v="1"/>
    <s v="Pasteurized"/>
    <x v="2"/>
    <s v="Petit Brie DuVillage"/>
    <x v="0"/>
    <s v="Qubec"/>
  </r>
  <r>
    <n v="1263"/>
    <s v="QC"/>
    <x v="8"/>
    <x v="1"/>
    <n v="52"/>
    <s v="Fruity, mushrooms and hazelnut flavor"/>
    <s v="Soft cheese with a hint of cream"/>
    <x v="0"/>
    <x v="4"/>
    <x v="1"/>
    <s v="Pasteurized"/>
    <x v="2"/>
    <s v="Double Crème DuVillage"/>
    <x v="1"/>
    <s v="Qubec"/>
  </r>
  <r>
    <n v="1264"/>
    <s v="QC"/>
    <x v="8"/>
    <x v="1"/>
    <n v="48"/>
    <s v="Heated milk and buttery flavor"/>
    <s v="Coated with vegetable ash, creamy texture"/>
    <x v="0"/>
    <x v="4"/>
    <x v="1"/>
    <s v="Pasteurized"/>
    <x v="1"/>
    <s v="Cendré de Lune"/>
    <x v="1"/>
    <s v="Qubec"/>
  </r>
  <r>
    <n v="1265"/>
    <s v="QC"/>
    <x v="8"/>
    <x v="1"/>
    <n v="50"/>
    <s v="Acidulous, pungent hint of honey and flowers"/>
    <s v="Fine toad-like rind, runny and creamy texture"/>
    <x v="0"/>
    <x v="4"/>
    <x v="1"/>
    <s v="Pasteurized"/>
    <x v="2"/>
    <s v="Évanjules (L')"/>
    <x v="0"/>
    <s v="Qubec"/>
  </r>
  <r>
    <n v="1266"/>
    <s v="QC"/>
    <x v="8"/>
    <x v="1"/>
    <n v="48"/>
    <s v="Slightly acidulous when young, develops a buttery and heated milk taste through ripening"/>
    <s v="Coated with vegetable ash, creamy texture"/>
    <x v="0"/>
    <x v="4"/>
    <x v="1"/>
    <s v="Pasteurized"/>
    <x v="1"/>
    <s v="Pleine Lune (Le)"/>
    <x v="1"/>
    <s v="Qubec"/>
  </r>
  <r>
    <n v="1267"/>
    <s v="QC"/>
    <x v="8"/>
    <x v="1"/>
    <n v="45"/>
    <s v="Mild to sharp depending on the age"/>
    <s v="White to beige-colored"/>
    <x v="0"/>
    <x v="4"/>
    <x v="1"/>
    <s v="Pasteurized"/>
    <x v="2"/>
    <s v="Fleur de Lys"/>
    <x v="1"/>
    <s v="Qubec"/>
  </r>
  <r>
    <n v="1268"/>
    <s v="QC"/>
    <x v="8"/>
    <x v="1"/>
    <n v="45"/>
    <s v="Subtle flowery and brioche aroma"/>
    <s v="Rich and smooth texture"/>
    <x v="0"/>
    <x v="4"/>
    <x v="1"/>
    <s v="Pasteurized"/>
    <x v="2"/>
    <s v="Lady Laurier d'Arthabaska"/>
    <x v="1"/>
    <s v="Qubec"/>
  </r>
  <r>
    <n v="1269"/>
    <s v="QC"/>
    <x v="8"/>
    <x v="1"/>
    <n v="55"/>
    <s v="Intense and fruity taste, honey and flowery aftertaste"/>
    <s v="Orange washed rind, rich and creamy texture"/>
    <x v="0"/>
    <x v="4"/>
    <x v="1"/>
    <s v="Pasteurized"/>
    <x v="0"/>
    <s v="Maître Jules"/>
    <x v="0"/>
    <s v="Qubec"/>
  </r>
  <r>
    <n v="1270"/>
    <s v="QC"/>
    <x v="8"/>
    <x v="1"/>
    <n v="46"/>
    <s v="Nutty and fresh butter taste"/>
    <s v="Light beige color, soft and smooth texture"/>
    <x v="0"/>
    <x v="1"/>
    <x v="1"/>
    <s v="Pasteurized"/>
    <x v="1"/>
    <s v="Saint-Paulin DuVillage"/>
    <x v="0"/>
    <s v="Qubec"/>
  </r>
  <r>
    <n v="1271"/>
    <s v="QC"/>
    <x v="8"/>
    <x v="1"/>
    <n v="48"/>
    <s v="Fresh apples and nutty flavor with an acid hint"/>
    <s v="Light yellow or copper-colored washed rind, creamy-colored interior with a smooth and supple texture"/>
    <x v="0"/>
    <x v="0"/>
    <x v="1"/>
    <s v="Pasteurized"/>
    <x v="0"/>
    <s v="Vacherin DuVillage"/>
    <x v="0"/>
    <s v="Qubec"/>
  </r>
  <r>
    <n v="1272"/>
    <s v="QC"/>
    <x v="8"/>
    <x v="1"/>
    <n v="40"/>
    <s v="Fruity and slightly nutty flavor"/>
    <s v="Pressed and uncooked"/>
    <x v="0"/>
    <x v="0"/>
    <x v="1"/>
    <s v="Pasteurized"/>
    <x v="1"/>
    <s v="Mont Gleason"/>
    <x v="0"/>
    <s v="Qubec"/>
  </r>
  <r>
    <n v="1273"/>
    <s v="QC"/>
    <x v="8"/>
    <x v="1"/>
    <n v="46"/>
    <s v="Buttery taste"/>
    <s v="Orange washed rind, creamy-colored interior, tender texture"/>
    <x v="0"/>
    <x v="1"/>
    <x v="1"/>
    <s v="Pasteurized"/>
    <x v="0"/>
    <s v="Raclette DuVillage"/>
    <x v="0"/>
    <s v="Qubec"/>
  </r>
  <r>
    <n v="1274"/>
    <s v="QC"/>
    <x v="8"/>
    <x v="1"/>
    <n v="45"/>
    <s v="Notes of cream, fresh farm milk and a hint of hazelnut"/>
    <s v="Pressed surface ripened"/>
    <x v="0"/>
    <x v="1"/>
    <x v="1"/>
    <s v="Pasteurized"/>
    <x v="0"/>
    <s v="Cantonnier"/>
    <x v="1"/>
    <s v="Qubec"/>
  </r>
  <r>
    <n v="1275"/>
    <s v="QC"/>
    <x v="8"/>
    <x v="1"/>
    <n v="46"/>
    <s v="Mild and fruity with aroma of hazelnut and hay"/>
    <s v="Surface ripened with washed rind, bears a horizontal strip of vegetable carbon"/>
    <x v="0"/>
    <x v="1"/>
    <x v="1"/>
    <s v="Raw Milk"/>
    <x v="0"/>
    <s v="Cendré (Le)"/>
    <x v="0"/>
    <s v="Qubec"/>
  </r>
  <r>
    <n v="1276"/>
    <s v="QC"/>
    <x v="8"/>
    <x v="1"/>
    <n v="46"/>
    <s v="Mild and fruity"/>
    <s v="Surface ripened, edible orange rind"/>
    <x v="0"/>
    <x v="1"/>
    <x v="1"/>
    <s v="Pasteurized"/>
    <x v="0"/>
    <s v="Saint-Médard"/>
    <x v="0"/>
    <s v="Qubec"/>
  </r>
  <r>
    <n v="1277"/>
    <s v="QC"/>
    <x v="8"/>
    <x v="1"/>
    <n v="40"/>
    <s v="Mild"/>
    <s v="Emmental type cheese, no rind"/>
    <x v="0"/>
    <x v="0"/>
    <x v="1"/>
    <s v="Pasteurized"/>
    <x v="1"/>
    <s v="Kingsberg"/>
    <x v="0"/>
    <s v="Qubec"/>
  </r>
  <r>
    <n v="1278"/>
    <s v="QC"/>
    <x v="8"/>
    <x v="1"/>
    <n v="55"/>
    <s v="Creamy taste, exudes intense and expansive aroma"/>
    <s v="Surface ripened, washed, shiny rind which is slightly wrinkled"/>
    <x v="0"/>
    <x v="4"/>
    <x v="1"/>
    <s v="Pasteurized"/>
    <x v="0"/>
    <s v="Sir Laurier d'Arthabaska"/>
    <x v="0"/>
    <s v="Qubec"/>
  </r>
  <r>
    <n v="1279"/>
    <s v="QC"/>
    <x v="8"/>
    <x v="1"/>
    <n v="48"/>
    <s v="Butter and cream flavor with a pungent hint"/>
    <s v="Bloomy rind, creamy texture"/>
    <x v="0"/>
    <x v="4"/>
    <x v="1"/>
    <s v="Pasteurized"/>
    <x v="2"/>
    <s v="Triple Crème Du Village"/>
    <x v="1"/>
    <s v="Qubec"/>
  </r>
  <r>
    <n v="1280"/>
    <s v="QC"/>
    <x v="8"/>
    <x v="1"/>
    <n v="55"/>
    <s v="Creamy flavor, hazelnut and flowery hints"/>
    <s v="Fully ripened, washed rind cheese"/>
    <x v="0"/>
    <x v="4"/>
    <x v="1"/>
    <s v="Raw Milk"/>
    <x v="0"/>
    <s v="Petit Rubis (Le)"/>
    <x v="0"/>
    <s v="Qubec"/>
  </r>
  <r>
    <n v="1281"/>
    <s v="QC"/>
    <x v="8"/>
    <x v="1"/>
    <n v="52"/>
    <s v="Creamy taste"/>
    <s v="Brie cheese made with goat's milk, runny interior"/>
    <x v="0"/>
    <x v="4"/>
    <x v="2"/>
    <s v="Pasteurized"/>
    <x v="2"/>
    <s v="Chèbrie"/>
    <x v="0"/>
    <s v="Qubec"/>
  </r>
  <r>
    <n v="1282"/>
    <s v="QC"/>
    <x v="8"/>
    <x v="1"/>
    <n v="52"/>
    <s v="Rich and creamy taste"/>
    <s v="Goat's soft cheese, ripened"/>
    <x v="0"/>
    <x v="4"/>
    <x v="2"/>
    <s v="Pasteurized"/>
    <x v="2"/>
    <s v="Princeville"/>
    <x v="0"/>
    <s v="Qubec"/>
  </r>
  <r>
    <n v="1283"/>
    <s v="QC"/>
    <x v="8"/>
    <x v="1"/>
    <n v="54"/>
    <s v="Rich and creamy taste"/>
    <s v="Ivory-colored cheese, surface-ripenend"/>
    <x v="0"/>
    <x v="4"/>
    <x v="2"/>
    <s v="Pasteurized"/>
    <x v="1"/>
    <s v="Tre Fratello"/>
    <x v="0"/>
    <s v="Qubec"/>
  </r>
  <r>
    <n v="1284"/>
    <s v="QC"/>
    <x v="8"/>
    <x v="1"/>
    <n v="54"/>
    <s v="Rich and creamy taste"/>
    <s v="Goat soft cheese, surface-ripened"/>
    <x v="0"/>
    <x v="4"/>
    <x v="2"/>
    <s v="Pasteurized"/>
    <x v="1"/>
    <s v="Castile"/>
    <x v="0"/>
    <s v="Qubec"/>
  </r>
  <r>
    <n v="1285"/>
    <s v="QC"/>
    <x v="8"/>
    <x v="1"/>
    <n v="54"/>
    <s v="Rich and creamy taste"/>
    <s v="Goat cheese, surface ripenened"/>
    <x v="0"/>
    <x v="4"/>
    <x v="2"/>
    <s v="Pasteurized"/>
    <x v="1"/>
    <s v="Capella"/>
    <x v="0"/>
    <s v="Qubec"/>
  </r>
  <r>
    <n v="1286"/>
    <s v="QC"/>
    <x v="8"/>
    <x v="2"/>
    <n v="42"/>
    <s v="Rich"/>
    <s v="Surface-ripened, white mold"/>
    <x v="1"/>
    <x v="4"/>
    <x v="3"/>
    <s v="Pasteurized"/>
    <x v="2"/>
    <s v="Kunik"/>
    <x v="1"/>
    <s v="Qubec"/>
  </r>
  <r>
    <n v="1288"/>
    <s v="QC"/>
    <x v="8"/>
    <x v="0"/>
    <n v="80"/>
    <s v="Creamy taste"/>
    <s v="Unctuous and velvety spreadable cheese"/>
    <x v="1"/>
    <x v="3"/>
    <x v="1"/>
    <s v="Pasteurized"/>
    <x v="3"/>
    <s v="Avalanche"/>
    <x v="0"/>
    <s v="Qubec"/>
  </r>
  <r>
    <n v="1289"/>
    <s v="QC"/>
    <x v="8"/>
    <x v="0"/>
    <n v="80"/>
    <s v="Fresh cream taste"/>
    <s v=""/>
    <x v="1"/>
    <x v="3"/>
    <x v="1"/>
    <s v="Pasteurized"/>
    <x v="3"/>
    <s v="Cottage de la Beurrerie du Patrimoine"/>
    <x v="0"/>
    <s v="Qubec"/>
  </r>
  <r>
    <n v="1290"/>
    <s v="QC"/>
    <x v="8"/>
    <x v="0"/>
    <n v="45"/>
    <s v="Pronounced hazelnut flavor and butter"/>
    <s v="Camembert-type cheese,"/>
    <x v="1"/>
    <x v="1"/>
    <x v="3"/>
    <s v="Thermised"/>
    <x v="0"/>
    <s v="Canadiane"/>
    <x v="0"/>
    <s v="Qubec"/>
  </r>
  <r>
    <n v="1291"/>
    <s v="QC"/>
    <x v="8"/>
    <x v="0"/>
    <n v="45"/>
    <s v="Mushroomy and buttery"/>
    <s v="Munster-type cheese, washed rind"/>
    <x v="1"/>
    <x v="1"/>
    <x v="1"/>
    <s v="Thermised"/>
    <x v="0"/>
    <s v="Vent d'est"/>
    <x v="0"/>
    <s v="Qubec"/>
  </r>
  <r>
    <n v="1292"/>
    <s v="QC"/>
    <x v="8"/>
    <x v="1"/>
    <n v="39"/>
    <s v="Plain or seasoned"/>
    <s v="Cheese curds or pressed"/>
    <x v="0"/>
    <x v="0"/>
    <x v="1"/>
    <s v="Pasteurized"/>
    <x v="3"/>
    <s v="Cheddar frais Côte-de-Beaupré"/>
    <x v="1"/>
    <s v="Qubec"/>
  </r>
  <r>
    <n v="1293"/>
    <s v="QC"/>
    <x v="8"/>
    <x v="1"/>
    <n v="45"/>
    <s v="Goat butter taste, more pronounced taste than the Caprano, without being overly pungent"/>
    <s v=""/>
    <x v="0"/>
    <x v="0"/>
    <x v="2"/>
    <s v="Pasteurized"/>
    <x v="3"/>
    <s v="Caprano vieilli"/>
    <x v="0"/>
    <s v="Qubec"/>
  </r>
  <r>
    <n v="1294"/>
    <s v="QC"/>
    <x v="8"/>
    <x v="1"/>
    <n v="50"/>
    <s v="Acidulous, semi-strong taste"/>
    <s v="Soft cheese, surface-ripened"/>
    <x v="0"/>
    <x v="4"/>
    <x v="2"/>
    <s v="Pasteurized"/>
    <x v="1"/>
    <s v="Cendrillon (Le)"/>
    <x v="0"/>
    <s v="Qubec"/>
  </r>
  <r>
    <n v="1295"/>
    <s v="QC"/>
    <x v="8"/>
    <x v="1"/>
    <n v="50"/>
    <s v=""/>
    <s v="Double cream Brie"/>
    <x v="0"/>
    <x v="4"/>
    <x v="1"/>
    <s v="Pasteurized"/>
    <x v="2"/>
    <s v="Rumeur (La)"/>
    <x v="1"/>
    <s v="Qubec"/>
  </r>
  <r>
    <n v="1296"/>
    <s v="QC"/>
    <x v="8"/>
    <x v="1"/>
    <n v="50"/>
    <s v="Typed and aromatic"/>
    <s v="Thin rind, creamy and supple texture"/>
    <x v="0"/>
    <x v="4"/>
    <x v="1"/>
    <s v="Pasteurized"/>
    <x v="2"/>
    <s v="Camembert de Portneuf"/>
    <x v="1"/>
    <s v="Qubec"/>
  </r>
  <r>
    <n v="1297"/>
    <s v="QC"/>
    <x v="8"/>
    <x v="1"/>
    <n v="50"/>
    <s v="It has flavous of butter, fresh mushrooms and hazelnuts that become more pronounced with age"/>
    <s v="It has a bloomy rind with a creamy interior"/>
    <x v="0"/>
    <x v="4"/>
    <x v="1"/>
    <s v="Pasteurized"/>
    <x v="2"/>
    <s v="Brise du Matin"/>
    <x v="1"/>
    <s v="Qubec"/>
  </r>
  <r>
    <n v="1298"/>
    <s v="QC"/>
    <x v="8"/>
    <x v="1"/>
    <n v="50"/>
    <s v="Mild and creamy with a nutty flavour"/>
    <s v="Double cream"/>
    <x v="0"/>
    <x v="4"/>
    <x v="1"/>
    <s v="Pasteurized"/>
    <x v="2"/>
    <s v="Brie double crème de Portneuf"/>
    <x v="1"/>
    <s v="Qubec"/>
  </r>
  <r>
    <n v="1299"/>
    <s v="QC"/>
    <x v="8"/>
    <x v="1"/>
    <n v="50"/>
    <s v="Slightly fruity"/>
    <s v="Regular Brie"/>
    <x v="0"/>
    <x v="4"/>
    <x v="1"/>
    <s v="Pasteurized"/>
    <x v="2"/>
    <s v="Brie de Portneuf"/>
    <x v="0"/>
    <s v="Qubec"/>
  </r>
  <r>
    <n v="1300"/>
    <s v="QC"/>
    <x v="8"/>
    <x v="1"/>
    <n v="50"/>
    <s v=""/>
    <s v="Double cream"/>
    <x v="0"/>
    <x v="4"/>
    <x v="1"/>
    <s v="Pasteurized"/>
    <x v="2"/>
    <s v="Bonaparte (Le)"/>
    <x v="1"/>
    <s v="Qubec"/>
  </r>
  <r>
    <n v="1301"/>
    <s v="QC"/>
    <x v="8"/>
    <x v="1"/>
    <n v="55"/>
    <s v="Delicate and salty (varieties available: plain, herb, pepper)"/>
    <s v="Soft and creamy body, slightly acidulous"/>
    <x v="0"/>
    <x v="3"/>
    <x v="2"/>
    <s v="Pasteurized"/>
    <x v="3"/>
    <s v="Capriny"/>
    <x v="0"/>
    <s v="Qubec"/>
  </r>
  <r>
    <n v="1302"/>
    <s v="QC"/>
    <x v="8"/>
    <x v="1"/>
    <n v="50"/>
    <s v="Mild, light and delicate. Creamy and nutty taste"/>
    <s v="Triple cream"/>
    <x v="0"/>
    <x v="4"/>
    <x v="1"/>
    <s v="Pasteurized"/>
    <x v="2"/>
    <s v="Belle Crème"/>
    <x v="1"/>
    <s v="Qubec"/>
  </r>
  <r>
    <n v="1303"/>
    <s v="QC"/>
    <x v="8"/>
    <x v="1"/>
    <n v="45"/>
    <s v="Very mild flavours reminiscent of blue cheese characteristics"/>
    <s v="Blue-veined"/>
    <x v="0"/>
    <x v="2"/>
    <x v="1"/>
    <s v="Pasteurized"/>
    <x v="2"/>
    <s v="Bleubry"/>
    <x v="1"/>
    <s v="Qubec"/>
  </r>
  <r>
    <n v="1304"/>
    <s v="QC"/>
    <x v="8"/>
    <x v="1"/>
    <n v="50"/>
    <s v="Lightly salted and acidic"/>
    <s v="Ripened, white interior"/>
    <x v="0"/>
    <x v="4"/>
    <x v="2"/>
    <s v="Pasteurized"/>
    <x v="2"/>
    <s v="Chèvre D'Art"/>
    <x v="0"/>
    <s v="Qubec"/>
  </r>
  <r>
    <n v="1305"/>
    <s v="QC"/>
    <x v="8"/>
    <x v="1"/>
    <n v="55"/>
    <s v="Mild, slight goat taste available with fig and orange flavour"/>
    <s v="Smooth"/>
    <x v="0"/>
    <x v="3"/>
    <x v="3"/>
    <s v="Pasteurized"/>
    <x v="3"/>
    <s v="Chèvre des neiges"/>
    <x v="0"/>
    <s v="Qubec"/>
  </r>
  <r>
    <n v="1306"/>
    <s v="QC"/>
    <x v="8"/>
    <x v="1"/>
    <n v="50"/>
    <s v="Smooth and velvety, with age it bocomes more full-flavoured and gains a mor distinct aroma"/>
    <s v="Supple, homogeneous, creamy-yellow body"/>
    <x v="0"/>
    <x v="4"/>
    <x v="1"/>
    <s v="Pasteurized"/>
    <x v="2"/>
    <s v="Calendos (Le)"/>
    <x v="1"/>
    <s v="Qubec"/>
  </r>
  <r>
    <n v="1307"/>
    <s v="QC"/>
    <x v="8"/>
    <x v="1"/>
    <n v="45"/>
    <s v="Mild and delicate  taste becoming more pronounced with age"/>
    <s v="Natural rind"/>
    <x v="0"/>
    <x v="0"/>
    <x v="2"/>
    <s v="Pasteurized"/>
    <x v="3"/>
    <s v="Caprano"/>
    <x v="0"/>
    <s v="Qubec"/>
  </r>
  <r>
    <n v="1308"/>
    <s v="QC"/>
    <x v="8"/>
    <x v="1"/>
    <n v="50"/>
    <s v="Sharp to pronounced depending on ripening, lactic and slight hazelnut flavour"/>
    <s v=""/>
    <x v="0"/>
    <x v="3"/>
    <x v="2"/>
    <s v="Pasteurized"/>
    <x v="2"/>
    <s v="Paillot de chèvre"/>
    <x v="0"/>
    <s v="Qubec"/>
  </r>
  <r>
    <n v="1309"/>
    <s v="QC"/>
    <x v="8"/>
    <x v="1"/>
    <n v="50"/>
    <s v="Mild and  rich"/>
    <s v="Triple cream"/>
    <x v="0"/>
    <x v="4"/>
    <x v="1"/>
    <s v="Pasteurized"/>
    <x v="2"/>
    <s v="Saint-Honoré"/>
    <x v="1"/>
    <s v="Qubec"/>
  </r>
  <r>
    <n v="1310"/>
    <s v="QC"/>
    <x v="8"/>
    <x v="1"/>
    <n v="50"/>
    <s v="Taste of butter, nuts and corn"/>
    <s v="Camembert type"/>
    <x v="0"/>
    <x v="4"/>
    <x v="1"/>
    <s v="Pasteurized"/>
    <x v="2"/>
    <s v="Campagnard"/>
    <x v="1"/>
    <s v="Qubec"/>
  </r>
  <r>
    <n v="1311"/>
    <s v="QC"/>
    <x v="8"/>
    <x v="0"/>
    <n v="48"/>
    <s v="Butter, hazelnut and chestnut flavors"/>
    <s v=""/>
    <x v="0"/>
    <x v="1"/>
    <x v="2"/>
    <s v="Raw Milk"/>
    <x v="1"/>
    <s v="Tomme du Maréchal"/>
    <x v="0"/>
    <s v="Qubec"/>
  </r>
  <r>
    <n v="1312"/>
    <s v="QC"/>
    <x v="8"/>
    <x v="2"/>
    <n v="39"/>
    <s v="Hazelnut flavor"/>
    <s v="Cream-colored, blocks or curds"/>
    <x v="0"/>
    <x v="0"/>
    <x v="1"/>
    <s v="Pasteurized"/>
    <x v="3"/>
    <s v="Cheddar St-Georges"/>
    <x v="1"/>
    <s v="Qubec"/>
  </r>
  <r>
    <n v="1313"/>
    <s v="QC"/>
    <x v="8"/>
    <x v="2"/>
    <n v="43"/>
    <s v="Mild, slightly lactic and hazelnut flavour"/>
    <s v="Ivory-colored cheese, smoothand elastic texture, few holes"/>
    <x v="1"/>
    <x v="1"/>
    <x v="1"/>
    <s v="Pasteurized"/>
    <x v="3"/>
    <s v="Fontina de l'Abbaye"/>
    <x v="1"/>
    <s v="Qubec"/>
  </r>
  <r>
    <n v="1314"/>
    <s v="QC"/>
    <x v="8"/>
    <x v="2"/>
    <n v="43"/>
    <s v="Pronounced and becomes more pungent with age"/>
    <s v="When aged, its texture becomes rich and creamy."/>
    <x v="0"/>
    <x v="2"/>
    <x v="2"/>
    <s v="Pasteurized"/>
    <x v="1"/>
    <s v="Chèvre-Noît Bleu de chèvre"/>
    <x v="0"/>
    <s v="Qubec"/>
  </r>
  <r>
    <n v="1315"/>
    <s v="QC"/>
    <x v="8"/>
    <x v="2"/>
    <n v="41"/>
    <s v="Pronounced"/>
    <s v=""/>
    <x v="0"/>
    <x v="2"/>
    <x v="0"/>
    <s v="Pasteurized"/>
    <x v="1"/>
    <s v="Chanoine"/>
    <x v="1"/>
    <s v="Qubec"/>
  </r>
  <r>
    <n v="1316"/>
    <s v="QC"/>
    <x v="8"/>
    <x v="2"/>
    <n v="45"/>
    <s v="Creamy with a slight salty taste"/>
    <s v="Natural rind, surface ripened"/>
    <x v="0"/>
    <x v="2"/>
    <x v="1"/>
    <s v="Pasteurized"/>
    <x v="3"/>
    <s v="Bleu Bénédictin"/>
    <x v="0"/>
    <s v="Qubec"/>
  </r>
  <r>
    <n v="1317"/>
    <s v="QC"/>
    <x v="8"/>
    <x v="2"/>
    <n v="41"/>
    <s v="Typical taste, very agreable in the mouth, neither too mild or too pronounced"/>
    <s v="No rind, smooth and unctuous"/>
    <x v="0"/>
    <x v="0"/>
    <x v="0"/>
    <s v="Pasteurized"/>
    <x v="3"/>
    <s v="Memphré (Le)"/>
    <x v="1"/>
    <s v="Qubec"/>
  </r>
  <r>
    <n v="1318"/>
    <s v="QC"/>
    <x v="8"/>
    <x v="2"/>
    <n v="41"/>
    <s v="Strong taste typical of certain blue cheeses, with a long finish"/>
    <s v="Unpressed, uncooked cheese, interior-ripened with Penicilium roqueforti"/>
    <x v="0"/>
    <x v="2"/>
    <x v="1"/>
    <s v="Pasteurized"/>
    <x v="1"/>
    <s v="Ermite"/>
    <x v="1"/>
    <s v="Qubec"/>
  </r>
  <r>
    <n v="1319"/>
    <s v="QC"/>
    <x v="8"/>
    <x v="2"/>
    <n v="42"/>
    <s v="Mild and hazelnutty"/>
    <s v="Pressed cheese, natural rind and interior-ripened, dry texture, big eyes"/>
    <x v="0"/>
    <x v="0"/>
    <x v="1"/>
    <s v="Pasteurized"/>
    <x v="1"/>
    <s v="Frère Jacques"/>
    <x v="0"/>
    <s v="Qubec"/>
  </r>
  <r>
    <n v="1320"/>
    <s v="QC"/>
    <x v="8"/>
    <x v="2"/>
    <n v="42"/>
    <s v="Sharp, hazelnutty"/>
    <s v="Cheese with irregular holes, natural rind"/>
    <x v="0"/>
    <x v="0"/>
    <x v="1"/>
    <s v="Pasteurized"/>
    <x v="1"/>
    <s v="Moine (Le)"/>
    <x v="0"/>
    <s v="Qubec"/>
  </r>
  <r>
    <n v="1321"/>
    <s v="QC"/>
    <x v="8"/>
    <x v="2"/>
    <n v="43"/>
    <s v="Mild and hazelnut flavour"/>
    <s v="Interior ripened"/>
    <x v="0"/>
    <x v="1"/>
    <x v="1"/>
    <s v="Pasteurized"/>
    <x v="3"/>
    <s v="Mont Saint-Benoît"/>
    <x v="1"/>
    <s v="Qubec"/>
  </r>
  <r>
    <n v="1322"/>
    <s v="QC"/>
    <x v="8"/>
    <x v="2"/>
    <n v="55"/>
    <s v="Fresh, acidulous."/>
    <s v="White and damp"/>
    <x v="0"/>
    <x v="3"/>
    <x v="2"/>
    <s v="Pasteurized"/>
    <x v="3"/>
    <s v="Ricotta de chèvre"/>
    <x v="0"/>
    <s v="Qubec"/>
  </r>
  <r>
    <n v="1323"/>
    <s v="QC"/>
    <x v="8"/>
    <x v="2"/>
    <n v="65"/>
    <s v="Fresh, mild, slightly acidulous"/>
    <s v="White and damp"/>
    <x v="0"/>
    <x v="3"/>
    <x v="1"/>
    <s v="Pasteurized"/>
    <x v="3"/>
    <s v="Ricotta Saint-Benoît"/>
    <x v="0"/>
    <s v="Qubec"/>
  </r>
  <r>
    <n v="1324"/>
    <s v="QC"/>
    <x v="8"/>
    <x v="2"/>
    <n v="40"/>
    <s v="Mild and hazelnutty"/>
    <s v="Orange-colored, elastic texture"/>
    <x v="0"/>
    <x v="0"/>
    <x v="1"/>
    <s v="Pasteurized"/>
    <x v="3"/>
    <s v="Saint-Augustin (Le)"/>
    <x v="0"/>
    <s v="Qubec"/>
  </r>
  <r>
    <n v="1325"/>
    <s v="QC"/>
    <x v="8"/>
    <x v="2"/>
    <n v="43"/>
    <s v="Mild"/>
    <s v="Pressed, with irregular holes, no rind"/>
    <x v="0"/>
    <x v="0"/>
    <x v="2"/>
    <s v="Pasteurized"/>
    <x v="3"/>
    <s v="Archange (L')"/>
    <x v="0"/>
    <s v="Qubec"/>
  </r>
  <r>
    <n v="1326"/>
    <s v="QC"/>
    <x v="8"/>
    <x v="1"/>
    <n v="76"/>
    <s v="Delicate and fresh, slightly salty"/>
    <s v="Whey Ricotta"/>
    <x v="0"/>
    <x v="4"/>
    <x v="1"/>
    <s v="Pasteurized"/>
    <x v="3"/>
    <s v="Ricotta Prestigio"/>
    <x v="0"/>
    <s v="Qubec"/>
  </r>
  <r>
    <n v="1327"/>
    <s v="QC"/>
    <x v="8"/>
    <x v="1"/>
    <n v="78"/>
    <s v="Delicate and fresh, slightly salty"/>
    <s v="Whey Ricotta"/>
    <x v="0"/>
    <x v="4"/>
    <x v="1"/>
    <s v="Pasteurized"/>
    <x v="3"/>
    <s v="Ricotta Prestigio léger"/>
    <x v="0"/>
    <s v="Qubec"/>
  </r>
  <r>
    <n v="1329"/>
    <s v="QC"/>
    <x v="8"/>
    <x v="1"/>
    <n v="50"/>
    <s v="Creamy taste with a hint of mushroom"/>
    <s v="Stabilized cheese"/>
    <x v="0"/>
    <x v="4"/>
    <x v="1"/>
    <s v="Pasteurized"/>
    <x v="2"/>
    <s v="Rondoux double crème"/>
    <x v="0"/>
    <s v="Qubec"/>
  </r>
  <r>
    <n v="1330"/>
    <s v="QC"/>
    <x v="8"/>
    <x v="1"/>
    <n v="45"/>
    <s v="Creamy flavor that becomes more pronounced through ripening"/>
    <s v="Solubilized"/>
    <x v="0"/>
    <x v="4"/>
    <x v="1"/>
    <s v="Pasteurized"/>
    <x v="2"/>
    <s v="Rondoux triple crème"/>
    <x v="1"/>
    <s v="Qubec"/>
  </r>
  <r>
    <n v="1331"/>
    <s v="QC"/>
    <x v="8"/>
    <x v="1"/>
    <n v="56"/>
    <s v=""/>
    <s v="Lactic cheese"/>
    <x v="0"/>
    <x v="4"/>
    <x v="2"/>
    <s v="Pasteurized"/>
    <x v="2"/>
    <s v="Rondoux pur chèvre"/>
    <x v="0"/>
    <s v="Qubec"/>
  </r>
  <r>
    <n v="1332"/>
    <s v="QC"/>
    <x v="8"/>
    <x v="1"/>
    <n v="56"/>
    <s v="Mild"/>
    <s v="Pactic cheese"/>
    <x v="0"/>
    <x v="4"/>
    <x v="2"/>
    <s v="Pasteurized"/>
    <x v="2"/>
    <s v="Chevrita"/>
    <x v="0"/>
    <s v="Qubec"/>
  </r>
  <r>
    <n v="1333"/>
    <s v="QC"/>
    <x v="8"/>
    <x v="1"/>
    <n v="56"/>
    <s v="Mild goat flavour"/>
    <s v="Lactic cheese"/>
    <x v="0"/>
    <x v="4"/>
    <x v="2"/>
    <s v="Pasteurized"/>
    <x v="2"/>
    <s v="Extra chèvre (L')"/>
    <x v="0"/>
    <s v="Qubec"/>
  </r>
  <r>
    <n v="1334"/>
    <s v="QC"/>
    <x v="8"/>
    <x v="1"/>
    <n v="56"/>
    <s v=""/>
    <s v="Lactic cheese"/>
    <x v="0"/>
    <x v="4"/>
    <x v="2"/>
    <s v="Pasteurized"/>
    <x v="2"/>
    <s v="Doucerel"/>
    <x v="0"/>
    <s v="Qubec"/>
  </r>
  <r>
    <n v="1335"/>
    <s v="QC"/>
    <x v="8"/>
    <x v="1"/>
    <n v="50"/>
    <s v="Milk and hazelnut flavors"/>
    <s v="Stabilized"/>
    <x v="0"/>
    <x v="4"/>
    <x v="1"/>
    <s v="Pasteurized"/>
    <x v="2"/>
    <s v="Brie Chevalier double crème"/>
    <x v="0"/>
    <s v="Qubec"/>
  </r>
  <r>
    <n v="1336"/>
    <s v="QC"/>
    <x v="8"/>
    <x v="1"/>
    <n v="50"/>
    <s v="Milk and hazelnut flavors, slightly richer than a simple cream"/>
    <s v="Stabilized"/>
    <x v="0"/>
    <x v="4"/>
    <x v="1"/>
    <s v="Pasteurized"/>
    <x v="2"/>
    <s v="Brie L'Extra double crème"/>
    <x v="0"/>
    <s v="Qubec"/>
  </r>
  <r>
    <n v="1337"/>
    <s v="QC"/>
    <x v="8"/>
    <x v="1"/>
    <n v="55"/>
    <s v="Hazelnut flavor becoming more pronounced with age"/>
    <s v="Interior-ripened"/>
    <x v="0"/>
    <x v="1"/>
    <x v="1"/>
    <s v="Pasteurized"/>
    <x v="3"/>
    <s v="Havarti Danesborg léger"/>
    <x v="0"/>
    <s v="Qubec"/>
  </r>
  <r>
    <n v="1338"/>
    <s v="QC"/>
    <x v="8"/>
    <x v="1"/>
    <n v="46"/>
    <s v="Creamy with a salty hint"/>
    <s v="Pressed, interior-ripenened, covered with a layer of wax"/>
    <x v="0"/>
    <x v="1"/>
    <x v="1"/>
    <s v="Pasteurized"/>
    <x v="1"/>
    <s v="Fontina Canadien"/>
    <x v="0"/>
    <s v="Qubec"/>
  </r>
  <r>
    <n v="1339"/>
    <s v="QC"/>
    <x v="8"/>
    <x v="1"/>
    <n v="47"/>
    <s v="Mushroom and truffle woody flavor"/>
    <s v="Washed rind showing a light white duvet"/>
    <x v="0"/>
    <x v="1"/>
    <x v="1"/>
    <s v="Pasteurized"/>
    <x v="0"/>
    <s v="Oka avec champignons"/>
    <x v="0"/>
    <s v="Qubec"/>
  </r>
  <r>
    <n v="1340"/>
    <s v="QC"/>
    <x v="8"/>
    <x v="1"/>
    <n v="42"/>
    <s v="Hazelnut and butter taste"/>
    <s v=""/>
    <x v="0"/>
    <x v="0"/>
    <x v="1"/>
    <s v="Pasteurized"/>
    <x v="0"/>
    <s v="Oka l'artisan"/>
    <x v="0"/>
    <s v="Qubec"/>
  </r>
  <r>
    <n v="1341"/>
    <s v="QC"/>
    <x v="8"/>
    <x v="1"/>
    <n v="55"/>
    <s v="Slightly salty"/>
    <s v="Moist surface, interior-ripened"/>
    <x v="0"/>
    <x v="4"/>
    <x v="1"/>
    <s v="Pasteurized"/>
    <x v="3"/>
    <s v="Feta (Danesborg)"/>
    <x v="0"/>
    <s v="Qubec"/>
  </r>
  <r>
    <n v="1342"/>
    <s v="QC"/>
    <x v="8"/>
    <x v="1"/>
    <n v="57"/>
    <s v="Slightly salty"/>
    <s v="Moist surface, interior-ripened"/>
    <x v="0"/>
    <x v="4"/>
    <x v="1"/>
    <s v="Pasteurized"/>
    <x v="3"/>
    <s v="Féta léger (Danesborg)"/>
    <x v="0"/>
    <s v="Qubec"/>
  </r>
  <r>
    <n v="1343"/>
    <s v="QC"/>
    <x v="8"/>
    <x v="1"/>
    <n v="42"/>
    <s v="Slight hazelnut taste"/>
    <s v=""/>
    <x v="0"/>
    <x v="0"/>
    <x v="1"/>
    <s v="Pasteurized"/>
    <x v="0"/>
    <s v="Raclette Anco"/>
    <x v="0"/>
    <s v="Qubec"/>
  </r>
  <r>
    <n v="1344"/>
    <s v="QC"/>
    <x v="8"/>
    <x v="1"/>
    <n v="50"/>
    <s v="Fruity"/>
    <s v="Orange-copper washed rind, stabilized"/>
    <x v="0"/>
    <x v="4"/>
    <x v="1"/>
    <s v="Pasteurized"/>
    <x v="0"/>
    <s v="Champfleury (Vaudreuil)"/>
    <x v="0"/>
    <s v="Qubec"/>
  </r>
  <r>
    <n v="1345"/>
    <s v="QC"/>
    <x v="8"/>
    <x v="1"/>
    <n v="55"/>
    <s v="Salty, slightly pungent and pronounced"/>
    <s v="Slightly creamy texture, interior-ripened"/>
    <x v="0"/>
    <x v="4"/>
    <x v="1"/>
    <s v="Pasteurized"/>
    <x v="3"/>
    <s v="Feta (Anco)"/>
    <x v="0"/>
    <s v="Qubec"/>
  </r>
  <r>
    <n v="1346"/>
    <s v="QC"/>
    <x v="8"/>
    <x v="1"/>
    <n v="55"/>
    <s v="Salty, slightly pungent and pronounced"/>
    <s v="Slightly creamy"/>
    <x v="0"/>
    <x v="4"/>
    <x v="2"/>
    <s v="Pasteurized"/>
    <x v="3"/>
    <s v="Féta de chèvre (Anco)"/>
    <x v="0"/>
    <s v="Qubec"/>
  </r>
  <r>
    <n v="1347"/>
    <s v="QC"/>
    <x v="8"/>
    <x v="1"/>
    <n v="58"/>
    <s v="Milk, hazelnut and mushroom taste"/>
    <s v="Stabilized"/>
    <x v="0"/>
    <x v="4"/>
    <x v="1"/>
    <s v="Pasteurized"/>
    <x v="2"/>
    <s v="Camembert Allégro"/>
    <x v="0"/>
    <s v="Qubec"/>
  </r>
  <r>
    <n v="1348"/>
    <s v="QC"/>
    <x v="8"/>
    <x v="1"/>
    <n v="56"/>
    <s v="Milk, hazelnut and mushroom flavour"/>
    <s v="Lactic cheese"/>
    <x v="0"/>
    <x v="4"/>
    <x v="1"/>
    <s v="Pasteurized"/>
    <x v="2"/>
    <s v="Camembert Anco"/>
    <x v="0"/>
    <s v="Qubec"/>
  </r>
  <r>
    <n v="1349"/>
    <s v="QC"/>
    <x v="8"/>
    <x v="1"/>
    <n v="57"/>
    <s v="Rather neutral, mushrooms aroma"/>
    <s v="Stabilized"/>
    <x v="0"/>
    <x v="4"/>
    <x v="1"/>
    <s v="Pasteurized"/>
    <x v="2"/>
    <s v="Allégro 17%"/>
    <x v="0"/>
    <s v="Qubec"/>
  </r>
  <r>
    <n v="1350"/>
    <s v="QC"/>
    <x v="8"/>
    <x v="1"/>
    <n v="50"/>
    <s v="Milk and hazelnut flavor, slightly richer than a simple cream cheese"/>
    <s v="Stabilized"/>
    <x v="0"/>
    <x v="4"/>
    <x v="1"/>
    <s v="Pasteurized"/>
    <x v="2"/>
    <s v="Brie double crème Anco"/>
    <x v="0"/>
    <s v="Qubec"/>
  </r>
  <r>
    <n v="1351"/>
    <s v="QC"/>
    <x v="8"/>
    <x v="1"/>
    <n v="56"/>
    <s v="Milk, hazelnut and mushroom flavor"/>
    <s v=""/>
    <x v="0"/>
    <x v="4"/>
    <x v="1"/>
    <s v="Pasteurized"/>
    <x v="2"/>
    <s v="Grand Camembert l'Extra"/>
    <x v="0"/>
    <s v="Qubec"/>
  </r>
  <r>
    <n v="1352"/>
    <s v="QC"/>
    <x v="8"/>
    <x v="1"/>
    <n v="56"/>
    <s v="Milk, hazelnut and mushroom flavor"/>
    <s v="Lactic cheese"/>
    <x v="0"/>
    <x v="4"/>
    <x v="1"/>
    <s v="Pasteurized"/>
    <x v="2"/>
    <s v="Grand Camembert Vaudreuil"/>
    <x v="0"/>
    <s v="Qubec"/>
  </r>
  <r>
    <n v="1353"/>
    <s v="QC"/>
    <x v="8"/>
    <x v="1"/>
    <n v="56"/>
    <s v="Milk, hazelnut and mushroom flavor"/>
    <s v="Lactic cheese"/>
    <x v="0"/>
    <x v="4"/>
    <x v="1"/>
    <s v="Pasteurized"/>
    <x v="2"/>
    <s v="Camembert Provençal"/>
    <x v="0"/>
    <s v="Qubec"/>
  </r>
  <r>
    <n v="1354"/>
    <s v="QC"/>
    <x v="8"/>
    <x v="1"/>
    <n v="56"/>
    <s v="Mild flavour"/>
    <s v="Bloomy rind, lactic cheese"/>
    <x v="0"/>
    <x v="4"/>
    <x v="3"/>
    <s v="Pasteurized"/>
    <x v="2"/>
    <s v="Vaudreuil 50/50 mixte"/>
    <x v="0"/>
    <s v="Qubec"/>
  </r>
  <r>
    <n v="1355"/>
    <s v="QC"/>
    <x v="8"/>
    <x v="1"/>
    <n v="50"/>
    <s v="Rather neutral with a mushroom aroma"/>
    <s v=""/>
    <x v="0"/>
    <x v="4"/>
    <x v="1"/>
    <s v="Pasteurized"/>
    <x v="2"/>
    <s v="Brie double crème Provençal"/>
    <x v="0"/>
    <s v="Qubec"/>
  </r>
  <r>
    <n v="1356"/>
    <s v="QC"/>
    <x v="8"/>
    <x v="1"/>
    <n v="56"/>
    <s v="Milk, hazelnut and mushroom flavor"/>
    <s v="Lactic cheese"/>
    <x v="0"/>
    <x v="4"/>
    <x v="1"/>
    <s v="Pasteurized"/>
    <x v="2"/>
    <s v="Camembert Gourmet"/>
    <x v="0"/>
    <s v="Qubec"/>
  </r>
  <r>
    <n v="1357"/>
    <s v="QC"/>
    <x v="8"/>
    <x v="1"/>
    <n v="50"/>
    <s v="Mostly neutral and mushroom aroma"/>
    <s v="Stabilized"/>
    <x v="0"/>
    <x v="4"/>
    <x v="1"/>
    <s v="Pasteurized"/>
    <x v="2"/>
    <s v="Brie Normandie double crème"/>
    <x v="0"/>
    <s v="Qubec"/>
  </r>
  <r>
    <n v="1358"/>
    <s v="QC"/>
    <x v="8"/>
    <x v="1"/>
    <n v="50"/>
    <s v="Fruity notes enlivened by flavours of cream, butter and a hint of whey"/>
    <s v=""/>
    <x v="0"/>
    <x v="4"/>
    <x v="1"/>
    <s v="Pasteurized"/>
    <x v="0"/>
    <s v="Providence d'Oka (La)"/>
    <x v="0"/>
    <s v="Qubec"/>
  </r>
  <r>
    <n v="1360"/>
    <s v="QC"/>
    <x v="8"/>
    <x v="1"/>
    <n v="56"/>
    <s v="Milk, hazelnut and mushroom flavor"/>
    <s v="Lactic cheese"/>
    <x v="0"/>
    <x v="4"/>
    <x v="1"/>
    <s v="Pasteurized"/>
    <x v="2"/>
    <s v="Camembert Vaudreuil"/>
    <x v="0"/>
    <s v="Qubec"/>
  </r>
  <r>
    <n v="1362"/>
    <s v="QC"/>
    <x v="8"/>
    <x v="1"/>
    <n v="37"/>
    <s v="Mild, almond and cream hints"/>
    <s v="Pressed and uncooked cheese, interior ripened"/>
    <x v="0"/>
    <x v="0"/>
    <x v="1"/>
    <s v="Pasteurized"/>
    <x v="1"/>
    <s v="Gouda Anco"/>
    <x v="1"/>
    <s v="Qubec"/>
  </r>
  <r>
    <n v="1363"/>
    <s v="QC"/>
    <x v="8"/>
    <x v="1"/>
    <n v="50"/>
    <s v="Mild and delicate flavours with fairly pronounced buttery taste"/>
    <s v="Pressed rind, interior-ripened"/>
    <x v="0"/>
    <x v="1"/>
    <x v="1"/>
    <s v="Pasteurized"/>
    <x v="0"/>
    <s v="Saint-Paulin Anco"/>
    <x v="0"/>
    <s v="Qubec"/>
  </r>
  <r>
    <n v="1364"/>
    <s v="QC"/>
    <x v="8"/>
    <x v="1"/>
    <n v="54"/>
    <s v="Sharp, flavours of cream and mushrooms"/>
    <s v="Lactic cheese"/>
    <x v="0"/>
    <x v="4"/>
    <x v="1"/>
    <s v="Pasteurized"/>
    <x v="2"/>
    <s v="Brie Notre-Dame"/>
    <x v="0"/>
    <s v="Qubec"/>
  </r>
  <r>
    <n v="1365"/>
    <s v="QC"/>
    <x v="8"/>
    <x v="1"/>
    <n v="54"/>
    <s v="Velvety (varieties available: plain, herb, pepper)"/>
    <s v=""/>
    <x v="0"/>
    <x v="4"/>
    <x v="1"/>
    <s v="Pasteurized"/>
    <x v="2"/>
    <s v="Brie Chevalier"/>
    <x v="0"/>
    <s v="Qubec"/>
  </r>
  <r>
    <n v="1366"/>
    <s v="QC"/>
    <x v="8"/>
    <x v="1"/>
    <n v="45"/>
    <s v="Mild and rich"/>
    <s v=""/>
    <x v="0"/>
    <x v="4"/>
    <x v="1"/>
    <s v="Pasteurized"/>
    <x v="2"/>
    <s v="Brie Chevalier triple crème"/>
    <x v="1"/>
    <s v="Qubec"/>
  </r>
  <r>
    <n v="1367"/>
    <s v="QC"/>
    <x v="8"/>
    <x v="1"/>
    <n v="54"/>
    <s v="Rather pronounced milk and hazelnut flavors"/>
    <s v="Stabilized"/>
    <x v="0"/>
    <x v="4"/>
    <x v="1"/>
    <s v="Pasteurized"/>
    <x v="2"/>
    <s v="Brie L'Extra"/>
    <x v="0"/>
    <s v="Qubec"/>
  </r>
  <r>
    <n v="1368"/>
    <s v="QC"/>
    <x v="8"/>
    <x v="1"/>
    <n v="56"/>
    <s v="Milk, hazelnut and mushroom flavor"/>
    <s v=""/>
    <x v="0"/>
    <x v="4"/>
    <x v="1"/>
    <s v="Pasteurized"/>
    <x v="2"/>
    <s v="Camembert L'Extra"/>
    <x v="0"/>
    <s v="Qubec"/>
  </r>
  <r>
    <n v="1369"/>
    <s v="QC"/>
    <x v="8"/>
    <x v="1"/>
    <n v="52"/>
    <s v="Mild, hint of cream and mushrooms"/>
    <s v=""/>
    <x v="0"/>
    <x v="4"/>
    <x v="1"/>
    <s v="Pasteurized"/>
    <x v="2"/>
    <s v="Brie Vaudreuil"/>
    <x v="0"/>
    <s v="Qubec"/>
  </r>
  <r>
    <n v="1370"/>
    <s v="QC"/>
    <x v="8"/>
    <x v="1"/>
    <n v="50"/>
    <s v="Milky, hazelnut, slightly richer than the simple cream"/>
    <s v=""/>
    <x v="0"/>
    <x v="4"/>
    <x v="1"/>
    <s v="Pasteurized"/>
    <x v="2"/>
    <s v="Brie Vaudreuil Double Crème"/>
    <x v="1"/>
    <s v="Qubec"/>
  </r>
  <r>
    <n v="1371"/>
    <s v="QC"/>
    <x v="8"/>
    <x v="1"/>
    <n v="45"/>
    <s v="Hazelnut flavor becoming more pronounced with age"/>
    <s v=""/>
    <x v="0"/>
    <x v="1"/>
    <x v="1"/>
    <s v="Pasteurized"/>
    <x v="3"/>
    <s v="Havarti Danesborg"/>
    <x v="1"/>
    <s v="Qubec"/>
  </r>
  <r>
    <n v="1372"/>
    <s v="QC"/>
    <x v="8"/>
    <x v="1"/>
    <n v="52"/>
    <s v="Mild"/>
    <s v=""/>
    <x v="0"/>
    <x v="1"/>
    <x v="1"/>
    <s v="Pasteurized"/>
    <x v="3"/>
    <s v="Mozzarella (Prestigio)"/>
    <x v="0"/>
    <s v="Qubec"/>
  </r>
  <r>
    <n v="1373"/>
    <s v="QC"/>
    <x v="8"/>
    <x v="1"/>
    <n v="40"/>
    <s v="Mild"/>
    <s v=""/>
    <x v="0"/>
    <x v="0"/>
    <x v="1"/>
    <s v="Pasteurized"/>
    <x v="3"/>
    <s v="Suisse Grubec"/>
    <x v="0"/>
    <s v="Qubec"/>
  </r>
  <r>
    <n v="1374"/>
    <s v="QC"/>
    <x v="8"/>
    <x v="1"/>
    <n v="49"/>
    <s v="Mild"/>
    <s v=""/>
    <x v="0"/>
    <x v="0"/>
    <x v="1"/>
    <s v="Pasteurized"/>
    <x v="3"/>
    <s v="Suisse Grubec léger"/>
    <x v="0"/>
    <s v="Qubec"/>
  </r>
  <r>
    <n v="1375"/>
    <s v="QC"/>
    <x v="8"/>
    <x v="1"/>
    <n v="42"/>
    <s v="Sharp, pungent"/>
    <s v=""/>
    <x v="0"/>
    <x v="0"/>
    <x v="1"/>
    <s v="Pasteurized"/>
    <x v="0"/>
    <s v="Raclette d'Oka"/>
    <x v="0"/>
    <s v="Qubec"/>
  </r>
  <r>
    <n v="1376"/>
    <s v="QC"/>
    <x v="8"/>
    <x v="1"/>
    <n v="47"/>
    <s v="Sharp, nutty and fruity"/>
    <s v="Pressed, surface ripened"/>
    <x v="0"/>
    <x v="1"/>
    <x v="1"/>
    <s v="Pasteurized"/>
    <x v="0"/>
    <s v="Oka"/>
    <x v="0"/>
    <s v="Qubec"/>
  </r>
  <r>
    <n v="1377"/>
    <s v="QC"/>
    <x v="8"/>
    <x v="1"/>
    <n v="45"/>
    <s v="Sharp and fruity, hazelnutty"/>
    <s v="Pressed, surface-ripened"/>
    <x v="0"/>
    <x v="1"/>
    <x v="1"/>
    <s v="Thermised"/>
    <x v="1"/>
    <s v="Oka Classique"/>
    <x v="1"/>
    <s v="Qubec"/>
  </r>
  <r>
    <n v="1378"/>
    <s v="QC"/>
    <x v="8"/>
    <x v="1"/>
    <n v="50"/>
    <s v="Sharp and fruity, hazelnut flavour"/>
    <s v=""/>
    <x v="0"/>
    <x v="1"/>
    <x v="1"/>
    <s v="Pasteurized"/>
    <x v="0"/>
    <s v="Oka léger"/>
    <x v="0"/>
    <s v="Qubec"/>
  </r>
  <r>
    <n v="1379"/>
    <s v="QC"/>
    <x v="8"/>
    <x v="1"/>
    <n v="42"/>
    <s v="Light taste"/>
    <s v=""/>
    <x v="0"/>
    <x v="0"/>
    <x v="1"/>
    <s v="Pasteurized"/>
    <x v="1"/>
    <s v="Gouda extra doux (Bergeron)"/>
    <x v="1"/>
    <s v="Qubec"/>
  </r>
  <r>
    <n v="1380"/>
    <s v="QC"/>
    <x v="8"/>
    <x v="1"/>
    <n v="42"/>
    <s v=""/>
    <s v=""/>
    <x v="0"/>
    <x v="0"/>
    <x v="1"/>
    <s v="Pasteurized"/>
    <x v="1"/>
    <s v="Gouda de Saint-Antoine"/>
    <x v="0"/>
    <s v="Qubec"/>
  </r>
  <r>
    <n v="1381"/>
    <s v="QC"/>
    <x v="8"/>
    <x v="1"/>
    <n v="42"/>
    <s v="Smoky, comes in 2 flavours"/>
    <s v="Gouda-type cheese"/>
    <x v="0"/>
    <x v="0"/>
    <x v="1"/>
    <s v="Pasteurized"/>
    <x v="1"/>
    <s v="Calumet (Le)"/>
    <x v="0"/>
    <s v="Qubec"/>
  </r>
  <r>
    <n v="1382"/>
    <s v="QC"/>
    <x v="8"/>
    <x v="1"/>
    <n v="43"/>
    <s v="Fresh milky, creamy taste, very mild"/>
    <s v=""/>
    <x v="0"/>
    <x v="0"/>
    <x v="1"/>
    <s v="Pasteurized"/>
    <x v="3"/>
    <s v="Brin de gouda"/>
    <x v="0"/>
    <s v="Qubec"/>
  </r>
  <r>
    <n v="1383"/>
    <s v="QC"/>
    <x v="8"/>
    <x v="1"/>
    <n v="43"/>
    <s v="Sharp, distinct flavour of Indian spices"/>
    <s v="Pressed and not cooked cheese, interior ripened"/>
    <x v="0"/>
    <x v="0"/>
    <x v="1"/>
    <s v="Pasteurized"/>
    <x v="1"/>
    <s v="Coureur des bois (Le)"/>
    <x v="0"/>
    <s v="Qubec"/>
  </r>
  <r>
    <n v="1384"/>
    <s v="QC"/>
    <x v="8"/>
    <x v="1"/>
    <n v="43"/>
    <s v="Mild"/>
    <s v="Pressed, uncooked, interior ripened, natural rind"/>
    <x v="0"/>
    <x v="0"/>
    <x v="1"/>
    <s v="Pasteurized"/>
    <x v="1"/>
    <s v="Fin Renard (Le)"/>
    <x v="0"/>
    <s v="Qubec"/>
  </r>
  <r>
    <n v="1385"/>
    <s v="QC"/>
    <x v="8"/>
    <x v="1"/>
    <n v="43"/>
    <s v="Mild, hazelnut flavour, slightly acidulous"/>
    <s v="Smooth with small holes, no rind"/>
    <x v="0"/>
    <x v="0"/>
    <x v="1"/>
    <s v="Pasteurized"/>
    <x v="1"/>
    <s v="Bergeron Classique"/>
    <x v="0"/>
    <s v="Qubec"/>
  </r>
  <r>
    <n v="1386"/>
    <s v="QC"/>
    <x v="8"/>
    <x v="1"/>
    <n v="43"/>
    <s v="Slightly acidulous taste"/>
    <s v="Pressed, uncooked, interior-ripened cheese"/>
    <x v="0"/>
    <x v="0"/>
    <x v="1"/>
    <s v="Pasteurized"/>
    <x v="3"/>
    <s v="Populaire (Le)"/>
    <x v="1"/>
    <s v="Qubec"/>
  </r>
  <r>
    <n v="1387"/>
    <s v="QC"/>
    <x v="8"/>
    <x v="1"/>
    <n v="51"/>
    <s v="Mild and slightly acidulous"/>
    <s v="Interior ripened and covered with yellow wax"/>
    <x v="0"/>
    <x v="0"/>
    <x v="1"/>
    <s v="Pasteurized"/>
    <x v="1"/>
    <s v="Seigneur de Tilly (Le)"/>
    <x v="0"/>
    <s v="Qubec"/>
  </r>
  <r>
    <n v="1388"/>
    <s v="QC"/>
    <x v="8"/>
    <x v="1"/>
    <n v="42"/>
    <s v=""/>
    <s v="Creation of the Bergeron cheese masters. Made of whole milk, and contains no dairy substances. Slightly firmer than regular Gouda"/>
    <x v="0"/>
    <x v="0"/>
    <x v="1"/>
    <s v="Pasteurized"/>
    <x v="1"/>
    <s v="Lotbinière (Le)"/>
    <x v="0"/>
    <s v="Qubec"/>
  </r>
  <r>
    <n v="1389"/>
    <s v="QC"/>
    <x v="8"/>
    <x v="1"/>
    <n v="43"/>
    <s v="Nutty, mildly tangy flavour"/>
    <s v="Smooth cheese with a few small holes"/>
    <x v="0"/>
    <x v="0"/>
    <x v="1"/>
    <s v="Pasteurized"/>
    <x v="1"/>
    <s v="P'tit Bonheur (Le)"/>
    <x v="0"/>
    <s v="Qubec"/>
  </r>
  <r>
    <n v="1390"/>
    <s v="QC"/>
    <x v="8"/>
    <x v="1"/>
    <n v="42"/>
    <s v=""/>
    <s v="Product wrapped in black, non-edible wax. When cut, the wedges are covered with thermoformed film"/>
    <x v="0"/>
    <x v="0"/>
    <x v="2"/>
    <s v="Pasteurized"/>
    <x v="1"/>
    <s v="Patte Blanche"/>
    <x v="0"/>
    <s v="Qubec"/>
  </r>
  <r>
    <n v="1391"/>
    <s v="QC"/>
    <x v="8"/>
    <x v="1"/>
    <n v="55"/>
    <s v=""/>
    <s v="Popular 6% cheese called that because of its low fat content. Made from pasteurized partially skimmed milk. Smooth cheese with a few holes"/>
    <x v="0"/>
    <x v="0"/>
    <x v="1"/>
    <s v="Pasteurized"/>
    <x v="1"/>
    <s v="Six Pourcent 6% (Le)"/>
    <x v="0"/>
    <s v="Qubec"/>
  </r>
  <r>
    <n v="1392"/>
    <s v="QC"/>
    <x v="8"/>
    <x v="2"/>
    <n v="65"/>
    <s v="Creamy and milky"/>
    <s v="White creamy cheese"/>
    <x v="0"/>
    <x v="3"/>
    <x v="1"/>
    <s v="Pasteurized"/>
    <x v="3"/>
    <s v="Monpellier (Le)"/>
    <x v="0"/>
    <s v="Qubec"/>
  </r>
  <r>
    <n v="1393"/>
    <s v="QC"/>
    <x v="8"/>
    <x v="2"/>
    <n v="50"/>
    <s v="Mild"/>
    <s v="Creamy,"/>
    <x v="0"/>
    <x v="4"/>
    <x v="1"/>
    <s v="Pasteurized"/>
    <x v="2"/>
    <s v="Montebello (Le)"/>
    <x v="0"/>
    <s v="Qubec"/>
  </r>
  <r>
    <n v="1394"/>
    <s v="QC"/>
    <x v="8"/>
    <x v="2"/>
    <n v="45"/>
    <s v="Pronounced, well-developed, fruity with butter and hazelnut notes"/>
    <s v=""/>
    <x v="0"/>
    <x v="0"/>
    <x v="2"/>
    <s v="Raw Milk"/>
    <x v="3"/>
    <s v="Louis-Joseph Papineau"/>
    <x v="0"/>
    <s v="Qubec"/>
  </r>
  <r>
    <n v="1395"/>
    <s v="QC"/>
    <x v="8"/>
    <x v="2"/>
    <n v="65"/>
    <s v="Mild and slightly acidulous. Various flavours"/>
    <s v="Creamy"/>
    <x v="0"/>
    <x v="3"/>
    <x v="2"/>
    <s v="Pasteurized"/>
    <x v="3"/>
    <s v="Petit Vinoy (Le)"/>
    <x v="0"/>
    <s v="Qubec"/>
  </r>
  <r>
    <n v="1396"/>
    <s v="QC"/>
    <x v="8"/>
    <x v="2"/>
    <n v="50"/>
    <s v="Mild, goat flavour, slightly acidulous"/>
    <s v=""/>
    <x v="0"/>
    <x v="4"/>
    <x v="2"/>
    <s v="Pasteurized"/>
    <x v="2"/>
    <s v="Saint-Félix"/>
    <x v="0"/>
    <s v="Qubec"/>
  </r>
  <r>
    <n v="1397"/>
    <s v="QC"/>
    <x v="8"/>
    <x v="0"/>
    <n v="60"/>
    <s v="Mild mushroom and nut taste"/>
    <s v=""/>
    <x v="0"/>
    <x v="4"/>
    <x v="2"/>
    <s v="Pasteurized"/>
    <x v="2"/>
    <s v="Clé des champs"/>
    <x v="0"/>
    <s v="Qubec"/>
  </r>
  <r>
    <n v="1398"/>
    <s v="QC"/>
    <x v="8"/>
    <x v="0"/>
    <n v="69"/>
    <s v="Mild and lactic availble in plain, garlic and herbs, chives, almond, five peppercorn, cajun and in flavoured olive oil"/>
    <s v="Creamy"/>
    <x v="0"/>
    <x v="3"/>
    <x v="2"/>
    <s v="Pasteurized"/>
    <x v="3"/>
    <s v="Capri' Cieux  (Le)"/>
    <x v="0"/>
    <s v="Qubec"/>
  </r>
  <r>
    <n v="1399"/>
    <s v="QC"/>
    <x v="8"/>
    <x v="0"/>
    <n v="42"/>
    <s v="Mild to medium depending on the age"/>
    <s v="Interior-ripened"/>
    <x v="0"/>
    <x v="0"/>
    <x v="2"/>
    <s v="Raw Milk"/>
    <x v="3"/>
    <s v="Chèvratout"/>
    <x v="0"/>
    <s v="Qubec"/>
  </r>
  <r>
    <n v="1400"/>
    <s v="QC"/>
    <x v="8"/>
    <x v="0"/>
    <n v="62"/>
    <s v="Sharp, slight hazelnut hints"/>
    <s v="Rind washed with cider"/>
    <x v="0"/>
    <x v="1"/>
    <x v="2"/>
    <s v="Thermised"/>
    <x v="0"/>
    <s v="Hilairemontais (Le)"/>
    <x v="0"/>
    <s v="Qubec"/>
  </r>
  <r>
    <n v="1401"/>
    <s v="QC"/>
    <x v="8"/>
    <x v="1"/>
    <n v="42"/>
    <s v="Slightly salted, whey aftertaste"/>
    <s v="Daily fresh"/>
    <x v="0"/>
    <x v="0"/>
    <x v="1"/>
    <s v="Pasteurized"/>
    <x v="3"/>
    <s v="Cheddar Riviera en grains"/>
    <x v="0"/>
    <s v="Qubec"/>
  </r>
  <r>
    <n v="1402"/>
    <s v="QC"/>
    <x v="8"/>
    <x v="1"/>
    <n v="39"/>
    <s v="Buttery and creamy lactic flavor"/>
    <s v="Daily fresh"/>
    <x v="0"/>
    <x v="0"/>
    <x v="1"/>
    <s v="Pasteurized"/>
    <x v="3"/>
    <s v="Cheddar doux Riviera"/>
    <x v="1"/>
    <s v="Qubec"/>
  </r>
  <r>
    <n v="1403"/>
    <s v="QC"/>
    <x v="8"/>
    <x v="1"/>
    <n v="39"/>
    <s v="Lactic buttery and creamy flavor more pronounced than mild cheddar"/>
    <s v=""/>
    <x v="0"/>
    <x v="0"/>
    <x v="1"/>
    <s v="Pasteurized"/>
    <x v="3"/>
    <s v="Cheddar médium Riviera"/>
    <x v="1"/>
    <s v="Qubec"/>
  </r>
  <r>
    <n v="1404"/>
    <s v="QC"/>
    <x v="8"/>
    <x v="1"/>
    <n v="39"/>
    <s v="Rich nutty flavor with a hint of cream"/>
    <s v=""/>
    <x v="0"/>
    <x v="0"/>
    <x v="1"/>
    <s v="Pasteurized"/>
    <x v="3"/>
    <s v="Cheddar fort Riviera"/>
    <x v="1"/>
    <s v="Qubec"/>
  </r>
  <r>
    <n v="1405"/>
    <s v="QC"/>
    <x v="8"/>
    <x v="1"/>
    <n v="39"/>
    <s v="Nutty, creamy flavor, slightly salted"/>
    <s v=""/>
    <x v="0"/>
    <x v="0"/>
    <x v="1"/>
    <s v="Pasteurized"/>
    <x v="3"/>
    <s v="Cheddar extra-fort Riviera"/>
    <x v="1"/>
    <s v="Qubec"/>
  </r>
  <r>
    <n v="1406"/>
    <s v="QC"/>
    <x v="8"/>
    <x v="1"/>
    <n v="47"/>
    <s v="Sharp"/>
    <s v="Pressed cheese, strong aroma, when aged its rind goes from yellow to red"/>
    <x v="0"/>
    <x v="1"/>
    <x v="1"/>
    <s v="Pasteurized"/>
    <x v="1"/>
    <s v="Saint-Pierre de Saurel léger"/>
    <x v="0"/>
    <s v="Qubec"/>
  </r>
  <r>
    <n v="1407"/>
    <s v="QC"/>
    <x v="8"/>
    <x v="1"/>
    <n v="49"/>
    <s v="Hazelnut taste"/>
    <s v="Pressed cheese, ivory colored, pierced with holes. Swiss type cheese."/>
    <x v="0"/>
    <x v="0"/>
    <x v="1"/>
    <s v="Pasteurized"/>
    <x v="1"/>
    <s v="Chaliberg léger"/>
    <x v="0"/>
    <s v="Qubec"/>
  </r>
  <r>
    <n v="1408"/>
    <s v="QC"/>
    <x v="8"/>
    <x v="1"/>
    <n v="40"/>
    <s v="Hazelnut taste"/>
    <s v="Pressed cheese, ivory-colored, sprinkled with holes. Swiss type cheese."/>
    <x v="0"/>
    <x v="0"/>
    <x v="1"/>
    <s v="Pasteurized"/>
    <x v="1"/>
    <s v="Chaliberg"/>
    <x v="0"/>
    <s v="Qubec"/>
  </r>
  <r>
    <n v="1409"/>
    <s v="QC"/>
    <x v="8"/>
    <x v="1"/>
    <n v="50"/>
    <s v="Mild, hints of butter"/>
    <s v="Smooth texture"/>
    <x v="0"/>
    <x v="1"/>
    <x v="1"/>
    <s v="Pasteurized"/>
    <x v="3"/>
    <s v="Finbourgeois"/>
    <x v="0"/>
    <s v="Qubec"/>
  </r>
  <r>
    <n v="1410"/>
    <s v="QC"/>
    <x v="8"/>
    <x v="1"/>
    <n v="55"/>
    <s v="Mild, hints of fresh milk"/>
    <s v=""/>
    <x v="0"/>
    <x v="1"/>
    <x v="1"/>
    <s v="Pasteurized"/>
    <x v="3"/>
    <s v="Élan 7% (L')"/>
    <x v="0"/>
    <s v="Qubec"/>
  </r>
  <r>
    <n v="1411"/>
    <s v="QC"/>
    <x v="8"/>
    <x v="1"/>
    <n v="50"/>
    <s v="Sharp"/>
    <s v="Pressed cheese, strong aroma, when aged its rind goes from yellow to red"/>
    <x v="0"/>
    <x v="1"/>
    <x v="1"/>
    <s v="Pasteurized"/>
    <x v="1"/>
    <s v="Saint-Pierre de Saurel"/>
    <x v="0"/>
    <s v="Qubec"/>
  </r>
  <r>
    <n v="1412"/>
    <s v="QC"/>
    <x v="8"/>
    <x v="1"/>
    <n v="46"/>
    <s v="Slightly hazelnut and creamy taste"/>
    <s v="Dutch Edam-type cheese, smooth surface, light yellow and uniform center, supple, smooth and melting texture"/>
    <x v="0"/>
    <x v="1"/>
    <x v="1"/>
    <s v="Pasteurized"/>
    <x v="1"/>
    <s v="Vent des îles"/>
    <x v="0"/>
    <s v="Qubec"/>
  </r>
  <r>
    <n v="1413"/>
    <s v="QC"/>
    <x v="8"/>
    <x v="1"/>
    <n v="40"/>
    <s v="Slightly sweet almond flavor"/>
    <s v="Emmental type cheese, with no rind, yellow-colored, with big round holes"/>
    <x v="0"/>
    <x v="0"/>
    <x v="1"/>
    <s v="Pasteurized"/>
    <x v="3"/>
    <s v="Alpinois (L')"/>
    <x v="0"/>
    <s v="Qubec"/>
  </r>
  <r>
    <n v="1414"/>
    <s v="QC"/>
    <x v="8"/>
    <x v="0"/>
    <n v="44"/>
    <s v="Sharp"/>
    <s v="Dense cheese with washed rind. Cheese made from Ayrshire cow's milk."/>
    <x v="0"/>
    <x v="1"/>
    <x v="1"/>
    <s v="Raw Milk"/>
    <x v="0"/>
    <s v="Fêtard (Le)"/>
    <x v="1"/>
    <s v="Qubec"/>
  </r>
  <r>
    <n v="1415"/>
    <s v="QC"/>
    <x v="8"/>
    <x v="0"/>
    <n v="50"/>
    <s v="Fruitty notes with flavours of cream, butter and a hint of whey"/>
    <s v="Cheese made from Ayrshire cow's milk.."/>
    <x v="0"/>
    <x v="4"/>
    <x v="1"/>
    <s v="Raw Milk"/>
    <x v="0"/>
    <s v="Laracam"/>
    <x v="0"/>
    <s v="Qubec"/>
  </r>
  <r>
    <n v="1416"/>
    <s v="QC"/>
    <x v="8"/>
    <x v="0"/>
    <n v="48"/>
    <s v="Sharp"/>
    <s v="Washed rind. Cheese made from Ayrshire cow's milk"/>
    <x v="0"/>
    <x v="1"/>
    <x v="1"/>
    <s v="Raw Milk"/>
    <x v="0"/>
    <s v="Victor et Berthold"/>
    <x v="0"/>
    <s v="Qubec"/>
  </r>
  <r>
    <n v="1417"/>
    <s v="QC"/>
    <x v="8"/>
    <x v="1"/>
    <n v="40"/>
    <s v="Hazelnut and slightly fruity"/>
    <s v="Swiss-type cheese showing round and shiny eyes"/>
    <x v="0"/>
    <x v="0"/>
    <x v="1"/>
    <s v="Pasteurized"/>
    <x v="3"/>
    <s v="Suisse (Fromagerie Champêtre)"/>
    <x v="0"/>
    <s v="Qubec"/>
  </r>
  <r>
    <n v="1418"/>
    <s v="QC"/>
    <x v="8"/>
    <x v="1"/>
    <n v="47"/>
    <s v="Characteristic, mild and lactic to sharp. With a slight wild mushroom taste."/>
    <s v="Mixed rind washed with brine"/>
    <x v="0"/>
    <x v="1"/>
    <x v="1"/>
    <s v="Pasteurized"/>
    <x v="1"/>
    <s v="Presqu'île (Le)"/>
    <x v="0"/>
    <s v="Qubec"/>
  </r>
  <r>
    <n v="1419"/>
    <s v="QC"/>
    <x v="8"/>
    <x v="1"/>
    <n v="26"/>
    <s v="Slighty sharp with salted butter and country flavour."/>
    <s v="Pressed, smooth, soft and creamy cheese."/>
    <x v="0"/>
    <x v="1"/>
    <x v="1"/>
    <s v="Pasteurized"/>
    <x v="0"/>
    <s v="Raclette (Fromagerie Champêtre)"/>
    <x v="1"/>
    <s v="Qubec"/>
  </r>
  <r>
    <n v="1420"/>
    <s v="QC"/>
    <x v="8"/>
    <x v="1"/>
    <n v="26"/>
    <s v="Sharp with a slight nut and wild mushroom flavour"/>
    <s v="Supple, smooth and creamy"/>
    <x v="0"/>
    <x v="1"/>
    <x v="1"/>
    <s v="Pasteurized"/>
    <x v="1"/>
    <s v="Grand Chouffe (Le)"/>
    <x v="1"/>
    <s v="Qubec"/>
  </r>
  <r>
    <n v="1421"/>
    <s v="QC"/>
    <x v="8"/>
    <x v="1"/>
    <n v="41"/>
    <s v=""/>
    <s v="Made from whole milk"/>
    <x v="0"/>
    <x v="0"/>
    <x v="1"/>
    <s v="Pasteurized"/>
    <x v="3"/>
    <s v="Cheddar en grains et en bloc (Fromagerie Champêtre)"/>
    <x v="1"/>
    <s v="Qubec"/>
  </r>
  <r>
    <n v="1422"/>
    <s v="QC"/>
    <x v="8"/>
    <x v="0"/>
    <n v="52"/>
    <s v="Mild"/>
    <s v="White, delicate and crumbly cheese"/>
    <x v="0"/>
    <x v="4"/>
    <x v="2"/>
    <s v="Pasteurized"/>
    <x v="1"/>
    <s v="Salin de Gaspé (Le)"/>
    <x v="0"/>
    <s v="Qubec"/>
  </r>
  <r>
    <n v="1423"/>
    <s v="QC"/>
    <x v="8"/>
    <x v="0"/>
    <n v="68"/>
    <s v="Mild and slightly acidulous (varieties available: plain, herb, and pepper)"/>
    <s v="Creamy"/>
    <x v="0"/>
    <x v="3"/>
    <x v="2"/>
    <s v="Pasteurized"/>
    <x v="3"/>
    <s v="Chèvre de Gaspé"/>
    <x v="0"/>
    <s v="Qubec"/>
  </r>
  <r>
    <n v="1424"/>
    <s v="QC"/>
    <x v="8"/>
    <x v="0"/>
    <n v="42"/>
    <s v="Mild and fruity"/>
    <s v="Cooked and pressed, cheddar type"/>
    <x v="0"/>
    <x v="0"/>
    <x v="2"/>
    <s v="Pasteurized"/>
    <x v="3"/>
    <s v="Val-D'Espoir"/>
    <x v="0"/>
    <s v="Qubec"/>
  </r>
  <r>
    <n v="1425"/>
    <s v="QC"/>
    <x v="8"/>
    <x v="0"/>
    <n v="51"/>
    <s v="Mild, hazelnut and mushroom flavour"/>
    <s v="Melting texture in the mouth"/>
    <x v="0"/>
    <x v="4"/>
    <x v="2"/>
    <s v="Pasteurized"/>
    <x v="2"/>
    <s v="Corsaire"/>
    <x v="0"/>
    <s v="Qubec"/>
  </r>
  <r>
    <n v="1426"/>
    <s v="QC"/>
    <x v="8"/>
    <x v="1"/>
    <n v="50"/>
    <s v="Mild"/>
    <s v=""/>
    <x v="0"/>
    <x v="4"/>
    <x v="1"/>
    <s v="Pasteurized"/>
    <x v="2"/>
    <s v="Brie Mme Clément"/>
    <x v="0"/>
    <s v="Qubec"/>
  </r>
  <r>
    <n v="1427"/>
    <s v="QC"/>
    <x v="8"/>
    <x v="1"/>
    <n v="50"/>
    <s v="Mild"/>
    <s v=""/>
    <x v="0"/>
    <x v="4"/>
    <x v="1"/>
    <s v="Pasteurized"/>
    <x v="2"/>
    <s v="Brie Le Petit Champlain"/>
    <x v="0"/>
    <s v="Qubec"/>
  </r>
  <r>
    <n v="1428"/>
    <s v="QC"/>
    <x v="8"/>
    <x v="1"/>
    <n v="54"/>
    <s v="Sharp to pronounced, mushroomy and creamy"/>
    <s v=""/>
    <x v="0"/>
    <x v="4"/>
    <x v="1"/>
    <s v="Pasteurized"/>
    <x v="1"/>
    <s v="P'tit Saint-Damase léger"/>
    <x v="0"/>
    <s v="Qubec"/>
  </r>
  <r>
    <n v="1429"/>
    <s v="QC"/>
    <x v="8"/>
    <x v="1"/>
    <n v="50"/>
    <s v="Mild"/>
    <s v=""/>
    <x v="1"/>
    <x v="4"/>
    <x v="1"/>
    <s v="Pasteurized"/>
    <x v="2"/>
    <s v="Camembert BIO  (Damafro)"/>
    <x v="0"/>
    <s v="Qubec"/>
  </r>
  <r>
    <n v="1430"/>
    <s v="QC"/>
    <x v="8"/>
    <x v="1"/>
    <n v="50"/>
    <s v="Sharp to pronounced, taste of mushrooms and cream"/>
    <s v=""/>
    <x v="1"/>
    <x v="4"/>
    <x v="1"/>
    <s v="Pasteurized"/>
    <x v="2"/>
    <s v="Saint-Damase BIO"/>
    <x v="0"/>
    <s v="Qubec"/>
  </r>
  <r>
    <n v="1431"/>
    <s v="QC"/>
    <x v="8"/>
    <x v="1"/>
    <n v="43"/>
    <s v="Mild"/>
    <s v="Covered with a layer of red wax"/>
    <x v="1"/>
    <x v="1"/>
    <x v="1"/>
    <s v="Pasteurized"/>
    <x v="0"/>
    <s v="Gouda BIO (Damafro)"/>
    <x v="0"/>
    <s v="Qubec"/>
  </r>
  <r>
    <n v="1432"/>
    <s v="QC"/>
    <x v="8"/>
    <x v="1"/>
    <n v="58"/>
    <s v="Mild and acidulous"/>
    <s v="Creamy cheese"/>
    <x v="1"/>
    <x v="3"/>
    <x v="2"/>
    <s v="Pasteurized"/>
    <x v="3"/>
    <s v="Chèvre des Alpes BIO"/>
    <x v="0"/>
    <s v="Qubec"/>
  </r>
  <r>
    <n v="1433"/>
    <s v="QC"/>
    <x v="8"/>
    <x v="1"/>
    <n v="50"/>
    <s v="Mild"/>
    <s v=""/>
    <x v="0"/>
    <x v="4"/>
    <x v="1"/>
    <s v=""/>
    <x v="2"/>
    <s v="Brie Le Grand Cru"/>
    <x v="1"/>
    <s v="Qubec"/>
  </r>
  <r>
    <n v="1434"/>
    <s v="QC"/>
    <x v="8"/>
    <x v="1"/>
    <n v="50"/>
    <s v="Mild"/>
    <s v=""/>
    <x v="0"/>
    <x v="4"/>
    <x v="1"/>
    <s v=""/>
    <x v="2"/>
    <s v="Camembert Le Grand Cru"/>
    <x v="1"/>
    <s v="Qubec"/>
  </r>
  <r>
    <n v="1435"/>
    <s v="QC"/>
    <x v="8"/>
    <x v="1"/>
    <n v="50"/>
    <s v="Mild"/>
    <s v=""/>
    <x v="0"/>
    <x v="4"/>
    <x v="1"/>
    <s v="Pasteurized"/>
    <x v="2"/>
    <s v="Brie double crème (Damafro)"/>
    <x v="1"/>
    <s v="Qubec"/>
  </r>
  <r>
    <n v="1436"/>
    <s v="QC"/>
    <x v="8"/>
    <x v="1"/>
    <n v="50"/>
    <s v="Plain, cranberries, apricots and brandy, mushrooms"/>
    <s v=""/>
    <x v="0"/>
    <x v="4"/>
    <x v="1"/>
    <s v="Pasteurized"/>
    <x v="2"/>
    <s v="Brie en brioche"/>
    <x v="1"/>
    <s v="Qubec"/>
  </r>
  <r>
    <n v="1437"/>
    <s v="QC"/>
    <x v="8"/>
    <x v="1"/>
    <n v="50"/>
    <s v="Mild, cream and mushroom flavours"/>
    <s v=""/>
    <x v="0"/>
    <x v="4"/>
    <x v="1"/>
    <s v="Pasteurized"/>
    <x v="2"/>
    <s v="Brie Triple crème (Damafro)"/>
    <x v="1"/>
    <s v="Qubec"/>
  </r>
  <r>
    <n v="1438"/>
    <s v="QC"/>
    <x v="8"/>
    <x v="1"/>
    <n v="50"/>
    <s v="Mild"/>
    <s v=""/>
    <x v="0"/>
    <x v="4"/>
    <x v="1"/>
    <s v="Pasteurized"/>
    <x v="2"/>
    <s v="Brie Connaisseur (Damafro)"/>
    <x v="1"/>
    <s v="Qubec"/>
  </r>
  <r>
    <n v="1439"/>
    <s v="QC"/>
    <x v="8"/>
    <x v="1"/>
    <n v="50"/>
    <s v="Mild and goat flavour"/>
    <s v=""/>
    <x v="0"/>
    <x v="4"/>
    <x v="2"/>
    <s v="Pasteurized"/>
    <x v="2"/>
    <s v="Cabrie"/>
    <x v="0"/>
    <s v="Qubec"/>
  </r>
  <r>
    <n v="1440"/>
    <s v="QC"/>
    <x v="8"/>
    <x v="1"/>
    <n v="50"/>
    <s v="Mild and creamy"/>
    <s v=""/>
    <x v="0"/>
    <x v="4"/>
    <x v="1"/>
    <s v="Pasteurized"/>
    <x v="2"/>
    <s v="Camembert double crème (Damafro)"/>
    <x v="1"/>
    <s v="Qubec"/>
  </r>
  <r>
    <n v="1441"/>
    <s v="QC"/>
    <x v="8"/>
    <x v="1"/>
    <n v="59"/>
    <s v="Mild and slightly acidulous"/>
    <s v=""/>
    <x v="0"/>
    <x v="4"/>
    <x v="1"/>
    <s v="Pasteurized"/>
    <x v="2"/>
    <s v="Dama-12"/>
    <x v="0"/>
    <s v="Qubec"/>
  </r>
  <r>
    <n v="1442"/>
    <s v="QC"/>
    <x v="8"/>
    <x v="1"/>
    <n v="88"/>
    <s v="Fresh, lactic, acidulous"/>
    <s v="Fresh cheese"/>
    <x v="0"/>
    <x v="4"/>
    <x v="1"/>
    <s v="Pasteurized"/>
    <x v="3"/>
    <s v="Damablanc"/>
    <x v="0"/>
    <s v="Qubec"/>
  </r>
  <r>
    <n v="1443"/>
    <s v="QC"/>
    <x v="8"/>
    <x v="1"/>
    <n v="68"/>
    <s v="Plain, herbs, pepper"/>
    <s v="Creamy cheese"/>
    <x v="0"/>
    <x v="3"/>
    <x v="2"/>
    <s v="Pasteurized"/>
    <x v="3"/>
    <s v="Fromage de chèvre Tour de France"/>
    <x v="1"/>
    <s v="Qubec"/>
  </r>
  <r>
    <n v="1444"/>
    <s v="QC"/>
    <x v="8"/>
    <x v="1"/>
    <n v="50"/>
    <s v="Mild"/>
    <s v=""/>
    <x v="0"/>
    <x v="4"/>
    <x v="1"/>
    <s v="Pasteurized"/>
    <x v="2"/>
    <s v="Brie Petit Connaisseur"/>
    <x v="0"/>
    <s v="Qubec"/>
  </r>
  <r>
    <n v="1445"/>
    <s v="QC"/>
    <x v="8"/>
    <x v="1"/>
    <n v="50"/>
    <s v="Mild"/>
    <s v=""/>
    <x v="0"/>
    <x v="4"/>
    <x v="1"/>
    <s v="Pasteurized"/>
    <x v="2"/>
    <s v="Mini-Brie"/>
    <x v="0"/>
    <s v="Qubec"/>
  </r>
  <r>
    <n v="1446"/>
    <s v="QC"/>
    <x v="8"/>
    <x v="1"/>
    <n v="68"/>
    <s v="Mild, slightly acidulous, available: plain, Fine Herbs or Pepper"/>
    <s v=""/>
    <x v="0"/>
    <x v="3"/>
    <x v="2"/>
    <s v="Pasteurized"/>
    <x v="3"/>
    <s v="Chèvre des Alpes"/>
    <x v="0"/>
    <s v="Qubec"/>
  </r>
  <r>
    <n v="1447"/>
    <s v="QC"/>
    <x v="8"/>
    <x v="1"/>
    <n v="52"/>
    <s v="Mild"/>
    <s v="Creamy"/>
    <x v="0"/>
    <x v="4"/>
    <x v="2"/>
    <s v="Pasteurized"/>
    <x v="2"/>
    <s v="Bûchette (La)"/>
    <x v="0"/>
    <s v="Qubec"/>
  </r>
  <r>
    <n v="1448"/>
    <s v="QC"/>
    <x v="8"/>
    <x v="1"/>
    <n v="48"/>
    <s v="Mild"/>
    <s v="Orange rind"/>
    <x v="0"/>
    <x v="1"/>
    <x v="1"/>
    <s v="Pasteurized"/>
    <x v="0"/>
    <s v="Aura"/>
    <x v="0"/>
    <s v="Qubec"/>
  </r>
  <r>
    <n v="1449"/>
    <s v="QC"/>
    <x v="8"/>
    <x v="1"/>
    <n v="43"/>
    <s v="Mild"/>
    <s v="Covered in orange wax"/>
    <x v="0"/>
    <x v="1"/>
    <x v="1"/>
    <s v="Pasteurized"/>
    <x v="0"/>
    <s v="Saint-Paulin (Damafro)"/>
    <x v="0"/>
    <s v="Qubec"/>
  </r>
  <r>
    <n v="1450"/>
    <s v="QC"/>
    <x v="8"/>
    <x v="1"/>
    <n v="43"/>
    <s v="Sharp, lactic and goat flavour"/>
    <s v="Cheese covered with red wax"/>
    <x v="0"/>
    <x v="1"/>
    <x v="2"/>
    <s v="Pasteurized"/>
    <x v="0"/>
    <s v="Gouda de chèvre (Damafro)"/>
    <x v="0"/>
    <s v="Qubec"/>
  </r>
  <r>
    <n v="1451"/>
    <s v="QC"/>
    <x v="8"/>
    <x v="1"/>
    <n v="50"/>
    <s v="Mild, slight mushroom aroma"/>
    <s v="Uncooked"/>
    <x v="0"/>
    <x v="4"/>
    <x v="1"/>
    <s v="Pasteurized"/>
    <x v="1"/>
    <s v="Grand Délice"/>
    <x v="0"/>
    <s v="Qubec"/>
  </r>
  <r>
    <n v="1452"/>
    <s v="QC"/>
    <x v="8"/>
    <x v="1"/>
    <n v="46"/>
    <s v="Nutty"/>
    <s v="Pressed surface-ripened washed-rind cheese"/>
    <x v="0"/>
    <x v="1"/>
    <x v="1"/>
    <s v="Pasteurized"/>
    <x v="0"/>
    <s v="Raclette (Damafro)"/>
    <x v="0"/>
    <s v="Qubec"/>
  </r>
  <r>
    <n v="1453"/>
    <s v="QC"/>
    <x v="8"/>
    <x v="1"/>
    <n v="50"/>
    <s v="Sharp to pronounced, taste of mushrooms and cream"/>
    <s v="Neither pressed nor cooked, surface-ripened, washed and bloomy rind cheese"/>
    <x v="0"/>
    <x v="4"/>
    <x v="1"/>
    <s v="Pasteurized"/>
    <x v="1"/>
    <s v="Saint-Damase"/>
    <x v="0"/>
    <s v="Qubec"/>
  </r>
  <r>
    <n v="1454"/>
    <s v="QC"/>
    <x v="8"/>
    <x v="1"/>
    <n v="50"/>
    <s v="Mild"/>
    <s v=""/>
    <x v="0"/>
    <x v="4"/>
    <x v="1"/>
    <s v="Pasteurized"/>
    <x v="2"/>
    <s v="Camembert (Damafro)"/>
    <x v="0"/>
    <s v="Qubec"/>
  </r>
  <r>
    <n v="1455"/>
    <s v="QC"/>
    <x v="8"/>
    <x v="1"/>
    <n v="50"/>
    <s v="Mild"/>
    <s v=""/>
    <x v="0"/>
    <x v="4"/>
    <x v="1"/>
    <s v="Pasteurized"/>
    <x v="2"/>
    <s v="Brie (Damafro)"/>
    <x v="0"/>
    <s v="Qubec"/>
  </r>
  <r>
    <n v="1456"/>
    <s v="QC"/>
    <x v="8"/>
    <x v="1"/>
    <n v="50"/>
    <s v="Mild, hint of cream and mushrooms"/>
    <s v=""/>
    <x v="0"/>
    <x v="4"/>
    <x v="1"/>
    <s v="Pasteurized"/>
    <x v="2"/>
    <s v="Brie Tour de France (Damafro)"/>
    <x v="1"/>
    <s v="Qubec"/>
  </r>
  <r>
    <n v="1457"/>
    <s v="QC"/>
    <x v="8"/>
    <x v="1"/>
    <n v="50"/>
    <s v="Mild"/>
    <s v=""/>
    <x v="0"/>
    <x v="4"/>
    <x v="1"/>
    <s v="Pasteurized"/>
    <x v="2"/>
    <s v="Camembert Connaisseur"/>
    <x v="1"/>
    <s v="Qubec"/>
  </r>
  <r>
    <n v="1458"/>
    <s v="QC"/>
    <x v="8"/>
    <x v="1"/>
    <n v="50"/>
    <s v="Mild"/>
    <s v=""/>
    <x v="0"/>
    <x v="4"/>
    <x v="1"/>
    <s v="Pasteurized"/>
    <x v="2"/>
    <s v="Camembert Mme Clément"/>
    <x v="0"/>
    <s v="Qubec"/>
  </r>
  <r>
    <n v="1459"/>
    <s v="QC"/>
    <x v="8"/>
    <x v="1"/>
    <n v="43"/>
    <s v="Mild"/>
    <s v="Cheese covered with red wax"/>
    <x v="0"/>
    <x v="1"/>
    <x v="1"/>
    <s v="Pasteurized"/>
    <x v="1"/>
    <s v="Gouda (Damafro)"/>
    <x v="0"/>
    <s v="Qubec"/>
  </r>
  <r>
    <n v="1460"/>
    <s v="QC"/>
    <x v="8"/>
    <x v="1"/>
    <n v="50"/>
    <s v="Mild and goaty"/>
    <s v=""/>
    <x v="0"/>
    <x v="1"/>
    <x v="2"/>
    <s v="Pasteurized"/>
    <x v="0"/>
    <s v="Tomme de chèvre (Damafro)"/>
    <x v="0"/>
    <s v="Qubec"/>
  </r>
  <r>
    <n v="1461"/>
    <s v="QC"/>
    <x v="8"/>
    <x v="1"/>
    <n v="56"/>
    <s v="Available: Fine Herbs and Pepper"/>
    <s v="Creamy"/>
    <x v="0"/>
    <x v="3"/>
    <x v="1"/>
    <s v="Pasteurized"/>
    <x v="3"/>
    <s v="Grand Duc (Le)"/>
    <x v="0"/>
    <s v="Qubec"/>
  </r>
  <r>
    <n v="1462"/>
    <s v="QC"/>
    <x v="8"/>
    <x v="1"/>
    <n v="68"/>
    <s v="Available: Plain Goat  Cheese, Goat  Cheese with Pepper, Goat  Cheese with Fine Herbs"/>
    <s v="Spreadable cheese"/>
    <x v="0"/>
    <x v="4"/>
    <x v="2"/>
    <s v=""/>
    <x v="1"/>
    <s v="Chèvre Le Grand Cru"/>
    <x v="0"/>
    <s v="Qubec"/>
  </r>
  <r>
    <n v="1463"/>
    <s v="QC"/>
    <x v="8"/>
    <x v="1"/>
    <n v="74"/>
    <s v=""/>
    <s v="Fresh cheese"/>
    <x v="0"/>
    <x v="4"/>
    <x v="1"/>
    <s v="Pasteurized"/>
    <x v="3"/>
    <s v="Ricotta (Damafro)"/>
    <x v="0"/>
    <s v="Qubec"/>
  </r>
  <r>
    <n v="1464"/>
    <s v="QC"/>
    <x v="8"/>
    <x v="1"/>
    <n v="60"/>
    <s v=""/>
    <s v="Fresh Cheese"/>
    <x v="0"/>
    <x v="4"/>
    <x v="1"/>
    <s v="Pasteurized"/>
    <x v="3"/>
    <s v="Mascarpone (Damafro)"/>
    <x v="0"/>
    <s v="Qubec"/>
  </r>
  <r>
    <n v="1465"/>
    <s v="QC"/>
    <x v="8"/>
    <x v="2"/>
    <n v="55"/>
    <s v="Slightly woody"/>
    <s v=""/>
    <x v="0"/>
    <x v="4"/>
    <x v="1"/>
    <s v="Pasteurized"/>
    <x v="0"/>
    <s v="Vacherin de Châteauguay"/>
    <x v="0"/>
    <s v="Qubec"/>
  </r>
  <r>
    <n v="1466"/>
    <s v="QC"/>
    <x v="8"/>
    <x v="2"/>
    <n v="50"/>
    <s v="Flavours of hazelnut, butter and apples"/>
    <s v="Washed rind with cider"/>
    <x v="0"/>
    <x v="1"/>
    <x v="1"/>
    <s v="Pasteurized"/>
    <x v="0"/>
    <s v="Tomme du Manoir affinée au cidre de pomme"/>
    <x v="0"/>
    <s v="Qubec"/>
  </r>
  <r>
    <n v="1467"/>
    <s v="QC"/>
    <x v="8"/>
    <x v="2"/>
    <n v="54"/>
    <s v="Smoked salmon"/>
    <s v="Smooth rind covered with dill"/>
    <x v="0"/>
    <x v="4"/>
    <x v="1"/>
    <s v="Pasteurized"/>
    <x v="2"/>
    <s v="SOMO Brie au saumon fumé"/>
    <x v="0"/>
    <s v="Qubec"/>
  </r>
  <r>
    <n v="1468"/>
    <s v="QC"/>
    <x v="8"/>
    <x v="2"/>
    <n v="50"/>
    <s v="Mild"/>
    <s v=""/>
    <x v="0"/>
    <x v="1"/>
    <x v="1"/>
    <s v="Pasteurized"/>
    <x v="0"/>
    <s v="Sorcier de Missisquoi (Le)"/>
    <x v="0"/>
    <s v="Qubec"/>
  </r>
  <r>
    <n v="1469"/>
    <s v="QC"/>
    <x v="8"/>
    <x v="2"/>
    <n v="55"/>
    <s v="Pronounced with a hazelnut woody flavour"/>
    <s v=""/>
    <x v="0"/>
    <x v="4"/>
    <x v="1"/>
    <s v="Pasteurized"/>
    <x v="0"/>
    <s v="Feuille d'automne"/>
    <x v="0"/>
    <s v="Qubec"/>
  </r>
  <r>
    <n v="1470"/>
    <s v="QC"/>
    <x v="8"/>
    <x v="2"/>
    <n v="45"/>
    <s v="Woodsy flavours, toasted hazelnut notes"/>
    <s v="Pressed, moist washed-rind cheese"/>
    <x v="0"/>
    <x v="1"/>
    <x v="1"/>
    <s v="Pasteurized"/>
    <x v="0"/>
    <s v="Peau Rouge"/>
    <x v="0"/>
    <s v="Qubec"/>
  </r>
  <r>
    <n v="1471"/>
    <s v="QC"/>
    <x v="8"/>
    <x v="2"/>
    <n v="48"/>
    <s v=""/>
    <s v="Pressed, surface-ripened, washed-rind cheese"/>
    <x v="0"/>
    <x v="0"/>
    <x v="1"/>
    <s v="Pasteurized"/>
    <x v="0"/>
    <s v="Raclette affinée au cidre de pommes (Les Dépendances du Manoir)"/>
    <x v="0"/>
    <s v="Qubec"/>
  </r>
  <r>
    <n v="1472"/>
    <s v="QC"/>
    <x v="8"/>
    <x v="2"/>
    <n v="55"/>
    <s v="Sharp to pronounced, fruity with apple and toasted hazelnut flavours"/>
    <s v=""/>
    <x v="0"/>
    <x v="4"/>
    <x v="1"/>
    <s v="Pasteurized"/>
    <x v="0"/>
    <s v="Rougette de Brigham"/>
    <x v="0"/>
    <s v="Qubec"/>
  </r>
  <r>
    <n v="1473"/>
    <s v="QC"/>
    <x v="8"/>
    <x v="2"/>
    <n v="52"/>
    <s v="Sweetened with apple flavour"/>
    <s v="Filled with caramelised apple"/>
    <x v="0"/>
    <x v="3"/>
    <x v="3"/>
    <s v="Pasteurized"/>
    <x v="1"/>
    <s v="Tarapatapom"/>
    <x v="1"/>
    <s v="Qubec"/>
  </r>
  <r>
    <n v="1474"/>
    <s v="QC"/>
    <x v="8"/>
    <x v="0"/>
    <n v="50"/>
    <s v="Fairly full-flavoured, with a smooth and creamy finish"/>
    <s v=""/>
    <x v="0"/>
    <x v="1"/>
    <x v="1"/>
    <s v="Pasteurized"/>
    <x v="1"/>
    <s v="Louis Dubois"/>
    <x v="1"/>
    <s v="Qubec"/>
  </r>
  <r>
    <n v="1475"/>
    <s v="QC"/>
    <x v="8"/>
    <x v="0"/>
    <n v="46"/>
    <s v="Sharp"/>
    <s v="Smooth, washed rind"/>
    <x v="0"/>
    <x v="1"/>
    <x v="1"/>
    <s v="Pasteurized"/>
    <x v="0"/>
    <s v="Raclette des Appalaches"/>
    <x v="0"/>
    <s v="Qubec"/>
  </r>
  <r>
    <n v="1476"/>
    <s v="QC"/>
    <x v="8"/>
    <x v="0"/>
    <n v="50"/>
    <s v="Sharp and hazelnutty, becoming fruitier with age"/>
    <s v="Pressed surface-ripened and washed-rind cheese, ivory coloured interior with an orange tone,  natural rind"/>
    <x v="0"/>
    <x v="1"/>
    <x v="1"/>
    <s v="Pasteurized"/>
    <x v="1"/>
    <s v="Mamirolle (Le)"/>
    <x v="0"/>
    <s v="Qubec"/>
  </r>
  <r>
    <n v="1477"/>
    <s v="QC"/>
    <x v="8"/>
    <x v="0"/>
    <n v="50"/>
    <s v="Sharp"/>
    <s v="Pressed surface-ripened"/>
    <x v="0"/>
    <x v="1"/>
    <x v="1"/>
    <s v="Pasteurized"/>
    <x v="0"/>
    <s v="Délice des Appalaches"/>
    <x v="1"/>
    <s v="Qubec"/>
  </r>
  <r>
    <n v="1478"/>
    <s v="QC"/>
    <x v="8"/>
    <x v="2"/>
    <n v="50"/>
    <s v="Mild"/>
    <s v="Bloomy rind, Camembert type"/>
    <x v="0"/>
    <x v="4"/>
    <x v="1"/>
    <s v="Thermised"/>
    <x v="2"/>
    <s v="Casimir (Le)"/>
    <x v="0"/>
    <s v="Qubec"/>
  </r>
  <r>
    <n v="1479"/>
    <s v="QC"/>
    <x v="8"/>
    <x v="2"/>
    <n v="50"/>
    <s v="Pronounced"/>
    <s v="Creamy"/>
    <x v="0"/>
    <x v="4"/>
    <x v="1"/>
    <s v="Thermised"/>
    <x v="0"/>
    <s v="Diable aux Vaches (Le)"/>
    <x v="0"/>
    <s v="Qubec"/>
  </r>
  <r>
    <n v="1480"/>
    <s v="QC"/>
    <x v="8"/>
    <x v="2"/>
    <n v="44"/>
    <s v="Mild, Lactic, fungus flavour"/>
    <s v=""/>
    <x v="0"/>
    <x v="1"/>
    <x v="1"/>
    <s v="Thermised"/>
    <x v="2"/>
    <s v="Sieur Corbeau des Laurentides"/>
    <x v="0"/>
    <s v="Qubec"/>
  </r>
  <r>
    <n v="1481"/>
    <s v="QC"/>
    <x v="8"/>
    <x v="2"/>
    <n v="50"/>
    <s v="Subtle flavour of hazelnuts and reminiscent of maple syrup"/>
    <s v=""/>
    <x v="0"/>
    <x v="4"/>
    <x v="1"/>
    <s v="Thermised"/>
    <x v="0"/>
    <s v="Cru des Érables (Le)"/>
    <x v="0"/>
    <s v="Qubec"/>
  </r>
  <r>
    <n v="1482"/>
    <s v="QC"/>
    <x v="8"/>
    <x v="2"/>
    <n v="55"/>
    <s v="Plain or seasoned with chives, fine herbs or tomato and basil"/>
    <s v="Vacuum-packed or stored in a brine"/>
    <x v="0"/>
    <x v="1"/>
    <x v="2"/>
    <s v="Pasteurized"/>
    <x v="3"/>
    <s v="Feta Floralpe"/>
    <x v="0"/>
    <s v="Qubec"/>
  </r>
  <r>
    <n v="1483"/>
    <s v="QC"/>
    <x v="8"/>
    <x v="2"/>
    <n v="39"/>
    <s v="Sharp"/>
    <s v="Cooked cheese"/>
    <x v="0"/>
    <x v="5"/>
    <x v="0"/>
    <s v="Pasteurized"/>
    <x v="1"/>
    <s v="Brebiouais"/>
    <x v="0"/>
    <s v="Qubec"/>
  </r>
  <r>
    <n v="1484"/>
    <s v="QC"/>
    <x v="8"/>
    <x v="2"/>
    <n v="60"/>
    <s v="Slightly pungent and acid"/>
    <s v="Mild to sharp aroma with a hint of its soil"/>
    <x v="0"/>
    <x v="4"/>
    <x v="2"/>
    <s v="Pasteurized"/>
    <x v="2"/>
    <s v="Buchevrette"/>
    <x v="0"/>
    <s v="Qubec"/>
  </r>
  <r>
    <n v="1485"/>
    <s v="QC"/>
    <x v="8"/>
    <x v="2"/>
    <n v="60"/>
    <s v="Sharp, lactic, goat flavour, slightly acid"/>
    <s v="Smooth and creamy with a bloomy rind"/>
    <x v="0"/>
    <x v="4"/>
    <x v="2"/>
    <s v="Pasteurized"/>
    <x v="2"/>
    <s v="Heidi"/>
    <x v="0"/>
    <s v="Qubec"/>
  </r>
  <r>
    <n v="1486"/>
    <s v="QC"/>
    <x v="8"/>
    <x v="2"/>
    <n v="60"/>
    <s v="Mild and acidulous, seasoned with fine herbs and garlic"/>
    <s v="Creamy cheese, relatively dried and crumbly texture"/>
    <x v="0"/>
    <x v="3"/>
    <x v="2"/>
    <s v="Pasteurized"/>
    <x v="3"/>
    <s v="Micha"/>
    <x v="0"/>
    <s v="Qubec"/>
  </r>
  <r>
    <n v="1487"/>
    <s v="QC"/>
    <x v="8"/>
    <x v="2"/>
    <n v="42"/>
    <s v="Mild"/>
    <s v="Cheese made with a cheddarization process"/>
    <x v="0"/>
    <x v="0"/>
    <x v="2"/>
    <s v="Pasteurized"/>
    <x v="3"/>
    <s v="Montagnard (Le)"/>
    <x v="0"/>
    <s v="Qubec"/>
  </r>
  <r>
    <n v="1488"/>
    <s v="QC"/>
    <x v="8"/>
    <x v="2"/>
    <n v="55"/>
    <s v="Sharp and goat flavour"/>
    <s v="Washed rind, Muenster type"/>
    <x v="0"/>
    <x v="4"/>
    <x v="2"/>
    <s v="Pasteurized"/>
    <x v="0"/>
    <s v="Peter"/>
    <x v="0"/>
    <s v="Qubec"/>
  </r>
  <r>
    <n v="1489"/>
    <s v="QC"/>
    <x v="8"/>
    <x v="2"/>
    <n v="50"/>
    <s v="Butter and hazelnut taste"/>
    <s v="Mixed whity rind, melting texture in its centre"/>
    <x v="0"/>
    <x v="4"/>
    <x v="1"/>
    <s v="Pasteurized"/>
    <x v="1"/>
    <s v="Roubine de Noyan"/>
    <x v="0"/>
    <s v="Qubec"/>
  </r>
  <r>
    <n v="1490"/>
    <s v="QC"/>
    <x v="8"/>
    <x v="2"/>
    <n v="50"/>
    <s v="Buttery taste"/>
    <s v="Camembert type cheese"/>
    <x v="0"/>
    <x v="4"/>
    <x v="3"/>
    <s v="Pasteurized"/>
    <x v="2"/>
    <s v="Soeur Angèle (La)"/>
    <x v="0"/>
    <s v="Qubec"/>
  </r>
  <r>
    <n v="1491"/>
    <s v="QC"/>
    <x v="8"/>
    <x v="2"/>
    <n v="50"/>
    <s v="Mild, lactic"/>
    <s v="Pressed, uncooked, interior-ripened cheese"/>
    <x v="0"/>
    <x v="1"/>
    <x v="1"/>
    <s v="Pasteurized"/>
    <x v="1"/>
    <s v="Saint-Paulin Fritz léger"/>
    <x v="0"/>
    <s v="Qubec"/>
  </r>
  <r>
    <n v="1492"/>
    <s v="QC"/>
    <x v="8"/>
    <x v="2"/>
    <n v="47.06"/>
    <s v="Sharp, slight hazelnut flavour"/>
    <s v=""/>
    <x v="0"/>
    <x v="4"/>
    <x v="1"/>
    <s v="Pasteurized"/>
    <x v="0"/>
    <s v="Empereur léger"/>
    <x v="0"/>
    <s v="Qubec"/>
  </r>
  <r>
    <n v="1493"/>
    <s v="QC"/>
    <x v="8"/>
    <x v="2"/>
    <n v="48"/>
    <s v="Sharp and fruity"/>
    <s v="Pressed, surface ripened"/>
    <x v="0"/>
    <x v="1"/>
    <x v="1"/>
    <s v="Pasteurized"/>
    <x v="0"/>
    <s v="Raclette Fritz Médium"/>
    <x v="0"/>
    <s v="Qubec"/>
  </r>
  <r>
    <n v="1494"/>
    <s v="QC"/>
    <x v="8"/>
    <x v="2"/>
    <n v="48"/>
    <s v="Sharp, peppery and fruity"/>
    <s v="Pressed, surface ripened"/>
    <x v="0"/>
    <x v="1"/>
    <x v="1"/>
    <s v="Pasteurized"/>
    <x v="0"/>
    <s v="Raclette Fritz Poivre"/>
    <x v="0"/>
    <s v="Qubec"/>
  </r>
  <r>
    <n v="1495"/>
    <s v="QC"/>
    <x v="8"/>
    <x v="2"/>
    <n v="48"/>
    <s v="Very sharp, fruity"/>
    <s v="Pressed, surface ripened"/>
    <x v="0"/>
    <x v="1"/>
    <x v="1"/>
    <s v="Pasteurized"/>
    <x v="0"/>
    <s v="Raclette Fritz Fort"/>
    <x v="0"/>
    <s v="Qubec"/>
  </r>
  <r>
    <n v="1496"/>
    <s v="QC"/>
    <x v="8"/>
    <x v="2"/>
    <n v="50"/>
    <s v="Pronounced"/>
    <s v=""/>
    <x v="0"/>
    <x v="4"/>
    <x v="2"/>
    <s v="Pasteurized"/>
    <x v="0"/>
    <s v="Chevrochon"/>
    <x v="0"/>
    <s v="Qubec"/>
  </r>
  <r>
    <n v="1497"/>
    <s v="QC"/>
    <x v="8"/>
    <x v="2"/>
    <n v="48"/>
    <s v="Fairly pronounced fruity flavours"/>
    <s v="Surface ripened"/>
    <x v="0"/>
    <x v="1"/>
    <x v="1"/>
    <s v="Pasteurized"/>
    <x v="0"/>
    <s v="Douanier (Le)"/>
    <x v="0"/>
    <s v="Qubec"/>
  </r>
  <r>
    <n v="1498"/>
    <s v="QC"/>
    <x v="8"/>
    <x v="2"/>
    <n v="50"/>
    <s v="Fruity, nutty taste accentuated by the aroma of St-Ambroise beer"/>
    <s v="Surface-ripened cheese, washed rind"/>
    <x v="0"/>
    <x v="1"/>
    <x v="1"/>
    <s v="Pasteurized"/>
    <x v="0"/>
    <s v="Clos Saint-Ambroise"/>
    <x v="0"/>
    <s v="Qubec"/>
  </r>
  <r>
    <n v="1499"/>
    <s v="QC"/>
    <x v="8"/>
    <x v="2"/>
    <n v="50"/>
    <s v="Mild, lactic, slightly acidulated, flavoured with five peppercorns, garlic, herbs or parsley"/>
    <s v=""/>
    <x v="0"/>
    <x v="1"/>
    <x v="1"/>
    <s v="Pasteurized"/>
    <x v="1"/>
    <s v="Cristalia"/>
    <x v="0"/>
    <s v="Qubec"/>
  </r>
  <r>
    <n v="1500"/>
    <s v="QC"/>
    <x v="8"/>
    <x v="2"/>
    <n v="50"/>
    <s v="Sharp, slight hazelnut flavour"/>
    <s v=""/>
    <x v="0"/>
    <x v="4"/>
    <x v="1"/>
    <s v="Pasteurized"/>
    <x v="0"/>
    <s v="Empereur"/>
    <x v="0"/>
    <s v="Qubec"/>
  </r>
  <r>
    <n v="1501"/>
    <s v="QC"/>
    <x v="8"/>
    <x v="2"/>
    <n v="40"/>
    <s v="Sharp, fruity flavour with notes of apples and nuts"/>
    <s v="Pressed, cooked, surface- and interior-ripened, washed-rind cheese"/>
    <x v="0"/>
    <x v="0"/>
    <x v="1"/>
    <s v="Pasteurized"/>
    <x v="0"/>
    <s v="Miranda"/>
    <x v="0"/>
    <s v="Qubec"/>
  </r>
  <r>
    <n v="1502"/>
    <s v="QC"/>
    <x v="8"/>
    <x v="2"/>
    <n v="48"/>
    <s v="Mild, lactic"/>
    <s v="Covered with a black wax."/>
    <x v="0"/>
    <x v="1"/>
    <x v="1"/>
    <s v="Pasteurized"/>
    <x v="1"/>
    <s v="Mouton noir"/>
    <x v="0"/>
    <s v="Qubec"/>
  </r>
  <r>
    <n v="1503"/>
    <s v="QC"/>
    <x v="8"/>
    <x v="2"/>
    <n v="50"/>
    <s v="Mild, creamy flavour with hints of hazelnut"/>
    <s v="Pressed, surface-ripened"/>
    <x v="0"/>
    <x v="1"/>
    <x v="1"/>
    <s v="Pasteurized"/>
    <x v="0"/>
    <s v="Noyan"/>
    <x v="0"/>
    <s v="Qubec"/>
  </r>
  <r>
    <n v="1504"/>
    <s v="QC"/>
    <x v="8"/>
    <x v="2"/>
    <n v="50"/>
    <s v="Mild"/>
    <s v=""/>
    <x v="0"/>
    <x v="1"/>
    <x v="1"/>
    <s v="Pasteurized"/>
    <x v="3"/>
    <s v="Port-Royal"/>
    <x v="0"/>
    <s v="Qubec"/>
  </r>
  <r>
    <n v="1505"/>
    <s v="QC"/>
    <x v="8"/>
    <x v="2"/>
    <n v="48"/>
    <s v="Sharp and fruity"/>
    <s v="Pressed, surface ripened"/>
    <x v="0"/>
    <x v="1"/>
    <x v="1"/>
    <s v="Pasteurized"/>
    <x v="0"/>
    <s v="Raclette Fritz"/>
    <x v="0"/>
    <s v="Qubec"/>
  </r>
  <r>
    <n v="1506"/>
    <s v="QC"/>
    <x v="8"/>
    <x v="2"/>
    <n v="48"/>
    <s v="Sharp, hazelnutty"/>
    <s v="Pressed, surface-ripened"/>
    <x v="0"/>
    <x v="1"/>
    <x v="1"/>
    <s v="Pasteurized"/>
    <x v="0"/>
    <s v="Raclette Griffon"/>
    <x v="0"/>
    <s v="Qubec"/>
  </r>
  <r>
    <n v="1507"/>
    <s v="QC"/>
    <x v="8"/>
    <x v="2"/>
    <n v="50"/>
    <s v="Mild, Lacitc"/>
    <s v="Pressed, uncooked, interior-ripened cheese"/>
    <x v="0"/>
    <x v="1"/>
    <x v="1"/>
    <s v="Pasteurized"/>
    <x v="1"/>
    <s v="Saint-Paulin Fritz"/>
    <x v="0"/>
    <s v="Qubec"/>
  </r>
  <r>
    <n v="1508"/>
    <s v="QC"/>
    <x v="8"/>
    <x v="2"/>
    <n v="44"/>
    <s v="Sharp, lactic and fruity, slightly woodsy"/>
    <s v="Pressed, surface and interior-ripened cheese, washed rind"/>
    <x v="0"/>
    <x v="1"/>
    <x v="1"/>
    <s v="Pasteurized"/>
    <x v="0"/>
    <s v="Vacherin Fritz Kaiser"/>
    <x v="0"/>
    <s v="Qubec"/>
  </r>
  <r>
    <n v="1509"/>
    <s v="QC"/>
    <x v="8"/>
    <x v="2"/>
    <n v="47"/>
    <s v="Sharp and slightly woodsy"/>
    <s v="Moist, washed rind"/>
    <x v="0"/>
    <x v="1"/>
    <x v="1"/>
    <s v="Raw Milk"/>
    <x v="0"/>
    <s v="Zurigo"/>
    <x v="0"/>
    <s v="Qubec"/>
  </r>
  <r>
    <n v="1510"/>
    <s v="QC"/>
    <x v="8"/>
    <x v="2"/>
    <n v="48"/>
    <s v="Mild"/>
    <s v="Surface ripened, washed rind"/>
    <x v="0"/>
    <x v="1"/>
    <x v="2"/>
    <s v="Pasteurized"/>
    <x v="0"/>
    <s v="Tomme du Haut-Richelieu"/>
    <x v="0"/>
    <s v="Qubec"/>
  </r>
  <r>
    <n v="1511"/>
    <s v="QC"/>
    <x v="8"/>
    <x v="2"/>
    <n v="31"/>
    <s v="Lactic, lightly nutty with notes of caramel"/>
    <s v=""/>
    <x v="1"/>
    <x v="0"/>
    <x v="1"/>
    <s v="Raw Milk"/>
    <x v="1"/>
    <s v="Gré des champs (Le)"/>
    <x v="1"/>
    <s v="Qubec"/>
  </r>
  <r>
    <n v="1512"/>
    <s v="QC"/>
    <x v="8"/>
    <x v="2"/>
    <n v="44"/>
    <s v="Floral with a note of mushrooms"/>
    <s v="Light yellow color with small openings du to the type of moulding process"/>
    <x v="1"/>
    <x v="1"/>
    <x v="1"/>
    <s v="Raw Milk"/>
    <x v="0"/>
    <s v="D'Iberville (Le)"/>
    <x v="1"/>
    <s v="Qubec"/>
  </r>
  <r>
    <n v="1513"/>
    <s v="QC"/>
    <x v="8"/>
    <x v="2"/>
    <n v="29"/>
    <s v="Sharp nutty taste"/>
    <s v="Cooked mixed rind"/>
    <x v="1"/>
    <x v="0"/>
    <x v="1"/>
    <s v="Raw Milk"/>
    <x v="1"/>
    <s v="Monnoir (Le)"/>
    <x v="1"/>
    <s v="Qubec"/>
  </r>
  <r>
    <n v="1514"/>
    <s v="QC"/>
    <x v="8"/>
    <x v="0"/>
    <n v="43"/>
    <s v="Buttery and fruity"/>
    <s v="Orange rind, golden-yellow interior showing small holes"/>
    <x v="0"/>
    <x v="1"/>
    <x v="1"/>
    <s v="Thermised"/>
    <x v="1"/>
    <s v="Pikauba"/>
    <x v="1"/>
    <s v="Qubec"/>
  </r>
  <r>
    <n v="1515"/>
    <s v="QC"/>
    <x v="8"/>
    <x v="0"/>
    <n v="48"/>
    <s v="Notes of cream and hazelnut"/>
    <s v="Surface ripened, washed rind"/>
    <x v="0"/>
    <x v="4"/>
    <x v="1"/>
    <s v="Thermised"/>
    <x v="0"/>
    <s v="Kénogami (Le)"/>
    <x v="0"/>
    <s v="Qubec"/>
  </r>
  <r>
    <n v="1517"/>
    <s v="QC"/>
    <x v="8"/>
    <x v="1"/>
    <n v="39"/>
    <s v="Hazelnut flavor that intensifies with age"/>
    <s v="Creamy-colored"/>
    <x v="0"/>
    <x v="0"/>
    <x v="1"/>
    <s v="Pasteurized"/>
    <x v="3"/>
    <s v="Cheddar doux (Fromagerie Lemaire)"/>
    <x v="1"/>
    <s v="Qubec"/>
  </r>
  <r>
    <n v="1518"/>
    <s v="QC"/>
    <x v="8"/>
    <x v="1"/>
    <n v="39"/>
    <s v="Hazelnut flavor that intensifies with age"/>
    <s v="Creamy-colored"/>
    <x v="0"/>
    <x v="0"/>
    <x v="1"/>
    <s v="Pasteurized"/>
    <x v="3"/>
    <s v="Cheddar mi-fort (Fromagerie Lemaire)"/>
    <x v="1"/>
    <s v="Qubec"/>
  </r>
  <r>
    <n v="1519"/>
    <s v="QC"/>
    <x v="8"/>
    <x v="1"/>
    <n v="39"/>
    <s v="Hazelnut flavor that intensifies with age"/>
    <s v="Creamy-colored"/>
    <x v="0"/>
    <x v="0"/>
    <x v="1"/>
    <s v="Pasteurized"/>
    <x v="3"/>
    <s v="Cheddar fort (Fromagerie Lemaire)"/>
    <x v="1"/>
    <s v="Qubec"/>
  </r>
  <r>
    <n v="1520"/>
    <s v="QC"/>
    <x v="8"/>
    <x v="1"/>
    <n v="39"/>
    <s v="Hazelnut flavour that intensifies with age"/>
    <s v="Creamy-colored"/>
    <x v="0"/>
    <x v="0"/>
    <x v="1"/>
    <s v="Pasteurized"/>
    <x v="3"/>
    <s v="Cheddar très fort (Fromagerie Lemaire)"/>
    <x v="1"/>
    <s v="Qubec"/>
  </r>
  <r>
    <n v="1521"/>
    <s v="QC"/>
    <x v="8"/>
    <x v="1"/>
    <n v="47.06"/>
    <s v=""/>
    <s v="Light Monterey Jack type cheese"/>
    <x v="0"/>
    <x v="0"/>
    <x v="1"/>
    <s v="Pasteurized"/>
    <x v="3"/>
    <s v="Voltigeur"/>
    <x v="0"/>
    <s v="Qubec"/>
  </r>
  <r>
    <n v="1522"/>
    <s v="QC"/>
    <x v="8"/>
    <x v="1"/>
    <n v="40"/>
    <s v="Emmental-like flavor, but less pronounced. Slightly sweet almond flavor."/>
    <s v="Firm and supple cheese showing big round eyes distributed in the mass"/>
    <x v="0"/>
    <x v="0"/>
    <x v="1"/>
    <s v="Pasteurized"/>
    <x v="3"/>
    <s v="Suisse (Fromagerie Lemaire)"/>
    <x v="0"/>
    <s v="Qubec"/>
  </r>
  <r>
    <n v="1523"/>
    <s v="QC"/>
    <x v="8"/>
    <x v="2"/>
    <n v="55"/>
    <s v="Lactic, slightly acid"/>
    <s v="Cylindrical-shaped"/>
    <x v="0"/>
    <x v="4"/>
    <x v="0"/>
    <s v="Pasteurized"/>
    <x v="1"/>
    <s v="Deo Gratias (Le)"/>
    <x v="0"/>
    <s v="Qubec"/>
  </r>
  <r>
    <n v="1524"/>
    <s v="QC"/>
    <x v="8"/>
    <x v="2"/>
    <n v="55"/>
    <s v="Vegetable flavor"/>
    <s v="Very white, runny and unctuous. Small rounds."/>
    <x v="0"/>
    <x v="4"/>
    <x v="0"/>
    <s v="Pasteurized"/>
    <x v="2"/>
    <s v="Secret de Maurice (Le)"/>
    <x v="0"/>
    <s v="Qubec"/>
  </r>
  <r>
    <n v="1525"/>
    <s v="QC"/>
    <x v="8"/>
    <x v="2"/>
    <n v="45"/>
    <s v="Floral aroma"/>
    <s v="Brownish with white specks, washed rind"/>
    <x v="0"/>
    <x v="1"/>
    <x v="4"/>
    <s v="Pasteurized"/>
    <x v="0"/>
    <s v="Tomme D'Elles (La)"/>
    <x v="1"/>
    <s v="Qubec"/>
  </r>
  <r>
    <n v="1526"/>
    <s v="QC"/>
    <x v="8"/>
    <x v="2"/>
    <n v="44"/>
    <s v="Pronounced with notes of cream and mushrooms"/>
    <s v="Veined cheese"/>
    <x v="0"/>
    <x v="2"/>
    <x v="1"/>
    <s v="Raw Milk"/>
    <x v="1"/>
    <s v="Ciel de Charlevoix (Le)"/>
    <x v="1"/>
    <s v="Qubec"/>
  </r>
  <r>
    <n v="1527"/>
    <s v="QC"/>
    <x v="8"/>
    <x v="2"/>
    <n v="47"/>
    <s v="Sharp, fruity with butter and hazelnut notes"/>
    <s v="Surface-ripened, washed rind, slightly orange, somewhat sticky texture"/>
    <x v="0"/>
    <x v="1"/>
    <x v="1"/>
    <s v="Pasteurized"/>
    <x v="0"/>
    <s v="Migneron de Charlevoix (Le)"/>
    <x v="0"/>
    <s v="Qubec"/>
  </r>
  <r>
    <n v="1529"/>
    <s v="QC"/>
    <x v="8"/>
    <x v="0"/>
    <n v="70"/>
    <s v="Slightly sweet taste"/>
    <s v="Semi-granular texture"/>
    <x v="0"/>
    <x v="3"/>
    <x v="0"/>
    <s v="Pasteurized"/>
    <x v="3"/>
    <s v="Ricotta La Moutonnière"/>
    <x v="0"/>
    <s v="Qubec"/>
  </r>
  <r>
    <n v="1530"/>
    <s v="QC"/>
    <x v="8"/>
    <x v="0"/>
    <n v="48"/>
    <s v="Mild and distinctive"/>
    <s v="Veined cheese, natural rind"/>
    <x v="0"/>
    <x v="2"/>
    <x v="0"/>
    <s v="Pasteurized"/>
    <x v="1"/>
    <s v="Bleu de la Moutonnière (Le)"/>
    <x v="0"/>
    <s v="Qubec"/>
  </r>
  <r>
    <n v="1531"/>
    <s v="QC"/>
    <x v="8"/>
    <x v="0"/>
    <n v="58"/>
    <s v="All sorts of subtle and full-bodied flavors from hazelnut to spices"/>
    <s v=""/>
    <x v="0"/>
    <x v="4"/>
    <x v="0"/>
    <s v="Pasteurized"/>
    <x v="1"/>
    <s v="Cabanon (Le)"/>
    <x v="0"/>
    <s v="Qubec"/>
  </r>
  <r>
    <n v="1532"/>
    <s v="QC"/>
    <x v="8"/>
    <x v="0"/>
    <n v="50"/>
    <s v="Mild, almond taste"/>
    <s v="Creamy texture. Pressed cheese, uncooked."/>
    <x v="0"/>
    <x v="1"/>
    <x v="0"/>
    <s v="Pasteurized"/>
    <x v="1"/>
    <s v="Fleur des Monts"/>
    <x v="1"/>
    <s v="Qubec"/>
  </r>
  <r>
    <n v="1533"/>
    <s v="QC"/>
    <x v="8"/>
    <x v="0"/>
    <n v="60"/>
    <s v="Mild, slightly sweet"/>
    <s v="Creamy, soft texture"/>
    <x v="0"/>
    <x v="3"/>
    <x v="0"/>
    <s v="Pasteurized"/>
    <x v="1"/>
    <s v="Neige de Brebis (Le)"/>
    <x v="0"/>
    <s v="Qubec"/>
  </r>
  <r>
    <n v="1534"/>
    <s v="QC"/>
    <x v="8"/>
    <x v="0"/>
    <n v="50"/>
    <s v="Strong and flavourful"/>
    <s v="Creamy, slightly aged rind, very soft, becomes increasingly firm in texture and develops amber-coloured rind as it ages"/>
    <x v="0"/>
    <x v="4"/>
    <x v="0"/>
    <s v="Pasteurized"/>
    <x v="2"/>
    <s v="Bercail (Le)"/>
    <x v="0"/>
    <s v="Qubec"/>
  </r>
  <r>
    <n v="1535"/>
    <s v="QC"/>
    <x v="8"/>
    <x v="0"/>
    <n v="48"/>
    <s v="Delicate aroma of blue cheese without the sharp spicy flavour"/>
    <s v="Lightly veined by natural green and blue molds"/>
    <x v="0"/>
    <x v="2"/>
    <x v="0"/>
    <s v="Pasteurized"/>
    <x v="1"/>
    <s v="Soupçon de Bleu (Le)"/>
    <x v="0"/>
    <s v="Qubec"/>
  </r>
  <r>
    <n v="1536"/>
    <s v="QC"/>
    <x v="8"/>
    <x v="0"/>
    <n v="58"/>
    <s v="Mild"/>
    <s v=""/>
    <x v="0"/>
    <x v="4"/>
    <x v="0"/>
    <s v="Pasteurized"/>
    <x v="2"/>
    <s v="Foin d'odeur (Le)"/>
    <x v="0"/>
    <s v="Qubec"/>
  </r>
  <r>
    <n v="1537"/>
    <s v="QC"/>
    <x v="8"/>
    <x v="0"/>
    <n v="54"/>
    <s v="Pronounced, acidulous and salty"/>
    <s v="Lightly pressed, very soft and crumbly texture"/>
    <x v="0"/>
    <x v="3"/>
    <x v="0"/>
    <s v="Pasteurized"/>
    <x v="1"/>
    <s v="Féta La Moutonnière"/>
    <x v="0"/>
    <s v="Qubec"/>
  </r>
  <r>
    <n v="1538"/>
    <s v="QC"/>
    <x v="8"/>
    <x v="2"/>
    <n v="42"/>
    <s v="Flavors : plain, BBQ, garlic, onion, fine herbs, maple, souvlaki, 3 peppers and bacon"/>
    <s v="Cheese curds or blocks"/>
    <x v="0"/>
    <x v="0"/>
    <x v="1"/>
    <s v="Pasteurized"/>
    <x v="3"/>
    <s v="Cheddar frais (La Pépite d'Or)"/>
    <x v="0"/>
    <s v="Qubec"/>
  </r>
  <r>
    <n v="1541"/>
    <s v="QC"/>
    <x v="8"/>
    <x v="2"/>
    <n v="52"/>
    <s v=""/>
    <s v=""/>
    <x v="0"/>
    <x v="1"/>
    <x v="1"/>
    <s v="Pasteurized"/>
    <x v="3"/>
    <s v="Mozzarella (La Pépite d'Or)"/>
    <x v="0"/>
    <s v="Qubec"/>
  </r>
  <r>
    <n v="1542"/>
    <s v="QC"/>
    <x v="8"/>
    <x v="2"/>
    <n v="39"/>
    <s v="Mild to sharp"/>
    <s v="Creamy-colored, crumbly texture"/>
    <x v="0"/>
    <x v="0"/>
    <x v="1"/>
    <s v="Raw Milk"/>
    <x v="1"/>
    <s v="Grand Cahill (Le)"/>
    <x v="0"/>
    <s v="Qubec"/>
  </r>
  <r>
    <n v="1543"/>
    <s v="QC"/>
    <x v="8"/>
    <x v="2"/>
    <n v="39"/>
    <s v="Fruity flavor that intensifies with age"/>
    <s v="Medium white cheddar (3 to 9 months)"/>
    <x v="0"/>
    <x v="0"/>
    <x v="1"/>
    <s v="Thermised"/>
    <x v="3"/>
    <s v="Cheddar moyen (Fromagerie Perron)"/>
    <x v="1"/>
    <s v="Qubec"/>
  </r>
  <r>
    <n v="1544"/>
    <s v="QC"/>
    <x v="8"/>
    <x v="2"/>
    <n v="39"/>
    <s v="Fruity flavor that intensifies with age"/>
    <s v=""/>
    <x v="0"/>
    <x v="0"/>
    <x v="1"/>
    <s v="Thermised"/>
    <x v="3"/>
    <s v="Cheddar 1 an (Fromagerie Perron)"/>
    <x v="1"/>
    <s v="Qubec"/>
  </r>
  <r>
    <n v="1545"/>
    <s v="QC"/>
    <x v="8"/>
    <x v="2"/>
    <n v="39"/>
    <s v="Fruity flavor that intensifies with age"/>
    <s v=""/>
    <x v="0"/>
    <x v="0"/>
    <x v="1"/>
    <s v="Thermised"/>
    <x v="3"/>
    <s v="Cheddar 2 ans (Fromagerie Perron)"/>
    <x v="1"/>
    <s v="Qubec"/>
  </r>
  <r>
    <n v="1546"/>
    <s v="QC"/>
    <x v="8"/>
    <x v="2"/>
    <n v="39"/>
    <s v=""/>
    <s v=""/>
    <x v="0"/>
    <x v="0"/>
    <x v="1"/>
    <s v="Thermised"/>
    <x v="3"/>
    <s v="Doyen (Le)"/>
    <x v="1"/>
    <s v="Qubec"/>
  </r>
  <r>
    <n v="1547"/>
    <s v="QC"/>
    <x v="8"/>
    <x v="2"/>
    <n v="39"/>
    <s v=""/>
    <s v=""/>
    <x v="0"/>
    <x v="0"/>
    <x v="1"/>
    <s v="Raw Milk"/>
    <x v="3"/>
    <s v="Réserve spéciale 115e"/>
    <x v="1"/>
    <s v="Qubec"/>
  </r>
  <r>
    <n v="1548"/>
    <s v="QC"/>
    <x v="8"/>
    <x v="2"/>
    <n v="41"/>
    <s v=""/>
    <s v=""/>
    <x v="0"/>
    <x v="0"/>
    <x v="1"/>
    <s v="Pasteurized"/>
    <x v="3"/>
    <s v="Suisse léger (Fromagerie Perron)"/>
    <x v="0"/>
    <s v="Qubec"/>
  </r>
  <r>
    <n v="1549"/>
    <s v="QC"/>
    <x v="8"/>
    <x v="2"/>
    <n v="40"/>
    <s v="Mild hazelnutty flavor"/>
    <s v="Swiss type cheese, interior ripened"/>
    <x v="0"/>
    <x v="0"/>
    <x v="1"/>
    <s v="Pasteurized"/>
    <x v="3"/>
    <s v="Suisse (Fromagerie Perron)"/>
    <x v="0"/>
    <s v="Qubec"/>
  </r>
  <r>
    <n v="1550"/>
    <s v="QC"/>
    <x v="8"/>
    <x v="2"/>
    <n v="39"/>
    <s v="Sharp to pronounced, winey flavour"/>
    <s v="Pressed and cooked cheese, interior-ripened"/>
    <x v="0"/>
    <x v="0"/>
    <x v="1"/>
    <s v="Thermised"/>
    <x v="3"/>
    <s v="Cheddar au Porto (Fromagerie Perron)"/>
    <x v="1"/>
    <s v="Qubec"/>
  </r>
  <r>
    <n v="1551"/>
    <s v="QC"/>
    <x v="8"/>
    <x v="2"/>
    <n v="40"/>
    <s v="Mild hazelnut flavor"/>
    <s v="Mild hazelnut aroma"/>
    <x v="0"/>
    <x v="0"/>
    <x v="1"/>
    <s v="Raw Milk"/>
    <x v="3"/>
    <s v="Suisse au lait cru (Fromagerie Perron)"/>
    <x v="0"/>
    <s v="Qubec"/>
  </r>
  <r>
    <n v="1552"/>
    <s v="QC"/>
    <x v="8"/>
    <x v="2"/>
    <n v="40"/>
    <s v="Very mild. Curds are aslo available BBQ seasoned"/>
    <s v="Daily fresh, withe cheese curds, twist or blocks."/>
    <x v="0"/>
    <x v="0"/>
    <x v="1"/>
    <s v="Pasteurized"/>
    <x v="3"/>
    <s v="Cheddar frais du jour (Fromagerie Perron)"/>
    <x v="1"/>
    <s v="Qubec"/>
  </r>
  <r>
    <n v="1553"/>
    <s v="QC"/>
    <x v="8"/>
    <x v="2"/>
    <n v="24"/>
    <s v="Pronounced and fruity"/>
    <s v="Pressed, storage cheese"/>
    <x v="0"/>
    <x v="0"/>
    <x v="1"/>
    <s v="Raw Milk"/>
    <x v="1"/>
    <s v="Tomme des Demoiselles (La)"/>
    <x v="1"/>
    <s v="Qubec"/>
  </r>
  <r>
    <n v="1554"/>
    <s v="QC"/>
    <x v="8"/>
    <x v="2"/>
    <n v="50"/>
    <s v="Mild to tangy, slightly salty"/>
    <s v="White and velvety bloomy rind, smooth and creamy  texture"/>
    <x v="0"/>
    <x v="4"/>
    <x v="1"/>
    <s v="Raw Milk"/>
    <x v="2"/>
    <s v="Jeune-Coeur"/>
    <x v="0"/>
    <s v="Qubec"/>
  </r>
  <r>
    <n v="1555"/>
    <s v="QC"/>
    <x v="8"/>
    <x v="2"/>
    <n v="50"/>
    <s v="Sharp, hazelnut flavour and slightly salty"/>
    <s v=""/>
    <x v="0"/>
    <x v="4"/>
    <x v="1"/>
    <s v="Raw Milk"/>
    <x v="0"/>
    <s v="Pied-de-vent"/>
    <x v="0"/>
    <s v="Qubec"/>
  </r>
  <r>
    <n v="1556"/>
    <s v="QC"/>
    <x v="8"/>
    <x v="2"/>
    <n v="45"/>
    <s v="Slightly nutty"/>
    <s v="Reblochon type cheese"/>
    <x v="0"/>
    <x v="1"/>
    <x v="1"/>
    <s v="Pasteurized"/>
    <x v="0"/>
    <s v="Curé Labelle"/>
    <x v="0"/>
    <s v="Qubec"/>
  </r>
  <r>
    <n v="1557"/>
    <s v="QC"/>
    <x v="8"/>
    <x v="2"/>
    <n v="48"/>
    <s v="Fresh cream taste"/>
    <s v="Raclette type cheese"/>
    <x v="0"/>
    <x v="1"/>
    <x v="2"/>
    <s v="Pasteurized"/>
    <x v="0"/>
    <s v="Fée des bois"/>
    <x v="0"/>
    <s v="Qubec"/>
  </r>
  <r>
    <n v="1558"/>
    <s v="QC"/>
    <x v="8"/>
    <x v="2"/>
    <n v="48"/>
    <s v="Spicy"/>
    <s v="Raclette type cheese"/>
    <x v="0"/>
    <x v="1"/>
    <x v="2"/>
    <s v="Pasteurized"/>
    <x v="0"/>
    <s v="Barre du jour"/>
    <x v="0"/>
    <s v="Qubec"/>
  </r>
  <r>
    <n v="1559"/>
    <s v="QC"/>
    <x v="8"/>
    <x v="2"/>
    <n v="57"/>
    <s v=""/>
    <s v="Spreadable cheese"/>
    <x v="0"/>
    <x v="3"/>
    <x v="2"/>
    <s v="Pasteurized"/>
    <x v="3"/>
    <s v="Chevrier"/>
    <x v="1"/>
    <s v="Qubec"/>
  </r>
  <r>
    <n v="1560"/>
    <s v="QC"/>
    <x v="8"/>
    <x v="2"/>
    <n v="35"/>
    <s v=""/>
    <s v="Twisted cheddar type cheese"/>
    <x v="0"/>
    <x v="0"/>
    <x v="1"/>
    <s v="Pasteurized"/>
    <x v="3"/>
    <s v="Tortillard"/>
    <x v="1"/>
    <s v="Qubec"/>
  </r>
  <r>
    <n v="1561"/>
    <s v="QC"/>
    <x v="8"/>
    <x v="2"/>
    <n v="41"/>
    <s v="Nutty taste"/>
    <s v="Slightly crumbly texture"/>
    <x v="0"/>
    <x v="0"/>
    <x v="1"/>
    <s v="Pasteurized"/>
    <x v="3"/>
    <s v="Cheddar nature (le P'tit Train du Nord)"/>
    <x v="1"/>
    <s v="Qubec"/>
  </r>
  <r>
    <n v="1562"/>
    <s v="QC"/>
    <x v="8"/>
    <x v="2"/>
    <n v="41"/>
    <s v="Nutty taste with a hint of Porto"/>
    <s v=""/>
    <x v="0"/>
    <x v="0"/>
    <x v="1"/>
    <s v="Pasteurized"/>
    <x v="3"/>
    <s v="Cheddar aromatisé au Porto (le P'tit Train du Nord)"/>
    <x v="1"/>
    <s v="Qubec"/>
  </r>
  <r>
    <n v="1564"/>
    <s v="QC"/>
    <x v="8"/>
    <x v="2"/>
    <n v="40"/>
    <s v="Distinct taste of nuts with creamy and buttery notes"/>
    <s v="Pressed and cooked cheese, surface ripened, washed rind"/>
    <x v="0"/>
    <x v="1"/>
    <x v="1"/>
    <s v="Thermised"/>
    <x v="1"/>
    <s v="Wabassee"/>
    <x v="0"/>
    <s v="Qubec"/>
  </r>
  <r>
    <n v="1565"/>
    <s v="QC"/>
    <x v="8"/>
    <x v="2"/>
    <n v="40"/>
    <s v="Slightly fruity flavours with sweeter notes provided by the mead"/>
    <s v="Pressed, cooked, washed-rind cheese"/>
    <x v="0"/>
    <x v="0"/>
    <x v="1"/>
    <s v="Thermised"/>
    <x v="1"/>
    <s v="Windigo"/>
    <x v="0"/>
    <s v="Qubec"/>
  </r>
  <r>
    <n v="1566"/>
    <s v="QC"/>
    <x v="8"/>
    <x v="2"/>
    <n v="45"/>
    <s v=""/>
    <s v="Creamy"/>
    <x v="0"/>
    <x v="1"/>
    <x v="4"/>
    <s v="Thermised"/>
    <x v="1"/>
    <s v="Duo du Paradis"/>
    <x v="0"/>
    <s v="Qubec"/>
  </r>
  <r>
    <n v="1567"/>
    <s v="QC"/>
    <x v="8"/>
    <x v="2"/>
    <n v="55"/>
    <s v="Mild"/>
    <s v="Creamy and crumbly"/>
    <x v="0"/>
    <x v="3"/>
    <x v="0"/>
    <s v="Pasteurized"/>
    <x v="3"/>
    <s v="Petit Soleil"/>
    <x v="0"/>
    <s v="Qubec"/>
  </r>
  <r>
    <n v="1568"/>
    <s v="QC"/>
    <x v="8"/>
    <x v="2"/>
    <n v="55"/>
    <s v=""/>
    <s v="Fresh cheese marinated in sunflower oil"/>
    <x v="0"/>
    <x v="4"/>
    <x v="2"/>
    <s v="Pasteurized"/>
    <x v="3"/>
    <s v="Boules de Chèvre"/>
    <x v="0"/>
    <s v="Qubec"/>
  </r>
  <r>
    <n v="1569"/>
    <s v="QC"/>
    <x v="8"/>
    <x v="1"/>
    <n v="60"/>
    <s v="Salty, slightly tangy and strong taste"/>
    <s v="Soft, smooth and crumbly texture"/>
    <x v="0"/>
    <x v="1"/>
    <x v="1"/>
    <s v="Pasteurized"/>
    <x v="3"/>
    <s v="Fetos Feta léger (Saputo)"/>
    <x v="0"/>
    <s v="Qubec"/>
  </r>
  <r>
    <n v="1570"/>
    <s v="QC"/>
    <x v="8"/>
    <x v="1"/>
    <n v="76"/>
    <s v="Fresh with a bitter hint"/>
    <s v="White fresh cheese"/>
    <x v="0"/>
    <x v="3"/>
    <x v="1"/>
    <s v="Pasteurized"/>
    <x v="3"/>
    <s v="Ricotta de Lactosérum Bari"/>
    <x v="0"/>
    <s v="Qubec"/>
  </r>
  <r>
    <n v="1571"/>
    <s v="QC"/>
    <x v="8"/>
    <x v="1"/>
    <n v="60"/>
    <s v=""/>
    <s v="Fresh soft cheese - Mozzarella"/>
    <x v="0"/>
    <x v="3"/>
    <x v="1"/>
    <s v="Pasteurized"/>
    <x v="3"/>
    <s v="Mozzarella (Fiorella)"/>
    <x v="0"/>
    <s v="Qubec"/>
  </r>
  <r>
    <n v="1572"/>
    <s v="QC"/>
    <x v="8"/>
    <x v="1"/>
    <n v="52"/>
    <s v=""/>
    <s v="Stretchy cheese"/>
    <x v="0"/>
    <x v="1"/>
    <x v="1"/>
    <s v="Pasteurized"/>
    <x v="3"/>
    <s v="Mozzarella (Lino)"/>
    <x v="0"/>
    <s v="Qubec"/>
  </r>
  <r>
    <n v="1573"/>
    <s v="QC"/>
    <x v="8"/>
    <x v="1"/>
    <n v="52"/>
    <s v=""/>
    <s v="Stretchy cheese"/>
    <x v="0"/>
    <x v="1"/>
    <x v="1"/>
    <s v="Pasteurized"/>
    <x v="3"/>
    <s v="Mozzarella (Mozza Fina)"/>
    <x v="0"/>
    <s v="Qubec"/>
  </r>
  <r>
    <n v="1574"/>
    <s v="QC"/>
    <x v="8"/>
    <x v="1"/>
    <n v="52"/>
    <s v=""/>
    <s v="Stretchy cheese"/>
    <x v="0"/>
    <x v="1"/>
    <x v="1"/>
    <s v="Pasteurized"/>
    <x v="3"/>
    <s v="Mozzarella (Saputo)"/>
    <x v="0"/>
    <s v="Qubec"/>
  </r>
  <r>
    <n v="1578"/>
    <s v="QC"/>
    <x v="8"/>
    <x v="1"/>
    <n v="39"/>
    <s v=""/>
    <s v="Available white, yellow or marble"/>
    <x v="0"/>
    <x v="0"/>
    <x v="1"/>
    <s v="Pasteurized"/>
    <x v="3"/>
    <s v="Cheddar Kingsey"/>
    <x v="1"/>
    <s v="Qubec"/>
  </r>
  <r>
    <n v="1581"/>
    <s v="QC"/>
    <x v="8"/>
    <x v="1"/>
    <n v="45"/>
    <s v="Mild, butter and almond flavours becomes more pronounced with age"/>
    <s v="Pressed and cooked cheese, interior-ripened, slightly stringy texture"/>
    <x v="0"/>
    <x v="0"/>
    <x v="1"/>
    <s v="Pasteurized"/>
    <x v="3"/>
    <s v="Caciocavallo (Saputo)"/>
    <x v="0"/>
    <s v="Qubec"/>
  </r>
  <r>
    <n v="1582"/>
    <s v="QC"/>
    <x v="8"/>
    <x v="1"/>
    <n v="45"/>
    <s v="Sharp, lactic, smoky flavour"/>
    <s v="Pressed and cooked cheese, pasta filata"/>
    <x v="0"/>
    <x v="0"/>
    <x v="1"/>
    <s v="Pasteurized"/>
    <x v="3"/>
    <s v="Caciocavallo fumé (Saputo)"/>
    <x v="0"/>
    <s v="Qubec"/>
  </r>
  <r>
    <n v="1583"/>
    <s v="QC"/>
    <x v="8"/>
    <x v="1"/>
    <n v="45"/>
    <s v="Mild and hazelnutty"/>
    <s v="Cooked, Canadian Swiss type of cheese"/>
    <x v="0"/>
    <x v="0"/>
    <x v="1"/>
    <s v="Pasteurized"/>
    <x v="1"/>
    <s v="Cogruet (Le)"/>
    <x v="0"/>
    <s v="Qubec"/>
  </r>
  <r>
    <n v="1584"/>
    <s v="QC"/>
    <x v="8"/>
    <x v="1"/>
    <n v="60"/>
    <s v="Goat's milk and fresh cream"/>
    <s v="Smooth and creamy texture"/>
    <x v="0"/>
    <x v="4"/>
    <x v="1"/>
    <s v="Pasteurized"/>
    <x v="3"/>
    <s v="Mozzarina Mediterrano"/>
    <x v="0"/>
    <s v="Qubec"/>
  </r>
  <r>
    <n v="1585"/>
    <s v="QC"/>
    <x v="8"/>
    <x v="1"/>
    <n v="52"/>
    <s v="Mild, milky flavoured cheese with a lightly salted butter flavour"/>
    <s v="Melt-in-your-mouth texture, stretchy cheese"/>
    <x v="0"/>
    <x v="1"/>
    <x v="1"/>
    <s v="Pasteurized"/>
    <x v="3"/>
    <s v="Mozzarellissima"/>
    <x v="0"/>
    <s v="Qubec"/>
  </r>
  <r>
    <n v="1586"/>
    <s v="QC"/>
    <x v="8"/>
    <x v="1"/>
    <n v="50"/>
    <s v="Sharp"/>
    <s v=""/>
    <x v="0"/>
    <x v="1"/>
    <x v="1"/>
    <s v="Pasteurized"/>
    <x v="0"/>
    <s v="Raclette Kingsey"/>
    <x v="0"/>
    <s v="Qubec"/>
  </r>
  <r>
    <n v="1587"/>
    <s v="QC"/>
    <x v="8"/>
    <x v="1"/>
    <n v="60"/>
    <s v="Delicate milk taste"/>
    <s v="Pasta filata cheese, smooth, velvety and rather firm texture"/>
    <x v="0"/>
    <x v="3"/>
    <x v="1"/>
    <s v="Pasteurized"/>
    <x v="3"/>
    <s v="Bocconcini (Saputo)"/>
    <x v="0"/>
    <s v="Qubec"/>
  </r>
  <r>
    <n v="1588"/>
    <s v="QC"/>
    <x v="8"/>
    <x v="1"/>
    <n v="60"/>
    <s v="Delicat milk taste"/>
    <s v="Thread-like cheese stored in salt water, velvety texture"/>
    <x v="0"/>
    <x v="4"/>
    <x v="1"/>
    <s v="Pasteurized"/>
    <x v="3"/>
    <s v="Trecce (Saputo)"/>
    <x v="0"/>
    <s v="Qubec"/>
  </r>
  <r>
    <n v="1589"/>
    <s v="QC"/>
    <x v="8"/>
    <x v="1"/>
    <n v="55"/>
    <s v="Salty, slightly tangy and strong taste. Available seasoned with sundried tomatoes, olives or oregano."/>
    <s v="Soft, smooth and crumbly texture"/>
    <x v="0"/>
    <x v="1"/>
    <x v="1"/>
    <s v="Pasteurized"/>
    <x v="3"/>
    <s v="Fetos Feta (Saputo)"/>
    <x v="0"/>
    <s v="Qubec"/>
  </r>
  <r>
    <n v="1590"/>
    <s v="QC"/>
    <x v="8"/>
    <x v="1"/>
    <n v="45"/>
    <s v="Smooth and velvety, with a hint of butter, flavour becomes stronger and tangier with age"/>
    <s v="Pressed, cooked, stretch-type, interior-ripened cheese"/>
    <x v="0"/>
    <x v="0"/>
    <x v="1"/>
    <s v="Pasteurized"/>
    <x v="1"/>
    <s v="Provolone (Saputo)"/>
    <x v="0"/>
    <s v="Qubec"/>
  </r>
  <r>
    <n v="1591"/>
    <s v="QC"/>
    <x v="8"/>
    <x v="1"/>
    <n v="65"/>
    <s v="Fresh, very mild, lactic"/>
    <s v="White fresh cheese"/>
    <x v="0"/>
    <x v="3"/>
    <x v="1"/>
    <s v="Pasteurized"/>
    <x v="3"/>
    <s v="Tuma"/>
    <x v="0"/>
    <s v="Qubec"/>
  </r>
  <r>
    <n v="1593"/>
    <s v="QC"/>
    <x v="8"/>
    <x v="2"/>
    <n v="50"/>
    <s v="Flavours of hazelnut, mushrooms and sweet butter"/>
    <s v=""/>
    <x v="0"/>
    <x v="4"/>
    <x v="1"/>
    <s v="Thermised"/>
    <x v="2"/>
    <s v="Riopelle de l'Isle (Le)"/>
    <x v="1"/>
    <s v="Qubec"/>
  </r>
  <r>
    <n v="1594"/>
    <s v="QC"/>
    <x v="8"/>
    <x v="2"/>
    <n v="45"/>
    <s v="Woodsy aroma, slightly acid taste"/>
    <s v="Uniform texture showing small holes, brushed rind"/>
    <x v="0"/>
    <x v="1"/>
    <x v="1"/>
    <s v="Thermised"/>
    <x v="4"/>
    <s v="Tomme de Grosse-Île"/>
    <x v="1"/>
    <s v="Qubec"/>
  </r>
  <r>
    <n v="1595"/>
    <s v="QC"/>
    <x v="8"/>
    <x v="2"/>
    <n v="50"/>
    <s v="Sharp, hazelnut flavour with a slight bitterness"/>
    <s v="Bloomy rind, washed rind"/>
    <x v="0"/>
    <x v="4"/>
    <x v="1"/>
    <s v="Thermised"/>
    <x v="2"/>
    <s v="Mi-Carême"/>
    <x v="0"/>
    <s v="Qubec"/>
  </r>
  <r>
    <n v="1596"/>
    <s v="QC"/>
    <x v="8"/>
    <x v="2"/>
    <n v="39"/>
    <s v="Hazelnut flavour that intensifies with age"/>
    <s v="Pressed and cooked cheese, interior ripened"/>
    <x v="0"/>
    <x v="0"/>
    <x v="1"/>
    <s v="Thermised"/>
    <x v="3"/>
    <s v="Cheddar vieilli de l'île-aux-Grues"/>
    <x v="1"/>
    <s v="Qubec"/>
  </r>
  <r>
    <n v="1597"/>
    <s v="QC"/>
    <x v="8"/>
    <x v="2"/>
    <n v="39"/>
    <s v="Herbs flavor"/>
    <s v="Unripened"/>
    <x v="0"/>
    <x v="0"/>
    <x v="1"/>
    <s v="Pasteurized"/>
    <x v="3"/>
    <s v="St-Antoine (Le)"/>
    <x v="1"/>
    <s v="Qubec"/>
  </r>
  <r>
    <n v="1598"/>
    <s v="QC"/>
    <x v="8"/>
    <x v="2"/>
    <n v="55"/>
    <s v="Mild, pungent and very salty"/>
    <s v="Goat's Feta. White and creamy texture which is not crumbly."/>
    <x v="0"/>
    <x v="1"/>
    <x v="2"/>
    <s v="Raw Milk"/>
    <x v="3"/>
    <s v="Fermier (Le)"/>
    <x v="0"/>
    <s v="Qubec"/>
  </r>
  <r>
    <n v="1599"/>
    <s v="QC"/>
    <x v="8"/>
    <x v="2"/>
    <n v="40"/>
    <s v="Sharp, slight fruity and hazelnut note finish"/>
    <s v=""/>
    <x v="0"/>
    <x v="1"/>
    <x v="2"/>
    <s v="Raw Milk"/>
    <x v="0"/>
    <s v="Capra (Le)"/>
    <x v="0"/>
    <s v="Qubec"/>
  </r>
  <r>
    <n v="1600"/>
    <s v="QC"/>
    <x v="8"/>
    <x v="2"/>
    <n v="63"/>
    <s v="Mild with slight tart accent. Herbs or plain."/>
    <s v="Fresh cheese, spreadable creamy texture."/>
    <x v="0"/>
    <x v="3"/>
    <x v="2"/>
    <s v="Pasteurized"/>
    <x v="3"/>
    <s v="Caprice (Le)"/>
    <x v="0"/>
    <s v="Qubec"/>
  </r>
  <r>
    <n v="1601"/>
    <s v="QC"/>
    <x v="8"/>
    <x v="2"/>
    <n v="43"/>
    <s v="Sharp, with a long finish"/>
    <s v="Creamy cheese with pleasant mushroom aroma"/>
    <x v="0"/>
    <x v="4"/>
    <x v="2"/>
    <s v="Pasteurized"/>
    <x v="2"/>
    <s v="Barbu (Le)"/>
    <x v="0"/>
    <s v="Qubec"/>
  </r>
  <r>
    <n v="1602"/>
    <s v="QC"/>
    <x v="8"/>
    <x v="2"/>
    <n v="43"/>
    <s v="Light goat taste with flavors of thyme and olive"/>
    <s v="Natural rind or ripened in olive oil."/>
    <x v="0"/>
    <x v="3"/>
    <x v="2"/>
    <s v="Pasteurized"/>
    <x v="3"/>
    <s v="Crottin (Le)"/>
    <x v="0"/>
    <s v="Qubec"/>
  </r>
  <r>
    <n v="1603"/>
    <s v="QC"/>
    <x v="8"/>
    <x v="2"/>
    <n v="47"/>
    <s v="Mild, with a slightly pungent taste"/>
    <s v="Milk and field flower aroma"/>
    <x v="0"/>
    <x v="1"/>
    <x v="1"/>
    <s v="Raw Milk"/>
    <x v="0"/>
    <s v="Freddo (Le)"/>
    <x v="1"/>
    <s v="Qubec"/>
  </r>
  <r>
    <n v="1604"/>
    <s v="QC"/>
    <x v="8"/>
    <x v="2"/>
    <n v="56"/>
    <s v="Creamy, fresh milk taste with a hint of salt"/>
    <s v="Camembert type cheese with bloomy rind"/>
    <x v="0"/>
    <x v="4"/>
    <x v="2"/>
    <s v="Pasteurized"/>
    <x v="2"/>
    <s v="Petit Poitou (Le)"/>
    <x v="0"/>
    <s v="Qubec"/>
  </r>
  <r>
    <n v="1605"/>
    <s v="QC"/>
    <x v="8"/>
    <x v="2"/>
    <n v="48"/>
    <s v="Mild"/>
    <s v="Camembert type cheese, white bloomy rind that has a  mushroom aroma, creamy texture"/>
    <x v="0"/>
    <x v="4"/>
    <x v="1"/>
    <s v="Pasteurized"/>
    <x v="2"/>
    <s v="Petit Normand (Le)"/>
    <x v="0"/>
    <s v="Qubec"/>
  </r>
  <r>
    <n v="1606"/>
    <s v="QC"/>
    <x v="8"/>
    <x v="2"/>
    <n v="49"/>
    <s v="Mild and milky with a bitter touch"/>
    <s v="Bloomy rind, fresh mushroom aroma"/>
    <x v="0"/>
    <x v="4"/>
    <x v="1"/>
    <s v="Pasteurized"/>
    <x v="2"/>
    <s v="Pizy (Le)"/>
    <x v="0"/>
    <s v="Qubec"/>
  </r>
  <r>
    <n v="1607"/>
    <s v="QC"/>
    <x v="8"/>
    <x v="2"/>
    <n v="48"/>
    <s v="Sharp"/>
    <s v=""/>
    <x v="0"/>
    <x v="1"/>
    <x v="1"/>
    <s v="Raw Milk"/>
    <x v="0"/>
    <s v="Tome (La)"/>
    <x v="0"/>
    <s v="Qubec"/>
  </r>
  <r>
    <n v="1608"/>
    <s v="QC"/>
    <x v="8"/>
    <x v="2"/>
    <n v="49"/>
    <s v="Pronounced with an explosive finish"/>
    <s v="Pyramidal shape, froggy rind, can present bluish mold"/>
    <x v="0"/>
    <x v="4"/>
    <x v="2"/>
    <s v="Pasteurized"/>
    <x v="1"/>
    <s v="Sabot de Blanchette (Le)"/>
    <x v="0"/>
    <s v="Qubec"/>
  </r>
  <r>
    <n v="1609"/>
    <s v="QC"/>
    <x v="8"/>
    <x v="1"/>
    <n v="55"/>
    <s v="Creamy and mild available in the following: fines herbes, garlic and red pepper"/>
    <s v="Creamy and elastic cheese, easily spreadable"/>
    <x v="0"/>
    <x v="3"/>
    <x v="2"/>
    <s v="Pasteurized"/>
    <x v="3"/>
    <s v="Biquet à la crème (Le)"/>
    <x v="1"/>
    <s v="Qubec"/>
  </r>
  <r>
    <n v="1610"/>
    <s v="QC"/>
    <x v="8"/>
    <x v="1"/>
    <n v="72"/>
    <s v="Plain, seasoned with tomato and thyme or chives"/>
    <s v="Cynlindrical-shaped spreadable cheese"/>
    <x v="0"/>
    <x v="4"/>
    <x v="2"/>
    <s v="Pasteurized"/>
    <x v="3"/>
    <s v="Déli Chèvre (Le)"/>
    <x v="0"/>
    <s v="Qubec"/>
  </r>
  <r>
    <n v="1611"/>
    <s v="QC"/>
    <x v="8"/>
    <x v="1"/>
    <n v="43"/>
    <s v=""/>
    <s v="Dried cheese cut into rounds, crumbly texture"/>
    <x v="0"/>
    <x v="1"/>
    <x v="2"/>
    <s v="Pasteurized"/>
    <x v="3"/>
    <s v="Crottin de chèvre Capriati"/>
    <x v="0"/>
    <s v="Qubec"/>
  </r>
  <r>
    <n v="1612"/>
    <s v="QC"/>
    <x v="8"/>
    <x v="1"/>
    <n v="42"/>
    <s v="Free of bitterness or spiciness, nutty and buttery flavours, sometimes ending in a hint of caramel"/>
    <s v="Cheddar-type of cheese ripened"/>
    <x v="0"/>
    <x v="0"/>
    <x v="2"/>
    <s v="Pasteurized"/>
    <x v="1"/>
    <s v="Chèvre Noir"/>
    <x v="0"/>
    <s v="Qubec"/>
  </r>
  <r>
    <n v="1613"/>
    <s v="QC"/>
    <x v="8"/>
    <x v="1"/>
    <n v="42"/>
    <s v="Mild, slightly fruity"/>
    <s v="Cheddar cheese type, firm but smooth texture"/>
    <x v="0"/>
    <x v="0"/>
    <x v="2"/>
    <s v="Pasteurized"/>
    <x v="1"/>
    <s v="Chevrino"/>
    <x v="0"/>
    <s v="Qubec"/>
  </r>
  <r>
    <n v="1614"/>
    <s v="QC"/>
    <x v="8"/>
    <x v="1"/>
    <n v="62"/>
    <s v=""/>
    <s v="Soft and smooth paste, unripened"/>
    <x v="0"/>
    <x v="3"/>
    <x v="2"/>
    <s v="Pasteurized"/>
    <x v="3"/>
    <s v="Chèvre doux"/>
    <x v="0"/>
    <s v="Qubec"/>
  </r>
  <r>
    <n v="1615"/>
    <s v="QC"/>
    <x v="8"/>
    <x v="1"/>
    <n v="43"/>
    <s v="Sharp, goat flavour Available : plain (crottin type) or marinated in oil"/>
    <s v="Unripened, natural rind"/>
    <x v="0"/>
    <x v="1"/>
    <x v="2"/>
    <s v="Pasteurized"/>
    <x v="3"/>
    <s v="Capriati"/>
    <x v="0"/>
    <s v="Qubec"/>
  </r>
  <r>
    <n v="1616"/>
    <s v="QC"/>
    <x v="8"/>
    <x v="1"/>
    <n v="58"/>
    <s v="Slightly acidulous (varieties available: plain, herb, pepper)"/>
    <s v="Crumbly cheese when cold and smooth at room temperature"/>
    <x v="0"/>
    <x v="3"/>
    <x v="2"/>
    <s v="Pasteurized"/>
    <x v="3"/>
    <s v="Biquet (Le)"/>
    <x v="0"/>
    <s v="Qubec"/>
  </r>
  <r>
    <n v="1617"/>
    <s v="QC"/>
    <x v="8"/>
    <x v="1"/>
    <n v="52"/>
    <s v="Mild, slightly acidulous"/>
    <s v="Crumbly and light texture when young, becomes runny with age"/>
    <x v="0"/>
    <x v="4"/>
    <x v="2"/>
    <s v="Pasteurized"/>
    <x v="2"/>
    <s v="Chèvre fin"/>
    <x v="0"/>
    <s v="Qubec"/>
  </r>
  <r>
    <n v="1618"/>
    <s v="QC"/>
    <x v="8"/>
    <x v="1"/>
    <n v="55"/>
    <s v="Pronounced, mild, acidulous and salty"/>
    <s v="Very tight paste"/>
    <x v="0"/>
    <x v="1"/>
    <x v="2"/>
    <s v="Pasteurized"/>
    <x v="3"/>
    <s v="Feta Tradition"/>
    <x v="0"/>
    <s v="Qubec"/>
  </r>
  <r>
    <n v="1619"/>
    <s v="QC"/>
    <x v="8"/>
    <x v="1"/>
    <n v="58"/>
    <s v="Rich"/>
    <s v="Crumbly when cold but smooth and creamy at room temperature, soft and unripened"/>
    <x v="0"/>
    <x v="3"/>
    <x v="2"/>
    <s v="Pasteurized"/>
    <x v="3"/>
    <s v="Médaillon et le Tournevent (Le)"/>
    <x v="0"/>
    <s v="Qubec"/>
  </r>
  <r>
    <n v="1620"/>
    <s v="QC"/>
    <x v="8"/>
    <x v="2"/>
    <n v="63"/>
    <s v="Mild and melting in the mouth"/>
    <s v="Fresh cheese covered in seasoning"/>
    <x v="0"/>
    <x v="3"/>
    <x v="2"/>
    <s v="Pasteurized"/>
    <x v="3"/>
    <s v="Bouchées d'amour"/>
    <x v="0"/>
    <s v="Qubec"/>
  </r>
  <r>
    <n v="1621"/>
    <s v="QC"/>
    <x v="8"/>
    <x v="2"/>
    <n v="65"/>
    <s v="Mild and salty"/>
    <s v="Feta cheese"/>
    <x v="0"/>
    <x v="1"/>
    <x v="2"/>
    <s v="Pasteurized"/>
    <x v="3"/>
    <s v="Fleur de Neige"/>
    <x v="0"/>
    <s v="Qubec"/>
  </r>
  <r>
    <n v="1622"/>
    <s v="QC"/>
    <x v="8"/>
    <x v="2"/>
    <n v="40"/>
    <s v="Mild"/>
    <s v="Smooth and moist cheese. Cheddar type cheese"/>
    <x v="0"/>
    <x v="0"/>
    <x v="2"/>
    <s v="Pasteurized"/>
    <x v="3"/>
    <s v="Samuel et Jérémie"/>
    <x v="0"/>
    <s v="Qubec"/>
  </r>
  <r>
    <n v="1623"/>
    <s v="QC"/>
    <x v="8"/>
    <x v="2"/>
    <n v="40"/>
    <s v="Mild to sharp, depending on age"/>
    <s v="Cheese covered in wax, making it ripen slowly internally"/>
    <x v="0"/>
    <x v="0"/>
    <x v="2"/>
    <s v="Pasteurized"/>
    <x v="1"/>
    <s v="Sieur Colomban"/>
    <x v="0"/>
    <s v="Qubec"/>
  </r>
  <r>
    <n v="1624"/>
    <s v="QC"/>
    <x v="8"/>
    <x v="2"/>
    <n v="41"/>
    <s v="Mild, slight taste of hazelnut, cream and salted butter"/>
    <s v="Creamy"/>
    <x v="0"/>
    <x v="1"/>
    <x v="2"/>
    <s v="Pasteurized"/>
    <x v="0"/>
    <s v="Pré des Mille-Îles (Le)"/>
    <x v="0"/>
    <s v="Qubec"/>
  </r>
  <r>
    <n v="1625"/>
    <s v="QC"/>
    <x v="8"/>
    <x v="2"/>
    <n v="43"/>
    <s v="Nutty and buttery"/>
    <s v="Cheese with small eyes (holes), washed rind"/>
    <x v="0"/>
    <x v="1"/>
    <x v="2"/>
    <s v="Raw Milk"/>
    <x v="0"/>
    <s v="Tour St-François (La)"/>
    <x v="0"/>
    <s v="Qubec"/>
  </r>
  <r>
    <n v="1626"/>
    <s v="QC"/>
    <x v="8"/>
    <x v="2"/>
    <n v="43"/>
    <s v="Mild and creamy"/>
    <s v="Dried cheese slightly ripened, curd style, slightly brittle in texture"/>
    <x v="0"/>
    <x v="1"/>
    <x v="2"/>
    <s v="Pasteurized"/>
    <x v="3"/>
    <s v="Ti-Lou"/>
    <x v="0"/>
    <s v="Qubec"/>
  </r>
  <r>
    <n v="1627"/>
    <s v="QC"/>
    <x v="8"/>
    <x v="2"/>
    <n v="63"/>
    <s v="Mild, fresh, very delicate goat flavour"/>
    <s v="Creamy, non ripened"/>
    <x v="0"/>
    <x v="3"/>
    <x v="2"/>
    <s v="Pasteurized"/>
    <x v="3"/>
    <s v="Petit Prince (Le)"/>
    <x v="0"/>
    <s v="Qubec"/>
  </r>
  <r>
    <n v="1628"/>
    <s v="QC"/>
    <x v="8"/>
    <x v="2"/>
    <n v="57"/>
    <s v="Mild with flavour of fresh mushrooms"/>
    <s v="Bloomy and white rind that gives woody aromas, camembert type, creamy texture"/>
    <x v="0"/>
    <x v="4"/>
    <x v="2"/>
    <s v="Pasteurized"/>
    <x v="2"/>
    <s v="Lavallois (Le)"/>
    <x v="0"/>
    <s v="Qubec"/>
  </r>
  <r>
    <n v="1629"/>
    <s v="QC"/>
    <x v="8"/>
    <x v="2"/>
    <n v="42"/>
    <s v="Light and mild"/>
    <s v="Unripened firm cheese"/>
    <x v="0"/>
    <x v="0"/>
    <x v="1"/>
    <s v="Pasteurized"/>
    <x v="3"/>
    <s v="Fleurs d'Ail"/>
    <x v="0"/>
    <s v="Qubec"/>
  </r>
  <r>
    <n v="1630"/>
    <s v="QC"/>
    <x v="8"/>
    <x v="2"/>
    <n v="39"/>
    <s v=""/>
    <s v="Cheese curds or blocks"/>
    <x v="0"/>
    <x v="0"/>
    <x v="1"/>
    <s v="Pasteurized"/>
    <x v="3"/>
    <s v="Cheddar frais Le Fromage au Village"/>
    <x v="1"/>
    <s v="Qubec"/>
  </r>
  <r>
    <n v="1631"/>
    <s v="QC"/>
    <x v="8"/>
    <x v="2"/>
    <n v="39"/>
    <s v=""/>
    <s v="Ripened cheddar"/>
    <x v="0"/>
    <x v="0"/>
    <x v="0"/>
    <s v="Thermised"/>
    <x v="1"/>
    <s v="Rouet"/>
    <x v="1"/>
    <s v="Qubec"/>
  </r>
  <r>
    <n v="1632"/>
    <s v="QC"/>
    <x v="8"/>
    <x v="2"/>
    <n v="39"/>
    <s v="Mild, lactic and fruity"/>
    <s v="Cheddar type cheese, interior ripened"/>
    <x v="0"/>
    <x v="0"/>
    <x v="1"/>
    <s v="Raw Milk"/>
    <x v="3"/>
    <s v="Cru du Clocher (Le)"/>
    <x v="1"/>
    <s v="Qubec"/>
  </r>
  <r>
    <n v="1633"/>
    <s v="QC"/>
    <x v="8"/>
    <x v="2"/>
    <n v="40"/>
    <s v="Nutty, lactic and fruity accentuated."/>
    <s v="Cheddar type cheese, interior ripened."/>
    <x v="0"/>
    <x v="0"/>
    <x v="1"/>
    <s v="Raw Milk"/>
    <x v="3"/>
    <s v="Cru du Clocher (Réserve 2 ans) (Le)"/>
    <x v="1"/>
    <s v="Qubec"/>
  </r>
  <r>
    <n v="1635"/>
    <s v="QC"/>
    <x v="8"/>
    <x v="0"/>
    <n v="39"/>
    <s v="Hazelnut flavour that intensifies with age"/>
    <s v=""/>
    <x v="1"/>
    <x v="0"/>
    <x v="1"/>
    <s v="Pasteurized"/>
    <x v="3"/>
    <s v="Rapide Arcand (Le)"/>
    <x v="1"/>
    <s v="Qubec"/>
  </r>
  <r>
    <n v="1636"/>
    <s v="QC"/>
    <x v="8"/>
    <x v="0"/>
    <n v="39"/>
    <s v="Hazelnut flavour that intensifies with age"/>
    <s v="Strong cheddar"/>
    <x v="1"/>
    <x v="0"/>
    <x v="1"/>
    <s v="Pasteurized"/>
    <x v="3"/>
    <s v="Chute à Michel (La)"/>
    <x v="1"/>
    <s v="Qubec"/>
  </r>
  <r>
    <n v="1637"/>
    <s v="QC"/>
    <x v="8"/>
    <x v="0"/>
    <n v="39"/>
    <s v="Hazelnut flavour that intensifies with age"/>
    <s v="Extra strong cheddar"/>
    <x v="1"/>
    <x v="0"/>
    <x v="1"/>
    <s v="Pasteurized"/>
    <x v="3"/>
    <s v="Chute à l'Ours (La)"/>
    <x v="1"/>
    <s v="Qubec"/>
  </r>
  <r>
    <n v="1638"/>
    <s v="QC"/>
    <x v="8"/>
    <x v="0"/>
    <n v="39"/>
    <s v="Pronounced hazelnut flavor"/>
    <s v="Extra strong cheddar"/>
    <x v="1"/>
    <x v="0"/>
    <x v="1"/>
    <s v="Pasteurized"/>
    <x v="3"/>
    <s v="Chute Chaudière (La)"/>
    <x v="1"/>
    <s v="Qubec"/>
  </r>
  <r>
    <n v="1639"/>
    <s v="QC"/>
    <x v="8"/>
    <x v="0"/>
    <n v="42"/>
    <s v="Taste of butter with a slight acid touch"/>
    <s v="Ripened, smooth and creamy texture"/>
    <x v="1"/>
    <x v="1"/>
    <x v="1"/>
    <s v="Pasteurized"/>
    <x v="3"/>
    <s v="St-Félicien Lac St-Jean"/>
    <x v="0"/>
    <s v="Qubec"/>
  </r>
  <r>
    <n v="1640"/>
    <s v="QC"/>
    <x v="8"/>
    <x v="1"/>
    <n v="40"/>
    <s v="Light bitter almond and milky taste"/>
    <s v="Interior-ripened, ivory-colored, shows round holes dispersed through  the cheese"/>
    <x v="0"/>
    <x v="0"/>
    <x v="1"/>
    <s v="Pasteurized"/>
    <x v="3"/>
    <s v="Suisse vieilli (Fromagerie St-Fidèle)"/>
    <x v="0"/>
    <s v="Qubec"/>
  </r>
  <r>
    <n v="1641"/>
    <s v="QC"/>
    <x v="8"/>
    <x v="1"/>
    <n v="47.06"/>
    <s v=""/>
    <s v="Interior-ripened"/>
    <x v="0"/>
    <x v="0"/>
    <x v="1"/>
    <s v="Pasteurized"/>
    <x v="3"/>
    <s v="Suisse léger (Fromagerie St-Fidèle)"/>
    <x v="0"/>
    <s v="Qubec"/>
  </r>
  <r>
    <n v="1642"/>
    <s v="QC"/>
    <x v="8"/>
    <x v="1"/>
    <n v="41"/>
    <s v="Hazelnut flavor that intensifies with age"/>
    <s v="Fresh cheese curds or rounds"/>
    <x v="0"/>
    <x v="0"/>
    <x v="1"/>
    <s v="Pasteurized"/>
    <x v="3"/>
    <s v="Cheddar frais (Fromagerie St-Fidèle)"/>
    <x v="1"/>
    <s v="Qubec"/>
  </r>
  <r>
    <n v="1643"/>
    <s v="QC"/>
    <x v="8"/>
    <x v="1"/>
    <n v="41"/>
    <s v="Hazelnut flavor that intensifies with age"/>
    <s v="Creamy-colored"/>
    <x v="0"/>
    <x v="0"/>
    <x v="1"/>
    <s v="Pasteurized"/>
    <x v="3"/>
    <s v="Cheddar doux (Fromagerie St-Fidèle)"/>
    <x v="1"/>
    <s v="Qubec"/>
  </r>
  <r>
    <n v="1644"/>
    <s v="QC"/>
    <x v="8"/>
    <x v="1"/>
    <n v="41"/>
    <s v="Hazelnut flavor that intensifies with age"/>
    <s v="Creamy-colored"/>
    <x v="0"/>
    <x v="0"/>
    <x v="1"/>
    <s v="Pasteurized"/>
    <x v="3"/>
    <s v="Cheddar mi-fort (Fromagerie St-Fidèle)"/>
    <x v="1"/>
    <s v="Qubec"/>
  </r>
  <r>
    <n v="1645"/>
    <s v="QC"/>
    <x v="8"/>
    <x v="1"/>
    <n v="41"/>
    <s v="Hazelnut flavor that intensifies with age"/>
    <s v="Creamy-colored"/>
    <x v="0"/>
    <x v="0"/>
    <x v="1"/>
    <s v="Pasteurized"/>
    <x v="1"/>
    <s v="Cheddar fort (Fromagerie St-Fidèle)"/>
    <x v="1"/>
    <s v="Qubec"/>
  </r>
  <r>
    <n v="1646"/>
    <s v="QC"/>
    <x v="8"/>
    <x v="1"/>
    <n v="41"/>
    <s v="Hazelnut flavour that intensifies with age"/>
    <s v="Creamy-colored"/>
    <x v="0"/>
    <x v="0"/>
    <x v="1"/>
    <s v="Pasteurized"/>
    <x v="3"/>
    <s v="Cheddar très fort (Fromagerie St-Fidèle)"/>
    <x v="1"/>
    <s v="Qubec"/>
  </r>
  <r>
    <n v="1647"/>
    <s v="QC"/>
    <x v="8"/>
    <x v="1"/>
    <n v="40"/>
    <s v="Slightly nutty with a lovely mix of port"/>
    <s v="Ivory coloured cheese in the centre with a crimson colour on the outside created by soaking"/>
    <x v="0"/>
    <x v="0"/>
    <x v="1"/>
    <s v="Pasteurized"/>
    <x v="3"/>
    <s v="Suisse macéré au porto (Fromagerie St-Fidèle)"/>
    <x v="0"/>
    <s v="Qubec"/>
  </r>
  <r>
    <n v="1648"/>
    <s v="QC"/>
    <x v="8"/>
    <x v="1"/>
    <n v="40"/>
    <s v="Slightly nutty taste typical of Suisse St-Fidèle"/>
    <s v="Ivory coloured cheese in centre and an amber colour on the outside created by soaking"/>
    <x v="0"/>
    <x v="0"/>
    <x v="1"/>
    <s v="Pasteurized"/>
    <x v="1"/>
    <s v="Suisse macéré au mistelle"/>
    <x v="0"/>
    <s v="Qubec"/>
  </r>
  <r>
    <n v="1649"/>
    <s v="QC"/>
    <x v="8"/>
    <x v="1"/>
    <n v="40"/>
    <s v="Slightly nutty taste typical of Suisse St-Fidèle, flavoured with apple cider"/>
    <s v=""/>
    <x v="0"/>
    <x v="0"/>
    <x v="1"/>
    <s v="Pasteurized"/>
    <x v="3"/>
    <s v="Suisse macéré au Cidre de pommes"/>
    <x v="0"/>
    <s v="Qubec"/>
  </r>
  <r>
    <n v="1650"/>
    <s v="QC"/>
    <x v="8"/>
    <x v="1"/>
    <n v="40"/>
    <s v="Slight nutty taste and mild almond depending on age"/>
    <s v="Interior ripened"/>
    <x v="0"/>
    <x v="0"/>
    <x v="1"/>
    <s v="Pasteurized"/>
    <x v="3"/>
    <s v="Suisse (Fromagerie St-Fidèle)"/>
    <x v="0"/>
    <s v="Qubec"/>
  </r>
  <r>
    <n v="1651"/>
    <s v="QC"/>
    <x v="8"/>
    <x v="2"/>
    <n v="40"/>
    <s v=""/>
    <s v="Cheddar type cheese, unripened"/>
    <x v="0"/>
    <x v="0"/>
    <x v="1"/>
    <s v="Pasteurized"/>
    <x v="3"/>
    <s v="Cheddar Jocoeur"/>
    <x v="0"/>
    <s v="Qubec"/>
  </r>
  <r>
    <n v="1652"/>
    <s v="QC"/>
    <x v="8"/>
    <x v="2"/>
    <n v="41"/>
    <s v="Delicate, milk taste, with slightly acidulous accents"/>
    <s v="The interior presents small holes."/>
    <x v="0"/>
    <x v="1"/>
    <x v="1"/>
    <s v="Pasteurized"/>
    <x v="0"/>
    <s v="Fredondaine"/>
    <x v="0"/>
    <s v="Qubec"/>
  </r>
  <r>
    <n v="1653"/>
    <s v="QC"/>
    <x v="8"/>
    <x v="2"/>
    <n v="46"/>
    <s v=""/>
    <s v="Gray and dry rind that has a mushroom aroma. Ivory colored cheese, supple and showing small holes inside"/>
    <x v="0"/>
    <x v="1"/>
    <x v="1"/>
    <s v="Raw Milk"/>
    <x v="0"/>
    <s v="Farandole"/>
    <x v="0"/>
    <s v="Qubec"/>
  </r>
  <r>
    <n v="1654"/>
    <s v="QC"/>
    <x v="8"/>
    <x v="2"/>
    <n v="40"/>
    <s v="Delicate nutty taste"/>
    <s v="Natural rind, light grey colour"/>
    <x v="0"/>
    <x v="0"/>
    <x v="1"/>
    <s v="Pasteurized"/>
    <x v="1"/>
    <s v="Sonatine"/>
    <x v="0"/>
    <s v="Qubec"/>
  </r>
  <r>
    <n v="1655"/>
    <s v="QC"/>
    <x v="8"/>
    <x v="2"/>
    <n v="40"/>
    <s v="Subtle delicate flavor, slightly nutty"/>
    <s v="Firm, surface ripened cheese"/>
    <x v="0"/>
    <x v="0"/>
    <x v="0"/>
    <s v="Thermised"/>
    <x v="1"/>
    <s v="Allegretto"/>
    <x v="0"/>
    <s v="Qubec"/>
  </r>
  <r>
    <n v="1656"/>
    <s v="QC"/>
    <x v="8"/>
    <x v="0"/>
    <n v="65"/>
    <s v="Mild (Available Varieties: herbs, chive, garlic, pepper)"/>
    <s v="Smooth cheese"/>
    <x v="0"/>
    <x v="3"/>
    <x v="2"/>
    <s v="Pasteurized"/>
    <x v="3"/>
    <s v="Blanchon (Le)"/>
    <x v="0"/>
    <s v="Qubec"/>
  </r>
  <r>
    <n v="1657"/>
    <s v="QC"/>
    <x v="8"/>
    <x v="0"/>
    <n v="45"/>
    <s v="Mushroomy and milky taste"/>
    <s v="Soft white and chalky cheese"/>
    <x v="0"/>
    <x v="4"/>
    <x v="2"/>
    <s v="Pasteurized"/>
    <x v="2"/>
    <s v="P'tit Diable"/>
    <x v="0"/>
    <s v="Qubec"/>
  </r>
  <r>
    <n v="1658"/>
    <s v="QC"/>
    <x v="8"/>
    <x v="0"/>
    <n v="60"/>
    <s v="Slightly goat, ash and fruit flavour"/>
    <s v="Soft white and chalky cheese, ashen"/>
    <x v="0"/>
    <x v="4"/>
    <x v="2"/>
    <s v="Pasteurized"/>
    <x v="2"/>
    <s v="Saint-Isidore à croûte cendrée"/>
    <x v="0"/>
    <s v="Qubec"/>
  </r>
  <r>
    <n v="1659"/>
    <s v="QC"/>
    <x v="8"/>
    <x v="0"/>
    <n v="68"/>
    <s v="Delicate, mild goat flavour"/>
    <s v="Creamy"/>
    <x v="0"/>
    <x v="3"/>
    <x v="2"/>
    <s v="Pasteurized"/>
    <x v="3"/>
    <s v="Pampille"/>
    <x v="0"/>
    <s v="Qubec"/>
  </r>
  <r>
    <n v="1660"/>
    <s v="QC"/>
    <x v="8"/>
    <x v="0"/>
    <n v="60"/>
    <s v="Mild and long lasting flavour"/>
    <s v="Creamy and melst in your mouth cheese, bloomy rind"/>
    <x v="0"/>
    <x v="4"/>
    <x v="2"/>
    <s v="Pasteurized"/>
    <x v="2"/>
    <s v="P'tite Chevrette"/>
    <x v="0"/>
    <s v="Qubec"/>
  </r>
  <r>
    <n v="1661"/>
    <s v="QC"/>
    <x v="8"/>
    <x v="0"/>
    <n v="56"/>
    <s v="Mushroomy and milky flavor"/>
    <s v="Rind unctuous to runny when aged"/>
    <x v="0"/>
    <x v="4"/>
    <x v="2"/>
    <s v="Pasteurized"/>
    <x v="2"/>
    <s v="Saint-Isidore à croûte fleurie"/>
    <x v="0"/>
    <s v="Qubec"/>
  </r>
  <r>
    <n v="1662"/>
    <s v="QC"/>
    <x v="8"/>
    <x v="0"/>
    <n v="48"/>
    <s v="Plain, with peppers and rosemary"/>
    <s v="Cooked"/>
    <x v="0"/>
    <x v="1"/>
    <x v="2"/>
    <s v="Raw Milk"/>
    <x v="3"/>
    <s v="Chèvre d'Or"/>
    <x v="0"/>
    <s v="Qubec"/>
  </r>
  <r>
    <n v="1663"/>
    <s v="QC"/>
    <x v="8"/>
    <x v="0"/>
    <n v="35"/>
    <s v="Sharp"/>
    <s v="Unpressed, uncooked"/>
    <x v="0"/>
    <x v="1"/>
    <x v="2"/>
    <s v="Pasteurized"/>
    <x v="3"/>
    <s v="Bouton de Culotte (Le)"/>
    <x v="0"/>
    <s v="Qubec"/>
  </r>
  <r>
    <n v="1666"/>
    <s v="QC"/>
    <x v="8"/>
    <x v="0"/>
    <n v="12"/>
    <s v=""/>
    <s v="Pressed and cooked"/>
    <x v="0"/>
    <x v="5"/>
    <x v="2"/>
    <s v="Pasteurized"/>
    <x v="3"/>
    <s v="Parmesan Chèvrerie Dion"/>
    <x v="1"/>
    <s v="Qubec"/>
  </r>
  <r>
    <n v="1667"/>
    <s v="QC"/>
    <x v="8"/>
    <x v="0"/>
    <n v="74"/>
    <s v="Varieties available: plain, garlic, chives, pepper, herb."/>
    <s v=""/>
    <x v="0"/>
    <x v="3"/>
    <x v="2"/>
    <s v="Pasteurized"/>
    <x v="3"/>
    <s v="Délice"/>
    <x v="0"/>
    <s v="Qubec"/>
  </r>
  <r>
    <n v="1669"/>
    <s v="QC"/>
    <x v="8"/>
    <x v="0"/>
    <n v="59"/>
    <s v="Salty"/>
    <s v=""/>
    <x v="0"/>
    <x v="1"/>
    <x v="2"/>
    <s v="Pasteurized"/>
    <x v="3"/>
    <s v="P'tit féta"/>
    <x v="0"/>
    <s v="Qubec"/>
  </r>
  <r>
    <n v="1670"/>
    <s v="QC"/>
    <x v="8"/>
    <x v="0"/>
    <n v="46"/>
    <s v="Available; mild, medium and strong"/>
    <s v="Cheddar type"/>
    <x v="0"/>
    <x v="0"/>
    <x v="2"/>
    <s v="Pasteurized"/>
    <x v="3"/>
    <s v="Montbeil (Le)"/>
    <x v="0"/>
    <s v="Qubec"/>
  </r>
  <r>
    <n v="1671"/>
    <s v="QC"/>
    <x v="8"/>
    <x v="0"/>
    <n v="70"/>
    <s v="Mild"/>
    <s v="White and creamy"/>
    <x v="0"/>
    <x v="3"/>
    <x v="2"/>
    <s v="Pasteurized"/>
    <x v="3"/>
    <s v="Roulé (Le)"/>
    <x v="0"/>
    <s v="Qubec"/>
  </r>
  <r>
    <n v="1672"/>
    <s v="QC"/>
    <x v="8"/>
    <x v="0"/>
    <n v="35"/>
    <s v="Mild and lactic (varieties available: herb, nut, spiced, pepper"/>
    <s v="Hint of cream"/>
    <x v="0"/>
    <x v="4"/>
    <x v="2"/>
    <s v="Pasteurized"/>
    <x v="3"/>
    <s v="Montefino assaisonné"/>
    <x v="0"/>
    <s v="Qubec"/>
  </r>
  <r>
    <n v="1673"/>
    <s v="QC"/>
    <x v="8"/>
    <x v="0"/>
    <n v="65"/>
    <s v="Mild"/>
    <s v="Creamy"/>
    <x v="0"/>
    <x v="4"/>
    <x v="2"/>
    <s v="Pasteurized"/>
    <x v="3"/>
    <s v="Montefino frais"/>
    <x v="0"/>
    <s v="Qubec"/>
  </r>
  <r>
    <n v="1674"/>
    <s v="QC"/>
    <x v="8"/>
    <x v="0"/>
    <n v="35"/>
    <s v="Sharp"/>
    <s v=""/>
    <x v="0"/>
    <x v="1"/>
    <x v="2"/>
    <s v="Pasteurized"/>
    <x v="3"/>
    <s v="Montefino affinée"/>
    <x v="0"/>
    <s v="Qubec"/>
  </r>
  <r>
    <n v="1675"/>
    <s v="QC"/>
    <x v="8"/>
    <x v="0"/>
    <n v="65"/>
    <s v=""/>
    <s v="Lightly pressed"/>
    <x v="0"/>
    <x v="1"/>
    <x v="2"/>
    <s v="Pasteurized"/>
    <x v="3"/>
    <s v="Feta Diodati"/>
    <x v="0"/>
    <s v="Qubec"/>
  </r>
  <r>
    <n v="1676"/>
    <s v="QC"/>
    <x v="8"/>
    <x v="2"/>
    <n v="44"/>
    <s v="Mild"/>
    <s v="Moist, bloomy rind"/>
    <x v="0"/>
    <x v="4"/>
    <x v="1"/>
    <s v="Raw Milk"/>
    <x v="2"/>
    <s v="Caprice des Saisons"/>
    <x v="1"/>
    <s v="Qubec"/>
  </r>
  <r>
    <n v="1677"/>
    <s v="QC"/>
    <x v="8"/>
    <x v="2"/>
    <n v="44"/>
    <s v="Mild"/>
    <s v="Smooth, washed rind"/>
    <x v="0"/>
    <x v="4"/>
    <x v="1"/>
    <s v="Raw Milk"/>
    <x v="0"/>
    <s v="Caprice des Cantons"/>
    <x v="0"/>
    <s v="Qubec"/>
  </r>
  <r>
    <n v="1699"/>
    <s v="QC"/>
    <x v="8"/>
    <x v="1"/>
    <n v="39"/>
    <s v="Available fine herbs, hot pepper or seasoned peppers"/>
    <s v="Seasoned or plain curds or block, daily fresh. Slight bitter almond and milk aroma"/>
    <x v="0"/>
    <x v="0"/>
    <x v="1"/>
    <s v="Pasteurized"/>
    <x v="3"/>
    <s v="Cheddar Charlevoix"/>
    <x v="1"/>
    <s v="Qubec"/>
  </r>
  <r>
    <n v="1700"/>
    <s v="QC"/>
    <x v="8"/>
    <x v="1"/>
    <n v="39"/>
    <s v="Hazelnut flavour that intensifies with age.  Available; mild, medium, strong and extra strong"/>
    <s v="Aged cheddar, smooth and crumbly texture, cream-colored"/>
    <x v="0"/>
    <x v="0"/>
    <x v="1"/>
    <s v="Raw Milk"/>
    <x v="3"/>
    <s v="Vieux Charlevoix"/>
    <x v="1"/>
    <s v="Qubec"/>
  </r>
  <r>
    <n v="1704"/>
    <s v="QC"/>
    <x v="8"/>
    <x v="1"/>
    <n v="35"/>
    <s v="Taste evolving without bitterness"/>
    <s v="Pressed and cooked, interior-ripened, dark yellow color, hard and crumbly texture, melts in mouth"/>
    <x v="0"/>
    <x v="0"/>
    <x v="1"/>
    <s v="Raw Milk"/>
    <x v="1"/>
    <s v="Hercule de Charlevoix (L')"/>
    <x v="1"/>
    <s v="Qubec"/>
  </r>
  <r>
    <n v="1705"/>
    <s v="QC"/>
    <x v="8"/>
    <x v="1"/>
    <n v="42"/>
    <s v="Hazelnut"/>
    <s v=""/>
    <x v="0"/>
    <x v="0"/>
    <x v="1"/>
    <s v="Thermised"/>
    <x v="0"/>
    <s v="1608 (Le)"/>
    <x v="1"/>
    <s v="Qubec"/>
  </r>
  <r>
    <n v="1706"/>
    <s v="QC"/>
    <x v="8"/>
    <x v="1"/>
    <n v="54"/>
    <s v="Mild, fruity and hazelnut, without a harsh aftertaste"/>
    <s v="Creamy, rich and velvety texture"/>
    <x v="0"/>
    <x v="4"/>
    <x v="1"/>
    <s v="Pasteurized"/>
    <x v="2"/>
    <s v="Fleurmier de Charlevoix (Le)"/>
    <x v="0"/>
    <s v="Qubec"/>
  </r>
  <r>
    <n v="1707"/>
    <s v="QC"/>
    <x v="8"/>
    <x v="2"/>
    <n v="50"/>
    <s v="Almond taste"/>
    <s v=""/>
    <x v="0"/>
    <x v="4"/>
    <x v="1"/>
    <s v="Pasteurized"/>
    <x v="2"/>
    <s v="Noble (Le)"/>
    <x v="0"/>
    <s v="Qubec"/>
  </r>
  <r>
    <n v="1708"/>
    <s v="QC"/>
    <x v="8"/>
    <x v="2"/>
    <n v="50"/>
    <s v="Mushroom and butter aroma."/>
    <s v="Creamy texture, soil aroma"/>
    <x v="0"/>
    <x v="1"/>
    <x v="1"/>
    <s v="Raw Milk"/>
    <x v="2"/>
    <s v="Prés de la Bayonne (Les)"/>
    <x v="0"/>
    <s v="Qubec"/>
  </r>
  <r>
    <n v="1709"/>
    <s v="QC"/>
    <x v="8"/>
    <x v="2"/>
    <n v="50"/>
    <s v="Strong taste with a long finish without bitterness."/>
    <s v="Pressed, fresh milk and fruity aroma"/>
    <x v="0"/>
    <x v="1"/>
    <x v="1"/>
    <s v="Raw Milk"/>
    <x v="0"/>
    <s v="Pré-Cieux (Le)"/>
    <x v="0"/>
    <s v="Qubec"/>
  </r>
  <r>
    <n v="1710"/>
    <s v="QC"/>
    <x v="8"/>
    <x v="2"/>
    <n v="55"/>
    <s v="Varieties available: plain, sunflower oil and herbs."/>
    <s v=""/>
    <x v="0"/>
    <x v="3"/>
    <x v="1"/>
    <s v="Pasteurized"/>
    <x v="3"/>
    <s v="Féta du Domaine"/>
    <x v="0"/>
    <s v="Qubec"/>
  </r>
  <r>
    <n v="1711"/>
    <s v="QC"/>
    <x v="8"/>
    <x v="2"/>
    <n v="50"/>
    <s v="Mild"/>
    <s v="Creamy. Made from Ayrshire milk cow."/>
    <x v="0"/>
    <x v="4"/>
    <x v="1"/>
    <s v="Raw Milk"/>
    <x v="2"/>
    <s v="Cendré des Prés (Le)"/>
    <x v="0"/>
    <s v="Qubec"/>
  </r>
  <r>
    <n v="1712"/>
    <s v="QC"/>
    <x v="8"/>
    <x v="1"/>
    <n v="57"/>
    <s v="Mild"/>
    <s v="White cheese, moist texture"/>
    <x v="0"/>
    <x v="4"/>
    <x v="1"/>
    <s v="Pasteurized"/>
    <x v="3"/>
    <s v="Akawi"/>
    <x v="0"/>
    <s v="Qubec"/>
  </r>
  <r>
    <n v="1713"/>
    <s v="QC"/>
    <x v="8"/>
    <x v="1"/>
    <n v="57"/>
    <s v="Mild and salty with a light buttery flavor"/>
    <s v="White and humid cheese with a flexible texture"/>
    <x v="0"/>
    <x v="4"/>
    <x v="1"/>
    <s v="Pasteurized"/>
    <x v="3"/>
    <s v="Baladi (Fromagerie Marie Kadé)"/>
    <x v="0"/>
    <s v="Qubec"/>
  </r>
  <r>
    <n v="1714"/>
    <s v="QC"/>
    <x v="8"/>
    <x v="1"/>
    <n v="60"/>
    <s v=""/>
    <s v=""/>
    <x v="0"/>
    <x v="4"/>
    <x v="1"/>
    <s v="Pasteurized"/>
    <x v="1"/>
    <s v="Espagnole"/>
    <x v="0"/>
    <s v="Qubec"/>
  </r>
  <r>
    <n v="1715"/>
    <s v="QC"/>
    <x v="8"/>
    <x v="1"/>
    <n v="50"/>
    <s v=""/>
    <s v=""/>
    <x v="0"/>
    <x v="1"/>
    <x v="1"/>
    <s v="Pasteurized"/>
    <x v="1"/>
    <s v="Kobrossi"/>
    <x v="0"/>
    <s v="Qubec"/>
  </r>
  <r>
    <n v="1716"/>
    <s v="QC"/>
    <x v="8"/>
    <x v="1"/>
    <n v="50"/>
    <s v="Mild and lactic"/>
    <s v="Fresh thick white cheese"/>
    <x v="0"/>
    <x v="3"/>
    <x v="1"/>
    <s v="Pasteurized"/>
    <x v="3"/>
    <s v="Labneh"/>
    <x v="0"/>
    <s v="Qubec"/>
  </r>
  <r>
    <n v="1717"/>
    <s v="QC"/>
    <x v="8"/>
    <x v="1"/>
    <n v="50"/>
    <s v=""/>
    <s v="Preserved in vegetable oil"/>
    <x v="0"/>
    <x v="3"/>
    <x v="1"/>
    <s v="Pasteurized"/>
    <x v="3"/>
    <s v="Labneh dans l'huile"/>
    <x v="0"/>
    <s v="Qubec"/>
  </r>
  <r>
    <n v="1718"/>
    <s v="QC"/>
    <x v="8"/>
    <x v="1"/>
    <n v="52"/>
    <s v="Fresh and salty taste, lactic flavor that develops itself through ripening"/>
    <s v="Feta-like cheese"/>
    <x v="0"/>
    <x v="4"/>
    <x v="1"/>
    <s v="Pasteurized"/>
    <x v="3"/>
    <s v="Domiati"/>
    <x v="0"/>
    <s v="Qubec"/>
  </r>
  <r>
    <n v="1720"/>
    <s v="QC"/>
    <x v="8"/>
    <x v="1"/>
    <n v="50"/>
    <s v="Mild and salty"/>
    <s v="Stretched and coiled up in a knot"/>
    <x v="0"/>
    <x v="0"/>
    <x v="1"/>
    <s v="Pasteurized"/>
    <x v="3"/>
    <s v="Moujadalé"/>
    <x v="0"/>
    <s v="Qubec"/>
  </r>
  <r>
    <n v="1721"/>
    <s v="QC"/>
    <x v="8"/>
    <x v="1"/>
    <n v="50"/>
    <s v="Mild and salty with a slight nigella taste"/>
    <s v="White cheese, elastic and crumbly texture"/>
    <x v="0"/>
    <x v="1"/>
    <x v="1"/>
    <s v="Pasteurized"/>
    <x v="3"/>
    <s v="Nabulsi (Fromagerie Marie Kadé)"/>
    <x v="0"/>
    <s v="Qubec"/>
  </r>
  <r>
    <n v="1722"/>
    <s v="QC"/>
    <x v="8"/>
    <x v="1"/>
    <n v="50"/>
    <s v="Mild and salty"/>
    <s v="White, crumbly and elastic"/>
    <x v="0"/>
    <x v="1"/>
    <x v="1"/>
    <s v="Pasteurized"/>
    <x v="3"/>
    <s v="Syrean"/>
    <x v="0"/>
    <s v="Qubec"/>
  </r>
  <r>
    <n v="1723"/>
    <s v="QC"/>
    <x v="8"/>
    <x v="1"/>
    <n v="50"/>
    <s v="Fresh, salty with nigella hints"/>
    <s v="Smooth texture, preserved in brine"/>
    <x v="0"/>
    <x v="0"/>
    <x v="1"/>
    <s v="Pasteurized"/>
    <x v="3"/>
    <s v="Tressé (Fromagerie Marie Kadé)"/>
    <x v="0"/>
    <s v="Qubec"/>
  </r>
  <r>
    <n v="1725"/>
    <s v="QC"/>
    <x v="8"/>
    <x v="1"/>
    <n v="50"/>
    <s v="Mild"/>
    <s v="White interior folded like a book"/>
    <x v="0"/>
    <x v="1"/>
    <x v="1"/>
    <s v="Pasteurized"/>
    <x v="3"/>
    <s v="Halloom"/>
    <x v="0"/>
    <s v="Qubec"/>
  </r>
  <r>
    <n v="1726"/>
    <s v="QC"/>
    <x v="8"/>
    <x v="1"/>
    <n v="52"/>
    <s v="Mild to pungent, slightly salty"/>
    <s v="No rind, crumbly"/>
    <x v="0"/>
    <x v="1"/>
    <x v="1"/>
    <s v="Pasteurized"/>
    <x v="3"/>
    <s v="Istambouli"/>
    <x v="0"/>
    <s v="Qubec"/>
  </r>
  <r>
    <n v="1727"/>
    <s v="QC"/>
    <x v="8"/>
    <x v="1"/>
    <n v="38"/>
    <s v="Varies according to seasoning"/>
    <s v=""/>
    <x v="0"/>
    <x v="0"/>
    <x v="1"/>
    <s v="Pasteurized"/>
    <x v="3"/>
    <s v="Shinglish"/>
    <x v="0"/>
    <s v="Qubec"/>
  </r>
  <r>
    <n v="1728"/>
    <s v="QC"/>
    <x v="8"/>
    <x v="2"/>
    <n v="65"/>
    <s v="Available in 4 different flavors : plain, chives, spices or chocolate"/>
    <s v="Spreadable goat's cheese"/>
    <x v="0"/>
    <x v="3"/>
    <x v="2"/>
    <s v="Pasteurized"/>
    <x v="3"/>
    <s v="Sainte-Rose"/>
    <x v="0"/>
    <s v="Qubec"/>
  </r>
  <r>
    <n v="1729"/>
    <s v="QC"/>
    <x v="8"/>
    <x v="2"/>
    <n v="55"/>
    <s v="Fresh"/>
    <s v="Fresh cheddar, curds or blocks"/>
    <x v="0"/>
    <x v="1"/>
    <x v="2"/>
    <s v="Pasteurized"/>
    <x v="3"/>
    <s v="Petit Heidi du Saguenay"/>
    <x v="0"/>
    <s v="Qubec"/>
  </r>
  <r>
    <n v="1730"/>
    <s v="QC"/>
    <x v="8"/>
    <x v="2"/>
    <n v="55"/>
    <s v="Mild"/>
    <s v=""/>
    <x v="0"/>
    <x v="1"/>
    <x v="2"/>
    <s v="Pasteurized"/>
    <x v="0"/>
    <s v="Rosé du Saguenay"/>
    <x v="0"/>
    <s v="Qubec"/>
  </r>
  <r>
    <n v="1731"/>
    <s v="QC"/>
    <x v="8"/>
    <x v="2"/>
    <n v="50"/>
    <s v="Mild"/>
    <s v=""/>
    <x v="0"/>
    <x v="1"/>
    <x v="2"/>
    <s v="Pasteurized"/>
    <x v="0"/>
    <s v="Sainte-Rose lavé au vin"/>
    <x v="0"/>
    <s v="Qubec"/>
  </r>
  <r>
    <n v="1732"/>
    <s v="QC"/>
    <x v="8"/>
    <x v="2"/>
    <n v="43"/>
    <s v="Mild"/>
    <s v=""/>
    <x v="0"/>
    <x v="1"/>
    <x v="2"/>
    <s v="Raw Milk"/>
    <x v="0"/>
    <s v="Tomme des Joyeux Fromagers (La)"/>
    <x v="0"/>
    <s v="Qubec"/>
  </r>
  <r>
    <n v="1733"/>
    <s v="QC"/>
    <x v="8"/>
    <x v="1"/>
    <n v="39"/>
    <s v=""/>
    <s v="Cheese curds or blocks. Daily fresh."/>
    <x v="0"/>
    <x v="0"/>
    <x v="1"/>
    <s v="Pasteurized"/>
    <x v="3"/>
    <s v="Cheddar frais (Fromagerie Saint-Laurent)"/>
    <x v="1"/>
    <s v="Qubec"/>
  </r>
  <r>
    <n v="1734"/>
    <s v="QC"/>
    <x v="8"/>
    <x v="1"/>
    <n v="39"/>
    <s v="Hazelnut flavor that intensifies with age"/>
    <s v="Yellow and white"/>
    <x v="0"/>
    <x v="0"/>
    <x v="1"/>
    <s v="Pasteurized"/>
    <x v="3"/>
    <s v="Cheddar doux (Fromagerie Saint-Laurent)"/>
    <x v="1"/>
    <s v="Qubec"/>
  </r>
  <r>
    <n v="1735"/>
    <s v="QC"/>
    <x v="8"/>
    <x v="1"/>
    <n v="39"/>
    <s v="Hazelnut flavour more pronounced than mild cheddar."/>
    <s v=""/>
    <x v="0"/>
    <x v="0"/>
    <x v="1"/>
    <s v="Pasteurized"/>
    <x v="3"/>
    <s v="Cheddar moyen (Fromagerie Saint-Laurent)"/>
    <x v="1"/>
    <s v="Qubec"/>
  </r>
  <r>
    <n v="1736"/>
    <s v="QC"/>
    <x v="8"/>
    <x v="1"/>
    <n v="39"/>
    <s v="More pronounced hazelnut flavor than younger cheddars"/>
    <s v="Aged cheddar"/>
    <x v="0"/>
    <x v="0"/>
    <x v="1"/>
    <s v="Pasteurized"/>
    <x v="3"/>
    <s v="Cheddar fort (Fromagerie Saint-Laurent)"/>
    <x v="1"/>
    <s v="Qubec"/>
  </r>
  <r>
    <n v="1737"/>
    <s v="QC"/>
    <x v="8"/>
    <x v="1"/>
    <n v="39"/>
    <s v="Fine herbs"/>
    <s v=""/>
    <x v="0"/>
    <x v="0"/>
    <x v="1"/>
    <s v="Pasteurized"/>
    <x v="3"/>
    <s v="Cheddar aux fines herbes (Fromagerie Saint-Laurent)"/>
    <x v="1"/>
    <s v="Qubec"/>
  </r>
  <r>
    <n v="1738"/>
    <s v="QC"/>
    <x v="8"/>
    <x v="1"/>
    <n v="45"/>
    <s v="Salty"/>
    <s v="In brine"/>
    <x v="0"/>
    <x v="0"/>
    <x v="1"/>
    <s v="Pasteurized"/>
    <x v="3"/>
    <s v="Tortillons (Fromagerie Saint-Laurent)"/>
    <x v="0"/>
    <s v="Qubec"/>
  </r>
  <r>
    <n v="1739"/>
    <s v="QC"/>
    <x v="8"/>
    <x v="1"/>
    <n v="40"/>
    <s v="Lighter taste than cheddar"/>
    <s v=""/>
    <x v="0"/>
    <x v="0"/>
    <x v="1"/>
    <s v="Pasteurized"/>
    <x v="3"/>
    <s v="Brick (Fromagerie Saint-Laurent)"/>
    <x v="0"/>
    <s v="Qubec"/>
  </r>
  <r>
    <n v="1740"/>
    <s v="QC"/>
    <x v="8"/>
    <x v="1"/>
    <n v="45"/>
    <s v="Hint of porto"/>
    <s v=""/>
    <x v="0"/>
    <x v="0"/>
    <x v="1"/>
    <s v="Pasteurized"/>
    <x v="3"/>
    <s v="Cheddar au Porto (Fromagerie Saint-Laurent)"/>
    <x v="1"/>
    <s v="Qubec"/>
  </r>
  <r>
    <n v="1741"/>
    <s v="QC"/>
    <x v="8"/>
    <x v="1"/>
    <n v="35"/>
    <s v="Sharp"/>
    <s v="Pressed and cooked"/>
    <x v="0"/>
    <x v="5"/>
    <x v="1"/>
    <s v="Pasteurized"/>
    <x v="1"/>
    <s v="Parmesan (Fromagerie Saint-Laurent)"/>
    <x v="0"/>
    <s v="Qubec"/>
  </r>
  <r>
    <n v="1742"/>
    <s v="QC"/>
    <x v="8"/>
    <x v="1"/>
    <n v="45"/>
    <s v="Mild flavor of cream, almond and hazelnut"/>
    <s v="Rind in red wax"/>
    <x v="0"/>
    <x v="0"/>
    <x v="1"/>
    <s v="Pasteurized"/>
    <x v="1"/>
    <s v="Gouda (Fromagerie Saint-Laurent)"/>
    <x v="0"/>
    <s v="Qubec"/>
  </r>
  <r>
    <n v="1743"/>
    <s v="QC"/>
    <x v="8"/>
    <x v="1"/>
    <n v="45"/>
    <s v="Mild"/>
    <s v="Cheese with irregular holes"/>
    <x v="0"/>
    <x v="0"/>
    <x v="1"/>
    <s v="Pasteurized"/>
    <x v="1"/>
    <s v="Suisse (Fromagerie Saint-Laurent)"/>
    <x v="1"/>
    <s v="Qubec"/>
  </r>
  <r>
    <n v="1744"/>
    <s v="QC"/>
    <x v="8"/>
    <x v="1"/>
    <n v="42"/>
    <s v=""/>
    <s v="Cheese curds or blocks"/>
    <x v="0"/>
    <x v="0"/>
    <x v="1"/>
    <s v="Pasteurized"/>
    <x v="3"/>
    <s v="Cheddar frais (Fromagerie des Basques)"/>
    <x v="0"/>
    <s v="Qubec"/>
  </r>
  <r>
    <n v="1745"/>
    <s v="QC"/>
    <x v="8"/>
    <x v="1"/>
    <n v="39"/>
    <s v="Hazelnut flavor"/>
    <s v="White, yellow or marble"/>
    <x v="0"/>
    <x v="0"/>
    <x v="1"/>
    <s v="Pasteurized"/>
    <x v="3"/>
    <s v="Cheddar moyen (Fromagerie des Basques)"/>
    <x v="1"/>
    <s v="Qubec"/>
  </r>
  <r>
    <n v="1746"/>
    <s v="QC"/>
    <x v="8"/>
    <x v="1"/>
    <n v="39"/>
    <s v="Hazelnut flavour"/>
    <s v="White, yellow or marble"/>
    <x v="0"/>
    <x v="0"/>
    <x v="1"/>
    <s v="Pasteurized"/>
    <x v="3"/>
    <s v="Cheddar fort (Fromagerie des Basques)"/>
    <x v="1"/>
    <s v="Qubec"/>
  </r>
  <r>
    <n v="1747"/>
    <s v="QC"/>
    <x v="8"/>
    <x v="1"/>
    <n v="39"/>
    <s v="Hazelnut flavor"/>
    <s v="White, yellow or marble"/>
    <x v="0"/>
    <x v="0"/>
    <x v="1"/>
    <s v="Pasteurized"/>
    <x v="3"/>
    <s v="Cheddar extra-fort (Fromagerie des Basques)"/>
    <x v="1"/>
    <s v="Qubec"/>
  </r>
  <r>
    <n v="1748"/>
    <s v="QC"/>
    <x v="8"/>
    <x v="1"/>
    <n v="42"/>
    <s v="BBQ spices, herbs, pepper, bacon or tomato and basil"/>
    <s v="Curds or blocks (herbs and pepper)"/>
    <x v="0"/>
    <x v="0"/>
    <x v="1"/>
    <s v="Pasteurized"/>
    <x v="3"/>
    <s v="Fromage frais assaisonné"/>
    <x v="0"/>
    <s v="Qubec"/>
  </r>
  <r>
    <n v="1749"/>
    <s v="QC"/>
    <x v="8"/>
    <x v="1"/>
    <n v="42"/>
    <s v="Plain, herbs or BBQ"/>
    <s v=""/>
    <x v="0"/>
    <x v="0"/>
    <x v="1"/>
    <s v="Pasteurized"/>
    <x v="3"/>
    <s v="Fromage salé en tortillons"/>
    <x v="0"/>
    <s v="Qubec"/>
  </r>
  <r>
    <n v="1750"/>
    <s v="QC"/>
    <x v="8"/>
    <x v="1"/>
    <n v="42"/>
    <s v="Salty"/>
    <s v="Fresh cheese kept in brine for a few hours"/>
    <x v="0"/>
    <x v="0"/>
    <x v="1"/>
    <s v="Pasteurized"/>
    <x v="3"/>
    <s v="P'tit Basque"/>
    <x v="0"/>
    <s v="Qubec"/>
  </r>
  <r>
    <n v="1751"/>
    <s v="QC"/>
    <x v="8"/>
    <x v="1"/>
    <n v="42"/>
    <s v="Smoky flavor"/>
    <s v=""/>
    <x v="0"/>
    <x v="0"/>
    <x v="1"/>
    <s v="Pasteurized"/>
    <x v="3"/>
    <s v="Cheddar fumé au bois d'érable"/>
    <x v="1"/>
    <s v="Qubec"/>
  </r>
  <r>
    <n v="1752"/>
    <s v="QC"/>
    <x v="8"/>
    <x v="1"/>
    <n v="54"/>
    <s v="Butter and hazelnut taste"/>
    <s v="Supple and soft cheese"/>
    <x v="0"/>
    <x v="4"/>
    <x v="1"/>
    <s v="Pasteurized"/>
    <x v="2"/>
    <s v="Notre-Dame-des-Neiges (Le)"/>
    <x v="0"/>
    <s v="Qubec"/>
  </r>
  <r>
    <n v="1753"/>
    <s v="QC"/>
    <x v="8"/>
    <x v="1"/>
    <n v="54"/>
    <s v=""/>
    <s v="Reddish interior, very distinctive aroma"/>
    <x v="0"/>
    <x v="4"/>
    <x v="1"/>
    <s v="Pasteurized"/>
    <x v="0"/>
    <s v="Mackenzie (Le)"/>
    <x v="0"/>
    <s v="Qubec"/>
  </r>
  <r>
    <n v="1754"/>
    <s v="QC"/>
    <x v="8"/>
    <x v="1"/>
    <n v="42"/>
    <s v="Available plain or smoked"/>
    <s v="Yellow-colored, tender texture"/>
    <x v="0"/>
    <x v="0"/>
    <x v="1"/>
    <s v="Pasteurized"/>
    <x v="1"/>
    <s v="Sieur Riou-x (Le)"/>
    <x v="0"/>
    <s v="Qubec"/>
  </r>
  <r>
    <n v="1755"/>
    <s v="QC"/>
    <x v="8"/>
    <x v="1"/>
    <n v="42"/>
    <s v=""/>
    <s v="Shows smal holes. Cripsy on surface when its interior is compact and soft."/>
    <x v="0"/>
    <x v="1"/>
    <x v="1"/>
    <s v="Pasteurized"/>
    <x v="0"/>
    <s v="Trois-Pistoles (Le)"/>
    <x v="0"/>
    <s v="Qubec"/>
  </r>
  <r>
    <n v="1756"/>
    <s v="QC"/>
    <x v="8"/>
    <x v="1"/>
    <n v="45"/>
    <s v="Distinctive flavour with fruity notes"/>
    <s v="Surface ripened, washed rind"/>
    <x v="0"/>
    <x v="1"/>
    <x v="1"/>
    <s v="Pasteurized"/>
    <x v="0"/>
    <s v="L'Héritage"/>
    <x v="0"/>
    <s v="Qubec"/>
  </r>
  <r>
    <n v="1757"/>
    <s v="QC"/>
    <x v="8"/>
    <x v="1"/>
    <n v="42"/>
    <s v="Mild to sharp"/>
    <s v="Cheese with irregular holes, washed rind"/>
    <x v="0"/>
    <x v="0"/>
    <x v="1"/>
    <s v="Pasteurized"/>
    <x v="0"/>
    <s v="Suisse (Fromagerie des Basques)"/>
    <x v="0"/>
    <s v="Qubec"/>
  </r>
  <r>
    <n v="1758"/>
    <s v="QC"/>
    <x v="8"/>
    <x v="2"/>
    <n v="36"/>
    <s v="Also available seasoned with organic garlic flower"/>
    <s v="Cheddar type firm cheese"/>
    <x v="1"/>
    <x v="0"/>
    <x v="1"/>
    <s v="Raw Milk"/>
    <x v="1"/>
    <s v="Troubadour (Le)"/>
    <x v="1"/>
    <s v="Qubec"/>
  </r>
  <r>
    <n v="1759"/>
    <s v="QC"/>
    <x v="8"/>
    <x v="2"/>
    <n v="36"/>
    <s v="Cream, hazelnut, flowers and smoky flavor"/>
    <s v="Pressed and cooked, golden to copper-colored rind"/>
    <x v="1"/>
    <x v="0"/>
    <x v="1"/>
    <s v="Raw Milk"/>
    <x v="1"/>
    <s v="Ménestrel (Le)"/>
    <x v="1"/>
    <s v="Qubec"/>
  </r>
  <r>
    <n v="1760"/>
    <s v="QC"/>
    <x v="8"/>
    <x v="2"/>
    <n v="48"/>
    <s v="Vegetables, mushroom, cut herbs and damp wood aromas"/>
    <s v="White and gray bloom on its rind, cylindrical shape, slightly crumbly and melting texture"/>
    <x v="1"/>
    <x v="2"/>
    <x v="1"/>
    <s v="Pasteurized"/>
    <x v="1"/>
    <s v="Fleuron (Le)"/>
    <x v="0"/>
    <s v="Qubec"/>
  </r>
  <r>
    <n v="1761"/>
    <s v="QC"/>
    <x v="8"/>
    <x v="2"/>
    <n v="44"/>
    <s v="Sharp"/>
    <s v="Pink-orangey washed rind, partly covered with a white to gray indigenous penicillium"/>
    <x v="1"/>
    <x v="1"/>
    <x v="1"/>
    <s v="Pasteurized"/>
    <x v="0"/>
    <s v="Fou du Roy (Le)"/>
    <x v="0"/>
    <s v="Qubec"/>
  </r>
  <r>
    <n v="1762"/>
    <s v="QC"/>
    <x v="8"/>
    <x v="2"/>
    <n v="42"/>
    <s v="Lively creamy flavor. Fresh mushrooms and caramel aromas"/>
    <s v="Dark rind"/>
    <x v="1"/>
    <x v="2"/>
    <x v="1"/>
    <s v="Pasteurized"/>
    <x v="1"/>
    <s v="Rassembleu (Le)"/>
    <x v="0"/>
    <s v="Qubec"/>
  </r>
  <r>
    <n v="1767"/>
    <s v="QC"/>
    <x v="8"/>
    <x v="2"/>
    <n v="45"/>
    <s v="Mild"/>
    <s v="Available : cheese rounds or curds"/>
    <x v="0"/>
    <x v="0"/>
    <x v="1"/>
    <s v="Pasteurized"/>
    <x v="1"/>
    <s v="Fromage en grains ou en meule"/>
    <x v="1"/>
    <s v="Qubec"/>
  </r>
  <r>
    <n v="1768"/>
    <s v="QC"/>
    <x v="8"/>
    <x v="2"/>
    <n v="40"/>
    <s v=""/>
    <s v="Creamy cheese. Made from Ayrshire's cow milk."/>
    <x v="0"/>
    <x v="4"/>
    <x v="1"/>
    <s v="Raw Milk"/>
    <x v="2"/>
    <s v="Desneiges (Le)"/>
    <x v="1"/>
    <s v="Qubec"/>
  </r>
  <r>
    <n v="1769"/>
    <s v="QC"/>
    <x v="8"/>
    <x v="2"/>
    <n v="45"/>
    <s v="Pronounced"/>
    <s v="Orange rind washed with salty water. Made from Ayrshire milk cow."/>
    <x v="0"/>
    <x v="1"/>
    <x v="1"/>
    <s v="Raw Milk"/>
    <x v="0"/>
    <s v="Bouton d'Or (Le)"/>
    <x v="1"/>
    <s v="Qubec"/>
  </r>
  <r>
    <n v="1770"/>
    <s v="QC"/>
    <x v="8"/>
    <x v="0"/>
    <n v="48"/>
    <s v="Mild and creamy, slightly acid, slight goat flavour"/>
    <s v="Soft cheese, white to yellowy natural rind, chalky and unctuous texture"/>
    <x v="0"/>
    <x v="4"/>
    <x v="2"/>
    <s v="Pasteurized"/>
    <x v="1"/>
    <s v="Jac le Chevrier"/>
    <x v="0"/>
    <s v="Qubec"/>
  </r>
  <r>
    <n v="1771"/>
    <s v="QC"/>
    <x v="8"/>
    <x v="1"/>
    <n v="72"/>
    <s v="Mild and acidulous"/>
    <s v="White, creamy and thick"/>
    <x v="0"/>
    <x v="3"/>
    <x v="1"/>
    <s v="Pasteurized"/>
    <x v="3"/>
    <s v="Labneh (Fromagerie Polyethnique)"/>
    <x v="0"/>
    <s v="Qubec"/>
  </r>
  <r>
    <n v="1772"/>
    <s v="QC"/>
    <x v="8"/>
    <x v="1"/>
    <n v="47.06"/>
    <s v="Mild and acidulous"/>
    <s v="White, creamy and thick"/>
    <x v="0"/>
    <x v="3"/>
    <x v="1"/>
    <s v="Pasteurized"/>
    <x v="3"/>
    <s v="Labneh léger (Fromagerie Polyethnique)"/>
    <x v="0"/>
    <s v="Qubec"/>
  </r>
  <r>
    <n v="1773"/>
    <s v="QC"/>
    <x v="8"/>
    <x v="1"/>
    <n v="47.06"/>
    <s v="Mild and salty"/>
    <s v="Compact, unripened"/>
    <x v="0"/>
    <x v="4"/>
    <x v="1"/>
    <s v="Pasteurized"/>
    <x v="3"/>
    <s v="Akawie léger (Fromagerie Polyethnique)"/>
    <x v="0"/>
    <s v="Qubec"/>
  </r>
  <r>
    <n v="1774"/>
    <s v="QC"/>
    <x v="8"/>
    <x v="1"/>
    <n v="50"/>
    <s v="Mild, lactic and slightly salted"/>
    <s v="White cheese, folded like a book"/>
    <x v="0"/>
    <x v="1"/>
    <x v="1"/>
    <s v="Pasteurized"/>
    <x v="3"/>
    <s v="Haloumi (Fromagerie Polyethnique)"/>
    <x v="0"/>
    <s v="Qubec"/>
  </r>
  <r>
    <n v="1775"/>
    <s v="QC"/>
    <x v="8"/>
    <x v="1"/>
    <n v="55"/>
    <s v="Fresh, lime, slightly salty"/>
    <s v="No rind, soft compact block"/>
    <x v="0"/>
    <x v="4"/>
    <x v="1"/>
    <s v="Pasteurized"/>
    <x v="3"/>
    <s v="Baladi (Fromagerie Polyethnique)"/>
    <x v="0"/>
    <s v="Qubec"/>
  </r>
  <r>
    <n v="1776"/>
    <s v="QC"/>
    <x v="8"/>
    <x v="1"/>
    <n v="57"/>
    <s v="Mild and salty"/>
    <s v="Compact, unripened"/>
    <x v="0"/>
    <x v="4"/>
    <x v="1"/>
    <s v="Pasteurized"/>
    <x v="3"/>
    <s v="Akawie (Fromagerie Polyethnique)"/>
    <x v="0"/>
    <s v="Qubec"/>
  </r>
  <r>
    <n v="1777"/>
    <s v="QC"/>
    <x v="8"/>
    <x v="1"/>
    <n v="50"/>
    <s v="Fresh"/>
    <s v="Thread-like cheese stored in salt water"/>
    <x v="0"/>
    <x v="0"/>
    <x v="1"/>
    <s v="Pasteurized"/>
    <x v="3"/>
    <s v="Tressé (Fromagerie Polyethnique)"/>
    <x v="0"/>
    <s v="Qubec"/>
  </r>
  <r>
    <n v="1778"/>
    <s v="QC"/>
    <x v="8"/>
    <x v="1"/>
    <n v="48"/>
    <s v="Mild, fresh, salty and slightly spicy"/>
    <s v=""/>
    <x v="0"/>
    <x v="1"/>
    <x v="1"/>
    <s v="Pasteurized"/>
    <x v="3"/>
    <s v="Nabulsi (Fromagerie Polyethnique)"/>
    <x v="0"/>
    <s v="Qubec"/>
  </r>
  <r>
    <n v="1779"/>
    <s v="QC"/>
    <x v="8"/>
    <x v="1"/>
    <n v="39"/>
    <s v="Mild and creamy taste. Available flavors : fine herbs, tomato and basil or spicy."/>
    <s v="Cream-colored or colored. Smooth and supple texture"/>
    <x v="0"/>
    <x v="0"/>
    <x v="1"/>
    <s v="Pasteurized"/>
    <x v="3"/>
    <s v="Cheddar assaisonné St-Guillaume"/>
    <x v="1"/>
    <s v="Qubec"/>
  </r>
  <r>
    <n v="1780"/>
    <s v="QC"/>
    <x v="8"/>
    <x v="1"/>
    <n v="39"/>
    <s v="Mild and creamy flavor, hazelnut taste, buttery aroma"/>
    <s v="Creamy-colored or colored. Smooth and supple texture."/>
    <x v="0"/>
    <x v="0"/>
    <x v="1"/>
    <s v="Pasteurized"/>
    <x v="3"/>
    <s v="Cheddar doux St-Guillaume"/>
    <x v="1"/>
    <s v="Qubec"/>
  </r>
  <r>
    <n v="1781"/>
    <s v="QC"/>
    <x v="8"/>
    <x v="1"/>
    <n v="39"/>
    <s v="Mild and creamy flavor"/>
    <s v="Creamy-coloured, supple and smooth texture. Cheese curds or blocks."/>
    <x v="0"/>
    <x v="0"/>
    <x v="1"/>
    <s v="Pasteurized"/>
    <x v="3"/>
    <s v="Cheddar frais St-Guillaume"/>
    <x v="1"/>
    <s v="Qubec"/>
  </r>
  <r>
    <n v="1782"/>
    <s v="QC"/>
    <x v="8"/>
    <x v="1"/>
    <n v="39"/>
    <s v="Hazelnut flavor that intensifies with age"/>
    <s v="A little dryer than mild cheddar"/>
    <x v="0"/>
    <x v="0"/>
    <x v="1"/>
    <s v="Raw Milk"/>
    <x v="3"/>
    <s v="Cheddar mi-fort St-Guillaume"/>
    <x v="1"/>
    <s v="Qubec"/>
  </r>
  <r>
    <n v="1783"/>
    <s v="QC"/>
    <x v="8"/>
    <x v="1"/>
    <n v="39"/>
    <s v="Sharp nutty flavor, almond and butter aroma"/>
    <s v="Brittle and crumbly texture"/>
    <x v="0"/>
    <x v="0"/>
    <x v="1"/>
    <s v="Raw Milk"/>
    <x v="3"/>
    <s v="Cheddar fort St-Guillaume"/>
    <x v="1"/>
    <s v="Qubec"/>
  </r>
  <r>
    <n v="1784"/>
    <s v="QC"/>
    <x v="8"/>
    <x v="1"/>
    <n v="39"/>
    <s v="Sharp nutty flavor, almond and butter aroma"/>
    <s v="Crumbly and brittle texture"/>
    <x v="0"/>
    <x v="0"/>
    <x v="1"/>
    <s v="Raw Milk"/>
    <x v="3"/>
    <s v="Cheddar extra-fort St-Guillaume"/>
    <x v="1"/>
    <s v="Qubec"/>
  </r>
  <r>
    <n v="1785"/>
    <s v="QC"/>
    <x v="8"/>
    <x v="1"/>
    <n v="35"/>
    <s v="Salty. Also available : BBQ flavor"/>
    <s v="Cream-colored or colored. Unripened and unpressed. Preserved in brine."/>
    <x v="0"/>
    <x v="0"/>
    <x v="1"/>
    <s v="Pasteurized"/>
    <x v="3"/>
    <s v="St-Tordu"/>
    <x v="1"/>
    <s v="Qubec"/>
  </r>
  <r>
    <n v="1786"/>
    <s v="QC"/>
    <x v="8"/>
    <x v="1"/>
    <n v="42"/>
    <s v="Very mild"/>
    <s v="Creamy and elastic texture, irregularly prickled with small holes"/>
    <x v="0"/>
    <x v="1"/>
    <x v="1"/>
    <s v="Pasteurized"/>
    <x v="3"/>
    <s v="Brick St-Guillaume"/>
    <x v="0"/>
    <s v="Qubec"/>
  </r>
  <r>
    <n v="1787"/>
    <s v="QC"/>
    <x v="8"/>
    <x v="1"/>
    <n v="44"/>
    <s v="Very light hazelnut taste, slightly sour"/>
    <s v="Light yellow with soft texture"/>
    <x v="0"/>
    <x v="1"/>
    <x v="1"/>
    <s v="Pasteurized"/>
    <x v="3"/>
    <s v="Monterey Jack St-Guillaume"/>
    <x v="0"/>
    <s v="Qubec"/>
  </r>
  <r>
    <n v="1788"/>
    <s v="QC"/>
    <x v="8"/>
    <x v="1"/>
    <n v="40"/>
    <s v="Taste reminiscent of Emmental but less pronounced, delicate taste of sugared almonds"/>
    <s v="Shiny, soft cheese, no rind. Round &quot;eyes&quot;, distributed throughout interior."/>
    <x v="0"/>
    <x v="0"/>
    <x v="1"/>
    <s v="Pasteurized"/>
    <x v="3"/>
    <s v="Suisse St-Guillaume"/>
    <x v="0"/>
    <s v="Qubec"/>
  </r>
  <r>
    <n v="1793"/>
    <s v="QC"/>
    <x v="8"/>
    <x v="0"/>
    <n v="70"/>
    <s v="Unsalted, the acid is conterbalanced by the taste of cream, slight goat flavour"/>
    <s v="White cheese with a smooth and creamy texture"/>
    <x v="0"/>
    <x v="3"/>
    <x v="2"/>
    <s v="Pasteurized"/>
    <x v="3"/>
    <s v="Cabrita"/>
    <x v="0"/>
    <s v="Qubec"/>
  </r>
  <r>
    <n v="1794"/>
    <s v="QC"/>
    <x v="8"/>
    <x v="0"/>
    <n v="45"/>
    <s v="Fruity notes with a finish of hints of spice"/>
    <s v="Amber-colored rind, golden interior with small holes."/>
    <x v="0"/>
    <x v="1"/>
    <x v="1"/>
    <s v="Raw Milk"/>
    <x v="0"/>
    <s v="Dame de Coeur  (La)"/>
    <x v="1"/>
    <s v="Qubec"/>
  </r>
  <r>
    <n v="1795"/>
    <s v="QC"/>
    <x v="8"/>
    <x v="0"/>
    <n v="45"/>
    <s v="Woody notes"/>
    <s v="Semi-soft and unctuous cheese, golden rind"/>
    <x v="0"/>
    <x v="1"/>
    <x v="1"/>
    <s v="Raw Milk"/>
    <x v="0"/>
    <s v="Mistouk (Le)"/>
    <x v="1"/>
    <s v="Qubec"/>
  </r>
  <r>
    <n v="1796"/>
    <s v="QC"/>
    <x v="8"/>
    <x v="0"/>
    <n v="45"/>
    <s v="Fruity and almond hints"/>
    <s v=""/>
    <x v="0"/>
    <x v="1"/>
    <x v="1"/>
    <s v="Pasteurized"/>
    <x v="0"/>
    <s v="Piekouagami (Le)"/>
    <x v="1"/>
    <s v="Qubec"/>
  </r>
  <r>
    <n v="1797"/>
    <s v="QC"/>
    <x v="8"/>
    <x v="0"/>
    <n v="52"/>
    <s v="Fresh hazelnut flavor"/>
    <s v="Camembert-type cheese with a bloomy rind. Smooth and unctuous texture."/>
    <x v="0"/>
    <x v="4"/>
    <x v="1"/>
    <s v="Pasteurized"/>
    <x v="2"/>
    <s v="Saint-Coeur-de-Marie"/>
    <x v="0"/>
    <s v="Qubec"/>
  </r>
  <r>
    <n v="1798"/>
    <s v="QC"/>
    <x v="8"/>
    <x v="0"/>
    <n v="38"/>
    <s v=""/>
    <s v="Smooth and creamy textured cheddar"/>
    <x v="0"/>
    <x v="0"/>
    <x v="1"/>
    <s v="Pasteurized"/>
    <x v="3"/>
    <s v="Froméga"/>
    <x v="1"/>
    <s v="Qubec"/>
  </r>
  <r>
    <n v="1799"/>
    <s v="QC"/>
    <x v="8"/>
    <x v="0"/>
    <n v="45"/>
    <s v="Crabapple and butter flavors, well balanced"/>
    <s v="Rind color of copper, its interior is golden-ivory-colored, fruity aroma"/>
    <x v="1"/>
    <x v="1"/>
    <x v="1"/>
    <s v="Raw Milk"/>
    <x v="0"/>
    <s v="Raclette de Compton"/>
    <x v="0"/>
    <s v="Qubec"/>
  </r>
  <r>
    <n v="1800"/>
    <s v="QC"/>
    <x v="8"/>
    <x v="0"/>
    <n v="39"/>
    <s v="Bloomy and nutty"/>
    <s v="Orange-colored rind, woody smell, flexible texture"/>
    <x v="1"/>
    <x v="0"/>
    <x v="1"/>
    <s v="Raw Milk"/>
    <x v="0"/>
    <s v="Alfred Le Fermier"/>
    <x v="1"/>
    <s v="Qubec"/>
  </r>
  <r>
    <n v="1801"/>
    <s v="QC"/>
    <x v="8"/>
    <x v="2"/>
    <n v="39"/>
    <s v="Lactic taste"/>
    <s v="Also colored or marbled"/>
    <x v="1"/>
    <x v="0"/>
    <x v="1"/>
    <s v="Raw Milk"/>
    <x v="3"/>
    <s v="Cheddar doux (l'Ancêtre)"/>
    <x v="1"/>
    <s v="Qubec"/>
  </r>
  <r>
    <n v="1802"/>
    <s v="QC"/>
    <x v="8"/>
    <x v="2"/>
    <n v="39"/>
    <s v="Lactic"/>
    <s v=""/>
    <x v="1"/>
    <x v="0"/>
    <x v="1"/>
    <s v="Raw Milk"/>
    <x v="3"/>
    <s v="Cheddar moyen (l'Ancêtre)"/>
    <x v="1"/>
    <s v="Qubec"/>
  </r>
  <r>
    <n v="1803"/>
    <s v="QC"/>
    <x v="8"/>
    <x v="2"/>
    <n v="39"/>
    <s v="Lactic"/>
    <s v="Slightly crumbly texture"/>
    <x v="1"/>
    <x v="0"/>
    <x v="1"/>
    <s v="Raw Milk"/>
    <x v="3"/>
    <s v="Cheddar fort  (l'Ancêtre)"/>
    <x v="1"/>
    <s v="Qubec"/>
  </r>
  <r>
    <n v="1804"/>
    <s v="QC"/>
    <x v="8"/>
    <x v="2"/>
    <n v="39"/>
    <s v="Lactic"/>
    <s v=""/>
    <x v="1"/>
    <x v="0"/>
    <x v="1"/>
    <s v="Raw Milk"/>
    <x v="3"/>
    <s v="Cheddar extra-fort (l'Ancêtre)"/>
    <x v="1"/>
    <s v="Qubec"/>
  </r>
  <r>
    <n v="1805"/>
    <s v="QC"/>
    <x v="8"/>
    <x v="2"/>
    <n v="52"/>
    <s v="Delicate taste of milk and butter, slightly acid"/>
    <s v="Elastic, soft, supple, fibrous and slightly crunchy texture"/>
    <x v="1"/>
    <x v="1"/>
    <x v="1"/>
    <s v="Pasteurized"/>
    <x v="3"/>
    <s v="Mozzarella 15% (l'Ancêtre)"/>
    <x v="0"/>
    <s v="Qubec"/>
  </r>
  <r>
    <n v="1806"/>
    <s v="QC"/>
    <x v="8"/>
    <x v="2"/>
    <n v="32"/>
    <s v="Rich flavour of hazelnut with a hint of saltiness"/>
    <s v="Pressed and cooked cheese, interior ripened"/>
    <x v="1"/>
    <x v="5"/>
    <x v="1"/>
    <s v="Pasteurized"/>
    <x v="1"/>
    <s v="Parmesan (l'Ancêtre)"/>
    <x v="1"/>
    <s v="Qubec"/>
  </r>
  <r>
    <n v="1807"/>
    <s v="QC"/>
    <x v="8"/>
    <x v="2"/>
    <n v="40"/>
    <s v=""/>
    <s v=""/>
    <x v="1"/>
    <x v="0"/>
    <x v="1"/>
    <s v="Raw Milk"/>
    <x v="1"/>
    <s v="Emmental (l'Ancêtre)"/>
    <x v="0"/>
    <s v="Qubec"/>
  </r>
  <r>
    <n v="1808"/>
    <s v="QC"/>
    <x v="8"/>
    <x v="2"/>
    <n v="52"/>
    <s v="Delicate taste of milk and butter, slightly acid"/>
    <s v="Elastic, soft, supple, fibrous and slightly crunchy texture"/>
    <x v="1"/>
    <x v="1"/>
    <x v="1"/>
    <s v="Pasteurized"/>
    <x v="3"/>
    <s v="Mozzarella 20% (l'Ancêtre)"/>
    <x v="0"/>
    <s v="Qubec"/>
  </r>
  <r>
    <n v="1809"/>
    <s v="QC"/>
    <x v="8"/>
    <x v="2"/>
    <n v="55"/>
    <s v="Mild, lactic"/>
    <s v=""/>
    <x v="1"/>
    <x v="0"/>
    <x v="1"/>
    <s v="Pasteurized"/>
    <x v="1"/>
    <s v="Frugal"/>
    <x v="0"/>
    <s v="Qubec"/>
  </r>
  <r>
    <n v="1810"/>
    <s v="QC"/>
    <x v="8"/>
    <x v="2"/>
    <n v="65"/>
    <s v="Acidulous"/>
    <s v="Crumbly and soft texture, whitish"/>
    <x v="0"/>
    <x v="3"/>
    <x v="1"/>
    <s v="Pasteurized"/>
    <x v="3"/>
    <s v="Ricotta (l'Ancêtre)"/>
    <x v="0"/>
    <s v="Qubec"/>
  </r>
  <r>
    <n v="1811"/>
    <s v="QC"/>
    <x v="8"/>
    <x v="1"/>
    <n v="33"/>
    <s v="Hazelnut taste that sharpens with age. Available: mild, medium, strong, extra-strong 1 year, 2 years and 3 years"/>
    <s v=""/>
    <x v="1"/>
    <x v="0"/>
    <x v="1"/>
    <s v="Thermised"/>
    <x v="3"/>
    <s v="Cheddar (Biobio) - 1 year, 2 years and 3 years"/>
    <x v="1"/>
    <s v="Qubec"/>
  </r>
  <r>
    <n v="1814"/>
    <s v="QC"/>
    <x v="8"/>
    <x v="1"/>
    <n v="52"/>
    <s v="Light milk and butter taste, hardly acidulous"/>
    <s v=""/>
    <x v="1"/>
    <x v="0"/>
    <x v="1"/>
    <s v="Pasteurized"/>
    <x v="3"/>
    <s v="Biobio Mozzarella"/>
    <x v="0"/>
    <s v="Qubec"/>
  </r>
  <r>
    <n v="1815"/>
    <s v="QC"/>
    <x v="8"/>
    <x v="1"/>
    <n v="55"/>
    <s v="Mild cheddar taste"/>
    <s v=""/>
    <x v="1"/>
    <x v="0"/>
    <x v="1"/>
    <s v="Pasteurized"/>
    <x v="3"/>
    <s v="Biobio fromage 7%"/>
    <x v="0"/>
    <s v="Qubec"/>
  </r>
  <r>
    <n v="1816"/>
    <s v="QC"/>
    <x v="8"/>
    <x v="1"/>
    <n v="33"/>
    <s v="Rich, nutty, robust, sharp taste, rather salty"/>
    <s v=""/>
    <x v="1"/>
    <x v="5"/>
    <x v="1"/>
    <s v="Thermised"/>
    <x v="3"/>
    <s v="Parmesan (Biobio)"/>
    <x v="1"/>
    <s v="Qubec"/>
  </r>
  <r>
    <n v="1817"/>
    <s v="QC"/>
    <x v="8"/>
    <x v="1"/>
    <n v="40"/>
    <s v="Pronounced nutty taste, mild and melt-in-the-mouth, slightly sweet"/>
    <s v=""/>
    <x v="1"/>
    <x v="0"/>
    <x v="1"/>
    <s v="Thermised"/>
    <x v="3"/>
    <s v="Suisse (Biobio)"/>
    <x v="0"/>
    <s v="Qubec"/>
  </r>
  <r>
    <n v="1827"/>
    <s v="QC"/>
    <x v="8"/>
    <x v="1"/>
    <n v="48"/>
    <s v="Fresh cream with a hint of hazelnut"/>
    <s v="Self-colored chalky and creamy texture"/>
    <x v="0"/>
    <x v="4"/>
    <x v="1"/>
    <s v="Pasteurized"/>
    <x v="2"/>
    <s v="Attrape-Cœur (L')"/>
    <x v="1"/>
    <s v="Qubec"/>
  </r>
  <r>
    <n v="1828"/>
    <s v="ON"/>
    <x v="1"/>
    <x v="2"/>
    <n v="44"/>
    <s v="Available with 8 different seasonings : crushed pepper, ground pepper, garlic, jalapenos, garlic and chives, italian, fine herbs and vegetables"/>
    <s v="Fresh cheese curds or blocks"/>
    <x v="0"/>
    <x v="1"/>
    <x v="1"/>
    <s v="Pasteurized"/>
    <x v="3"/>
    <s v="Cheddar frais (Fromagerie du Matin)"/>
    <x v="1"/>
    <s v="Ontario"/>
  </r>
  <r>
    <n v="1830"/>
    <s v="BC"/>
    <x v="2"/>
    <x v="0"/>
    <n v="55"/>
    <s v="Distinct flavor"/>
    <s v="white, slices nicely"/>
    <x v="0"/>
    <x v="1"/>
    <x v="2"/>
    <s v="Pasteurized"/>
    <x v="1"/>
    <s v="Mild Goat Cheese"/>
    <x v="0"/>
    <s v="British Columbia"/>
  </r>
  <r>
    <n v="1841"/>
    <s v="MB"/>
    <x v="5"/>
    <x v="0"/>
    <n v="42"/>
    <s v="Mild, slightly nutty taste"/>
    <s v=""/>
    <x v="0"/>
    <x v="0"/>
    <x v="1"/>
    <s v="Pasteurized"/>
    <x v="3"/>
    <s v="Edam (Bothwell)"/>
    <x v="0"/>
    <s v="Manitobia"/>
  </r>
  <r>
    <n v="1842"/>
    <s v="MB"/>
    <x v="5"/>
    <x v="0"/>
    <n v="42"/>
    <s v="Midly spicy, exotic flavour"/>
    <s v=""/>
    <x v="0"/>
    <x v="0"/>
    <x v="1"/>
    <s v="Pasteurized"/>
    <x v="1"/>
    <s v="Madgascar Green Peppercorn"/>
    <x v="0"/>
    <s v="Manitobia"/>
  </r>
  <r>
    <n v="1843"/>
    <s v="MB"/>
    <x v="5"/>
    <x v="0"/>
    <n v="42"/>
    <s v="Inferno finish"/>
    <s v=""/>
    <x v="0"/>
    <x v="0"/>
    <x v="1"/>
    <s v="Pasteurized"/>
    <x v="3"/>
    <s v="Red Hot Chili Pepper Jack"/>
    <x v="0"/>
    <s v="Manitobia"/>
  </r>
  <r>
    <n v="1844"/>
    <s v="MB"/>
    <x v="5"/>
    <x v="0"/>
    <n v="42"/>
    <s v="Earthy, complex flavour with a rich, smooth finish"/>
    <s v=""/>
    <x v="0"/>
    <x v="0"/>
    <x v="1"/>
    <s v="Pasteurized"/>
    <x v="1"/>
    <s v="Black Truffle"/>
    <x v="0"/>
    <s v="Manitobia"/>
  </r>
  <r>
    <n v="1845"/>
    <s v="MB"/>
    <x v="5"/>
    <x v="0"/>
    <n v="44"/>
    <s v=""/>
    <s v=""/>
    <x v="0"/>
    <x v="1"/>
    <x v="1"/>
    <s v="Pasteurized"/>
    <x v="3"/>
    <s v="Mozzarella (Bothwell)"/>
    <x v="0"/>
    <s v="Manitobia"/>
  </r>
  <r>
    <n v="1858"/>
    <s v="ON"/>
    <x v="1"/>
    <x v="1"/>
    <n v="35"/>
    <s v="Flavour is sharp and piquant"/>
    <s v="Hard cheese with a granular interior and hard brittle rind"/>
    <x v="0"/>
    <x v="5"/>
    <x v="1"/>
    <s v="Pasteurized"/>
    <x v="1"/>
    <s v="Romano (Thornloe)"/>
    <x v="1"/>
    <s v="Ontario"/>
  </r>
  <r>
    <n v="1859"/>
    <s v="ON"/>
    <x v="1"/>
    <x v="1"/>
    <n v="35"/>
    <s v="Slightly sharp cheese with fruity flavor"/>
    <s v="Granular interior full of small holes"/>
    <x v="0"/>
    <x v="0"/>
    <x v="1"/>
    <s v="Pasteurized"/>
    <x v="1"/>
    <s v="Asiago (Thornloe)"/>
    <x v="1"/>
    <s v="Ontario"/>
  </r>
  <r>
    <n v="1860"/>
    <s v="ON"/>
    <x v="1"/>
    <x v="1"/>
    <n v="55"/>
    <s v=""/>
    <s v=""/>
    <x v="0"/>
    <x v="5"/>
    <x v="1"/>
    <s v="Pasteurized"/>
    <x v="1"/>
    <s v="Asadero"/>
    <x v="0"/>
    <s v="Ontario"/>
  </r>
  <r>
    <n v="1861"/>
    <s v="ON"/>
    <x v="1"/>
    <x v="1"/>
    <n v="52"/>
    <s v=""/>
    <s v=""/>
    <x v="0"/>
    <x v="4"/>
    <x v="1"/>
    <s v="Pasteurized"/>
    <x v="1"/>
    <s v="Burrata"/>
    <x v="0"/>
    <s v="Ontario"/>
  </r>
  <r>
    <n v="1863"/>
    <s v="ON"/>
    <x v="1"/>
    <x v="1"/>
    <n v="38"/>
    <s v=""/>
    <s v=""/>
    <x v="0"/>
    <x v="0"/>
    <x v="2"/>
    <s v="Pasteurized"/>
    <x v="1"/>
    <s v="Santa Lucia Goat Cheese"/>
    <x v="0"/>
    <s v="Ontario"/>
  </r>
  <r>
    <n v="1864"/>
    <s v="ON"/>
    <x v="1"/>
    <x v="1"/>
    <n v="55"/>
    <s v=""/>
    <s v=""/>
    <x v="0"/>
    <x v="4"/>
    <x v="2"/>
    <s v="Pasteurized"/>
    <x v="2"/>
    <s v="Santa Lucia Goat Cheese Brie"/>
    <x v="1"/>
    <s v="Ontario"/>
  </r>
  <r>
    <n v="1867"/>
    <s v="ON"/>
    <x v="1"/>
    <x v="1"/>
    <n v="76"/>
    <s v=""/>
    <s v=""/>
    <x v="0"/>
    <x v="3"/>
    <x v="1"/>
    <s v="Pasteurized"/>
    <x v="1"/>
    <s v="Ranchero Fresh Cheese"/>
    <x v="0"/>
    <s v="Ontario"/>
  </r>
  <r>
    <n v="1868"/>
    <s v="ON"/>
    <x v="1"/>
    <x v="1"/>
    <n v="52"/>
    <s v=""/>
    <s v=""/>
    <x v="0"/>
    <x v="3"/>
    <x v="1"/>
    <s v="Pasteurized"/>
    <x v="1"/>
    <s v="Santa Lucia Tuma"/>
    <x v="0"/>
    <s v="Ontario"/>
  </r>
  <r>
    <n v="1869"/>
    <s v="ON"/>
    <x v="1"/>
    <x v="1"/>
    <n v="50"/>
    <s v="slightly salty and pleasantly sour taste"/>
    <s v=""/>
    <x v="0"/>
    <x v="1"/>
    <x v="1"/>
    <s v="Pasteurized"/>
    <x v="1"/>
    <s v="Queijo do Pico"/>
    <x v="0"/>
    <s v="Ontario"/>
  </r>
  <r>
    <n v="1871"/>
    <s v="NS"/>
    <x v="4"/>
    <x v="1"/>
    <n v="39"/>
    <s v="Mild, medium ,old, old white, marble"/>
    <s v=""/>
    <x v="0"/>
    <x v="0"/>
    <x v="1"/>
    <s v="Pasteurized"/>
    <x v="3"/>
    <s v="Cheddar (Farmers Dairy)"/>
    <x v="1"/>
    <s v="Nova Scotia"/>
  </r>
  <r>
    <n v="1872"/>
    <s v="ON"/>
    <x v="1"/>
    <x v="1"/>
    <n v="47"/>
    <s v="Sharp, tangy and slighty salty"/>
    <s v=""/>
    <x v="0"/>
    <x v="0"/>
    <x v="1"/>
    <s v="Thermised"/>
    <x v="1"/>
    <s v="Blue Cheese (Rosenborg)"/>
    <x v="0"/>
    <s v="Ontario"/>
  </r>
  <r>
    <n v="1873"/>
    <s v="ON"/>
    <x v="1"/>
    <x v="1"/>
    <n v="40"/>
    <s v="Slightly more salty taste and firmer texture than the blue cheese"/>
    <s v=""/>
    <x v="0"/>
    <x v="0"/>
    <x v="1"/>
    <s v="Pasteurized"/>
    <x v="1"/>
    <s v="Gorgonzola (Castello)"/>
    <x v="1"/>
    <s v="Ontario"/>
  </r>
  <r>
    <n v="1876"/>
    <s v="ON"/>
    <x v="1"/>
    <x v="1"/>
    <n v="52"/>
    <s v=""/>
    <s v=""/>
    <x v="0"/>
    <x v="1"/>
    <x v="1"/>
    <s v="Pasteurized"/>
    <x v="1"/>
    <s v="Bocconcini (International Cheese)"/>
    <x v="0"/>
    <s v="Ontario"/>
  </r>
  <r>
    <n v="1879"/>
    <s v="BC"/>
    <x v="2"/>
    <x v="0"/>
    <n v="27"/>
    <s v="Sweet flavour, with hints of nuts and fruit"/>
    <s v="A hard cheese modeled after an Italian Piave with a dense grainy texture."/>
    <x v="1"/>
    <x v="5"/>
    <x v="1"/>
    <s v="Raw Milk"/>
    <x v="0"/>
    <s v="Mountain Grana"/>
    <x v="0"/>
    <s v="British Columbia"/>
  </r>
  <r>
    <n v="1880"/>
    <s v="BC"/>
    <x v="2"/>
    <x v="0"/>
    <n v="35"/>
    <s v=""/>
    <s v="A firm cheese with mild earthy notes, a subtle creamy texture, and a pale golden interior."/>
    <x v="1"/>
    <x v="0"/>
    <x v="1"/>
    <s v="Raw Milk"/>
    <x v="0"/>
    <s v="Nostrala &quot;Of This Place&quot;"/>
    <x v="1"/>
    <s v="British Columbia"/>
  </r>
  <r>
    <n v="1881"/>
    <s v="BC"/>
    <x v="2"/>
    <x v="0"/>
    <n v="35"/>
    <s v="Smooth nut flavour"/>
    <s v="It exhibits a smooth nut flavour, a complex finish, a rich golden interior and a dark textured rind."/>
    <x v="1"/>
    <x v="0"/>
    <x v="1"/>
    <s v="Raw Milk"/>
    <x v="0"/>
    <s v="Alpindon &quot;Gift Of The Alpine&quot;"/>
    <x v="1"/>
    <s v="British Columbia"/>
  </r>
  <r>
    <n v="1883"/>
    <s v="PE"/>
    <x v="7"/>
    <x v="2"/>
    <n v="36"/>
    <s v="Full bodied flavours with a bite a the end."/>
    <s v="Made with vegetarian-friendly microbial enzyme (binding cloth rubbed in lard)."/>
    <x v="0"/>
    <x v="0"/>
    <x v="1"/>
    <s v="Raw Milk"/>
    <x v="3"/>
    <s v="Avonlea Clothbound Cheddar"/>
    <x v="1"/>
    <s v="Prince Edward Island"/>
  </r>
  <r>
    <n v="1887"/>
    <s v="ON"/>
    <x v="1"/>
    <x v="0"/>
    <n v="37"/>
    <s v="-"/>
    <s v="100% whole milk is used in the manufacturing of our traditional cheese. Cheddars are naturally aged in underground storages."/>
    <x v="0"/>
    <x v="5"/>
    <x v="1"/>
    <s v="Thermised"/>
    <x v="1"/>
    <s v="Jensen Cheese (Wilton Cheese Factory)"/>
    <x v="1"/>
    <s v="Ontario"/>
  </r>
  <r>
    <n v="1888"/>
    <s v="QC"/>
    <x v="8"/>
    <x v="0"/>
    <n v="29"/>
    <s v=""/>
    <s v=""/>
    <x v="0"/>
    <x v="1"/>
    <x v="1"/>
    <s v="Raw Milk"/>
    <x v="0"/>
    <s v="Belle du Jersey (La)"/>
    <x v="1"/>
    <s v="Qubec"/>
  </r>
  <r>
    <n v="1889"/>
    <s v="QC"/>
    <x v="8"/>
    <x v="0"/>
    <n v="65"/>
    <s v=""/>
    <s v=""/>
    <x v="0"/>
    <x v="1"/>
    <x v="0"/>
    <s v="Raw Milk"/>
    <x v="0"/>
    <s v="Berger du Fjord (Le)"/>
    <x v="1"/>
    <s v="Qubec"/>
  </r>
  <r>
    <n v="1890"/>
    <s v="QC"/>
    <x v="8"/>
    <x v="0"/>
    <n v="37"/>
    <s v=""/>
    <s v="Granular cheese, with numerous little crevices."/>
    <x v="0"/>
    <x v="0"/>
    <x v="1"/>
    <s v="Raw Milk"/>
    <x v="0"/>
    <s v="Jersey du Fjord"/>
    <x v="1"/>
    <s v="Qubec"/>
  </r>
  <r>
    <n v="1892"/>
    <s v="QC"/>
    <x v="8"/>
    <x v="2"/>
    <n v="39"/>
    <s v=""/>
    <s v=""/>
    <x v="0"/>
    <x v="0"/>
    <x v="1"/>
    <s v="Pasteurized"/>
    <x v="3"/>
    <s v="Chénéville"/>
    <x v="1"/>
    <s v="Qubec"/>
  </r>
  <r>
    <n v="1893"/>
    <s v="QC"/>
    <x v="8"/>
    <x v="0"/>
    <n v="45"/>
    <s v="Salted, oil with Provence herbs and black pepper."/>
    <s v=""/>
    <x v="0"/>
    <x v="3"/>
    <x v="2"/>
    <s v="Pasteurized"/>
    <x v="3"/>
    <s v="Bergeronds dans l'huile (Les)"/>
    <x v="0"/>
    <s v="Qubec"/>
  </r>
  <r>
    <n v="1895"/>
    <s v="QC"/>
    <x v="8"/>
    <x v="0"/>
    <n v="55"/>
    <s v="Light taste of goat, butter and cream."/>
    <s v="Creamy"/>
    <x v="0"/>
    <x v="3"/>
    <x v="2"/>
    <s v="Pasteurized"/>
    <x v="3"/>
    <s v="Agate de St-Damien (L')"/>
    <x v="0"/>
    <s v="Qubec"/>
  </r>
  <r>
    <n v="1896"/>
    <s v="QC"/>
    <x v="8"/>
    <x v="0"/>
    <n v="50"/>
    <s v=""/>
    <s v=""/>
    <x v="0"/>
    <x v="3"/>
    <x v="2"/>
    <s v="Pasteurized"/>
    <x v="1"/>
    <s v="Brie de chèvre"/>
    <x v="0"/>
    <s v="Qubec"/>
  </r>
  <r>
    <n v="1897"/>
    <s v="QC"/>
    <x v="8"/>
    <x v="2"/>
    <n v="78"/>
    <s v="Flavours of fresh goat milk, fine and subtle and slightly tart. Available plain, olive oil and garlic, rosemary, tellicherry pepper and lemongrass, unsalted."/>
    <s v="White cheese, creamy and silky texture."/>
    <x v="1"/>
    <x v="3"/>
    <x v="2"/>
    <s v="Pasteurized"/>
    <x v="3"/>
    <s v="Fromage Chèvre frais"/>
    <x v="0"/>
    <s v="Qubec"/>
  </r>
  <r>
    <n v="1898"/>
    <s v="QC"/>
    <x v="8"/>
    <x v="0"/>
    <n v="45"/>
    <s v="Mild and lightly salted."/>
    <s v=""/>
    <x v="0"/>
    <x v="4"/>
    <x v="2"/>
    <s v="Thermised"/>
    <x v="3"/>
    <s v="Féta (Mes Petits Caprices)"/>
    <x v="0"/>
    <s v="Qubec"/>
  </r>
  <r>
    <n v="1899"/>
    <s v="QC"/>
    <x v="8"/>
    <x v="0"/>
    <n v="62"/>
    <s v="Mild, light hint of goat."/>
    <s v=""/>
    <x v="0"/>
    <x v="1"/>
    <x v="2"/>
    <s v="Thermised"/>
    <x v="3"/>
    <s v="Micherolle"/>
    <x v="0"/>
    <s v="Qubec"/>
  </r>
  <r>
    <n v="1900"/>
    <s v="QC"/>
    <x v="8"/>
    <x v="0"/>
    <n v="60"/>
    <s v="Mild and floral taste becoming sharper with age"/>
    <s v=""/>
    <x v="0"/>
    <x v="4"/>
    <x v="2"/>
    <s v="Thermised"/>
    <x v="2"/>
    <s v="Bûchette et Pyramide Mes Petits Caprices"/>
    <x v="0"/>
    <s v="Qubec"/>
  </r>
  <r>
    <n v="1901"/>
    <s v="QC"/>
    <x v="8"/>
    <x v="2"/>
    <n v="56"/>
    <s v="Mild and delicate, becomes slightly tart over time."/>
    <s v=""/>
    <x v="0"/>
    <x v="3"/>
    <x v="1"/>
    <s v="Raw Milk"/>
    <x v="3"/>
    <s v="Péningouin (Le)"/>
    <x v="0"/>
    <s v="Qubec"/>
  </r>
  <r>
    <n v="1902"/>
    <s v="QC"/>
    <x v="8"/>
    <x v="1"/>
    <n v="47"/>
    <s v="Delicate taste of wild mushrooms."/>
    <s v="Supple and creamy, with an amber rind and a light earthy odor."/>
    <x v="0"/>
    <x v="1"/>
    <x v="1"/>
    <s v="Pasteurized"/>
    <x v="0"/>
    <s v="Bocké (Le)"/>
    <x v="0"/>
    <s v="Qubec"/>
  </r>
  <r>
    <n v="1904"/>
    <s v="QC"/>
    <x v="8"/>
    <x v="2"/>
    <n v="64"/>
    <s v=""/>
    <s v=""/>
    <x v="0"/>
    <x v="3"/>
    <x v="0"/>
    <s v="Pasteurized"/>
    <x v="1"/>
    <s v="Agnelle de Bayolle"/>
    <x v="0"/>
    <s v="Qubec"/>
  </r>
  <r>
    <n v="1905"/>
    <s v="QC"/>
    <x v="8"/>
    <x v="2"/>
    <n v="54"/>
    <s v=""/>
    <s v=""/>
    <x v="0"/>
    <x v="4"/>
    <x v="2"/>
    <s v="Pasteurized"/>
    <x v="2"/>
    <s v="Capri-Corne"/>
    <x v="0"/>
    <s v="Qubec"/>
  </r>
  <r>
    <n v="1906"/>
    <s v="QC"/>
    <x v="8"/>
    <x v="2"/>
    <n v="41"/>
    <s v="Plain or fine herbs"/>
    <s v=""/>
    <x v="0"/>
    <x v="0"/>
    <x v="2"/>
    <s v="Pasteurized"/>
    <x v="3"/>
    <s v="Cheddar La Galipette"/>
    <x v="1"/>
    <s v="Qubec"/>
  </r>
  <r>
    <n v="1907"/>
    <s v="QC"/>
    <x v="8"/>
    <x v="2"/>
    <n v="54"/>
    <s v=""/>
    <s v=""/>
    <x v="0"/>
    <x v="4"/>
    <x v="1"/>
    <s v="Pasteurized"/>
    <x v="2"/>
    <s v="Marie-Charlotte"/>
    <x v="0"/>
    <s v="Qubec"/>
  </r>
  <r>
    <n v="1908"/>
    <s v="QC"/>
    <x v="8"/>
    <x v="2"/>
    <n v="69"/>
    <s v=""/>
    <s v=""/>
    <x v="0"/>
    <x v="3"/>
    <x v="2"/>
    <s v="Pasteurized"/>
    <x v="3"/>
    <s v="Mon précieux"/>
    <x v="0"/>
    <s v="Qubec"/>
  </r>
  <r>
    <n v="1909"/>
    <s v="QC"/>
    <x v="8"/>
    <x v="2"/>
    <n v="39"/>
    <s v=""/>
    <s v=""/>
    <x v="0"/>
    <x v="1"/>
    <x v="0"/>
    <s v="Pasteurized"/>
    <x v="0"/>
    <s v="Tomme de brebis (Fromagerie Couland)"/>
    <x v="1"/>
    <s v="Qubec"/>
  </r>
  <r>
    <n v="1910"/>
    <s v="QC"/>
    <x v="8"/>
    <x v="2"/>
    <n v="56"/>
    <s v=""/>
    <s v=""/>
    <x v="0"/>
    <x v="4"/>
    <x v="2"/>
    <s v="Pasteurized"/>
    <x v="2"/>
    <s v="Petite Chevrette (La)"/>
    <x v="0"/>
    <s v="Qubec"/>
  </r>
  <r>
    <n v="1911"/>
    <s v="QC"/>
    <x v="8"/>
    <x v="2"/>
    <n v="41"/>
    <s v="Plain"/>
    <s v=""/>
    <x v="0"/>
    <x v="0"/>
    <x v="0"/>
    <s v="Pasteurized"/>
    <x v="3"/>
    <s v="Brebiane"/>
    <x v="1"/>
    <s v="Qubec"/>
  </r>
  <r>
    <n v="1912"/>
    <s v="QC"/>
    <x v="8"/>
    <x v="2"/>
    <n v="70"/>
    <s v="Plain, fine herbs or spices"/>
    <s v=""/>
    <x v="0"/>
    <x v="3"/>
    <x v="1"/>
    <s v="Pasteurized"/>
    <x v="3"/>
    <s v="Prés de Kildare"/>
    <x v="0"/>
    <s v="Qubec"/>
  </r>
  <r>
    <n v="1913"/>
    <s v="QC"/>
    <x v="8"/>
    <x v="2"/>
    <n v="56"/>
    <s v=""/>
    <s v=""/>
    <x v="0"/>
    <x v="4"/>
    <x v="1"/>
    <s v="Pasteurized"/>
    <x v="2"/>
    <s v="St-Émile"/>
    <x v="0"/>
    <s v="Qubec"/>
  </r>
  <r>
    <n v="1914"/>
    <s v="QC"/>
    <x v="8"/>
    <x v="2"/>
    <n v="56"/>
    <s v=""/>
    <s v=""/>
    <x v="0"/>
    <x v="4"/>
    <x v="0"/>
    <s v="Pasteurized"/>
    <x v="2"/>
    <s v="Ste-Geneviève"/>
    <x v="0"/>
    <s v="Qubec"/>
  </r>
  <r>
    <n v="1915"/>
    <s v="QC"/>
    <x v="8"/>
    <x v="2"/>
    <n v="54"/>
    <s v=""/>
    <s v=""/>
    <x v="0"/>
    <x v="4"/>
    <x v="0"/>
    <s v="Pasteurized"/>
    <x v="2"/>
    <s v="Ste-Élisabeth"/>
    <x v="0"/>
    <s v="Qubec"/>
  </r>
  <r>
    <n v="1916"/>
    <s v="QC"/>
    <x v="8"/>
    <x v="2"/>
    <n v="41"/>
    <s v="Plain"/>
    <s v=""/>
    <x v="0"/>
    <x v="0"/>
    <x v="1"/>
    <s v="Pasteurized"/>
    <x v="3"/>
    <s v="Grain de Bayonne"/>
    <x v="1"/>
    <s v="Qubec"/>
  </r>
  <r>
    <n v="1917"/>
    <s v="QC"/>
    <x v="8"/>
    <x v="2"/>
    <n v="39"/>
    <s v=""/>
    <s v=""/>
    <x v="0"/>
    <x v="1"/>
    <x v="1"/>
    <s v="Pasteurized"/>
    <x v="0"/>
    <s v="Barthélemy (Le)"/>
    <x v="1"/>
    <s v="Qubec"/>
  </r>
  <r>
    <n v="1918"/>
    <s v="QC"/>
    <x v="8"/>
    <x v="2"/>
    <n v="35"/>
    <s v=""/>
    <s v=""/>
    <x v="0"/>
    <x v="0"/>
    <x v="2"/>
    <s v="Pasteurized"/>
    <x v="0"/>
    <s v="Tomme Ferlend"/>
    <x v="1"/>
    <s v="Qubec"/>
  </r>
  <r>
    <n v="1919"/>
    <s v="QC"/>
    <x v="8"/>
    <x v="2"/>
    <n v="64"/>
    <s v="Plain, herbs or spices"/>
    <s v=""/>
    <x v="0"/>
    <x v="1"/>
    <x v="2"/>
    <s v="Pasteurized"/>
    <x v="3"/>
    <s v="Fridolines"/>
    <x v="0"/>
    <s v="Qubec"/>
  </r>
  <r>
    <n v="1920"/>
    <s v="QC"/>
    <x v="8"/>
    <x v="2"/>
    <n v="41"/>
    <s v="Plain"/>
    <s v=""/>
    <x v="0"/>
    <x v="0"/>
    <x v="2"/>
    <s v="Pasteurized"/>
    <x v="3"/>
    <s v="Grain caprin"/>
    <x v="1"/>
    <s v="Qubec"/>
  </r>
  <r>
    <n v="1921"/>
    <s v="QC"/>
    <x v="8"/>
    <x v="2"/>
    <n v="64"/>
    <s v="Plain, fine herbs, spices"/>
    <s v=""/>
    <x v="0"/>
    <x v="3"/>
    <x v="1"/>
    <s v="Pasteurized"/>
    <x v="3"/>
    <s v="Joséphines"/>
    <x v="0"/>
    <s v="Qubec"/>
  </r>
  <r>
    <n v="1922"/>
    <s v="QC"/>
    <x v="8"/>
    <x v="2"/>
    <n v="41"/>
    <s v="Plain, chive, fine herbs or spices"/>
    <s v=""/>
    <x v="0"/>
    <x v="0"/>
    <x v="1"/>
    <s v="Pasteurized"/>
    <x v="1"/>
    <s v="Cheddar (Fromagerie Couland)"/>
    <x v="1"/>
    <s v="Qubec"/>
  </r>
  <r>
    <n v="1923"/>
    <s v="QC"/>
    <x v="8"/>
    <x v="1"/>
    <n v="42"/>
    <s v="Light"/>
    <s v="Orange rind"/>
    <x v="0"/>
    <x v="1"/>
    <x v="1"/>
    <s v="Pasteurized"/>
    <x v="1"/>
    <s v="Saint-Paulin (Des Basques)"/>
    <x v="0"/>
    <s v="Qubec"/>
  </r>
  <r>
    <n v="1924"/>
    <s v="QC"/>
    <x v="8"/>
    <x v="2"/>
    <n v="34"/>
    <s v="Fruit and hazelnut"/>
    <s v="Vegetable ash that goes through the center of the cheese."/>
    <x v="0"/>
    <x v="0"/>
    <x v="1"/>
    <s v="Raw Milk"/>
    <x v="0"/>
    <s v="Sirocco"/>
    <x v="1"/>
    <s v="Qubec"/>
  </r>
  <r>
    <n v="1925"/>
    <s v="QC"/>
    <x v="8"/>
    <x v="2"/>
    <n v="50"/>
    <s v="Cream and green apple"/>
    <s v=""/>
    <x v="0"/>
    <x v="4"/>
    <x v="1"/>
    <s v="Pasteurized"/>
    <x v="2"/>
    <s v="Guillaume Tell (Le)"/>
    <x v="0"/>
    <s v="Qubec"/>
  </r>
  <r>
    <n v="1926"/>
    <s v="QC"/>
    <x v="8"/>
    <x v="0"/>
    <n v="46"/>
    <s v=""/>
    <s v=""/>
    <x v="0"/>
    <x v="1"/>
    <x v="1"/>
    <s v="Thermised"/>
    <x v="0"/>
    <s v="Raclette de Joliette (La)"/>
    <x v="0"/>
    <s v="Qubec"/>
  </r>
  <r>
    <n v="1928"/>
    <s v="QC"/>
    <x v="8"/>
    <x v="0"/>
    <n v="50"/>
    <s v="Very soft and light, comparable to a brie."/>
    <s v=""/>
    <x v="0"/>
    <x v="4"/>
    <x v="1"/>
    <s v="Pasteurized"/>
    <x v="2"/>
    <s v="Perle du Littoral (La)"/>
    <x v="1"/>
    <s v="Qubec"/>
  </r>
  <r>
    <n v="1929"/>
    <s v="QC"/>
    <x v="8"/>
    <x v="0"/>
    <n v="50"/>
    <s v=""/>
    <s v="Contains probiotics"/>
    <x v="0"/>
    <x v="1"/>
    <x v="1"/>
    <s v="Pasteurized"/>
    <x v="1"/>
    <s v="Rayon d'or"/>
    <x v="0"/>
    <s v="Qubec"/>
  </r>
  <r>
    <n v="1930"/>
    <s v="QC"/>
    <x v="8"/>
    <x v="2"/>
    <n v="48"/>
    <s v="Light taste of butter"/>
    <s v="Creamy"/>
    <x v="0"/>
    <x v="4"/>
    <x v="1"/>
    <s v="Raw Milk"/>
    <x v="2"/>
    <s v="Caprice des vents"/>
    <x v="1"/>
    <s v="Qubec"/>
  </r>
  <r>
    <n v="1931"/>
    <s v="QC"/>
    <x v="8"/>
    <x v="2"/>
    <n v="57"/>
    <s v="Mild"/>
    <s v="Ash rind with a chalky and creamy texture"/>
    <x v="0"/>
    <x v="4"/>
    <x v="2"/>
    <s v="Pasteurized"/>
    <x v="2"/>
    <s v="Grey Owl"/>
    <x v="0"/>
    <s v="Qubec"/>
  </r>
  <r>
    <n v="1934"/>
    <s v="QC"/>
    <x v="8"/>
    <x v="2"/>
    <n v="41"/>
    <s v="Mild"/>
    <s v="Fresh cheddar, in blocks or with grains"/>
    <x v="0"/>
    <x v="0"/>
    <x v="1"/>
    <s v="Pasteurized"/>
    <x v="3"/>
    <s v="Cheddar en grains (SCA L'île-aux-Grues)"/>
    <x v="1"/>
    <s v="Qubec"/>
  </r>
  <r>
    <n v="1936"/>
    <s v="QC"/>
    <x v="8"/>
    <x v="2"/>
    <n v="65"/>
    <s v="Mild"/>
    <s v="Creamy"/>
    <x v="0"/>
    <x v="3"/>
    <x v="0"/>
    <s v="Pasteurized"/>
    <x v="3"/>
    <s v="Myzithra"/>
    <x v="0"/>
    <s v="Qubec"/>
  </r>
  <r>
    <n v="1939"/>
    <s v="QC"/>
    <x v="8"/>
    <x v="0"/>
    <n v="35"/>
    <s v="Hazelnut, fruity"/>
    <s v=""/>
    <x v="1"/>
    <x v="0"/>
    <x v="1"/>
    <s v="Raw Milk"/>
    <x v="0"/>
    <s v="Louis d'Or"/>
    <x v="1"/>
    <s v="Qubec"/>
  </r>
  <r>
    <n v="1940"/>
    <s v="QC"/>
    <x v="8"/>
    <x v="2"/>
    <n v="43"/>
    <s v="Taste of lightly sweetened goat's milk."/>
    <s v=""/>
    <x v="0"/>
    <x v="0"/>
    <x v="2"/>
    <s v="Pasteurized"/>
    <x v="1"/>
    <s v="Moutier (Le)"/>
    <x v="0"/>
    <s v="Qubec"/>
  </r>
  <r>
    <n v="1941"/>
    <s v="QC"/>
    <x v="8"/>
    <x v="2"/>
    <n v="50"/>
    <s v="Fresh milk and butter flavour."/>
    <s v="Creamy"/>
    <x v="0"/>
    <x v="4"/>
    <x v="1"/>
    <s v="Pasteurized"/>
    <x v="0"/>
    <s v="Ange Gardien (L')"/>
    <x v="0"/>
    <s v="Qubec"/>
  </r>
  <r>
    <n v="1942"/>
    <s v="ON"/>
    <x v="1"/>
    <x v="2"/>
    <n v="42.8"/>
    <s v=""/>
    <s v=""/>
    <x v="1"/>
    <x v="6"/>
    <x v="1"/>
    <s v="Pasteurized"/>
    <x v="0"/>
    <s v="Rose Haus"/>
    <x v="0"/>
    <s v="Ontario"/>
  </r>
  <r>
    <n v="1944"/>
    <s v="QC"/>
    <x v="8"/>
    <x v="1"/>
    <n v="64"/>
    <s v=""/>
    <s v="Creamy and fresh, this delicious locally-made cheese offers the traditional taste of Italy."/>
    <x v="0"/>
    <x v="3"/>
    <x v="6"/>
    <s v="Pasteurized"/>
    <x v="3"/>
    <s v="Mozzarina di Bufala"/>
    <x v="0"/>
    <s v="Qubec"/>
  </r>
  <r>
    <n v="1945"/>
    <s v="QC"/>
    <x v="8"/>
    <x v="1"/>
    <n v="80"/>
    <s v="Fresh, rich milky taste"/>
    <s v="Pasta filata cheese, smooth and creamy texture"/>
    <x v="0"/>
    <x v="3"/>
    <x v="6"/>
    <s v="Pasteurized"/>
    <x v="3"/>
    <s v="Bocconcini (Fiorella)"/>
    <x v="0"/>
    <s v="Qubec"/>
  </r>
  <r>
    <n v="1950"/>
    <s v="QC"/>
    <x v="8"/>
    <x v="1"/>
    <n v="48"/>
    <s v=""/>
    <s v="A white, rich and creamy body"/>
    <x v="0"/>
    <x v="4"/>
    <x v="3"/>
    <s v="Pasteurized"/>
    <x v="3"/>
    <s v="Chèvre des Neiges (brie triple crème)"/>
    <x v="1"/>
    <s v="Qubec"/>
  </r>
  <r>
    <n v="1951"/>
    <s v="QC"/>
    <x v="8"/>
    <x v="1"/>
    <n v="70"/>
    <s v="Available in plain, Peppadew and garlic and fine herbs"/>
    <s v="Soft spreadable cheese"/>
    <x v="0"/>
    <x v="3"/>
    <x v="2"/>
    <s v="Pasteurized"/>
    <x v="3"/>
    <s v="Caprichef"/>
    <x v="0"/>
    <s v="Qubec"/>
  </r>
  <r>
    <n v="1952"/>
    <s v="QC"/>
    <x v="8"/>
    <x v="1"/>
    <n v="50"/>
    <s v="Fresh butter, nut and corn taste"/>
    <s v=""/>
    <x v="0"/>
    <x v="4"/>
    <x v="1"/>
    <s v="Pasteurized"/>
    <x v="2"/>
    <s v="Camarades (Des)"/>
    <x v="1"/>
    <s v="Qubec"/>
  </r>
  <r>
    <n v="1954"/>
    <s v="QC"/>
    <x v="8"/>
    <x v="1"/>
    <n v="45"/>
    <s v="A delicate and fruit flavoured"/>
    <s v="Small holes in the body"/>
    <x v="0"/>
    <x v="0"/>
    <x v="1"/>
    <s v="Pasteurized"/>
    <x v="1"/>
    <s v="Tilsit"/>
    <x v="0"/>
    <s v="Qubec"/>
  </r>
  <r>
    <n v="1956"/>
    <s v="QC"/>
    <x v="8"/>
    <x v="1"/>
    <n v="55"/>
    <s v="It's lightly salty and tangy taste gives it a distinct flavour"/>
    <s v="I'ts whitish body is soft, creamy, fine in texture and crumbly.  It comes immersed in a brine solution"/>
    <x v="0"/>
    <x v="4"/>
    <x v="2"/>
    <s v="Pasteurized"/>
    <x v="3"/>
    <s v="Feta de chèvre (Alexis de Portneuf)"/>
    <x v="0"/>
    <s v="Qubec"/>
  </r>
  <r>
    <n v="1957"/>
    <s v="QC"/>
    <x v="8"/>
    <x v="1"/>
    <n v="23"/>
    <s v="Slightly salty and tangy taste"/>
    <s v="Pâte blanchâtre douce, crémeuse, finement texturée et friable, immergé dans la saumure"/>
    <x v="0"/>
    <x v="4"/>
    <x v="0"/>
    <s v="Pasteurized"/>
    <x v="3"/>
    <s v="Feta de brebis (Alexis de Portneuf)"/>
    <x v="1"/>
    <s v="Qubec"/>
  </r>
  <r>
    <n v="1958"/>
    <s v="QC"/>
    <x v="8"/>
    <x v="1"/>
    <n v="52"/>
    <s v="Fresh subtle taste of oriental spices and exotic flavourings"/>
    <s v="It is quite firm and dense, not very porous and milky white in color"/>
    <x v="0"/>
    <x v="3"/>
    <x v="1"/>
    <s v="Pasteurized"/>
    <x v="3"/>
    <s v="doré-mi"/>
    <x v="0"/>
    <s v="Qubec"/>
  </r>
  <r>
    <n v="1959"/>
    <s v="QC"/>
    <x v="8"/>
    <x v="1"/>
    <n v="20"/>
    <s v="A hazelnut taste accompanied by a woody fruity touch"/>
    <s v="Orangy-red, hardly moist rind and a supple ivory body"/>
    <x v="0"/>
    <x v="4"/>
    <x v="1"/>
    <s v="Pasteurized"/>
    <x v="0"/>
    <s v="Saint-Raymond (Le)"/>
    <x v="1"/>
    <s v="Qubec"/>
  </r>
  <r>
    <n v="1960"/>
    <s v="QC"/>
    <x v="8"/>
    <x v="1"/>
    <n v="52"/>
    <s v="Fresh butter taste with a hint of mushrooms"/>
    <s v="Cheese with a moist and supple rind that ripens from the outside in and a runny ivory body"/>
    <x v="0"/>
    <x v="4"/>
    <x v="1"/>
    <s v="Pasteurized"/>
    <x v="1"/>
    <s v="Sauvagine (La)"/>
    <x v="1"/>
    <s v="Qubec"/>
  </r>
  <r>
    <n v="1961"/>
    <s v="QC"/>
    <x v="8"/>
    <x v="1"/>
    <n v="45"/>
    <s v="Mild tasting"/>
    <s v="An ivory coloured cheese delicately laced with Penicillium Roqueforti and covered in a white coat"/>
    <x v="0"/>
    <x v="2"/>
    <x v="1"/>
    <s v="Raw Milk"/>
    <x v="2"/>
    <s v="Caronzola"/>
    <x v="1"/>
    <s v="Qubec"/>
  </r>
  <r>
    <n v="1962"/>
    <s v="QC"/>
    <x v="8"/>
    <x v="1"/>
    <n v="37"/>
    <s v="Delicate blue taste and creamy flavour"/>
    <s v="Creamy and supple unique textured blue-veined body"/>
    <x v="0"/>
    <x v="2"/>
    <x v="1"/>
    <s v="Pasteurized"/>
    <x v="1"/>
    <s v="Météorite"/>
    <x v="1"/>
    <s v="Qubec"/>
  </r>
  <r>
    <n v="1963"/>
    <s v="QC"/>
    <x v="8"/>
    <x v="1"/>
    <n v="48"/>
    <s v="A strong blue"/>
    <s v="A firm cheese with delicate blue veins of Penicillium roqueforti and a melt in your mouth quality"/>
    <x v="0"/>
    <x v="2"/>
    <x v="1"/>
    <s v="Pasteurized"/>
    <x v="1"/>
    <s v="Roche Noire (La)"/>
    <x v="0"/>
    <s v="Qubec"/>
  </r>
  <r>
    <n v="1964"/>
    <s v="QC"/>
    <x v="8"/>
    <x v="1"/>
    <n v="40"/>
    <s v="Has a nut taste"/>
    <s v="Smooth and flexible surface with round eyes distributed in the body"/>
    <x v="0"/>
    <x v="0"/>
    <x v="1"/>
    <s v="Pasteurized"/>
    <x v="3"/>
    <s v="Emmental St-Guillaume"/>
    <x v="0"/>
    <s v="Qubec"/>
  </r>
  <r>
    <n v="1965"/>
    <s v="QC"/>
    <x v="8"/>
    <x v="1"/>
    <n v="39"/>
    <s v="Strong notes of butter and caramel"/>
    <s v="Surface ripened, it has a supple and smooth texture"/>
    <x v="0"/>
    <x v="0"/>
    <x v="1"/>
    <s v="Pasteurized"/>
    <x v="0"/>
    <s v="Cantolait"/>
    <x v="1"/>
    <s v="Qubec"/>
  </r>
  <r>
    <n v="1966"/>
    <s v="QC"/>
    <x v="8"/>
    <x v="0"/>
    <n v="52"/>
    <s v="Flavours of warm cream with a vegetable note"/>
    <s v="Has a smooth, melting paste"/>
    <x v="1"/>
    <x v="4"/>
    <x v="1"/>
    <s v="Pasteurized"/>
    <x v="2"/>
    <s v="Brie Paysan"/>
    <x v="0"/>
    <s v="Qubec"/>
  </r>
  <r>
    <n v="1967"/>
    <s v="QC"/>
    <x v="8"/>
    <x v="0"/>
    <n v="50"/>
    <s v="Exquisite creamy mushroom flavor"/>
    <s v="Melting paste"/>
    <x v="1"/>
    <x v="4"/>
    <x v="1"/>
    <s v="Pasteurized"/>
    <x v="2"/>
    <s v="Laliberté (triple crème)"/>
    <x v="1"/>
    <s v="Qubec"/>
  </r>
  <r>
    <n v="1974"/>
    <s v="ON"/>
    <x v="1"/>
    <x v="1"/>
    <n v="38"/>
    <s v="A complexity of flavours ranging form salty to sweet and an overall tangy freshness with a creamy finish"/>
    <s v="Has a creamy, smooth texture"/>
    <x v="0"/>
    <x v="6"/>
    <x v="1"/>
    <s v="Pasteurized"/>
    <x v="1"/>
    <s v="Devil's Rock (Creamy Blue Cheese)"/>
    <x v="1"/>
    <s v="Ontario"/>
  </r>
  <r>
    <n v="1975"/>
    <s v="ON"/>
    <x v="1"/>
    <x v="1"/>
    <n v="42"/>
    <s v="Creamy sharp taste"/>
    <s v="Creamy cheese marbled with rich blue veins"/>
    <x v="0"/>
    <x v="2"/>
    <x v="1"/>
    <s v="Pasteurized"/>
    <x v="1"/>
    <s v="Casey (Blue Cheese)"/>
    <x v="0"/>
    <s v="Ontario"/>
  </r>
  <r>
    <n v="1976"/>
    <s v="ON"/>
    <x v="1"/>
    <x v="1"/>
    <n v="42"/>
    <s v="Sharp taste"/>
    <s v="Is a goat cheese with blue veining"/>
    <x v="0"/>
    <x v="2"/>
    <x v="2"/>
    <s v="Pasteurized"/>
    <x v="1"/>
    <s v="Harley (Blue Goat Cheese)"/>
    <x v="0"/>
    <s v="Ontario"/>
  </r>
  <r>
    <n v="1977"/>
    <s v="ON"/>
    <x v="1"/>
    <x v="1"/>
    <n v="37"/>
    <s v="Has a sharp robust flavour"/>
    <s v="Creamy white body"/>
    <x v="0"/>
    <x v="5"/>
    <x v="2"/>
    <s v=""/>
    <x v="1"/>
    <s v="Charlton"/>
    <x v="1"/>
    <s v="Ontario"/>
  </r>
  <r>
    <n v="1978"/>
    <s v="ON"/>
    <x v="1"/>
    <x v="1"/>
    <n v="46"/>
    <s v="Creamy mushroom flavour"/>
    <s v="Has a striking streak of vegetable ash running through it"/>
    <x v="0"/>
    <x v="4"/>
    <x v="1"/>
    <s v=""/>
    <x v="2"/>
    <s v="Evanturel"/>
    <x v="0"/>
    <s v="Ontario"/>
  </r>
  <r>
    <n v="1979"/>
    <s v="ON"/>
    <x v="1"/>
    <x v="1"/>
    <n v="40"/>
    <s v="Flavourful cheese that is slightly sharp, yet mellow and creamy"/>
    <s v="Has a golden yellow body with small eyes"/>
    <x v="0"/>
    <x v="4"/>
    <x v="1"/>
    <s v=""/>
    <x v="1"/>
    <s v="Temiskaming"/>
    <x v="0"/>
    <s v="Ontario"/>
  </r>
  <r>
    <n v="1981"/>
    <s v="ON"/>
    <x v="1"/>
    <x v="0"/>
    <n v="65"/>
    <s v="It comes in plain, mango chutney and pesto"/>
    <s v="Soft and spreadable goat cheese"/>
    <x v="0"/>
    <x v="4"/>
    <x v="2"/>
    <s v="Pasteurized"/>
    <x v="3"/>
    <s v="Goat Cups (Celebrity International)"/>
    <x v="0"/>
    <s v="Ontario"/>
  </r>
  <r>
    <n v="1982"/>
    <s v="ON"/>
    <x v="1"/>
    <x v="0"/>
    <n v="46"/>
    <s v="Mediterranean style"/>
    <s v=""/>
    <x v="0"/>
    <x v="0"/>
    <x v="2"/>
    <s v="Pasteurized"/>
    <x v="3"/>
    <s v="Goat Feta (Celebrity International)"/>
    <x v="0"/>
    <s v="Ontario"/>
  </r>
  <r>
    <n v="1983"/>
    <s v="ON"/>
    <x v="1"/>
    <x v="0"/>
    <n v="40"/>
    <s v=""/>
    <s v=""/>
    <x v="0"/>
    <x v="5"/>
    <x v="2"/>
    <s v="Pasteurized"/>
    <x v="3"/>
    <s v="Goat Mozzarella (Celebrity Interantional)"/>
    <x v="1"/>
    <s v="Ontario"/>
  </r>
  <r>
    <n v="1992"/>
    <s v="QC"/>
    <x v="8"/>
    <x v="0"/>
    <n v="46"/>
    <s v="Creamy lactic flavour"/>
    <s v=""/>
    <x v="0"/>
    <x v="1"/>
    <x v="1"/>
    <s v="Thermised"/>
    <x v="0"/>
    <s v="Métayères (Les)"/>
    <x v="0"/>
    <s v="Qubec"/>
  </r>
  <r>
    <n v="1993"/>
    <s v="QC"/>
    <x v="8"/>
    <x v="0"/>
    <n v="46"/>
    <s v="Fruit and nut flavour"/>
    <s v=""/>
    <x v="0"/>
    <x v="1"/>
    <x v="1"/>
    <s v="Thermised"/>
    <x v="1"/>
    <s v="Amateur (L')"/>
    <x v="0"/>
    <s v="Qubec"/>
  </r>
  <r>
    <n v="1994"/>
    <s v="QC"/>
    <x v="8"/>
    <x v="2"/>
    <n v="63"/>
    <s v="It comes in the following flavors: plain, herbed or roasted red peppers"/>
    <s v="Cream cheese"/>
    <x v="0"/>
    <x v="4"/>
    <x v="0"/>
    <s v="Pasteurized"/>
    <x v="3"/>
    <s v="Petite Folie (La)"/>
    <x v="0"/>
    <s v="Qubec"/>
  </r>
  <r>
    <n v="1995"/>
    <s v="QC"/>
    <x v="8"/>
    <x v="1"/>
    <n v="48"/>
    <s v="Butter flavour"/>
    <s v=""/>
    <x v="0"/>
    <x v="4"/>
    <x v="1"/>
    <s v=""/>
    <x v="0"/>
    <s v="Tentation de Laurier (La)"/>
    <x v="1"/>
    <s v="Qubec"/>
  </r>
  <r>
    <n v="1996"/>
    <s v="QC"/>
    <x v="8"/>
    <x v="2"/>
    <n v="50"/>
    <s v="A mild taste of almonds"/>
    <s v=""/>
    <x v="0"/>
    <x v="1"/>
    <x v="3"/>
    <s v=""/>
    <x v="0"/>
    <s v="Tomme de Monsieur Séguin (La)"/>
    <x v="0"/>
    <s v="Qubec"/>
  </r>
  <r>
    <n v="1997"/>
    <s v="QC"/>
    <x v="8"/>
    <x v="2"/>
    <n v="44"/>
    <s v="A hazelnut and salted butter flavour"/>
    <s v=""/>
    <x v="0"/>
    <x v="0"/>
    <x v="1"/>
    <s v=""/>
    <x v="0"/>
    <s v="Vacherin Fri-Charco"/>
    <x v="0"/>
    <s v="Qubec"/>
  </r>
  <r>
    <n v="1999"/>
    <s v="QC"/>
    <x v="8"/>
    <x v="2"/>
    <n v="55"/>
    <s v="Mild cheese with a fresh creme taste"/>
    <s v="Melting texture"/>
    <x v="0"/>
    <x v="4"/>
    <x v="1"/>
    <s v="Pasteurized"/>
    <x v="2"/>
    <s v="Angelus"/>
    <x v="0"/>
    <s v="Qubec"/>
  </r>
  <r>
    <n v="2000"/>
    <s v="QC"/>
    <x v="8"/>
    <x v="2"/>
    <n v="61"/>
    <s v="Varies from one season to the next"/>
    <s v="Silky paste softens with time and its rind may show a dot of blue on the surface"/>
    <x v="1"/>
    <x v="4"/>
    <x v="1"/>
    <s v=""/>
    <x v="2"/>
    <s v="Pont Blanc (Le)"/>
    <x v="0"/>
    <s v="Qubec"/>
  </r>
  <r>
    <n v="2001"/>
    <s v="QC"/>
    <x v="8"/>
    <x v="1"/>
    <n v="37"/>
    <s v="Hazelnut flavour"/>
    <s v=""/>
    <x v="0"/>
    <x v="0"/>
    <x v="1"/>
    <s v=""/>
    <x v="3"/>
    <s v="Grand Cheddar Réserve Spéciale"/>
    <x v="1"/>
    <s v="Qubec"/>
  </r>
  <r>
    <n v="2002"/>
    <s v="QC"/>
    <x v="8"/>
    <x v="1"/>
    <n v="50"/>
    <s v=""/>
    <s v=""/>
    <x v="0"/>
    <x v="4"/>
    <x v="1"/>
    <s v=""/>
    <x v="2"/>
    <s v="Brie 4 Temps"/>
    <x v="1"/>
    <s v="Qubec"/>
  </r>
  <r>
    <n v="2003"/>
    <s v="QC"/>
    <x v="8"/>
    <x v="1"/>
    <n v="50"/>
    <s v=""/>
    <s v=""/>
    <x v="0"/>
    <x v="4"/>
    <x v="1"/>
    <s v=""/>
    <x v="2"/>
    <s v="Camembert Petit Champlain (Le)"/>
    <x v="0"/>
    <s v="Qubec"/>
  </r>
  <r>
    <n v="2006"/>
    <s v="QC"/>
    <x v="8"/>
    <x v="2"/>
    <n v="50"/>
    <s v="Farm cream taste"/>
    <s v=""/>
    <x v="0"/>
    <x v="4"/>
    <x v="1"/>
    <s v=""/>
    <x v="2"/>
    <s v="Inspiré"/>
    <x v="0"/>
    <s v="Qubec"/>
  </r>
  <r>
    <n v="2007"/>
    <s v="QC"/>
    <x v="8"/>
    <x v="0"/>
    <n v="42"/>
    <s v="Hazelnut flavour"/>
    <s v=""/>
    <x v="0"/>
    <x v="0"/>
    <x v="1"/>
    <s v="Pasteurized"/>
    <x v="3"/>
    <s v="Cheddar Littoral"/>
    <x v="1"/>
    <s v="Qubec"/>
  </r>
  <r>
    <n v="2008"/>
    <s v="QC"/>
    <x v="8"/>
    <x v="2"/>
    <n v="48"/>
    <s v="Mild flavour of scapes"/>
    <s v="Keeps it's initial shape and does not melt."/>
    <x v="0"/>
    <x v="0"/>
    <x v="1"/>
    <s v="Pasteurized"/>
    <x v="2"/>
    <s v="Fleur Saint-Michel"/>
    <x v="0"/>
    <s v="Qubec"/>
  </r>
  <r>
    <n v="2009"/>
    <s v="QC"/>
    <x v="8"/>
    <x v="2"/>
    <n v="43"/>
    <s v="Mild cheddar seasoned with fine herbs"/>
    <s v=""/>
    <x v="0"/>
    <x v="0"/>
    <x v="1"/>
    <s v="Pasteurized"/>
    <x v="3"/>
    <s v="Honfleur"/>
    <x v="1"/>
    <s v="Qubec"/>
  </r>
  <r>
    <n v="2010"/>
    <s v="QC"/>
    <x v="8"/>
    <x v="2"/>
    <n v="38"/>
    <s v=""/>
    <s v="Mild cheddar smoked with maple wood"/>
    <x v="0"/>
    <x v="0"/>
    <x v="1"/>
    <s v="Pasteurized"/>
    <x v="3"/>
    <s v="P'tit Bronzé"/>
    <x v="1"/>
    <s v="Qubec"/>
  </r>
  <r>
    <n v="2011"/>
    <s v="QC"/>
    <x v="8"/>
    <x v="2"/>
    <n v="43"/>
    <s v=""/>
    <s v=""/>
    <x v="0"/>
    <x v="0"/>
    <x v="1"/>
    <s v="Pasteurized"/>
    <x v="3"/>
    <s v="St-Charles"/>
    <x v="1"/>
    <s v="Qubec"/>
  </r>
  <r>
    <n v="2012"/>
    <s v="QC"/>
    <x v="8"/>
    <x v="2"/>
    <n v="48"/>
    <s v=""/>
    <s v="Keeps it's original shape and does not melt"/>
    <x v="0"/>
    <x v="0"/>
    <x v="1"/>
    <s v="Pasteurized"/>
    <x v="2"/>
    <s v="St-Valier (Le)"/>
    <x v="0"/>
    <s v="Qubec"/>
  </r>
  <r>
    <n v="2013"/>
    <s v="QC"/>
    <x v="8"/>
    <x v="0"/>
    <n v="46"/>
    <s v="Subtle butter and almond flavours"/>
    <s v="This supple cheese is ivory coloured and has a pleasing elaticity"/>
    <x v="0"/>
    <x v="1"/>
    <x v="1"/>
    <s v="Pasteurized"/>
    <x v="2"/>
    <s v="ChamPaître (Le)"/>
    <x v="0"/>
    <s v="Qubec"/>
  </r>
  <r>
    <n v="2014"/>
    <s v="QC"/>
    <x v="8"/>
    <x v="0"/>
    <n v="46"/>
    <s v="Fruity flavour compemented by hint of sugar and hazelnut"/>
    <s v="La croûte est de couleur blé, sa pâte est souple et parsemée de petits yeux ronds"/>
    <x v="0"/>
    <x v="1"/>
    <x v="1"/>
    <s v="Pasteurized"/>
    <x v="1"/>
    <s v="Clef des Champs (La)"/>
    <x v="0"/>
    <s v="Qubec"/>
  </r>
  <r>
    <n v="2015"/>
    <s v="QC"/>
    <x v="8"/>
    <x v="2"/>
    <n v="45"/>
    <s v="It's flavour is reminiscent of Parmesan and Emmental cheeses, with a slightly citrusy aftertaste"/>
    <s v="It's texture is elastic and the rind is caramel coloured"/>
    <x v="0"/>
    <x v="0"/>
    <x v="1"/>
    <s v="Raw Milk"/>
    <x v="1"/>
    <s v="Roy Léo"/>
    <x v="0"/>
    <s v="Qubec"/>
  </r>
  <r>
    <n v="2016"/>
    <s v="QC"/>
    <x v="8"/>
    <x v="2"/>
    <n v="48"/>
    <s v="Hints of fresh cream and salted butter, with a flavour of black olives"/>
    <s v=""/>
    <x v="1"/>
    <x v="4"/>
    <x v="1"/>
    <s v="Raw Milk"/>
    <x v="0"/>
    <s v="Ste-Anne"/>
    <x v="0"/>
    <s v="Qubec"/>
  </r>
  <r>
    <n v="2017"/>
    <s v="QC"/>
    <x v="8"/>
    <x v="0"/>
    <n v="45"/>
    <s v="Available in the folowing flavours: scapes, dried tomatoes and basil and spices"/>
    <s v=""/>
    <x v="0"/>
    <x v="0"/>
    <x v="1"/>
    <s v="Pasteurized"/>
    <x v="1"/>
    <s v="Normandinoise (Le)"/>
    <x v="1"/>
    <s v="Qubec"/>
  </r>
  <r>
    <n v="2018"/>
    <s v="QC"/>
    <x v="8"/>
    <x v="0"/>
    <n v="39"/>
    <s v=""/>
    <s v=""/>
    <x v="0"/>
    <x v="0"/>
    <x v="1"/>
    <s v="Pasteurized"/>
    <x v="1"/>
    <s v="Roméo (Le)"/>
    <x v="1"/>
    <s v="Qubec"/>
  </r>
  <r>
    <n v="2019"/>
    <s v="QC"/>
    <x v="8"/>
    <x v="0"/>
    <n v="41"/>
    <s v="Distinct floral and fruity aromas"/>
    <s v=""/>
    <x v="1"/>
    <x v="0"/>
    <x v="1"/>
    <s v="Thermised"/>
    <x v="1"/>
    <s v="Chemin Hatley"/>
    <x v="1"/>
    <s v="Qubec"/>
  </r>
  <r>
    <n v="2020"/>
    <s v="QC"/>
    <x v="8"/>
    <x v="0"/>
    <n v="43"/>
    <s v="Aroma of crab apples and butter"/>
    <s v="Copper coloured with an ivory-gold interior"/>
    <x v="1"/>
    <x v="1"/>
    <x v="1"/>
    <s v="Thermised"/>
    <x v="1"/>
    <s v="Comtomme"/>
    <x v="1"/>
    <s v="Qubec"/>
  </r>
  <r>
    <n v="2022"/>
    <s v="QC"/>
    <x v="8"/>
    <x v="2"/>
    <n v="54"/>
    <s v="Fresh buttery taste with a touch of tartness"/>
    <s v="Dense white rind with a creamy, runny texture"/>
    <x v="0"/>
    <x v="4"/>
    <x v="1"/>
    <s v="Pasteurized"/>
    <x v="1"/>
    <s v="Mélo Dieux (Le)"/>
    <x v="0"/>
    <s v="Qubec"/>
  </r>
  <r>
    <n v="2023"/>
    <s v="QC"/>
    <x v="8"/>
    <x v="2"/>
    <n v="46"/>
    <s v="Mild salty, buttery taste"/>
    <s v="Supple, ivry coloured with a pink waxed rind"/>
    <x v="0"/>
    <x v="1"/>
    <x v="1"/>
    <s v="Pasteurized"/>
    <x v="1"/>
    <s v="Rose"/>
    <x v="0"/>
    <s v="Qubec"/>
  </r>
  <r>
    <n v="2024"/>
    <s v="QC"/>
    <x v="8"/>
    <x v="2"/>
    <n v="55"/>
    <s v="Mild flavour of hazelnuts, mushrooms and butter"/>
    <s v=""/>
    <x v="0"/>
    <x v="4"/>
    <x v="1"/>
    <s v="Pasteurized"/>
    <x v="1"/>
    <s v="Brie Mont-Laurier"/>
    <x v="0"/>
    <s v="Qubec"/>
  </r>
  <r>
    <n v="2025"/>
    <s v="QC"/>
    <x v="8"/>
    <x v="2"/>
    <n v="45"/>
    <s v="Light nutty flavour"/>
    <s v=""/>
    <x v="0"/>
    <x v="1"/>
    <x v="1"/>
    <s v="Pasteurized"/>
    <x v="1"/>
    <s v="Voyageur (Le)"/>
    <x v="0"/>
    <s v="Qubec"/>
  </r>
  <r>
    <n v="2026"/>
    <s v="QC"/>
    <x v="8"/>
    <x v="1"/>
    <n v="39"/>
    <s v="Fruity taste"/>
    <s v=""/>
    <x v="0"/>
    <x v="0"/>
    <x v="1"/>
    <s v="Pasteurized"/>
    <x v="3"/>
    <s v="Pâturage (le)"/>
    <x v="1"/>
    <s v="Qubec"/>
  </r>
  <r>
    <n v="2027"/>
    <s v="QC"/>
    <x v="8"/>
    <x v="2"/>
    <n v="44"/>
    <s v=""/>
    <s v=""/>
    <x v="0"/>
    <x v="1"/>
    <x v="1"/>
    <s v="Pasteurized"/>
    <x v="1"/>
    <s v="Belle-Mère (La)"/>
    <x v="1"/>
    <s v="Qubec"/>
  </r>
  <r>
    <n v="2028"/>
    <s v="QC"/>
    <x v="8"/>
    <x v="2"/>
    <n v="68"/>
    <s v=""/>
    <s v=""/>
    <x v="0"/>
    <x v="3"/>
    <x v="1"/>
    <s v=""/>
    <x v="1"/>
    <s v="Cabrouet (Le)"/>
    <x v="0"/>
    <s v="Qubec"/>
  </r>
  <r>
    <n v="2029"/>
    <s v="QC"/>
    <x v="8"/>
    <x v="1"/>
    <n v="40"/>
    <s v=""/>
    <s v=""/>
    <x v="0"/>
    <x v="0"/>
    <x v="1"/>
    <s v="Pasteurized"/>
    <x v="1"/>
    <s v="Belle Brune de Charlevoix"/>
    <x v="0"/>
    <s v="Qubec"/>
  </r>
  <r>
    <n v="2030"/>
    <s v="QC"/>
    <x v="8"/>
    <x v="1"/>
    <n v="44"/>
    <s v=""/>
    <s v="Soft orange colour with a smooth and creamy texture"/>
    <x v="0"/>
    <x v="0"/>
    <x v="1"/>
    <s v="Pasteurized"/>
    <x v="3"/>
    <s v="Oh Chiiz"/>
    <x v="0"/>
    <s v="Qubec"/>
  </r>
  <r>
    <n v="2031"/>
    <s v="QC"/>
    <x v="8"/>
    <x v="1"/>
    <n v="46"/>
    <s v="Subtle buttery flavour"/>
    <s v=""/>
    <x v="0"/>
    <x v="1"/>
    <x v="1"/>
    <s v="Pasteurized"/>
    <x v="3"/>
    <s v="Polichinel (Le)"/>
    <x v="0"/>
    <s v="Qubec"/>
  </r>
  <r>
    <n v="2032"/>
    <s v="AB"/>
    <x v="3"/>
    <x v="1"/>
    <n v="53"/>
    <s v=""/>
    <s v=""/>
    <x v="0"/>
    <x v="3"/>
    <x v="1"/>
    <s v="Pasteurized"/>
    <x v="3"/>
    <s v="Bocconcini (Franco's Brand)"/>
    <x v="0"/>
    <s v="Alberta"/>
  </r>
  <r>
    <n v="2033"/>
    <s v="QC"/>
    <x v="8"/>
    <x v="1"/>
    <n v="50"/>
    <s v="Butter tast with a light touch of goat cream"/>
    <s v="Made from 50% goat milk and 50% cow milk"/>
    <x v="0"/>
    <x v="6"/>
    <x v="3"/>
    <s v=""/>
    <x v="1"/>
    <s v="Double Joie (Le)"/>
    <x v="0"/>
    <s v="Qubec"/>
  </r>
  <r>
    <n v="2034"/>
    <s v="QC"/>
    <x v="8"/>
    <x v="2"/>
    <n v="38"/>
    <s v="Hazelnut flavour with a hint of fruit and cream"/>
    <s v="It has a thin ochre coloured crust and ivory body"/>
    <x v="0"/>
    <x v="0"/>
    <x v="1"/>
    <s v="Thermised"/>
    <x v="1"/>
    <s v="Canotier de l'Isle"/>
    <x v="1"/>
    <s v="Qubec"/>
  </r>
  <r>
    <n v="2035"/>
    <s v="QC"/>
    <x v="8"/>
    <x v="0"/>
    <n v="43"/>
    <s v=""/>
    <s v=""/>
    <x v="0"/>
    <x v="1"/>
    <x v="0"/>
    <s v="Raw Milk"/>
    <x v="1"/>
    <s v="Tomme au Poivre"/>
    <x v="1"/>
    <s v="Qubec"/>
  </r>
  <r>
    <n v="2036"/>
    <s v="QC"/>
    <x v="8"/>
    <x v="0"/>
    <n v="43"/>
    <s v=""/>
    <s v=""/>
    <x v="0"/>
    <x v="1"/>
    <x v="0"/>
    <s v="Raw Milk"/>
    <x v="4"/>
    <s v="Vlimeux (Le)"/>
    <x v="1"/>
    <s v="Qubec"/>
  </r>
  <r>
    <n v="2037"/>
    <s v="QC"/>
    <x v="8"/>
    <x v="1"/>
    <n v="50"/>
    <s v=""/>
    <s v=""/>
    <x v="0"/>
    <x v="3"/>
    <x v="2"/>
    <s v="Pasteurized"/>
    <x v="3"/>
    <s v="Bûchette de Chèvre (La)"/>
    <x v="0"/>
    <s v="Qubec"/>
  </r>
  <r>
    <n v="2038"/>
    <s v="QC"/>
    <x v="8"/>
    <x v="1"/>
    <n v="39"/>
    <s v=""/>
    <s v=""/>
    <x v="0"/>
    <x v="1"/>
    <x v="2"/>
    <s v="Pasteurized"/>
    <x v="3"/>
    <s v="Cheddar Chèvre (Le)"/>
    <x v="1"/>
    <s v="Qubec"/>
  </r>
  <r>
    <n v="2039"/>
    <s v="QC"/>
    <x v="8"/>
    <x v="1"/>
    <n v="55"/>
    <s v=""/>
    <s v=""/>
    <x v="0"/>
    <x v="3"/>
    <x v="2"/>
    <s v="Pasteurized"/>
    <x v="3"/>
    <s v="Chèvrai (Le)"/>
    <x v="0"/>
    <s v="Qubec"/>
  </r>
  <r>
    <n v="2040"/>
    <s v="QC"/>
    <x v="8"/>
    <x v="1"/>
    <n v="60"/>
    <s v="Availble in roasted red peppers or cranberry and porto"/>
    <s v=""/>
    <x v="0"/>
    <x v="3"/>
    <x v="2"/>
    <s v="Pasteurized"/>
    <x v="1"/>
    <s v="Élite (L')"/>
    <x v="0"/>
    <s v="Qubec"/>
  </r>
  <r>
    <n v="2041"/>
    <s v="QC"/>
    <x v="8"/>
    <x v="1"/>
    <n v="52"/>
    <s v="Salty flavour"/>
    <s v=""/>
    <x v="0"/>
    <x v="4"/>
    <x v="2"/>
    <s v="Pasteurized"/>
    <x v="3"/>
    <s v="Féta de Chèvre (Le)"/>
    <x v="0"/>
    <s v="Qubec"/>
  </r>
  <r>
    <n v="2042"/>
    <s v="QC"/>
    <x v="8"/>
    <x v="1"/>
    <n v="42"/>
    <s v=""/>
    <s v=""/>
    <x v="0"/>
    <x v="1"/>
    <x v="2"/>
    <s v="Pasteurized"/>
    <x v="3"/>
    <s v="Mozzarella Chèvre (Le)"/>
    <x v="0"/>
    <s v="Qubec"/>
  </r>
  <r>
    <n v="2043"/>
    <s v="QC"/>
    <x v="8"/>
    <x v="1"/>
    <n v="40"/>
    <s v=""/>
    <s v=""/>
    <x v="0"/>
    <x v="0"/>
    <x v="0"/>
    <s v="Raw Milk"/>
    <x v="0"/>
    <s v="Allegretto (Le)"/>
    <x v="0"/>
    <s v="Qubec"/>
  </r>
  <r>
    <n v="2044"/>
    <s v="QC"/>
    <x v="8"/>
    <x v="1"/>
    <n v="50"/>
    <s v=""/>
    <s v=""/>
    <x v="0"/>
    <x v="4"/>
    <x v="2"/>
    <s v="Pasteurized"/>
    <x v="0"/>
    <s v="Fumambule (Le)"/>
    <x v="0"/>
    <s v="Qubec"/>
  </r>
  <r>
    <n v="2045"/>
    <s v="QC"/>
    <x v="8"/>
    <x v="1"/>
    <n v="50"/>
    <s v=""/>
    <s v=""/>
    <x v="0"/>
    <x v="4"/>
    <x v="7"/>
    <s v="Pasteurized"/>
    <x v="1"/>
    <s v="Grand Manitou (Le)"/>
    <x v="0"/>
    <s v="Qubec"/>
  </r>
  <r>
    <n v="2046"/>
    <s v="QC"/>
    <x v="8"/>
    <x v="2"/>
    <n v="40"/>
    <s v=""/>
    <s v=""/>
    <x v="0"/>
    <x v="6"/>
    <x v="2"/>
    <s v=""/>
    <x v="1"/>
    <s v="Boucané (Le)"/>
    <x v="0"/>
    <s v="Qubec"/>
  </r>
  <r>
    <n v="2049"/>
    <s v="QC"/>
    <x v="8"/>
    <x v="2"/>
    <n v="41"/>
    <s v=""/>
    <s v=""/>
    <x v="0"/>
    <x v="6"/>
    <x v="2"/>
    <s v=""/>
    <x v="1"/>
    <s v="Tomme du Draveur (La)"/>
    <x v="0"/>
    <s v="Qubec"/>
  </r>
  <r>
    <n v="2053"/>
    <s v="QC"/>
    <x v="8"/>
    <x v="2"/>
    <n v="55"/>
    <s v=""/>
    <s v=""/>
    <x v="0"/>
    <x v="3"/>
    <x v="1"/>
    <s v="Raw Milk"/>
    <x v="2"/>
    <s v="Gaulois de Portneuf (Le)"/>
    <x v="0"/>
    <s v="Qubec"/>
  </r>
  <r>
    <n v="2054"/>
    <s v="QC"/>
    <x v="8"/>
    <x v="2"/>
    <n v="42"/>
    <s v=""/>
    <s v=""/>
    <x v="0"/>
    <x v="0"/>
    <x v="0"/>
    <s v="Pasteurized"/>
    <x v="1"/>
    <s v="Manchebello"/>
    <x v="1"/>
    <s v="Qubec"/>
  </r>
  <r>
    <n v="2055"/>
    <s v="QC"/>
    <x v="8"/>
    <x v="2"/>
    <n v="45"/>
    <s v=""/>
    <s v=""/>
    <x v="0"/>
    <x v="2"/>
    <x v="1"/>
    <s v="Pasteurized"/>
    <x v="1"/>
    <s v="Rébellion 1837"/>
    <x v="1"/>
    <s v="Qubec"/>
  </r>
  <r>
    <n v="2056"/>
    <s v="QC"/>
    <x v="8"/>
    <x v="2"/>
    <n v="42"/>
    <s v=""/>
    <s v="Cheese curds"/>
    <x v="0"/>
    <x v="3"/>
    <x v="1"/>
    <s v="Pasteurized"/>
    <x v="3"/>
    <s v="Fromage (Montebello)"/>
    <x v="1"/>
    <s v="Qubec"/>
  </r>
  <r>
    <n v="2057"/>
    <s v="QC"/>
    <x v="8"/>
    <x v="2"/>
    <n v="48"/>
    <s v=""/>
    <s v=""/>
    <x v="0"/>
    <x v="1"/>
    <x v="1"/>
    <s v="Pasteurized"/>
    <x v="1"/>
    <s v="Tête à Papineau"/>
    <x v="0"/>
    <s v="Qubec"/>
  </r>
  <r>
    <n v="2058"/>
    <s v="QC"/>
    <x v="8"/>
    <x v="2"/>
    <n v="45"/>
    <s v=""/>
    <s v=""/>
    <x v="0"/>
    <x v="1"/>
    <x v="1"/>
    <s v="Pasteurized"/>
    <x v="0"/>
    <s v="20 Vaches (Le)"/>
    <x v="1"/>
    <s v="Qubec"/>
  </r>
  <r>
    <n v="2059"/>
    <s v="QC"/>
    <x v="8"/>
    <x v="2"/>
    <n v="50"/>
    <s v=""/>
    <s v=""/>
    <x v="0"/>
    <x v="6"/>
    <x v="2"/>
    <s v="Pasteurized"/>
    <x v="2"/>
    <s v="Ma Manière (Le)"/>
    <x v="0"/>
    <s v="Qubec"/>
  </r>
  <r>
    <n v="2060"/>
    <s v="ON"/>
    <x v="1"/>
    <x v="2"/>
    <n v="42.6"/>
    <s v="Available in Cumin and jalapino spices"/>
    <s v=""/>
    <x v="0"/>
    <x v="5"/>
    <x v="2"/>
    <s v=""/>
    <x v="1"/>
    <s v="Farm Cheese"/>
    <x v="0"/>
    <s v="Ontario"/>
  </r>
  <r>
    <n v="2070"/>
    <s v="ON"/>
    <x v="1"/>
    <x v="2"/>
    <n v="47.06"/>
    <s v=""/>
    <s v=""/>
    <x v="0"/>
    <x v="4"/>
    <x v="0"/>
    <s v="Pasteurized"/>
    <x v="2"/>
    <s v="Sheep In The Meadow (Best Baa Dairy)"/>
    <x v="0"/>
    <s v="Ontario"/>
  </r>
  <r>
    <n v="2071"/>
    <s v="ON"/>
    <x v="1"/>
    <x v="2"/>
    <n v="75"/>
    <s v=""/>
    <s v=""/>
    <x v="0"/>
    <x v="3"/>
    <x v="0"/>
    <s v="Pasteurized"/>
    <x v="3"/>
    <s v="Quark (Best Baa Dairy)"/>
    <x v="0"/>
    <s v="Ontario"/>
  </r>
  <r>
    <n v="2076"/>
    <s v="AB"/>
    <x v="3"/>
    <x v="1"/>
    <n v="52"/>
    <s v=""/>
    <s v=""/>
    <x v="0"/>
    <x v="6"/>
    <x v="1"/>
    <s v=""/>
    <x v="3"/>
    <s v="Mozarella (Franco's Brand)"/>
    <x v="0"/>
    <s v="Alberta"/>
  </r>
  <r>
    <n v="2077"/>
    <s v="AB"/>
    <x v="3"/>
    <x v="1"/>
    <n v="45"/>
    <s v=""/>
    <s v=""/>
    <x v="0"/>
    <x v="6"/>
    <x v="1"/>
    <s v=""/>
    <x v="1"/>
    <s v="Provoletta (Franco's Brand)"/>
    <x v="0"/>
    <s v="Alberta"/>
  </r>
  <r>
    <n v="2086"/>
    <s v="MB"/>
    <x v="5"/>
    <x v="0"/>
    <n v="42"/>
    <s v=""/>
    <s v=""/>
    <x v="0"/>
    <x v="6"/>
    <x v="1"/>
    <s v=""/>
    <x v="1"/>
    <s v="Muenster (Bothwell)"/>
    <x v="0"/>
    <s v="Manitobia"/>
  </r>
  <r>
    <n v="2088"/>
    <s v="BC"/>
    <x v="2"/>
    <x v="2"/>
    <n v="43"/>
    <s v="Available smoked"/>
    <s v=""/>
    <x v="0"/>
    <x v="0"/>
    <x v="1"/>
    <s v=""/>
    <x v="1"/>
    <s v="Boerenkaas"/>
    <x v="1"/>
    <s v="British Columbia"/>
  </r>
  <r>
    <n v="2089"/>
    <s v="BC"/>
    <x v="2"/>
    <x v="2"/>
    <n v="39"/>
    <s v=""/>
    <s v=""/>
    <x v="0"/>
    <x v="0"/>
    <x v="1"/>
    <s v=""/>
    <x v="3"/>
    <s v="Courtenay Cheddar"/>
    <x v="1"/>
    <s v="British Columbia"/>
  </r>
  <r>
    <n v="2090"/>
    <s v="BC"/>
    <x v="2"/>
    <x v="2"/>
    <n v="60"/>
    <s v=""/>
    <s v=""/>
    <x v="0"/>
    <x v="3"/>
    <x v="1"/>
    <s v=""/>
    <x v="3"/>
    <s v="Fior di Latte (Natural Pastures Cheese Company)"/>
    <x v="0"/>
    <s v="British Columbia"/>
  </r>
  <r>
    <n v="2094"/>
    <s v="NL"/>
    <x v="6"/>
    <x v="1"/>
    <n v="40"/>
    <s v=""/>
    <s v=""/>
    <x v="0"/>
    <x v="6"/>
    <x v="1"/>
    <s v=""/>
    <x v="3"/>
    <s v="Swiss (Central Dairies)"/>
    <x v="0"/>
    <s v="Newfoundland and Labrador"/>
  </r>
  <r>
    <n v="2101"/>
    <s v="ON"/>
    <x v="1"/>
    <x v="1"/>
    <n v="37"/>
    <s v=""/>
    <s v=""/>
    <x v="0"/>
    <x v="6"/>
    <x v="1"/>
    <s v=""/>
    <x v="3"/>
    <s v="Cheddar (Tres Stelle)"/>
    <x v="1"/>
    <s v="Ontario"/>
  </r>
  <r>
    <n v="2103"/>
    <s v="ON"/>
    <x v="1"/>
    <x v="1"/>
    <n v="46"/>
    <s v=""/>
    <s v=""/>
    <x v="0"/>
    <x v="6"/>
    <x v="1"/>
    <s v=""/>
    <x v="1"/>
    <s v="Edam (Tres Stelle)"/>
    <x v="0"/>
    <s v="Ontario"/>
  </r>
  <r>
    <n v="2104"/>
    <s v="ON"/>
    <x v="1"/>
    <x v="1"/>
    <n v="42"/>
    <s v=""/>
    <s v=""/>
    <x v="0"/>
    <x v="6"/>
    <x v="1"/>
    <s v=""/>
    <x v="1"/>
    <s v="Fruilano (Tres Stelle)"/>
    <x v="0"/>
    <s v="Ontario"/>
  </r>
  <r>
    <n v="2105"/>
    <s v="ON"/>
    <x v="1"/>
    <x v="1"/>
    <n v="60"/>
    <s v=""/>
    <s v=""/>
    <x v="0"/>
    <x v="3"/>
    <x v="2"/>
    <s v=""/>
    <x v="1"/>
    <s v="Goat Cheese (Tres Stelle)"/>
    <x v="0"/>
    <s v="Ontario"/>
  </r>
  <r>
    <n v="2106"/>
    <s v="ON"/>
    <x v="1"/>
    <x v="1"/>
    <n v="37"/>
    <s v=""/>
    <s v=""/>
    <x v="0"/>
    <x v="0"/>
    <x v="1"/>
    <s v=""/>
    <x v="1"/>
    <s v="Montasio (Tres Stelle)"/>
    <x v="1"/>
    <s v="Ontario"/>
  </r>
  <r>
    <n v="2108"/>
    <s v="ON"/>
    <x v="1"/>
    <x v="1"/>
    <n v="21"/>
    <s v=""/>
    <s v=""/>
    <x v="0"/>
    <x v="5"/>
    <x v="0"/>
    <s v=""/>
    <x v="1"/>
    <s v="Romano (Tres Stelle)"/>
    <x v="1"/>
    <s v="Ontario"/>
  </r>
  <r>
    <n v="2109"/>
    <s v="QC"/>
    <x v="8"/>
    <x v="1"/>
    <n v="46"/>
    <s v=""/>
    <s v=""/>
    <x v="0"/>
    <x v="0"/>
    <x v="1"/>
    <s v=""/>
    <x v="1"/>
    <s v="Rivière Rouge d'Oka"/>
    <x v="0"/>
    <s v="Qubec"/>
  </r>
  <r>
    <n v="2110"/>
    <s v="QC"/>
    <x v="8"/>
    <x v="1"/>
    <n v="38"/>
    <s v=""/>
    <s v=""/>
    <x v="0"/>
    <x v="0"/>
    <x v="1"/>
    <s v=""/>
    <x v="0"/>
    <s v="Seigneurie du Lac-des-Deux-Montagnes (La) d'Oka"/>
    <x v="0"/>
    <s v="Qubec"/>
  </r>
  <r>
    <n v="2111"/>
    <s v="QC"/>
    <x v="8"/>
    <x v="1"/>
    <n v="39"/>
    <s v=""/>
    <s v=""/>
    <x v="0"/>
    <x v="0"/>
    <x v="1"/>
    <s v=""/>
    <x v="1"/>
    <s v="Tomme des Cantons (Fromagerie 1860 Du Village) Saputo"/>
    <x v="1"/>
    <s v="Qubec"/>
  </r>
  <r>
    <n v="2112"/>
    <s v="QC"/>
    <x v="8"/>
    <x v="1"/>
    <n v="50"/>
    <s v=""/>
    <s v=""/>
    <x v="0"/>
    <x v="4"/>
    <x v="1"/>
    <s v=""/>
    <x v="2"/>
    <s v="Trappeur (Le) Camembert Double crème"/>
    <x v="1"/>
    <s v="Qubec"/>
  </r>
  <r>
    <n v="2113"/>
    <s v="QC"/>
    <x v="8"/>
    <x v="1"/>
    <n v="50"/>
    <s v=""/>
    <s v=""/>
    <x v="0"/>
    <x v="4"/>
    <x v="1"/>
    <s v=""/>
    <x v="2"/>
    <s v="Trappeur (Le) Brie Double crème"/>
    <x v="1"/>
    <s v="Qubec"/>
  </r>
  <r>
    <n v="2114"/>
    <s v="QC"/>
    <x v="8"/>
    <x v="1"/>
    <n v="86"/>
    <s v=""/>
    <s v=""/>
    <x v="0"/>
    <x v="3"/>
    <x v="1"/>
    <s v=""/>
    <x v="3"/>
    <s v="Quark cheese (Damafro)"/>
    <x v="0"/>
    <s v="Qubec"/>
  </r>
  <r>
    <n v="2115"/>
    <s v="QC"/>
    <x v="8"/>
    <x v="1"/>
    <n v="50"/>
    <s v=""/>
    <s v=""/>
    <x v="0"/>
    <x v="4"/>
    <x v="1"/>
    <s v=""/>
    <x v="1"/>
    <s v="Manoir (Le) Brie Double crème"/>
    <x v="1"/>
    <s v="Qubec"/>
  </r>
  <r>
    <n v="2116"/>
    <s v="QC"/>
    <x v="8"/>
    <x v="1"/>
    <n v="38"/>
    <s v=""/>
    <s v=""/>
    <x v="0"/>
    <x v="3"/>
    <x v="1"/>
    <s v=""/>
    <x v="1"/>
    <s v="Crémeux (Le)"/>
    <x v="1"/>
    <s v="Qubec"/>
  </r>
  <r>
    <n v="2117"/>
    <s v="QC"/>
    <x v="8"/>
    <x v="1"/>
    <n v="26"/>
    <s v=""/>
    <s v=""/>
    <x v="0"/>
    <x v="6"/>
    <x v="1"/>
    <s v=""/>
    <x v="1"/>
    <s v="Fruitier de Montérégie"/>
    <x v="1"/>
    <s v="Qubec"/>
  </r>
  <r>
    <n v="2118"/>
    <s v="QC"/>
    <x v="8"/>
    <x v="1"/>
    <n v="25"/>
    <s v=""/>
    <s v=""/>
    <x v="0"/>
    <x v="4"/>
    <x v="1"/>
    <s v=""/>
    <x v="3"/>
    <s v="Coeur de Brie"/>
    <x v="1"/>
    <s v="Qubec"/>
  </r>
  <r>
    <n v="2128"/>
    <s v="NS"/>
    <x v="4"/>
    <x v="1"/>
    <n v="40"/>
    <s v=""/>
    <s v=""/>
    <x v="0"/>
    <x v="6"/>
    <x v="1"/>
    <s v=""/>
    <x v="3"/>
    <s v="Swiss (Farmers Cooperative Dairy)"/>
    <x v="0"/>
    <s v="Nova Scotia"/>
  </r>
  <r>
    <n v="2137"/>
    <s v="QC"/>
    <x v="8"/>
    <x v="0"/>
    <n v="36"/>
    <s v=""/>
    <s v=""/>
    <x v="0"/>
    <x v="0"/>
    <x v="1"/>
    <s v="Pasteurized"/>
    <x v="3"/>
    <s v="Ménestrel (Le)"/>
    <x v="1"/>
    <s v="Qubec"/>
  </r>
  <r>
    <n v="2141"/>
    <s v="BC"/>
    <x v="2"/>
    <x v="2"/>
    <n v="40"/>
    <s v=""/>
    <s v=""/>
    <x v="0"/>
    <x v="1"/>
    <x v="1"/>
    <s v="Pasteurized"/>
    <x v="3"/>
    <s v="Aged Farmhouse"/>
    <x v="1"/>
    <s v="British Columbia"/>
  </r>
  <r>
    <n v="2144"/>
    <s v="QC"/>
    <x v="8"/>
    <x v="2"/>
    <n v="54"/>
    <s v=""/>
    <s v=""/>
    <x v="0"/>
    <x v="4"/>
    <x v="1"/>
    <s v="Pasteurized"/>
    <x v="2"/>
    <s v="Brie Marie-Charlotte"/>
    <x v="0"/>
    <s v="Qubec"/>
  </r>
  <r>
    <n v="2146"/>
    <s v="QC"/>
    <x v="8"/>
    <x v="1"/>
    <n v="42"/>
    <s v=""/>
    <s v="Grilling cheese"/>
    <x v="0"/>
    <x v="0"/>
    <x v="1"/>
    <s v="Pasteurized"/>
    <x v="1"/>
    <s v="Démon (Le)"/>
    <x v="0"/>
    <s v="Qubec"/>
  </r>
  <r>
    <n v="2152"/>
    <s v="QC"/>
    <x v="8"/>
    <x v="2"/>
    <n v="72"/>
    <s v=""/>
    <s v=""/>
    <x v="0"/>
    <x v="3"/>
    <x v="2"/>
    <s v=""/>
    <x v="1"/>
    <s v="Paysanne (La)"/>
    <x v="0"/>
    <s v="Qubec"/>
  </r>
  <r>
    <n v="2158"/>
    <s v="QC"/>
    <x v="8"/>
    <x v="2"/>
    <n v="42"/>
    <s v="Nutty flavour"/>
    <s v=""/>
    <x v="0"/>
    <x v="1"/>
    <x v="2"/>
    <s v="Pasteurized"/>
    <x v="1"/>
    <s v="Du Charme"/>
    <x v="0"/>
    <s v="Qubec"/>
  </r>
  <r>
    <n v="2160"/>
    <s v="QC"/>
    <x v="8"/>
    <x v="0"/>
    <n v="47"/>
    <s v="Fresh butter and almond"/>
    <s v=""/>
    <x v="0"/>
    <x v="4"/>
    <x v="1"/>
    <s v="Raw Milk"/>
    <x v="1"/>
    <s v="Tremblay (Le)"/>
    <x v="1"/>
    <s v="Qubec"/>
  </r>
  <r>
    <n v="2217"/>
    <s v="QC"/>
    <x v="8"/>
    <x v="1"/>
    <n v="32"/>
    <s v="Fruity sharp taste"/>
    <s v=""/>
    <x v="0"/>
    <x v="5"/>
    <x v="1"/>
    <s v=""/>
    <x v="3"/>
    <s v="Parmesan Rivièra"/>
    <x v="0"/>
    <s v="Qubec"/>
  </r>
  <r>
    <n v="2218"/>
    <s v="QC"/>
    <x v="8"/>
    <x v="1"/>
    <n v="54"/>
    <s v=""/>
    <s v=""/>
    <x v="0"/>
    <x v="6"/>
    <x v="1"/>
    <s v=""/>
    <x v="1"/>
    <s v="Origine de Charevoix (L')"/>
    <x v="0"/>
    <s v="Qubec"/>
  </r>
  <r>
    <n v="2224"/>
    <s v="QC"/>
    <x v="8"/>
    <x v="2"/>
    <n v="33"/>
    <s v=""/>
    <s v=""/>
    <x v="0"/>
    <x v="0"/>
    <x v="0"/>
    <s v=""/>
    <x v="0"/>
    <s v="Tomme de Brebis de Charlevoix"/>
    <x v="1"/>
    <s v="Qubec"/>
  </r>
  <r>
    <n v="2225"/>
    <s v="QC"/>
    <x v="8"/>
    <x v="2"/>
    <n v="41"/>
    <s v=""/>
    <s v=""/>
    <x v="0"/>
    <x v="2"/>
    <x v="0"/>
    <s v=""/>
    <x v="1"/>
    <s v="Bleu de Brebis de Charlevoix (Le)"/>
    <x v="0"/>
    <s v="Qubec"/>
  </r>
  <r>
    <n v="2228"/>
    <s v="BC"/>
    <x v="2"/>
    <x v="2"/>
    <n v="30"/>
    <s v="Saveur de noisette"/>
    <s v=""/>
    <x v="0"/>
    <x v="0"/>
    <x v="1"/>
    <s v="Pasteurized"/>
    <x v="3"/>
    <s v="Parmadammer"/>
    <x v="1"/>
    <s v="British Columbia"/>
  </r>
  <r>
    <n v="2266"/>
    <s v="ON"/>
    <x v="1"/>
    <x v="2"/>
    <n v="42"/>
    <s v="Light taste, a caramel like flavor, with a mild saltiness"/>
    <s v="Cream colored body with a smooth, firm texture"/>
    <x v="0"/>
    <x v="5"/>
    <x v="2"/>
    <s v="Pasteurized"/>
    <x v="3"/>
    <s v="Golden Blyth"/>
    <x v="0"/>
    <s v="Ontario"/>
  </r>
  <r>
    <n v="2267"/>
    <s v="NB"/>
    <x v="0"/>
    <x v="0"/>
    <n v="50"/>
    <s v="It has a light fruity flavor which becomes more pronounced with time.  It is also available in cumin, pepper and mustard flavor."/>
    <s v="It is a semi-soft cheese with a brushed natural rind."/>
    <x v="1"/>
    <x v="1"/>
    <x v="2"/>
    <s v="Pasteurized"/>
    <x v="4"/>
    <s v="Tomme Blanche"/>
    <x v="0"/>
    <s v="New Brunswick"/>
  </r>
  <r>
    <n v="2268"/>
    <s v="NB"/>
    <x v="0"/>
    <x v="0"/>
    <n v="50"/>
    <s v="Mild, light and delicate taste of mushrooms and nuts."/>
    <s v=""/>
    <x v="0"/>
    <x v="4"/>
    <x v="2"/>
    <s v="Pasteurized"/>
    <x v="1"/>
    <s v="Tintamarre (Le)"/>
    <x v="0"/>
    <s v="New Brunswick"/>
  </r>
  <r>
    <n v="2269"/>
    <s v="NB"/>
    <x v="0"/>
    <x v="0"/>
    <n v="50"/>
    <s v="Light nutty flavor becoming drier and sharper with age"/>
    <s v="It's bloomy ivory rind can become spekled with blue when aging."/>
    <x v="1"/>
    <x v="4"/>
    <x v="2"/>
    <s v="Pasteurized"/>
    <x v="2"/>
    <s v="Petit Bayou (Le)"/>
    <x v="0"/>
    <s v="New Brunswick"/>
  </r>
  <r>
    <n v="2270"/>
    <s v="NB"/>
    <x v="0"/>
    <x v="0"/>
    <n v="50"/>
    <s v="Light fruity taste becoming more pronounced with age."/>
    <s v=""/>
    <x v="0"/>
    <x v="4"/>
    <x v="2"/>
    <s v="Pasteurized"/>
    <x v="3"/>
    <s v="Choupet's (Le)"/>
    <x v="0"/>
    <s v="New Brunswick"/>
  </r>
  <r>
    <n v="2271"/>
    <s v="NB"/>
    <x v="0"/>
    <x v="0"/>
    <n v="50"/>
    <s v="Light and fruity flavor."/>
    <s v="Ash rind."/>
    <x v="0"/>
    <x v="4"/>
    <x v="2"/>
    <s v="Pasteurized"/>
    <x v="2"/>
    <s v="Saint Manu (Le)"/>
    <x v="0"/>
    <s v="New Brunswick"/>
  </r>
  <r>
    <n v="2272"/>
    <s v="NB"/>
    <x v="0"/>
    <x v="0"/>
    <n v="50"/>
    <s v="It is lightly salted and comes in plain or garlic and chives."/>
    <s v="It is creamy and spreadable."/>
    <x v="0"/>
    <x v="3"/>
    <x v="2"/>
    <s v="Pasteurized"/>
    <x v="3"/>
    <s v="Faisselles (Les)"/>
    <x v="0"/>
    <s v="New Brunswick"/>
  </r>
  <r>
    <n v="2273"/>
    <s v="NB"/>
    <x v="0"/>
    <x v="0"/>
    <n v="50"/>
    <s v="Mild taste becoming stronger with age."/>
    <s v=""/>
    <x v="0"/>
    <x v="0"/>
    <x v="2"/>
    <s v="Pasteurized"/>
    <x v="3"/>
    <s v="Cheddar"/>
    <x v="0"/>
    <s v="New Brunswick"/>
  </r>
  <r>
    <n v="2274"/>
    <s v="NB"/>
    <x v="0"/>
    <x v="0"/>
    <n v="50"/>
    <s v="Light and salty."/>
    <s v=""/>
    <x v="0"/>
    <x v="3"/>
    <x v="2"/>
    <s v="Pasteurized"/>
    <x v="3"/>
    <s v="Fromage en grain"/>
    <x v="0"/>
    <s v="New Brunswick"/>
  </r>
  <r>
    <n v="2275"/>
    <s v="NB"/>
    <x v="0"/>
    <x v="0"/>
    <n v="50"/>
    <s v="Mild flavor."/>
    <s v="Lactic goat cheese."/>
    <x v="0"/>
    <x v="4"/>
    <x v="2"/>
    <s v="Pasteurized"/>
    <x v="3"/>
    <s v="Barbizon (Le)"/>
    <x v="0"/>
    <s v="New Brunswick"/>
  </r>
  <r>
    <n v="2276"/>
    <s v="NB"/>
    <x v="0"/>
    <x v="0"/>
    <n v="50"/>
    <s v="Mild mushroom and nut flavour."/>
    <s v="Bloomy white rind."/>
    <x v="0"/>
    <x v="4"/>
    <x v="2"/>
    <s v="Pasteurized"/>
    <x v="2"/>
    <s v="Cabriolet (Le)"/>
    <x v="0"/>
    <s v="New Brunswick"/>
  </r>
  <r>
    <n v="2277"/>
    <s v="NB"/>
    <x v="0"/>
    <x v="0"/>
    <n v="50"/>
    <s v="Young it has a light nutty flavor becoming more pungent with age."/>
    <s v=""/>
    <x v="0"/>
    <x v="4"/>
    <x v="2"/>
    <s v="Pasteurized"/>
    <x v="2"/>
    <s v="Acadiac (L')"/>
    <x v="0"/>
    <s v="New Brunswick"/>
  </r>
  <r>
    <n v="2278"/>
    <s v="NB"/>
    <x v="0"/>
    <x v="0"/>
    <n v="50"/>
    <s v="Fresh milk flavor, available in the following versions: Paprika and fines herbs"/>
    <s v="Fresh goat ladle-molded."/>
    <x v="0"/>
    <x v="3"/>
    <x v="2"/>
    <s v="Pasteurized"/>
    <x v="3"/>
    <s v="Petit Frais (Le)"/>
    <x v="0"/>
    <s v="New Brunswick"/>
  </r>
  <r>
    <n v="2279"/>
    <s v="NB"/>
    <x v="0"/>
    <x v="0"/>
    <n v="50"/>
    <s v="Garlic and pepper flavor."/>
    <s v=""/>
    <x v="0"/>
    <x v="1"/>
    <x v="2"/>
    <s v="Pasteurized"/>
    <x v="2"/>
    <s v="Forban (Le)"/>
    <x v="0"/>
    <s v="New Brunswick"/>
  </r>
  <r>
    <n v="2280"/>
    <s v="NB"/>
    <x v="0"/>
    <x v="0"/>
    <n v="50"/>
    <s v=""/>
    <s v="It has a firm and chalky texture."/>
    <x v="0"/>
    <x v="0"/>
    <x v="2"/>
    <s v="Pasteurized"/>
    <x v="3"/>
    <s v="Feta"/>
    <x v="0"/>
    <s v="New Brunswick"/>
  </r>
  <r>
    <n v="2281"/>
    <s v="QC"/>
    <x v="8"/>
    <x v="2"/>
    <n v="33"/>
    <s v="Candied fruit flavor with hints of caramel."/>
    <s v=""/>
    <x v="1"/>
    <x v="0"/>
    <x v="1"/>
    <s v="Raw Milk"/>
    <x v="1"/>
    <s v="Frère Chasseur (Le)"/>
    <x v="1"/>
    <s v="Qubec"/>
  </r>
  <r>
    <n v="2282"/>
    <s v="QC"/>
    <x v="8"/>
    <x v="2"/>
    <n v="42"/>
    <s v=""/>
    <s v=""/>
    <x v="0"/>
    <x v="0"/>
    <x v="1"/>
    <s v="Pasteurized"/>
    <x v="1"/>
    <s v="Benedictus (Le)"/>
    <x v="1"/>
    <s v="Qubec"/>
  </r>
  <r>
    <n v="2283"/>
    <s v="ON"/>
    <x v="1"/>
    <x v="0"/>
    <n v="50"/>
    <s v="Buttery taste"/>
    <s v="Creamy and smoothe"/>
    <x v="0"/>
    <x v="3"/>
    <x v="0"/>
    <s v="Pasteurized"/>
    <x v="1"/>
    <s v="Sheep Feta"/>
    <x v="0"/>
    <s v="Ontario"/>
  </r>
  <r>
    <n v="2284"/>
    <s v="ON"/>
    <x v="1"/>
    <x v="0"/>
    <n v="35"/>
    <s v="A hint of natural sweetness"/>
    <s v="Smoothe and creamy"/>
    <x v="0"/>
    <x v="3"/>
    <x v="2"/>
    <s v="Pasteurized"/>
    <x v="1"/>
    <s v="Chèvre"/>
    <x v="0"/>
    <s v="Ontario"/>
  </r>
  <r>
    <n v="2285"/>
    <s v="QC"/>
    <x v="8"/>
    <x v="0"/>
    <n v="44"/>
    <s v=""/>
    <s v=""/>
    <x v="0"/>
    <x v="0"/>
    <x v="1"/>
    <s v=""/>
    <x v="3"/>
    <s v="Fou Raide (Le)"/>
    <x v="0"/>
    <s v="Qubec"/>
  </r>
  <r>
    <n v="2286"/>
    <s v="QC"/>
    <x v="8"/>
    <x v="0"/>
    <n v="42"/>
    <s v="Subtle buttery flavor."/>
    <s v=""/>
    <x v="0"/>
    <x v="6"/>
    <x v="1"/>
    <s v=""/>
    <x v="3"/>
    <s v="Ayoye!"/>
    <x v="0"/>
    <s v="Qubec"/>
  </r>
  <r>
    <n v="2287"/>
    <s v="QC"/>
    <x v="8"/>
    <x v="0"/>
    <n v="39"/>
    <s v="Available in mild, medium, old and extra old"/>
    <s v=""/>
    <x v="0"/>
    <x v="0"/>
    <x v="1"/>
    <s v=""/>
    <x v="3"/>
    <s v="Tiguidou"/>
    <x v="1"/>
    <s v="Qubec"/>
  </r>
  <r>
    <n v="2288"/>
    <s v="QC"/>
    <x v="8"/>
    <x v="0"/>
    <n v="44"/>
    <s v=""/>
    <s v=""/>
    <x v="0"/>
    <x v="0"/>
    <x v="1"/>
    <s v=""/>
    <x v="3"/>
    <s v="Skouik!"/>
    <x v="0"/>
    <s v="Qubec"/>
  </r>
  <r>
    <n v="2289"/>
    <s v="QC"/>
    <x v="8"/>
    <x v="0"/>
    <n v="43"/>
    <s v="Light almond and cream flavor"/>
    <s v=""/>
    <x v="0"/>
    <x v="6"/>
    <x v="1"/>
    <s v=""/>
    <x v="0"/>
    <s v="Menoum!"/>
    <x v="0"/>
    <s v="Qubec"/>
  </r>
  <r>
    <n v="2290"/>
    <s v="QC"/>
    <x v="8"/>
    <x v="0"/>
    <n v="55"/>
    <s v=""/>
    <s v=""/>
    <x v="0"/>
    <x v="0"/>
    <x v="1"/>
    <s v=""/>
    <x v="3"/>
    <s v="Ben d'Adon!"/>
    <x v="0"/>
    <s v="Qubec"/>
  </r>
  <r>
    <n v="2291"/>
    <s v="QC"/>
    <x v="8"/>
    <x v="0"/>
    <n v="52"/>
    <s v=""/>
    <s v=""/>
    <x v="0"/>
    <x v="0"/>
    <x v="1"/>
    <s v=""/>
    <x v="3"/>
    <s v="Mamamia!"/>
    <x v="0"/>
    <s v="Qubec"/>
  </r>
  <r>
    <n v="2292"/>
    <s v="QC"/>
    <x v="8"/>
    <x v="0"/>
    <n v="40"/>
    <s v=""/>
    <s v=""/>
    <x v="0"/>
    <x v="5"/>
    <x v="1"/>
    <s v=""/>
    <x v="3"/>
    <s v="Rightrou!"/>
    <x v="0"/>
    <s v="Qubec"/>
  </r>
  <r>
    <n v="2293"/>
    <s v="QC"/>
    <x v="8"/>
    <x v="0"/>
    <n v="39"/>
    <s v=""/>
    <s v=""/>
    <x v="1"/>
    <x v="5"/>
    <x v="1"/>
    <s v=""/>
    <x v="3"/>
    <s v="Cheddar"/>
    <x v="1"/>
    <s v="Qubec"/>
  </r>
  <r>
    <n v="2294"/>
    <s v="QC"/>
    <x v="8"/>
    <x v="0"/>
    <n v="40"/>
    <s v=""/>
    <s v=""/>
    <x v="1"/>
    <x v="5"/>
    <x v="1"/>
    <s v=""/>
    <x v="3"/>
    <s v="Swiss"/>
    <x v="0"/>
    <s v="Qubec"/>
  </r>
  <r>
    <n v="2295"/>
    <s v="QC"/>
    <x v="8"/>
    <x v="0"/>
    <n v="52"/>
    <s v=""/>
    <s v=""/>
    <x v="1"/>
    <x v="0"/>
    <x v="1"/>
    <s v=""/>
    <x v="1"/>
    <s v="Mozzarella"/>
    <x v="0"/>
    <s v="Qubec"/>
  </r>
  <r>
    <n v="2296"/>
    <s v="QC"/>
    <x v="8"/>
    <x v="0"/>
    <n v="55"/>
    <s v=""/>
    <s v=""/>
    <x v="1"/>
    <x v="0"/>
    <x v="1"/>
    <s v=""/>
    <x v="3"/>
    <s v="Judicieux (Le)"/>
    <x v="0"/>
    <s v="Qubec"/>
  </r>
  <r>
    <n v="2297"/>
    <s v="QC"/>
    <x v="8"/>
    <x v="0"/>
    <n v="43"/>
    <s v=""/>
    <s v=""/>
    <x v="1"/>
    <x v="5"/>
    <x v="1"/>
    <s v=""/>
    <x v="3"/>
    <s v="Gouda"/>
    <x v="0"/>
    <s v="Qubec"/>
  </r>
  <r>
    <n v="2298"/>
    <s v="QC"/>
    <x v="8"/>
    <x v="1"/>
    <n v="50"/>
    <s v="A distinctive touch of salt and spices"/>
    <s v=""/>
    <x v="0"/>
    <x v="0"/>
    <x v="1"/>
    <s v="Pasteurized"/>
    <x v="3"/>
    <s v="Baya"/>
    <x v="0"/>
    <s v="Qubec"/>
  </r>
  <r>
    <n v="2299"/>
    <s v="QC"/>
    <x v="8"/>
    <x v="1"/>
    <n v="35"/>
    <s v="It is pickled in brine, which gives it a special salty taste.  Also available in BBQ"/>
    <s v=""/>
    <x v="0"/>
    <x v="0"/>
    <x v="1"/>
    <s v="Pasteurized"/>
    <x v="3"/>
    <s v="Tortillon"/>
    <x v="1"/>
    <s v="Qubec"/>
  </r>
  <r>
    <n v="2300"/>
    <s v="QC"/>
    <x v="8"/>
    <x v="2"/>
    <n v="67"/>
    <s v="A light taste of garlic and herbs"/>
    <s v="It is a fresh spreadable cheese"/>
    <x v="0"/>
    <x v="3"/>
    <x v="1"/>
    <s v="Pasteurized"/>
    <x v="3"/>
    <s v="Fréchette"/>
    <x v="0"/>
    <s v="Qubec"/>
  </r>
  <r>
    <n v="2301"/>
    <s v="QC"/>
    <x v="8"/>
    <x v="2"/>
    <n v="35"/>
    <s v="Mild butter flavour"/>
    <s v=""/>
    <x v="0"/>
    <x v="0"/>
    <x v="0"/>
    <s v="Thermised"/>
    <x v="0"/>
    <s v="Zacharie Cloutier"/>
    <x v="1"/>
    <s v="Qubec"/>
  </r>
  <r>
    <n v="2302"/>
    <s v="QC"/>
    <x v="8"/>
    <x v="0"/>
    <n v="43"/>
    <s v="It has a fruity flavor"/>
    <s v=""/>
    <x v="0"/>
    <x v="1"/>
    <x v="0"/>
    <s v="Pasteurized"/>
    <x v="0"/>
    <s v="Douce Folie"/>
    <x v="0"/>
    <s v="Qubec"/>
  </r>
  <r>
    <n v="2303"/>
    <s v="QC"/>
    <x v="8"/>
    <x v="0"/>
    <n v="61"/>
    <s v=""/>
    <s v=""/>
    <x v="0"/>
    <x v="3"/>
    <x v="0"/>
    <s v="Pasteurized"/>
    <x v="3"/>
    <s v="Fetaccompli"/>
    <x v="0"/>
    <s v="Qubec"/>
  </r>
  <r>
    <n v="2304"/>
    <s v="QC"/>
    <x v="8"/>
    <x v="0"/>
    <n v="72"/>
    <s v="It is available in the following flavors: fine herbs, olives or sun dried tomatoes"/>
    <s v=""/>
    <x v="0"/>
    <x v="3"/>
    <x v="0"/>
    <s v="Pasteurized"/>
    <x v="3"/>
    <s v="Petit Péché (Le)"/>
    <x v="0"/>
    <s v="Qubec"/>
  </r>
  <r>
    <n v="2305"/>
    <s v="QC"/>
    <x v="8"/>
    <x v="0"/>
    <n v="47"/>
    <s v="Light nutty taste"/>
    <s v=""/>
    <x v="0"/>
    <x v="1"/>
    <x v="0"/>
    <s v="Pasteurized"/>
    <x v="2"/>
    <s v="Petitrond"/>
    <x v="0"/>
    <s v="Qubec"/>
  </r>
  <r>
    <n v="2306"/>
    <s v="QC"/>
    <x v="8"/>
    <x v="0"/>
    <n v="43"/>
    <s v=""/>
    <s v=""/>
    <x v="0"/>
    <x v="3"/>
    <x v="0"/>
    <s v="Pasteurized"/>
    <x v="3"/>
    <s v="Fromage Frais"/>
    <x v="0"/>
    <s v="Qubec"/>
  </r>
  <r>
    <n v="2307"/>
    <s v="QC"/>
    <x v="8"/>
    <x v="1"/>
    <n v="58"/>
    <s v="It has flavous of butter, fresh mushrooms and hazelnuts that become more pronounced with age"/>
    <s v="It has a bloomy rind with a creamy interior"/>
    <x v="0"/>
    <x v="4"/>
    <x v="1"/>
    <s v="Pasteurized"/>
    <x v="2"/>
    <s v="Légère Brise du Matin"/>
    <x v="0"/>
    <s v="Qubec"/>
  </r>
  <r>
    <n v="2308"/>
    <s v="QC"/>
    <x v="8"/>
    <x v="1"/>
    <n v="34"/>
    <s v="It exudes rich nutty, buttery touches, and its orange rind gives it a melt in your mouth caramel flavour"/>
    <s v="It is a hard cheese with a orangy washed rind"/>
    <x v="0"/>
    <x v="0"/>
    <x v="1"/>
    <s v="Pasteurized"/>
    <x v="0"/>
    <s v="Pacific Rock"/>
    <x v="1"/>
    <s v="Qubec"/>
  </r>
  <r>
    <n v="2309"/>
    <s v="QC"/>
    <x v="8"/>
    <x v="1"/>
    <n v="50"/>
    <s v="A perfect harmonie of mushrooms, cream and fresh butter flavours"/>
    <s v="It is a soft cheese with a washed rind"/>
    <x v="0"/>
    <x v="4"/>
    <x v="1"/>
    <s v="Pasteurized"/>
    <x v="0"/>
    <s v="Le Reflet de Portneuf"/>
    <x v="1"/>
    <s v="Qubec"/>
  </r>
  <r>
    <n v="2310"/>
    <s v="QC"/>
    <x v="8"/>
    <x v="1"/>
    <n v="50"/>
    <s v="A farm butter taste of warm milk, with aromas of freshly churned soil and forest mushrooms mingle"/>
    <s v="This is a soft triple cream cheese with a bloomy ashen rind"/>
    <x v="0"/>
    <x v="4"/>
    <x v="1"/>
    <s v="Pasteurized"/>
    <x v="2"/>
    <s v="Étoile de Saint-Raymond L'"/>
    <x v="1"/>
    <s v="Qubec"/>
  </r>
  <r>
    <n v="2311"/>
    <s v="QC"/>
    <x v="8"/>
    <x v="1"/>
    <n v="60"/>
    <s v="The taste of the cheese is made richer and milder by the roundness of the flavour imparted by fresh cow's milk"/>
    <s v=""/>
    <x v="0"/>
    <x v="3"/>
    <x v="3"/>
    <s v=""/>
    <x v="3"/>
    <s v="Mi Chèvre-Mi Vache"/>
    <x v="0"/>
    <s v="Qubec"/>
  </r>
  <r>
    <n v="2316"/>
    <s v="QC"/>
    <x v="8"/>
    <x v="1"/>
    <n v="60"/>
    <s v=""/>
    <s v=""/>
    <x v="0"/>
    <x v="4"/>
    <x v="1"/>
    <s v="Pasteurized"/>
    <x v="3"/>
    <s v="Crème Grand Cheddar"/>
    <x v="0"/>
    <s v="Qubec"/>
  </r>
  <r>
    <n v="2317"/>
    <s v="BC"/>
    <x v="2"/>
    <x v="2"/>
    <n v="38"/>
    <s v="Mild buttery flavour with a good kick of chillies"/>
    <s v="Artisan cheese"/>
    <x v="0"/>
    <x v="0"/>
    <x v="1"/>
    <s v="Pasteurized"/>
    <x v="3"/>
    <s v="Oo La La Hot Jill"/>
    <x v="1"/>
    <s v="British Columbia"/>
  </r>
  <r>
    <n v="2318"/>
    <s v="BC"/>
    <x v="2"/>
    <x v="2"/>
    <n v="38"/>
    <s v="Buttery flavour with hints of red wine"/>
    <s v="Artisanal cheese"/>
    <x v="0"/>
    <x v="0"/>
    <x v="1"/>
    <s v="Pasteurized"/>
    <x v="1"/>
    <s v="Tipsy Jill"/>
    <x v="1"/>
    <s v="British Columbia"/>
  </r>
  <r>
    <n v="2319"/>
    <s v="NS"/>
    <x v="4"/>
    <x v="2"/>
    <n v="40"/>
    <s v="Mushroomy flavour"/>
    <s v="A mild exceptionally creamy blue"/>
    <x v="0"/>
    <x v="1"/>
    <x v="1"/>
    <s v="Pasteurized"/>
    <x v="1"/>
    <s v="Urban Blue"/>
    <x v="1"/>
    <s v="Nova Scotia"/>
  </r>
  <r>
    <n v="2320"/>
    <s v="QC"/>
    <x v="8"/>
    <x v="1"/>
    <n v="55"/>
    <s v="with fine herbs"/>
    <s v="Stabalized"/>
    <x v="0"/>
    <x v="4"/>
    <x v="1"/>
    <s v="Pasteurized"/>
    <x v="3"/>
    <s v="Allegro 4%"/>
    <x v="0"/>
    <s v="Qubec"/>
  </r>
  <r>
    <n v="2321"/>
    <s v="QC"/>
    <x v="8"/>
    <x v="2"/>
    <n v="42"/>
    <s v="Natural smoked flavour"/>
    <s v=""/>
    <x v="0"/>
    <x v="6"/>
    <x v="1"/>
    <s v="Pasteurized"/>
    <x v="1"/>
    <s v="Bleu Fumé"/>
    <x v="1"/>
    <s v="Qubec"/>
  </r>
  <r>
    <n v="2325"/>
    <s v="QC"/>
    <x v="8"/>
    <x v="2"/>
    <n v="42"/>
    <s v="Pronounced taste"/>
    <s v=""/>
    <x v="0"/>
    <x v="1"/>
    <x v="1"/>
    <s v="Pasteurized"/>
    <x v="1"/>
    <s v="Bleu Extra-Fort"/>
    <x v="1"/>
    <s v="Qubec"/>
  </r>
  <r>
    <n v="2326"/>
    <s v="QC"/>
    <x v="8"/>
    <x v="1"/>
    <n v="39"/>
    <s v="Nutty flavour becoming more pungent with age"/>
    <s v=""/>
    <x v="0"/>
    <x v="0"/>
    <x v="1"/>
    <s v="Pasteurized"/>
    <x v="3"/>
    <s v="Raftman"/>
    <x v="1"/>
    <s v="Qubec"/>
  </r>
  <r>
    <n v="2327"/>
    <s v="QC"/>
    <x v="8"/>
    <x v="2"/>
    <n v="39"/>
    <s v=""/>
    <s v=""/>
    <x v="0"/>
    <x v="0"/>
    <x v="1"/>
    <s v="Pasteurized"/>
    <x v="3"/>
    <s v="Fontaine (La)"/>
    <x v="1"/>
    <s v="Qubec"/>
  </r>
  <r>
    <n v="2328"/>
    <s v="QC"/>
    <x v="8"/>
    <x v="2"/>
    <n v="41"/>
    <s v="Lightly salted"/>
    <s v=""/>
    <x v="0"/>
    <x v="3"/>
    <x v="1"/>
    <s v="Pasteurized"/>
    <x v="3"/>
    <s v="Fromage en grain"/>
    <x v="1"/>
    <s v="Qubec"/>
  </r>
  <r>
    <n v="2329"/>
    <s v="QC"/>
    <x v="8"/>
    <x v="1"/>
    <n v="39"/>
    <s v=""/>
    <s v=""/>
    <x v="0"/>
    <x v="0"/>
    <x v="1"/>
    <s v="Pasteurized"/>
    <x v="3"/>
    <s v="Albert Hébert (1ière génération)"/>
    <x v="1"/>
    <s v="Qubec"/>
  </r>
  <r>
    <n v="2330"/>
    <s v="QC"/>
    <x v="8"/>
    <x v="1"/>
    <n v="39"/>
    <s v="Nutty flavour becoming more pungent with age"/>
    <s v=""/>
    <x v="0"/>
    <x v="0"/>
    <x v="1"/>
    <s v="Pasteurized"/>
    <x v="3"/>
    <s v="Donna Hébert (2ième génération)"/>
    <x v="1"/>
    <s v="Qubec"/>
  </r>
  <r>
    <n v="2331"/>
    <s v="QC"/>
    <x v="8"/>
    <x v="1"/>
    <n v="39"/>
    <s v=""/>
    <s v=""/>
    <x v="0"/>
    <x v="0"/>
    <x v="1"/>
    <s v="Pasteurized"/>
    <x v="3"/>
    <s v="Gilles Hébert (3ième génération)"/>
    <x v="1"/>
    <s v="Qubec"/>
  </r>
  <r>
    <n v="2332"/>
    <s v="QC"/>
    <x v="8"/>
    <x v="1"/>
    <n v="39"/>
    <s v=""/>
    <s v=""/>
    <x v="0"/>
    <x v="0"/>
    <x v="1"/>
    <s v="Pasteurized"/>
    <x v="3"/>
    <s v="Mario Hébert (4ième génération)"/>
    <x v="1"/>
    <s v="Qubec"/>
  </r>
  <r>
    <n v="2333"/>
    <s v="QC"/>
    <x v="8"/>
    <x v="2"/>
    <n v="43"/>
    <s v="Natural smoked flavour"/>
    <s v=""/>
    <x v="0"/>
    <x v="0"/>
    <x v="1"/>
    <s v="Pasteurized"/>
    <x v="1"/>
    <s v="Fontina Fumé"/>
    <x v="1"/>
    <s v="Qubec"/>
  </r>
  <r>
    <n v="2334"/>
    <s v="QC"/>
    <x v="8"/>
    <x v="1"/>
    <n v="40"/>
    <s v="Mild and fruity flavour"/>
    <s v=""/>
    <x v="0"/>
    <x v="0"/>
    <x v="1"/>
    <s v="Pasteurized"/>
    <x v="3"/>
    <s v="Cogruet"/>
    <x v="0"/>
    <s v="Qubec"/>
  </r>
  <r>
    <n v="2335"/>
    <s v="QC"/>
    <x v="8"/>
    <x v="1"/>
    <n v="39"/>
    <s v="Roasted garlic taste"/>
    <s v=""/>
    <x v="0"/>
    <x v="0"/>
    <x v="1"/>
    <s v="Pasteurized"/>
    <x v="2"/>
    <s v="Tomme des cantons"/>
    <x v="1"/>
    <s v="Qubec"/>
  </r>
  <r>
    <n v="2341"/>
    <s v="QC"/>
    <x v="8"/>
    <x v="0"/>
    <n v="75"/>
    <s v=""/>
    <s v=""/>
    <x v="0"/>
    <x v="3"/>
    <x v="1"/>
    <s v="Pasteurized"/>
    <x v="3"/>
    <s v="p'tit blanchon (le)"/>
    <x v="0"/>
    <s v="Qubec"/>
  </r>
  <r>
    <n v="2342"/>
    <s v="QC"/>
    <x v="8"/>
    <x v="2"/>
    <n v="50"/>
    <s v="Milk and cream flavour"/>
    <s v=""/>
    <x v="0"/>
    <x v="3"/>
    <x v="1"/>
    <s v="Pasteurized"/>
    <x v="2"/>
    <s v="Pont Tournant (Le)"/>
    <x v="0"/>
    <s v="Qubec"/>
  </r>
  <r>
    <n v="2343"/>
    <s v="QC"/>
    <x v="8"/>
    <x v="2"/>
    <n v="58"/>
    <s v="Nutty flavour"/>
    <s v=""/>
    <x v="0"/>
    <x v="3"/>
    <x v="1"/>
    <s v="Pasteurized"/>
    <x v="2"/>
    <s v="Côte-Sud (Le)"/>
    <x v="0"/>
    <s v="Qubec"/>
  </r>
  <r>
    <n v="2344"/>
    <s v="QC"/>
    <x v="8"/>
    <x v="2"/>
    <n v="56"/>
    <s v=""/>
    <s v="It has a white duvet crust"/>
    <x v="0"/>
    <x v="4"/>
    <x v="1"/>
    <s v="Pasteurized"/>
    <x v="1"/>
    <s v="L'Aubert de Gaspé"/>
    <x v="0"/>
    <s v="Qubec"/>
  </r>
  <r>
    <n v="2345"/>
    <s v="QC"/>
    <x v="8"/>
    <x v="1"/>
    <n v="42"/>
    <s v="Smoked in maple wood"/>
    <s v=""/>
    <x v="0"/>
    <x v="1"/>
    <x v="1"/>
    <s v="Pasteurized"/>
    <x v="1"/>
    <s v="Trésor du Fumoir"/>
    <x v="0"/>
    <s v="Qubec"/>
  </r>
  <r>
    <n v="2346"/>
    <s v="QC"/>
    <x v="8"/>
    <x v="0"/>
    <n v="45"/>
    <s v=""/>
    <s v=""/>
    <x v="0"/>
    <x v="1"/>
    <x v="1"/>
    <s v="Thermised"/>
    <x v="1"/>
    <s v="Religieuse"/>
    <x v="1"/>
    <s v="Qubec"/>
  </r>
  <r>
    <n v="2347"/>
    <s v="QC"/>
    <x v="8"/>
    <x v="2"/>
    <n v="50"/>
    <s v="Mild almond flavour"/>
    <s v=""/>
    <x v="0"/>
    <x v="6"/>
    <x v="0"/>
    <s v="Pasteurized"/>
    <x v="1"/>
    <s v="Fleur des Monts (Les)"/>
    <x v="1"/>
    <s v="Qubec"/>
  </r>
  <r>
    <n v="2348"/>
    <s v="QC"/>
    <x v="8"/>
    <x v="2"/>
    <n v="40"/>
    <s v="Mild flavoured"/>
    <s v=""/>
    <x v="0"/>
    <x v="6"/>
    <x v="0"/>
    <s v="Pasteurized"/>
    <x v="1"/>
    <s v="Bleu (Le)"/>
    <x v="0"/>
    <s v="Qubec"/>
  </r>
  <r>
    <n v="2349"/>
    <s v="QC"/>
    <x v="8"/>
    <x v="2"/>
    <n v="50"/>
    <s v="It explodes with vanilla flavour to start, then goes through a strong espresso flavour to finish with a delicious dark chocolate taste."/>
    <s v=""/>
    <x v="0"/>
    <x v="1"/>
    <x v="1"/>
    <s v="Pasteurized"/>
    <x v="0"/>
    <s v="Récompense (La)"/>
    <x v="0"/>
    <s v="Qubec"/>
  </r>
  <r>
    <n v="2351"/>
    <s v="QC"/>
    <x v="8"/>
    <x v="1"/>
    <n v="55"/>
    <s v=""/>
    <s v=""/>
    <x v="0"/>
    <x v="1"/>
    <x v="1"/>
    <s v="Pasteurized"/>
    <x v="3"/>
    <s v="Allégro 7%"/>
    <x v="0"/>
    <s v="Qubec"/>
  </r>
  <r>
    <n v="2352"/>
    <s v="QC"/>
    <x v="8"/>
    <x v="0"/>
    <n v="46"/>
    <s v="It has a caramalized buttery flavour."/>
    <s v=""/>
    <x v="0"/>
    <x v="1"/>
    <x v="1"/>
    <s v="Pasteurized"/>
    <x v="1"/>
    <s v="Ballot (Le)"/>
    <x v="0"/>
    <s v="Qubec"/>
  </r>
  <r>
    <n v="2354"/>
    <s v="QC"/>
    <x v="8"/>
    <x v="0"/>
    <n v="41"/>
    <s v="Flavour of nuts and cream"/>
    <s v=""/>
    <x v="0"/>
    <x v="0"/>
    <x v="1"/>
    <s v="Pasteurized"/>
    <x v="1"/>
    <s v="Fleur de Weedon (La)"/>
    <x v="0"/>
    <s v="Qubec"/>
  </r>
  <r>
    <n v="2355"/>
    <s v="QC"/>
    <x v="8"/>
    <x v="0"/>
    <n v="42"/>
    <s v="Nutty flavour"/>
    <s v=""/>
    <x v="0"/>
    <x v="0"/>
    <x v="1"/>
    <s v="Pasteurized"/>
    <x v="3"/>
    <s v="Épave (L')"/>
    <x v="0"/>
    <s v="Qubec"/>
  </r>
  <r>
    <n v="2356"/>
    <s v="QC"/>
    <x v="8"/>
    <x v="2"/>
    <n v="39"/>
    <s v="Its taste has hints of mushrooms and nuts."/>
    <s v=""/>
    <x v="0"/>
    <x v="0"/>
    <x v="1"/>
    <s v="Thermised"/>
    <x v="4"/>
    <s v="Herman (Le)"/>
    <x v="1"/>
    <s v="Qubec"/>
  </r>
  <r>
    <n v="2357"/>
    <s v="QC"/>
    <x v="8"/>
    <x v="2"/>
    <n v="40"/>
    <s v="The cheese is a little salty with notes of wine and hazelnut"/>
    <s v=""/>
    <x v="0"/>
    <x v="1"/>
    <x v="1"/>
    <s v="Thermised"/>
    <x v="1"/>
    <s v="Porto Bleu (Le)"/>
    <x v="0"/>
    <s v="Qubec"/>
  </r>
  <r>
    <n v="2358"/>
    <s v="QC"/>
    <x v="8"/>
    <x v="2"/>
    <n v="46"/>
    <s v="A subtle taste of almond and milk"/>
    <s v=""/>
    <x v="0"/>
    <x v="0"/>
    <x v="1"/>
    <s v="Thermised"/>
    <x v="1"/>
    <s v="Tablée (La)"/>
    <x v="0"/>
    <s v="Qubec"/>
  </r>
  <r>
    <n v="2359"/>
    <s v="QC"/>
    <x v="8"/>
    <x v="2"/>
    <n v="40"/>
    <s v="This cheese has a hazelnut flavour and is slightly salty"/>
    <s v=""/>
    <x v="0"/>
    <x v="1"/>
    <x v="0"/>
    <s v="Raw Milk"/>
    <x v="1"/>
    <s v="Étoile Bleue de Saint-Rémi (L')"/>
    <x v="0"/>
    <s v="Qubec"/>
  </r>
  <r>
    <n v="2360"/>
    <s v="NB"/>
    <x v="0"/>
    <x v="0"/>
    <n v="50"/>
    <s v="With a pepper and garlic flavour"/>
    <s v="Creamy cheese with pepper and garlic"/>
    <x v="0"/>
    <x v="3"/>
    <x v="2"/>
    <s v="Pasteurized"/>
    <x v="1"/>
    <s v="Poivroux (Le)"/>
    <x v="0"/>
    <s v="New Brunswick"/>
  </r>
  <r>
    <n v="2361"/>
    <s v="NB"/>
    <x v="0"/>
    <x v="0"/>
    <n v="50"/>
    <s v="Mild flavour"/>
    <s v=""/>
    <x v="0"/>
    <x v="4"/>
    <x v="2"/>
    <s v="Pasteurized"/>
    <x v="1"/>
    <s v="Petit lardé (Le)"/>
    <x v="0"/>
    <s v="New Brunswick"/>
  </r>
  <r>
    <n v="2362"/>
    <s v="QC"/>
    <x v="8"/>
    <x v="0"/>
    <n v="68"/>
    <s v=""/>
    <s v=""/>
    <x v="0"/>
    <x v="1"/>
    <x v="0"/>
    <s v=""/>
    <x v="0"/>
    <s v="Gigot (Le)"/>
    <x v="1"/>
    <s v="Qubec"/>
  </r>
  <r>
    <n v="2372"/>
    <s v="AB"/>
    <x v="3"/>
    <x v="0"/>
    <n v="55"/>
    <s v="This cheese is available in the following flavours: Tomato Basil, Herb and Garlic, Peppercorn, olive as well as plain"/>
    <s v="It is tangy and salty with a smooth creamy texture."/>
    <x v="0"/>
    <x v="1"/>
    <x v="2"/>
    <s v="Pasteurized"/>
    <x v="3"/>
    <s v="Traditional Feta"/>
    <x v="0"/>
    <s v="Alberta"/>
  </r>
  <r>
    <n v="2374"/>
    <s v="QC"/>
    <x v="8"/>
    <x v="1"/>
    <n v="39"/>
    <s v="Hazelnut taste that sharpens with age. Available: mild, medium, strong, extra-strong 1 year, 2 years and 3 years"/>
    <s v=""/>
    <x v="1"/>
    <x v="0"/>
    <x v="1"/>
    <s v="Thermised"/>
    <x v="3"/>
    <s v="Cheddar (Biobio) - Mild, medium and strong"/>
    <x v="1"/>
    <s v="Qubec"/>
  </r>
  <r>
    <n v="2375"/>
    <s v="QC"/>
    <x v="8"/>
    <x v="1"/>
    <n v="43"/>
    <s v="Young, mild-tasting soft cheese"/>
    <s v=""/>
    <x v="1"/>
    <x v="0"/>
    <x v="1"/>
    <s v="Thermised"/>
    <x v="3"/>
    <s v="Gouda (Biobio)"/>
    <x v="0"/>
    <s v="Qubec"/>
  </r>
  <r>
    <n v="2376"/>
    <s v="SK"/>
    <x v="9"/>
    <x v="2"/>
    <n v="17"/>
    <s v="Salty with a slightly lemony flavour profile. It's excellent on barbecued burgers or grilled salmon, with watermelon salads, and is an excellent addition to any summer recipe. Made from Saskatchewan"/>
    <s v=""/>
    <x v="0"/>
    <x v="4"/>
    <x v="1"/>
    <s v="Pasteurized"/>
    <x v="1"/>
    <s v="Coteau Hills Creamery Balkan Feta Style"/>
    <x v="1"/>
    <s v="Saskatchewan"/>
  </r>
  <r>
    <n v="2377"/>
    <s v="AB"/>
    <x v="3"/>
    <x v="2"/>
    <n v="31"/>
    <s v="Dill, buttery and creamy lactic flavor"/>
    <s v="Daily fresh"/>
    <x v="0"/>
    <x v="0"/>
    <x v="1"/>
    <s v="Pasteurized"/>
    <x v="3"/>
    <s v="Dill Cheddar"/>
    <x v="1"/>
    <s v="Alberta"/>
  </r>
  <r>
    <n v="2378"/>
    <s v="AB"/>
    <x v="3"/>
    <x v="2"/>
    <n v="31"/>
    <s v="Garlic, buttery and creamy lactic flavor"/>
    <s v="Daily fresh"/>
    <x v="0"/>
    <x v="0"/>
    <x v="1"/>
    <s v="Pasteurized"/>
    <x v="3"/>
    <s v="Garlic Cheddar"/>
    <x v="1"/>
    <s v="Alberta"/>
  </r>
  <r>
    <n v="2379"/>
    <s v="AB"/>
    <x v="3"/>
    <x v="2"/>
    <n v="42"/>
    <s v="Slightly salted, whey aftertaste"/>
    <s v="Daily Fresh"/>
    <x v="0"/>
    <x v="6"/>
    <x v="8"/>
    <s v=""/>
    <x v="1"/>
    <s v="Cheese Curds"/>
    <x v="1"/>
    <s v="Alberta"/>
  </r>
  <r>
    <n v="2380"/>
    <s v="AB"/>
    <x v="3"/>
    <x v="2"/>
    <n v="40"/>
    <s v="Smoky, buttery and creamy lactic flavor"/>
    <s v="Daily Fresh"/>
    <x v="0"/>
    <x v="0"/>
    <x v="1"/>
    <s v="Pasteurized"/>
    <x v="3"/>
    <s v="Smoky/Smoke Cheddar (Apple Wood)"/>
    <x v="1"/>
    <s v="Alberta"/>
  </r>
  <r>
    <n v="2381"/>
    <s v="NB"/>
    <x v="0"/>
    <x v="0"/>
    <n v="50"/>
    <s v=""/>
    <s v="Trapezoidal-shaped cheese with a washed orange rind and complex fruity aromas."/>
    <x v="0"/>
    <x v="1"/>
    <x v="2"/>
    <s v="Pasteurized"/>
    <x v="0"/>
    <s v="Cancre"/>
    <x v="0"/>
    <s v="New Brunswick"/>
  </r>
  <r>
    <n v="2382"/>
    <s v="NB"/>
    <x v="0"/>
    <x v="0"/>
    <n v="50"/>
    <s v=""/>
    <s v="A cheese with a strong taste"/>
    <x v="0"/>
    <x v="1"/>
    <x v="2"/>
    <s v="Pasteurized"/>
    <x v="1"/>
    <s v="Brigand"/>
    <x v="0"/>
    <s v="New Brunswick"/>
  </r>
  <r>
    <n v="2383"/>
    <s v="NB"/>
    <x v="0"/>
    <x v="0"/>
    <n v="50"/>
    <s v="Mild and creamy taste"/>
    <s v="Ashed cheese with maritime pine ashes"/>
    <x v="0"/>
    <x v="4"/>
    <x v="2"/>
    <s v="Pasteurized"/>
    <x v="1"/>
    <s v="Gavroche"/>
    <x v="0"/>
    <s v="New Brunswick"/>
  </r>
  <r>
    <n v="2384"/>
    <s v="NB"/>
    <x v="0"/>
    <x v="0"/>
    <n v="50"/>
    <s v="Maple Hazelnut"/>
    <s v="Fresh goat ladle-molded"/>
    <x v="0"/>
    <x v="4"/>
    <x v="2"/>
    <s v="Pasteurized"/>
    <x v="1"/>
    <s v="Petit frais aux noix et sirop d'érable"/>
    <x v="0"/>
    <s v="New Brunswick"/>
  </r>
  <r>
    <n v="2385"/>
    <s v="NB"/>
    <x v="0"/>
    <x v="0"/>
    <n v="50"/>
    <s v="pepper and garlic"/>
    <s v="Small aperitif cheese balls"/>
    <x v="0"/>
    <x v="1"/>
    <x v="2"/>
    <s v="Pasteurized"/>
    <x v="1"/>
    <s v="Petits caprice"/>
    <x v="0"/>
    <s v="New Brunswick"/>
  </r>
  <r>
    <n v="2386"/>
    <s v="NB"/>
    <x v="0"/>
    <x v="0"/>
    <n v="50"/>
    <s v="Unsweetened cranberry"/>
    <s v="Fresh goat ladle-molded"/>
    <x v="0"/>
    <x v="3"/>
    <x v="2"/>
    <s v="Pasteurized"/>
    <x v="1"/>
    <s v="Petit frais aux canneberges"/>
    <x v="0"/>
    <s v="New Brunswick"/>
  </r>
  <r>
    <n v="2387"/>
    <s v="NS"/>
    <x v="4"/>
    <x v="0"/>
    <n v="37"/>
    <s v="Dill, Caraway, Chili Pepper, Cumin, Sage, Chives, Peppercorn, Poppy Seed and Garlic, Blueberry and Cranberry."/>
    <s v="Fresh curds through a variety of added Organic Herbs and Spices to the Mature Aged Cheddar with a rich mellow nutty flavour."/>
    <x v="1"/>
    <x v="5"/>
    <x v="1"/>
    <s v="Pasteurized"/>
    <x v="1"/>
    <s v="Knoydart"/>
    <x v="1"/>
    <s v="Nova Scotia"/>
  </r>
  <r>
    <n v="2388"/>
    <s v="AB"/>
    <x v="3"/>
    <x v="1"/>
    <n v="46"/>
    <s v="Mild and Deep Flavor"/>
    <s v="Low in Sodium and Fat"/>
    <x v="0"/>
    <x v="3"/>
    <x v="1"/>
    <s v="Pasteurized"/>
    <x v="1"/>
    <s v="FRESK-O"/>
    <x v="0"/>
    <s v="Alberta"/>
  </r>
  <r>
    <n v="2389"/>
    <s v="NS"/>
    <x v="4"/>
    <x v="2"/>
    <n v="40"/>
    <s v="Grassy tang and restrained saltiness that reflects the land and sea of Nova Scotia."/>
    <s v=""/>
    <x v="0"/>
    <x v="2"/>
    <x v="0"/>
    <s v="Thermised"/>
    <x v="1"/>
    <s v="Electric Blue"/>
    <x v="1"/>
    <s v="Nova Scotia"/>
  </r>
  <r>
    <n v="2390"/>
    <s v="NS"/>
    <x v="4"/>
    <x v="2"/>
    <n v="34"/>
    <s v="Sweet and tangy flavours combine with hoppy notes."/>
    <s v=""/>
    <x v="0"/>
    <x v="1"/>
    <x v="0"/>
    <s v="Thermised"/>
    <x v="0"/>
    <s v="Hip Hop"/>
    <x v="1"/>
    <s v="Nova Scotia"/>
  </r>
  <r>
    <n v="2391"/>
    <s v="AB"/>
    <x v="3"/>
    <x v="2"/>
    <n v="31.5"/>
    <s v="Available in different flavor: original, herb and garlic, chive and onion, BBQ, dill and chili."/>
    <s v="Soft Squeaky Fresh Cheese."/>
    <x v="0"/>
    <x v="3"/>
    <x v="1"/>
    <s v="Pasteurized"/>
    <x v="3"/>
    <s v="Super Fresh Cheese Curds"/>
    <x v="1"/>
    <s v="Alber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A68C7-4B83-4864-94E2-C1E1B389C6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5">
    <pivotField showAll="0"/>
    <pivotField showAll="0"/>
    <pivotField showAll="0"/>
    <pivotField showAll="0">
      <items count="4">
        <item x="2"/>
        <item x="0"/>
        <item x="1"/>
        <item t="default"/>
      </items>
    </pivotField>
    <pivotField numFmtId="164" showAll="0"/>
    <pivotField showAll="0"/>
    <pivotField showAll="0"/>
    <pivotField showAll="0">
      <items count="3">
        <item x="0"/>
        <item x="1"/>
        <item t="default"/>
      </items>
    </pivotField>
    <pivotField showAll="0"/>
    <pivotField axis="axisRow" dataField="1" showAll="0" measureFilter="1" sortType="ascending">
      <items count="10">
        <item x="8"/>
        <item x="6"/>
        <item x="1"/>
        <item x="3"/>
        <item x="7"/>
        <item x="0"/>
        <item x="4"/>
        <item x="5"/>
        <item x="2"/>
        <item t="default"/>
      </items>
      <autoSortScope>
        <pivotArea dataOnly="0" outline="0" fieldPosition="0">
          <references count="1">
            <reference field="4294967294" count="1" selected="0">
              <x v="0"/>
            </reference>
          </references>
        </pivotArea>
      </autoSortScope>
    </pivotField>
    <pivotField showAll="0"/>
    <pivotField showAll="0">
      <items count="6">
        <item x="1"/>
        <item x="2"/>
        <item x="4"/>
        <item x="3"/>
        <item x="0"/>
        <item t="default"/>
      </items>
    </pivotField>
    <pivotField showAll="0"/>
    <pivotField showAll="0">
      <items count="3">
        <item x="1"/>
        <item x="0"/>
        <item t="default"/>
      </items>
    </pivotField>
    <pivotField showAll="0"/>
  </pivotFields>
  <rowFields count="1">
    <field x="9"/>
  </rowFields>
  <rowItems count="4">
    <i>
      <x v="5"/>
    </i>
    <i>
      <x v="8"/>
    </i>
    <i>
      <x v="2"/>
    </i>
    <i t="grand">
      <x/>
    </i>
  </rowItems>
  <colItems count="1">
    <i/>
  </colItems>
  <dataFields count="1">
    <dataField name="Count of MilkTypeEn" fld="9" subtotal="count" baseField="0" baseItem="0"/>
  </dataFields>
  <chartFormats count="5">
    <chartFormat chart="0" format="0" series="1">
      <pivotArea type="data" outline="0" fieldPosition="0">
        <references count="1">
          <reference field="4294967294" count="1" selected="0">
            <x v="0"/>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9" count="1" selected="0">
            <x v="5"/>
          </reference>
        </references>
      </pivotArea>
    </chartFormat>
    <chartFormat chart="14" format="26">
      <pivotArea type="data" outline="0" fieldPosition="0">
        <references count="2">
          <reference field="4294967294" count="1" selected="0">
            <x v="0"/>
          </reference>
          <reference field="9" count="1" selected="0">
            <x v="8"/>
          </reference>
        </references>
      </pivotArea>
    </chartFormat>
    <chartFormat chart="14" format="2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BBF740-232B-40CD-8B58-F6CB9C8FA5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5">
    <pivotField showAll="0"/>
    <pivotField showAll="0"/>
    <pivotField axis="axisRow" showAll="0" measureFilter="1" sortType="ascending">
      <items count="13">
        <item x="3"/>
        <item x="2"/>
        <item m="1" x="10"/>
        <item x="0"/>
        <item x="6"/>
        <item x="4"/>
        <item x="1"/>
        <item x="7"/>
        <item m="1" x="11"/>
        <item x="9"/>
        <item x="8"/>
        <item x="5"/>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numFmtId="164" showAll="0"/>
    <pivotField showAll="0"/>
    <pivotField showAll="0"/>
    <pivotField showAll="0">
      <items count="3">
        <item x="0"/>
        <item x="1"/>
        <item t="default"/>
      </items>
    </pivotField>
    <pivotField dataField="1" showAll="0"/>
    <pivotField showAll="0"/>
    <pivotField showAll="0"/>
    <pivotField showAll="0">
      <items count="6">
        <item x="1"/>
        <item x="2"/>
        <item x="4"/>
        <item x="3"/>
        <item x="0"/>
        <item t="default"/>
      </items>
    </pivotField>
    <pivotField showAll="0"/>
    <pivotField showAll="0">
      <items count="3">
        <item x="1"/>
        <item x="0"/>
        <item t="default"/>
      </items>
    </pivotField>
    <pivotField showAll="0"/>
  </pivotFields>
  <rowFields count="1">
    <field x="2"/>
  </rowFields>
  <rowItems count="4">
    <i>
      <x v="1"/>
    </i>
    <i>
      <x v="6"/>
    </i>
    <i>
      <x v="10"/>
    </i>
    <i t="grand">
      <x/>
    </i>
  </rowItems>
  <colItems count="1">
    <i/>
  </colItems>
  <dataFields count="1">
    <dataField name="Count of CategoryTypeEn" fld="8" subtotal="count" baseField="0" baseItem="0"/>
  </dataFields>
  <chartFormats count="8">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2" count="1" selected="0">
            <x v="1"/>
          </reference>
        </references>
      </pivotArea>
    </chartFormat>
    <chartFormat chart="4" format="18">
      <pivotArea type="data" outline="0" fieldPosition="0">
        <references count="2">
          <reference field="4294967294" count="1" selected="0">
            <x v="0"/>
          </reference>
          <reference field="2" count="1" selected="0">
            <x v="6"/>
          </reference>
        </references>
      </pivotArea>
    </chartFormat>
    <chartFormat chart="4" format="19">
      <pivotArea type="data" outline="0" fieldPosition="0">
        <references count="2">
          <reference field="4294967294" count="1" selected="0">
            <x v="0"/>
          </reference>
          <reference field="2" count="1" selected="0">
            <x v="10"/>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2" count="1" selected="0">
            <x v="1"/>
          </reference>
        </references>
      </pivotArea>
    </chartFormat>
    <chartFormat chart="7" format="30">
      <pivotArea type="data" outline="0" fieldPosition="0">
        <references count="2">
          <reference field="4294967294" count="1" selected="0">
            <x v="0"/>
          </reference>
          <reference field="2" count="1" selected="0">
            <x v="6"/>
          </reference>
        </references>
      </pivotArea>
    </chartFormat>
    <chartFormat chart="7" format="3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FCC62-CC7F-46C0-A581-E011E96EA8B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C18" firstHeaderRow="1" firstDataRow="1" firstDataCol="2"/>
  <pivotFields count="15">
    <pivotField compact="0" outline="0" showAll="0"/>
    <pivotField compact="0" outline="0" showAll="0"/>
    <pivotField compact="0" outline="0" showAll="0"/>
    <pivotField compact="0" outline="0" showAll="0">
      <items count="4">
        <item x="2"/>
        <item x="0"/>
        <item x="1"/>
        <item t="default"/>
      </items>
    </pivotField>
    <pivotField dataField="1" compact="0" numFmtId="164" outline="0" showAll="0"/>
    <pivotField compact="0" outline="0" showAll="0"/>
    <pivotField compact="0" outline="0" showAll="0"/>
    <pivotField compact="0" outline="0" showAll="0">
      <items count="3">
        <item x="0"/>
        <item x="1"/>
        <item t="default"/>
      </items>
    </pivotField>
    <pivotField axis="axisRow" compact="0" outline="0" showAll="0">
      <items count="8">
        <item h="1" x="6"/>
        <item x="0"/>
        <item x="3"/>
        <item x="5"/>
        <item x="1"/>
        <item x="4"/>
        <item x="2"/>
        <item t="default"/>
      </items>
    </pivotField>
    <pivotField compact="0" outline="0" showAll="0"/>
    <pivotField compact="0" outline="0" showAll="0"/>
    <pivotField compact="0" outline="0" showAll="0">
      <items count="6">
        <item x="1"/>
        <item x="2"/>
        <item x="4"/>
        <item x="3"/>
        <item x="0"/>
        <item t="default"/>
      </items>
    </pivotField>
    <pivotField compact="0" outline="0" showAll="0"/>
    <pivotField axis="axisRow" compact="0" outline="0" showAll="0">
      <items count="3">
        <item x="1"/>
        <item x="0"/>
        <item t="default"/>
      </items>
    </pivotField>
    <pivotField compact="0" outline="0" showAll="0"/>
  </pivotFields>
  <rowFields count="2">
    <field x="13"/>
    <field x="8"/>
  </rowFields>
  <rowItems count="15">
    <i>
      <x/>
      <x v="1"/>
    </i>
    <i r="1">
      <x v="2"/>
    </i>
    <i r="1">
      <x v="3"/>
    </i>
    <i r="1">
      <x v="4"/>
    </i>
    <i r="1">
      <x v="5"/>
    </i>
    <i r="1">
      <x v="6"/>
    </i>
    <i t="default">
      <x/>
    </i>
    <i>
      <x v="1"/>
      <x v="1"/>
    </i>
    <i r="1">
      <x v="2"/>
    </i>
    <i r="1">
      <x v="3"/>
    </i>
    <i r="1">
      <x v="4"/>
    </i>
    <i r="1">
      <x v="5"/>
    </i>
    <i r="1">
      <x v="6"/>
    </i>
    <i t="default">
      <x v="1"/>
    </i>
    <i t="grand">
      <x/>
    </i>
  </rowItems>
  <colItems count="1">
    <i/>
  </colItems>
  <dataFields count="1">
    <dataField name="Average of MoisturePercent" fld="4" subtotal="average" baseField="13" baseItem="0" numFmtId="165"/>
  </dataFields>
  <chartFormats count="1">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18315D-45E3-426A-8550-5B660CF035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vince">
  <location ref="A3:B14" firstHeaderRow="1" firstDataRow="1" firstDataCol="1"/>
  <pivotFields count="15">
    <pivotField showAll="0"/>
    <pivotField showAll="0"/>
    <pivotField axis="axisRow" showAll="0">
      <items count="13">
        <item x="3"/>
        <item x="2"/>
        <item m="1" x="10"/>
        <item x="0"/>
        <item x="6"/>
        <item x="4"/>
        <item x="1"/>
        <item x="7"/>
        <item m="1" x="11"/>
        <item x="9"/>
        <item x="8"/>
        <item x="5"/>
        <item t="default"/>
      </items>
    </pivotField>
    <pivotField showAll="0">
      <items count="4">
        <item x="2"/>
        <item x="0"/>
        <item x="1"/>
        <item t="default"/>
      </items>
    </pivotField>
    <pivotField numFmtId="164" showAll="0"/>
    <pivotField showAll="0"/>
    <pivotField showAll="0"/>
    <pivotField showAll="0">
      <items count="3">
        <item x="0"/>
        <item x="1"/>
        <item t="default"/>
      </items>
    </pivotField>
    <pivotField dataField="1" showAll="0"/>
    <pivotField showAll="0"/>
    <pivotField showAll="0"/>
    <pivotField showAll="0">
      <items count="6">
        <item x="1"/>
        <item x="2"/>
        <item x="4"/>
        <item x="3"/>
        <item x="0"/>
        <item t="default"/>
      </items>
    </pivotField>
    <pivotField showAll="0"/>
    <pivotField showAll="0">
      <items count="3">
        <item x="1"/>
        <item x="0"/>
        <item t="default"/>
      </items>
    </pivotField>
    <pivotField showAll="0"/>
  </pivotFields>
  <rowFields count="1">
    <field x="2"/>
  </rowFields>
  <rowItems count="11">
    <i>
      <x/>
    </i>
    <i>
      <x v="1"/>
    </i>
    <i>
      <x v="3"/>
    </i>
    <i>
      <x v="4"/>
    </i>
    <i>
      <x v="5"/>
    </i>
    <i>
      <x v="6"/>
    </i>
    <i>
      <x v="7"/>
    </i>
    <i>
      <x v="9"/>
    </i>
    <i>
      <x v="10"/>
    </i>
    <i>
      <x v="11"/>
    </i>
    <i t="grand">
      <x/>
    </i>
  </rowItems>
  <colItems count="1">
    <i/>
  </colItems>
  <dataFields count="1">
    <dataField name="Count of CategoryTypeE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8F4105-287D-451B-8771-E6509829E890}" autoFormatId="16" applyNumberFormats="0" applyBorderFormats="0" applyFontFormats="0" applyPatternFormats="0" applyAlignmentFormats="0" applyWidthHeightFormats="0">
  <queryTableRefresh nextId="16" unboundColumnsRight="1">
    <queryTableFields count="15">
      <queryTableField id="1" name="CheeseId" tableColumnId="1"/>
      <queryTableField id="2" name="ManufacturerProvCode" tableColumnId="2"/>
      <queryTableField id="14" dataBound="0" tableColumnId="14"/>
      <queryTableField id="3" name="ManufacturingTypeEn" tableColumnId="3"/>
      <queryTableField id="4" name="MoisturePercent" tableColumnId="4"/>
      <queryTableField id="5" name="FlavourEn" tableColumnId="5"/>
      <queryTableField id="6" name="CharacteristicsEn" tableColumnId="6"/>
      <queryTableField id="7" name="Organic" tableColumnId="7"/>
      <queryTableField id="8" name="CategoryTypeEn" tableColumnId="8"/>
      <queryTableField id="9" name="MilkTypeEn" tableColumnId="9"/>
      <queryTableField id="10" name="MilkTreatmentTypeEn" tableColumnId="10"/>
      <queryTableField id="11" name="RindTypeEn" tableColumnId="11"/>
      <queryTableField id="12" name="CheeseName" tableColumnId="12"/>
      <queryTableField id="13" name="FatLevel" tableColumnId="13"/>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c" xr10:uid="{82317FA1-1956-4EF3-9CBC-B63EEFEFE639}" sourceName="Organic">
  <pivotTables>
    <pivotTable tabId="8" name="PivotTable1"/>
    <pivotTable tabId="6" name="PivotTable4"/>
    <pivotTable tabId="4" name="PivotTable2"/>
    <pivotTable tabId="5" name="PivotTable3"/>
  </pivotTables>
  <data>
    <tabular pivotCacheId="2112717621">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TypeEn" xr10:uid="{6E1CCAFA-9D1F-4DAC-AA77-FAB03AA700DE}" sourceName="ManufacturingTypeEn">
  <pivotTables>
    <pivotTable tabId="8" name="PivotTable1"/>
    <pivotTable tabId="6" name="PivotTable4"/>
    <pivotTable tabId="4" name="PivotTable2"/>
    <pivotTable tabId="5" name="PivotTable3"/>
  </pivotTables>
  <data>
    <tabular pivotCacheId="2112717621">
      <items count="3">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dTypeEn" xr10:uid="{7233A6CC-3BBD-4A45-8B5B-53A6AD190761}" sourceName="RindTypeEn">
  <pivotTables>
    <pivotTable tabId="8" name="PivotTable1"/>
    <pivotTable tabId="6" name="PivotTable4"/>
    <pivotTable tabId="4" name="PivotTable2"/>
    <pivotTable tabId="5" name="PivotTable3"/>
  </pivotTables>
  <data>
    <tabular pivotCacheId="2112717621">
      <items count="5">
        <i x="1" s="1"/>
        <i x="2" s="1"/>
        <i x="4" s="1"/>
        <i x="3"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Level" xr10:uid="{CBB878DB-FAD4-45B3-87BB-B4943428B15F}" sourceName="FatLevel">
  <pivotTables>
    <pivotTable tabId="8" name="PivotTable1"/>
    <pivotTable tabId="6" name="PivotTable4"/>
    <pivotTable tabId="4" name="PivotTable2"/>
    <pivotTable tabId="5" name="PivotTable3"/>
  </pivotTables>
  <data>
    <tabular pivotCacheId="2112717621"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ganic 2" xr10:uid="{88732B8A-C763-40BC-BAB8-08D2711C2180}" cache="Slicer_Organic" caption="Organic" style="Slicer Style Custom" rowHeight="365760"/>
  <slicer name="ManufacturingTypeEn 2" xr10:uid="{294E7E30-BCDA-4845-9DBF-8F63C2118681}" cache="Slicer_ManufacturingTypeEn" caption="Manufacturing Type" style="Slicer Style Custom" rowHeight="365760"/>
  <slicer name="RindTypeEn 2" xr10:uid="{BC1ED567-1616-46F7-B939-0B5FC8864D5A}" cache="Slicer_RindTypeEn" caption="Rind Type" style="Slicer Style Custom" rowHeight="365760"/>
  <slicer name="FatLevel 2" xr10:uid="{FC0EF5DA-7403-4DA4-9C0B-72793B3A1448}" cache="Slicer_FatLevel" caption="Fat Level" style="Slicer Style Custom"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85D25-539E-476B-966F-3EBE8D0288E1}" name="cheese_data" displayName="cheese_data" ref="A1:O1044" tableType="queryTable" totalsRowCount="1">
  <autoFilter ref="A1:O1043" xr:uid="{AB785D25-539E-476B-966F-3EBE8D0288E1}"/>
  <tableColumns count="15">
    <tableColumn id="1" xr3:uid="{D228C11E-56BB-4A54-9C02-30B0B3DBE58E}" uniqueName="1" name="CheeseId" totalsRowFunction="custom" queryTableFieldId="1">
      <totalsRowFormula>COUNTBLANK(cheese_data[CheeseId])</totalsRowFormula>
    </tableColumn>
    <tableColumn id="2" xr3:uid="{8B6D41AF-020D-4897-889E-A6C4F75F10CE}" uniqueName="2" name="ManufacturerProvCode" totalsRowFunction="custom" queryTableFieldId="2" dataDxfId="12">
      <totalsRowFormula>COUNTBLANK(cheese_data[ManufacturerProvCode])</totalsRowFormula>
    </tableColumn>
    <tableColumn id="14" xr3:uid="{D9A2900C-8459-446E-AE8C-64CBEC916882}" uniqueName="14" name="ManufacturerProvName" totalsRowFunction="custom" queryTableFieldId="14" dataDxfId="11">
      <calculatedColumnFormula>IF(B2="NB","New Brunswick",IF(B2="AB","Alberta",IF(B2="BC","British Columbia",IF(B2="MB","Manitoba",IF(B2="NL","Newfoundland and Labrador",IF(B2="NS","Nova Scotia",IF(B2="ON","Ontario",IF(B2="PE","Prince Edward Island",IF(B2="QC","Quebec",IF(B2="SK","Saskatchewan",""))))))))))</calculatedColumnFormula>
      <totalsRowFormula>COUNTBLANK(cheese_data[ManufacturerProvName])</totalsRowFormula>
    </tableColumn>
    <tableColumn id="3" xr3:uid="{68D4DDD9-9FCF-4E46-81DA-628ABE980EEA}" uniqueName="3" name="ManufacturingTypeEn" totalsRowFunction="custom" queryTableFieldId="3" dataDxfId="10">
      <totalsRowFormula>COUNTBLANK(cheese_data[ManufacturingTypeEn])</totalsRowFormula>
    </tableColumn>
    <tableColumn id="4" xr3:uid="{E58385A6-70BC-4FEE-848F-0AECDB49A329}" uniqueName="4" name="MoisturePercent" totalsRowFunction="custom" queryTableFieldId="4" dataDxfId="9">
      <totalsRowFormula>COUNTBLANK(cheese_data[MoisturePercent])</totalsRowFormula>
    </tableColumn>
    <tableColumn id="5" xr3:uid="{20DA8AE6-3C60-4AE6-B021-0D94B033EBFF}" uniqueName="5" name="FlavourEn" totalsRowFunction="custom" queryTableFieldId="5" dataDxfId="8">
      <totalsRowFormula>COUNTBLANK(cheese_data[FlavourEn])</totalsRowFormula>
    </tableColumn>
    <tableColumn id="6" xr3:uid="{AEE51184-57DD-4CC6-872C-B5914181B9BD}" uniqueName="6" name="CharacteristicsEn" totalsRowFunction="custom" queryTableFieldId="6" dataDxfId="7">
      <totalsRowFormula>COUNTBLANK(cheese_data[CharacteristicsEn])</totalsRowFormula>
    </tableColumn>
    <tableColumn id="7" xr3:uid="{60A00D22-A1C0-4A7D-8B23-5EFB532B70FB}" uniqueName="7" name="Organic" totalsRowFunction="custom" queryTableFieldId="7">
      <totalsRowFormula>COUNTBLANK(cheese_data[Organic])</totalsRowFormula>
    </tableColumn>
    <tableColumn id="8" xr3:uid="{209E2187-B74E-44E3-800E-4DD28D62FBD4}" uniqueName="8" name="CategoryTypeEn" totalsRowFunction="custom" queryTableFieldId="8" dataDxfId="6">
      <totalsRowFormula>COUNTBLANK(cheese_data[CategoryTypeEn])</totalsRowFormula>
    </tableColumn>
    <tableColumn id="9" xr3:uid="{4C004ADD-AFB8-4C44-8A6F-65013F2BE3EC}" uniqueName="9" name="MilkTypeEn" totalsRowFunction="custom" queryTableFieldId="9" dataDxfId="5">
      <totalsRowFormula>COUNTBLANK(cheese_data[MilkTypeEn])</totalsRowFormula>
    </tableColumn>
    <tableColumn id="10" xr3:uid="{8B0F352A-3269-4D62-B6CC-66D50C24F58E}" uniqueName="10" name="MilkTreatmentTypeEn" totalsRowFunction="custom" queryTableFieldId="10" dataDxfId="4">
      <totalsRowFormula>COUNTBLANK(cheese_data[MilkTreatmentTypeEn])</totalsRowFormula>
    </tableColumn>
    <tableColumn id="11" xr3:uid="{236C619C-7F3A-427F-928E-6781BAB71C86}" uniqueName="11" name="RindTypeEn" totalsRowFunction="custom" queryTableFieldId="11" dataDxfId="3">
      <totalsRowFormula>COUNTBLANK(cheese_data[RindTypeEn])</totalsRowFormula>
    </tableColumn>
    <tableColumn id="12" xr3:uid="{8A3891F9-200E-446F-A753-EE68EC275EAD}" uniqueName="12" name="CheeseName" totalsRowFunction="custom" queryTableFieldId="12" dataDxfId="2">
      <totalsRowFormula>COUNTBLANK(cheese_data[CheeseName])</totalsRowFormula>
    </tableColumn>
    <tableColumn id="13" xr3:uid="{AE1C371F-9902-4122-B4AA-1CA73CFC295A}" uniqueName="13" name="FatLevel" totalsRowFunction="custom" queryTableFieldId="13" dataDxfId="1">
      <totalsRowFormula>COUNTBLANK(cheese_data[FatLevel])</totalsRowFormula>
    </tableColumn>
    <tableColumn id="15" xr3:uid="{B2DF7259-2BDD-4877-B4C9-4F734FF8EE51}" uniqueName="15" name="Province" queryTableFieldId="15"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3818-EF8C-478E-BDE8-1303C8FFB65E}">
  <dimension ref="A1:A8"/>
  <sheetViews>
    <sheetView showGridLines="0" tabSelected="1" topLeftCell="A3" zoomScaleNormal="100" workbookViewId="0">
      <selection activeCell="U29" sqref="U29"/>
    </sheetView>
  </sheetViews>
  <sheetFormatPr defaultRowHeight="15" x14ac:dyDescent="0.25"/>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ECAA1-9CB9-4340-AD80-696E131FBD08}">
  <dimension ref="A1:B15"/>
  <sheetViews>
    <sheetView workbookViewId="0">
      <selection activeCell="F11" sqref="F11"/>
    </sheetView>
  </sheetViews>
  <sheetFormatPr defaultRowHeight="15" x14ac:dyDescent="0.25"/>
  <cols>
    <col min="1" max="1" width="18" bestFit="1" customWidth="1"/>
  </cols>
  <sheetData>
    <row r="1" spans="1:2" x14ac:dyDescent="0.25">
      <c r="A1" s="4" t="s">
        <v>3</v>
      </c>
      <c r="B1" s="4"/>
    </row>
    <row r="2" spans="1:2" x14ac:dyDescent="0.25">
      <c r="A2" s="2"/>
      <c r="B2" s="2"/>
    </row>
    <row r="3" spans="1:2" x14ac:dyDescent="0.25">
      <c r="A3" s="2" t="s">
        <v>2257</v>
      </c>
      <c r="B3" s="2">
        <v>47.069814995131452</v>
      </c>
    </row>
    <row r="4" spans="1:2" x14ac:dyDescent="0.25">
      <c r="A4" s="2" t="s">
        <v>2258</v>
      </c>
      <c r="B4" s="2">
        <v>0.29947789956651144</v>
      </c>
    </row>
    <row r="5" spans="1:2" x14ac:dyDescent="0.25">
      <c r="A5" s="2" t="s">
        <v>2259</v>
      </c>
      <c r="B5" s="2">
        <v>46</v>
      </c>
    </row>
    <row r="6" spans="1:2" x14ac:dyDescent="0.25">
      <c r="A6" s="2" t="s">
        <v>2260</v>
      </c>
      <c r="B6" s="2">
        <v>50</v>
      </c>
    </row>
    <row r="7" spans="1:2" x14ac:dyDescent="0.25">
      <c r="A7" s="2" t="s">
        <v>2261</v>
      </c>
      <c r="B7" s="2">
        <v>9.5973205459464737</v>
      </c>
    </row>
    <row r="8" spans="1:2" x14ac:dyDescent="0.25">
      <c r="A8" s="2" t="s">
        <v>2262</v>
      </c>
      <c r="B8" s="2">
        <v>92.10856166164632</v>
      </c>
    </row>
    <row r="9" spans="1:2" x14ac:dyDescent="0.25">
      <c r="A9" s="2" t="s">
        <v>2263</v>
      </c>
      <c r="B9" s="2">
        <v>1.9864403643032009</v>
      </c>
    </row>
    <row r="10" spans="1:2" x14ac:dyDescent="0.25">
      <c r="A10" s="2" t="s">
        <v>2264</v>
      </c>
      <c r="B10" s="2">
        <v>0.78244905659874353</v>
      </c>
    </row>
    <row r="11" spans="1:2" x14ac:dyDescent="0.25">
      <c r="A11" s="2" t="s">
        <v>2265</v>
      </c>
      <c r="B11" s="2">
        <v>80</v>
      </c>
    </row>
    <row r="12" spans="1:2" x14ac:dyDescent="0.25">
      <c r="A12" s="2" t="s">
        <v>2266</v>
      </c>
      <c r="B12" s="2">
        <v>12</v>
      </c>
    </row>
    <row r="13" spans="1:2" x14ac:dyDescent="0.25">
      <c r="A13" s="2" t="s">
        <v>2267</v>
      </c>
      <c r="B13" s="2">
        <v>92</v>
      </c>
    </row>
    <row r="14" spans="1:2" x14ac:dyDescent="0.25">
      <c r="A14" s="2" t="s">
        <v>2268</v>
      </c>
      <c r="B14" s="2">
        <v>48340.700000000004</v>
      </c>
    </row>
    <row r="15" spans="1:2" ht="15.75" thickBot="1" x14ac:dyDescent="0.3">
      <c r="A15" s="3" t="s">
        <v>2269</v>
      </c>
      <c r="B15" s="3">
        <v>1027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573F6-ED5D-4990-8343-FD60FBFE53D5}">
  <dimension ref="A3:B7"/>
  <sheetViews>
    <sheetView workbookViewId="0">
      <selection activeCell="W18" sqref="W18"/>
    </sheetView>
  </sheetViews>
  <sheetFormatPr defaultRowHeight="15" x14ac:dyDescent="0.25"/>
  <cols>
    <col min="1" max="1" width="13.42578125" bestFit="1" customWidth="1"/>
    <col min="2" max="2" width="19.85546875" bestFit="1" customWidth="1"/>
  </cols>
  <sheetData>
    <row r="3" spans="1:2" x14ac:dyDescent="0.25">
      <c r="A3" s="6" t="s">
        <v>2272</v>
      </c>
      <c r="B3" t="s">
        <v>2277</v>
      </c>
    </row>
    <row r="4" spans="1:2" x14ac:dyDescent="0.25">
      <c r="A4" s="7" t="s">
        <v>18</v>
      </c>
      <c r="B4" s="1">
        <v>62</v>
      </c>
    </row>
    <row r="5" spans="1:2" x14ac:dyDescent="0.25">
      <c r="A5" s="7" t="s">
        <v>44</v>
      </c>
      <c r="B5" s="1">
        <v>214</v>
      </c>
    </row>
    <row r="6" spans="1:2" x14ac:dyDescent="0.25">
      <c r="A6" s="7" t="s">
        <v>25</v>
      </c>
      <c r="B6" s="1">
        <v>743</v>
      </c>
    </row>
    <row r="7" spans="1:2" x14ac:dyDescent="0.25">
      <c r="A7" s="7" t="s">
        <v>2273</v>
      </c>
      <c r="B7" s="1">
        <v>1019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7D31-F166-4548-B866-0577F7E32800}">
  <dimension ref="A3:B7"/>
  <sheetViews>
    <sheetView workbookViewId="0">
      <selection activeCell="B5" sqref="B5"/>
    </sheetView>
  </sheetViews>
  <sheetFormatPr defaultRowHeight="15" x14ac:dyDescent="0.25"/>
  <cols>
    <col min="1" max="1" width="15.85546875" bestFit="1" customWidth="1"/>
    <col min="2" max="2" width="24.42578125" bestFit="1" customWidth="1"/>
  </cols>
  <sheetData>
    <row r="3" spans="1:2" x14ac:dyDescent="0.25">
      <c r="A3" s="6" t="s">
        <v>2272</v>
      </c>
      <c r="B3" t="s">
        <v>2278</v>
      </c>
    </row>
    <row r="4" spans="1:2" x14ac:dyDescent="0.25">
      <c r="A4" s="7" t="s">
        <v>2274</v>
      </c>
      <c r="B4" s="1">
        <v>65</v>
      </c>
    </row>
    <row r="5" spans="1:2" x14ac:dyDescent="0.25">
      <c r="A5" s="7" t="s">
        <v>2275</v>
      </c>
      <c r="B5" s="1">
        <v>115</v>
      </c>
    </row>
    <row r="6" spans="1:2" x14ac:dyDescent="0.25">
      <c r="A6" s="7" t="s">
        <v>2290</v>
      </c>
      <c r="B6" s="1">
        <v>796</v>
      </c>
    </row>
    <row r="7" spans="1:2" x14ac:dyDescent="0.25">
      <c r="A7" s="7" t="s">
        <v>2273</v>
      </c>
      <c r="B7" s="1">
        <v>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76ECD-1B45-4825-9F7B-7BBEC1B8ECE0}">
  <dimension ref="A3:C18"/>
  <sheetViews>
    <sheetView workbookViewId="0">
      <selection activeCell="C8" sqref="C8"/>
    </sheetView>
  </sheetViews>
  <sheetFormatPr defaultRowHeight="15" x14ac:dyDescent="0.25"/>
  <cols>
    <col min="1" max="1" width="20" bestFit="1" customWidth="1"/>
    <col min="2" max="2" width="18.140625" bestFit="1" customWidth="1"/>
    <col min="3" max="3" width="26.42578125" bestFit="1" customWidth="1"/>
  </cols>
  <sheetData>
    <row r="3" spans="1:3" x14ac:dyDescent="0.25">
      <c r="A3" s="6" t="s">
        <v>12</v>
      </c>
      <c r="B3" s="6" t="s">
        <v>7</v>
      </c>
      <c r="C3" t="s">
        <v>2279</v>
      </c>
    </row>
    <row r="4" spans="1:3" x14ac:dyDescent="0.25">
      <c r="A4" t="s">
        <v>60</v>
      </c>
      <c r="B4" t="s">
        <v>17</v>
      </c>
      <c r="C4" s="8">
        <v>38.532994923857871</v>
      </c>
    </row>
    <row r="5" spans="1:3" x14ac:dyDescent="0.25">
      <c r="B5" t="s">
        <v>40</v>
      </c>
      <c r="C5" s="8">
        <v>47.951111111111111</v>
      </c>
    </row>
    <row r="6" spans="1:3" x14ac:dyDescent="0.25">
      <c r="B6" t="s">
        <v>64</v>
      </c>
      <c r="C6" s="8">
        <v>33.114444444444445</v>
      </c>
    </row>
    <row r="7" spans="1:3" x14ac:dyDescent="0.25">
      <c r="B7" t="s">
        <v>24</v>
      </c>
      <c r="C7" s="8">
        <v>42.481481481481481</v>
      </c>
    </row>
    <row r="8" spans="1:3" x14ac:dyDescent="0.25">
      <c r="B8" t="s">
        <v>43</v>
      </c>
      <c r="C8" s="8">
        <v>46.714285714285715</v>
      </c>
    </row>
    <row r="9" spans="1:3" x14ac:dyDescent="0.25">
      <c r="B9" t="s">
        <v>35</v>
      </c>
      <c r="C9" s="8">
        <v>40</v>
      </c>
    </row>
    <row r="10" spans="1:3" x14ac:dyDescent="0.25">
      <c r="A10" t="s">
        <v>2280</v>
      </c>
      <c r="C10" s="8">
        <v>40.614301994301997</v>
      </c>
    </row>
    <row r="11" spans="1:3" x14ac:dyDescent="0.25">
      <c r="A11" t="s">
        <v>22</v>
      </c>
      <c r="B11" t="s">
        <v>17</v>
      </c>
      <c r="C11" s="8">
        <v>43.598026315789468</v>
      </c>
    </row>
    <row r="12" spans="1:3" x14ac:dyDescent="0.25">
      <c r="B12" t="s">
        <v>40</v>
      </c>
      <c r="C12" s="8">
        <v>61.028363636363636</v>
      </c>
    </row>
    <row r="13" spans="1:3" x14ac:dyDescent="0.25">
      <c r="B13" t="s">
        <v>64</v>
      </c>
      <c r="C13" s="8">
        <v>36.542857142857144</v>
      </c>
    </row>
    <row r="14" spans="1:3" x14ac:dyDescent="0.25">
      <c r="B14" t="s">
        <v>24</v>
      </c>
      <c r="C14" s="8">
        <v>48.389364161849713</v>
      </c>
    </row>
    <row r="15" spans="1:3" x14ac:dyDescent="0.25">
      <c r="B15" t="s">
        <v>43</v>
      </c>
      <c r="C15" s="8">
        <v>53.474705882352943</v>
      </c>
    </row>
    <row r="16" spans="1:3" x14ac:dyDescent="0.25">
      <c r="B16" t="s">
        <v>35</v>
      </c>
      <c r="C16" s="8">
        <v>45.153333333333329</v>
      </c>
    </row>
    <row r="17" spans="1:3" x14ac:dyDescent="0.25">
      <c r="A17" t="s">
        <v>2281</v>
      </c>
      <c r="C17" s="8">
        <v>50.612455089820365</v>
      </c>
    </row>
    <row r="18" spans="1:3" x14ac:dyDescent="0.25">
      <c r="A18" t="s">
        <v>2273</v>
      </c>
      <c r="C18" s="8">
        <v>47.16853778213936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DDE4-6E6E-4231-BB00-AC7B470D679A}">
  <dimension ref="A3:E14"/>
  <sheetViews>
    <sheetView workbookViewId="0">
      <selection activeCell="B5" sqref="B5"/>
    </sheetView>
  </sheetViews>
  <sheetFormatPr defaultRowHeight="15" x14ac:dyDescent="0.25"/>
  <cols>
    <col min="1" max="1" width="26.85546875" bestFit="1" customWidth="1"/>
    <col min="2" max="2" width="24.42578125" bestFit="1" customWidth="1"/>
    <col min="5" max="5" width="24.42578125" bestFit="1" customWidth="1"/>
  </cols>
  <sheetData>
    <row r="3" spans="1:5" x14ac:dyDescent="0.25">
      <c r="A3" s="6" t="s">
        <v>2289</v>
      </c>
      <c r="B3" t="s">
        <v>2278</v>
      </c>
    </row>
    <row r="4" spans="1:5" x14ac:dyDescent="0.25">
      <c r="A4" s="7" t="s">
        <v>2282</v>
      </c>
      <c r="B4" s="1">
        <v>13</v>
      </c>
      <c r="D4" s="7"/>
      <c r="E4" s="1"/>
    </row>
    <row r="5" spans="1:5" x14ac:dyDescent="0.25">
      <c r="A5" s="7" t="s">
        <v>2274</v>
      </c>
      <c r="B5" s="1">
        <v>65</v>
      </c>
      <c r="D5" s="7"/>
      <c r="E5" s="1"/>
    </row>
    <row r="6" spans="1:5" x14ac:dyDescent="0.25">
      <c r="A6" s="7" t="s">
        <v>2284</v>
      </c>
      <c r="B6" s="1">
        <v>27</v>
      </c>
      <c r="D6" s="7"/>
      <c r="E6" s="1"/>
    </row>
    <row r="7" spans="1:5" x14ac:dyDescent="0.25">
      <c r="A7" s="7" t="s">
        <v>2285</v>
      </c>
      <c r="B7" s="1">
        <v>2</v>
      </c>
      <c r="D7" s="7"/>
      <c r="E7" s="1"/>
    </row>
    <row r="8" spans="1:5" x14ac:dyDescent="0.25">
      <c r="A8" s="7" t="s">
        <v>2286</v>
      </c>
      <c r="B8" s="1">
        <v>10</v>
      </c>
      <c r="D8" s="7"/>
      <c r="E8" s="1"/>
    </row>
    <row r="9" spans="1:5" x14ac:dyDescent="0.25">
      <c r="A9" s="7" t="s">
        <v>2275</v>
      </c>
      <c r="B9" s="1">
        <v>115</v>
      </c>
      <c r="D9" s="7"/>
      <c r="E9" s="1"/>
    </row>
    <row r="10" spans="1:5" x14ac:dyDescent="0.25">
      <c r="A10" s="7" t="s">
        <v>2287</v>
      </c>
      <c r="B10" s="1">
        <v>2</v>
      </c>
      <c r="D10" s="7"/>
      <c r="E10" s="1"/>
    </row>
    <row r="11" spans="1:5" x14ac:dyDescent="0.25">
      <c r="A11" s="7" t="s">
        <v>2288</v>
      </c>
      <c r="B11" s="1">
        <v>1</v>
      </c>
      <c r="D11" s="7"/>
      <c r="E11" s="1"/>
    </row>
    <row r="12" spans="1:5" x14ac:dyDescent="0.25">
      <c r="A12" s="7" t="s">
        <v>2290</v>
      </c>
      <c r="B12" s="1">
        <v>796</v>
      </c>
      <c r="D12" s="7"/>
      <c r="E12" s="1"/>
    </row>
    <row r="13" spans="1:5" x14ac:dyDescent="0.25">
      <c r="A13" s="7" t="s">
        <v>2291</v>
      </c>
      <c r="B13" s="1">
        <v>11</v>
      </c>
      <c r="D13" s="7"/>
      <c r="E13" s="1"/>
    </row>
    <row r="14" spans="1:5" x14ac:dyDescent="0.25">
      <c r="A14" s="7" t="s">
        <v>2273</v>
      </c>
      <c r="B14" s="1">
        <v>1042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259E-7EB8-4B2C-B78A-8EE3AD8AEB56}">
  <dimension ref="A1:O1044"/>
  <sheetViews>
    <sheetView topLeftCell="A975" workbookViewId="0">
      <selection activeCell="C975" sqref="C975"/>
    </sheetView>
  </sheetViews>
  <sheetFormatPr defaultRowHeight="15" x14ac:dyDescent="0.25"/>
  <cols>
    <col min="1" max="1" width="12" bestFit="1" customWidth="1"/>
    <col min="2" max="2" width="24.5703125" bestFit="1" customWidth="1"/>
    <col min="3" max="3" width="24.5703125" customWidth="1"/>
    <col min="4" max="4" width="23" bestFit="1" customWidth="1"/>
    <col min="5" max="5" width="18.42578125" bestFit="1" customWidth="1"/>
    <col min="6" max="7" width="81.140625" bestFit="1" customWidth="1"/>
    <col min="8" max="8" width="10.140625" bestFit="1" customWidth="1"/>
    <col min="9" max="9" width="18.140625" bestFit="1" customWidth="1"/>
    <col min="10" max="10" width="17.85546875" bestFit="1" customWidth="1"/>
    <col min="11" max="11" width="23.140625" bestFit="1" customWidth="1"/>
    <col min="12" max="12" width="14" bestFit="1" customWidth="1"/>
    <col min="13" max="13" width="61" bestFit="1" customWidth="1"/>
    <col min="14" max="14" width="10.85546875" bestFit="1" customWidth="1"/>
    <col min="15" max="15" width="18.28515625" bestFit="1" customWidth="1"/>
  </cols>
  <sheetData>
    <row r="1" spans="1:15" x14ac:dyDescent="0.25">
      <c r="A1" t="s">
        <v>0</v>
      </c>
      <c r="B1" t="s">
        <v>1</v>
      </c>
      <c r="C1" t="s">
        <v>2256</v>
      </c>
      <c r="D1" t="s">
        <v>2</v>
      </c>
      <c r="E1" t="s">
        <v>3</v>
      </c>
      <c r="F1" t="s">
        <v>4</v>
      </c>
      <c r="G1" t="s">
        <v>5</v>
      </c>
      <c r="H1" t="s">
        <v>6</v>
      </c>
      <c r="I1" t="s">
        <v>7</v>
      </c>
      <c r="J1" t="s">
        <v>8</v>
      </c>
      <c r="K1" t="s">
        <v>9</v>
      </c>
      <c r="L1" t="s">
        <v>10</v>
      </c>
      <c r="M1" t="s">
        <v>11</v>
      </c>
      <c r="N1" t="s">
        <v>12</v>
      </c>
      <c r="O1" t="s">
        <v>2289</v>
      </c>
    </row>
    <row r="2" spans="1:15" x14ac:dyDescent="0.25">
      <c r="A2">
        <v>228</v>
      </c>
      <c r="B2" s="1" t="s">
        <v>13</v>
      </c>
      <c r="C2" s="1" t="str">
        <f t="shared" ref="C2:C65" si="0">IF(B2="NB","New Brunswick",IF(B2="AB","Alberta",IF(B2="BC","British Columbia",IF(B2="MB","Manitoba",IF(B2="NL","Newfoundland and Labrador",IF(B2="NS","Nova Scotia",IF(B2="ON","Ontario",IF(B2="PE","Prince Edward Island",IF(B2="QC","Quebec",IF(B2="SK","Saskatchewan",""))))))))))</f>
        <v>New Brunswick</v>
      </c>
      <c r="D2" s="1" t="s">
        <v>14</v>
      </c>
      <c r="E2" s="5">
        <v>47</v>
      </c>
      <c r="F2" s="1" t="s">
        <v>15</v>
      </c>
      <c r="G2" s="1" t="s">
        <v>16</v>
      </c>
      <c r="H2" t="s">
        <v>2270</v>
      </c>
      <c r="I2" s="1" t="s">
        <v>17</v>
      </c>
      <c r="J2" s="1" t="s">
        <v>18</v>
      </c>
      <c r="K2" s="1" t="s">
        <v>19</v>
      </c>
      <c r="L2" s="1" t="s">
        <v>20</v>
      </c>
      <c r="M2" s="1" t="s">
        <v>21</v>
      </c>
      <c r="N2" s="1" t="s">
        <v>22</v>
      </c>
      <c r="O2" s="1" t="s">
        <v>2284</v>
      </c>
    </row>
    <row r="3" spans="1:15" x14ac:dyDescent="0.25">
      <c r="A3">
        <v>242</v>
      </c>
      <c r="B3" s="1" t="s">
        <v>13</v>
      </c>
      <c r="C3" s="1" t="str">
        <f t="shared" si="0"/>
        <v>New Brunswick</v>
      </c>
      <c r="D3" s="1" t="s">
        <v>14</v>
      </c>
      <c r="E3" s="5">
        <v>47.9</v>
      </c>
      <c r="F3" s="1" t="s">
        <v>23</v>
      </c>
      <c r="G3" s="1" t="s">
        <v>16</v>
      </c>
      <c r="H3" t="s">
        <v>2270</v>
      </c>
      <c r="I3" s="1" t="s">
        <v>24</v>
      </c>
      <c r="J3" s="1" t="s">
        <v>25</v>
      </c>
      <c r="K3" s="1" t="s">
        <v>19</v>
      </c>
      <c r="L3" s="1" t="s">
        <v>20</v>
      </c>
      <c r="M3" s="1" t="s">
        <v>26</v>
      </c>
      <c r="N3" s="1" t="s">
        <v>22</v>
      </c>
      <c r="O3" s="1" t="s">
        <v>2284</v>
      </c>
    </row>
    <row r="4" spans="1:15" x14ac:dyDescent="0.25">
      <c r="A4">
        <v>301</v>
      </c>
      <c r="B4" s="1" t="s">
        <v>27</v>
      </c>
      <c r="C4" s="1" t="str">
        <f t="shared" si="0"/>
        <v>Ontario</v>
      </c>
      <c r="D4" s="1" t="s">
        <v>28</v>
      </c>
      <c r="E4" s="5">
        <v>54</v>
      </c>
      <c r="F4" s="1" t="s">
        <v>29</v>
      </c>
      <c r="G4" s="1" t="s">
        <v>30</v>
      </c>
      <c r="H4" t="s">
        <v>2270</v>
      </c>
      <c r="I4" s="1" t="s">
        <v>17</v>
      </c>
      <c r="J4" s="1" t="s">
        <v>25</v>
      </c>
      <c r="K4" s="1" t="s">
        <v>31</v>
      </c>
      <c r="L4" s="1" t="s">
        <v>32</v>
      </c>
      <c r="M4" s="1" t="s">
        <v>33</v>
      </c>
      <c r="N4" s="1" t="s">
        <v>22</v>
      </c>
      <c r="O4" s="1" t="s">
        <v>2275</v>
      </c>
    </row>
    <row r="5" spans="1:15" x14ac:dyDescent="0.25">
      <c r="A5">
        <v>303</v>
      </c>
      <c r="B5" s="1" t="s">
        <v>13</v>
      </c>
      <c r="C5" s="1" t="str">
        <f t="shared" si="0"/>
        <v>New Brunswick</v>
      </c>
      <c r="D5" s="1" t="s">
        <v>14</v>
      </c>
      <c r="E5" s="5">
        <v>47</v>
      </c>
      <c r="F5" s="1" t="s">
        <v>34</v>
      </c>
      <c r="G5" s="1" t="s">
        <v>32</v>
      </c>
      <c r="H5" t="s">
        <v>2270</v>
      </c>
      <c r="I5" s="1" t="s">
        <v>35</v>
      </c>
      <c r="J5" s="1" t="s">
        <v>25</v>
      </c>
      <c r="K5" s="1" t="s">
        <v>19</v>
      </c>
      <c r="L5" s="1" t="s">
        <v>32</v>
      </c>
      <c r="M5" s="1" t="s">
        <v>36</v>
      </c>
      <c r="N5" s="1" t="s">
        <v>22</v>
      </c>
      <c r="O5" s="1" t="s">
        <v>2284</v>
      </c>
    </row>
    <row r="6" spans="1:15" x14ac:dyDescent="0.25">
      <c r="A6">
        <v>319</v>
      </c>
      <c r="B6" s="1" t="s">
        <v>13</v>
      </c>
      <c r="C6" s="1" t="str">
        <f t="shared" si="0"/>
        <v>New Brunswick</v>
      </c>
      <c r="D6" s="1" t="s">
        <v>14</v>
      </c>
      <c r="E6" s="5">
        <v>49.4</v>
      </c>
      <c r="F6" s="1" t="s">
        <v>37</v>
      </c>
      <c r="G6" s="1" t="s">
        <v>32</v>
      </c>
      <c r="H6" t="s">
        <v>2271</v>
      </c>
      <c r="I6" s="1" t="s">
        <v>24</v>
      </c>
      <c r="J6" s="1" t="s">
        <v>25</v>
      </c>
      <c r="K6" s="1" t="s">
        <v>19</v>
      </c>
      <c r="L6" s="1" t="s">
        <v>20</v>
      </c>
      <c r="M6" s="1" t="s">
        <v>38</v>
      </c>
      <c r="N6" s="1" t="s">
        <v>22</v>
      </c>
      <c r="O6" s="1" t="s">
        <v>2284</v>
      </c>
    </row>
    <row r="7" spans="1:15" x14ac:dyDescent="0.25">
      <c r="A7">
        <v>350</v>
      </c>
      <c r="B7" s="1" t="s">
        <v>13</v>
      </c>
      <c r="C7" s="1" t="str">
        <f t="shared" si="0"/>
        <v>New Brunswick</v>
      </c>
      <c r="D7" s="1" t="s">
        <v>28</v>
      </c>
      <c r="E7" s="5">
        <v>48</v>
      </c>
      <c r="F7" s="1" t="s">
        <v>32</v>
      </c>
      <c r="G7" s="1" t="s">
        <v>39</v>
      </c>
      <c r="H7" t="s">
        <v>2270</v>
      </c>
      <c r="I7" s="1" t="s">
        <v>40</v>
      </c>
      <c r="J7" s="1" t="s">
        <v>25</v>
      </c>
      <c r="K7" s="1" t="s">
        <v>31</v>
      </c>
      <c r="L7" s="1" t="s">
        <v>32</v>
      </c>
      <c r="M7" s="1" t="s">
        <v>41</v>
      </c>
      <c r="N7" s="1" t="s">
        <v>22</v>
      </c>
      <c r="O7" s="1" t="s">
        <v>2284</v>
      </c>
    </row>
    <row r="8" spans="1:15" x14ac:dyDescent="0.25">
      <c r="A8">
        <v>374</v>
      </c>
      <c r="B8" s="1" t="s">
        <v>27</v>
      </c>
      <c r="C8" s="1" t="str">
        <f t="shared" si="0"/>
        <v>Ontario</v>
      </c>
      <c r="D8" s="1" t="s">
        <v>28</v>
      </c>
      <c r="E8" s="5">
        <v>52</v>
      </c>
      <c r="F8" s="1" t="s">
        <v>42</v>
      </c>
      <c r="G8" s="1" t="s">
        <v>32</v>
      </c>
      <c r="H8" t="s">
        <v>2270</v>
      </c>
      <c r="I8" s="1" t="s">
        <v>43</v>
      </c>
      <c r="J8" s="1" t="s">
        <v>44</v>
      </c>
      <c r="K8" s="1" t="s">
        <v>31</v>
      </c>
      <c r="L8" s="1" t="s">
        <v>45</v>
      </c>
      <c r="M8" s="1" t="s">
        <v>46</v>
      </c>
      <c r="N8" s="1" t="s">
        <v>22</v>
      </c>
      <c r="O8" s="1" t="s">
        <v>2275</v>
      </c>
    </row>
    <row r="9" spans="1:15" x14ac:dyDescent="0.25">
      <c r="A9">
        <v>375</v>
      </c>
      <c r="B9" s="1" t="s">
        <v>27</v>
      </c>
      <c r="C9" s="1" t="str">
        <f t="shared" si="0"/>
        <v>Ontario</v>
      </c>
      <c r="D9" s="1" t="s">
        <v>28</v>
      </c>
      <c r="E9" s="5">
        <v>41</v>
      </c>
      <c r="F9" s="1" t="s">
        <v>47</v>
      </c>
      <c r="G9" s="1" t="s">
        <v>48</v>
      </c>
      <c r="H9" t="s">
        <v>2270</v>
      </c>
      <c r="I9" s="1" t="s">
        <v>17</v>
      </c>
      <c r="J9" s="1" t="s">
        <v>44</v>
      </c>
      <c r="K9" s="1" t="s">
        <v>31</v>
      </c>
      <c r="L9" s="1" t="s">
        <v>32</v>
      </c>
      <c r="M9" s="1" t="s">
        <v>49</v>
      </c>
      <c r="N9" s="1" t="s">
        <v>22</v>
      </c>
      <c r="O9" s="1" t="s">
        <v>2275</v>
      </c>
    </row>
    <row r="10" spans="1:15" x14ac:dyDescent="0.25">
      <c r="A10">
        <v>376</v>
      </c>
      <c r="B10" s="1" t="s">
        <v>27</v>
      </c>
      <c r="C10" s="1" t="str">
        <f t="shared" si="0"/>
        <v>Ontario</v>
      </c>
      <c r="D10" s="1" t="s">
        <v>28</v>
      </c>
      <c r="E10" s="5">
        <v>50</v>
      </c>
      <c r="F10" s="1" t="s">
        <v>47</v>
      </c>
      <c r="G10" s="1" t="s">
        <v>32</v>
      </c>
      <c r="H10" t="s">
        <v>2270</v>
      </c>
      <c r="I10" s="1" t="s">
        <v>24</v>
      </c>
      <c r="J10" s="1" t="s">
        <v>44</v>
      </c>
      <c r="K10" s="1" t="s">
        <v>31</v>
      </c>
      <c r="L10" s="1" t="s">
        <v>32</v>
      </c>
      <c r="M10" s="1" t="s">
        <v>50</v>
      </c>
      <c r="N10" s="1" t="s">
        <v>22</v>
      </c>
      <c r="O10" s="1" t="s">
        <v>2275</v>
      </c>
    </row>
    <row r="11" spans="1:15" x14ac:dyDescent="0.25">
      <c r="A11">
        <v>378</v>
      </c>
      <c r="B11" s="1" t="s">
        <v>27</v>
      </c>
      <c r="C11" s="1" t="str">
        <f t="shared" si="0"/>
        <v>Ontario</v>
      </c>
      <c r="D11" s="1" t="s">
        <v>28</v>
      </c>
      <c r="E11" s="5">
        <v>55</v>
      </c>
      <c r="F11" s="1" t="s">
        <v>51</v>
      </c>
      <c r="G11" s="1" t="s">
        <v>52</v>
      </c>
      <c r="H11" t="s">
        <v>2270</v>
      </c>
      <c r="I11" s="1" t="s">
        <v>43</v>
      </c>
      <c r="J11" s="1" t="s">
        <v>44</v>
      </c>
      <c r="K11" s="1" t="s">
        <v>31</v>
      </c>
      <c r="L11" s="1" t="s">
        <v>32</v>
      </c>
      <c r="M11" s="1" t="s">
        <v>53</v>
      </c>
      <c r="N11" s="1" t="s">
        <v>22</v>
      </c>
      <c r="O11" s="1" t="s">
        <v>2275</v>
      </c>
    </row>
    <row r="12" spans="1:15" x14ac:dyDescent="0.25">
      <c r="A12">
        <v>379</v>
      </c>
      <c r="B12" s="1" t="s">
        <v>27</v>
      </c>
      <c r="C12" s="1" t="str">
        <f t="shared" si="0"/>
        <v>Ontario</v>
      </c>
      <c r="D12" s="1" t="s">
        <v>28</v>
      </c>
      <c r="E12" s="5">
        <v>57</v>
      </c>
      <c r="F12" s="1" t="s">
        <v>54</v>
      </c>
      <c r="G12" s="1" t="s">
        <v>55</v>
      </c>
      <c r="H12" t="s">
        <v>2270</v>
      </c>
      <c r="I12" s="1" t="s">
        <v>40</v>
      </c>
      <c r="J12" s="1" t="s">
        <v>44</v>
      </c>
      <c r="K12" s="1" t="s">
        <v>31</v>
      </c>
      <c r="L12" s="1" t="s">
        <v>32</v>
      </c>
      <c r="M12" s="1" t="s">
        <v>56</v>
      </c>
      <c r="N12" s="1" t="s">
        <v>22</v>
      </c>
      <c r="O12" s="1" t="s">
        <v>2275</v>
      </c>
    </row>
    <row r="13" spans="1:15" x14ac:dyDescent="0.25">
      <c r="A13">
        <v>414</v>
      </c>
      <c r="B13" s="1" t="s">
        <v>57</v>
      </c>
      <c r="C13" s="1" t="str">
        <f t="shared" si="0"/>
        <v>British Columbia</v>
      </c>
      <c r="D13" s="1" t="s">
        <v>14</v>
      </c>
      <c r="E13" s="5">
        <v>34</v>
      </c>
      <c r="F13" s="1" t="s">
        <v>32</v>
      </c>
      <c r="G13" s="1" t="s">
        <v>58</v>
      </c>
      <c r="H13" t="s">
        <v>2271</v>
      </c>
      <c r="I13" s="1" t="s">
        <v>24</v>
      </c>
      <c r="J13" s="1" t="s">
        <v>25</v>
      </c>
      <c r="K13" s="1" t="s">
        <v>19</v>
      </c>
      <c r="L13" s="1" t="s">
        <v>32</v>
      </c>
      <c r="M13" s="1" t="s">
        <v>59</v>
      </c>
      <c r="N13" s="1" t="s">
        <v>60</v>
      </c>
      <c r="O13" s="1" t="s">
        <v>2274</v>
      </c>
    </row>
    <row r="14" spans="1:15" x14ac:dyDescent="0.25">
      <c r="A14">
        <v>415</v>
      </c>
      <c r="B14" s="1" t="s">
        <v>57</v>
      </c>
      <c r="C14" s="1" t="str">
        <f t="shared" si="0"/>
        <v>British Columbia</v>
      </c>
      <c r="D14" s="1" t="s">
        <v>14</v>
      </c>
      <c r="E14" s="5">
        <v>34</v>
      </c>
      <c r="F14" s="1" t="s">
        <v>32</v>
      </c>
      <c r="G14" s="1" t="s">
        <v>61</v>
      </c>
      <c r="H14" t="s">
        <v>2271</v>
      </c>
      <c r="I14" s="1" t="s">
        <v>24</v>
      </c>
      <c r="J14" s="1" t="s">
        <v>25</v>
      </c>
      <c r="K14" s="1" t="s">
        <v>19</v>
      </c>
      <c r="L14" s="1" t="s">
        <v>32</v>
      </c>
      <c r="M14" s="1" t="s">
        <v>62</v>
      </c>
      <c r="N14" s="1" t="s">
        <v>60</v>
      </c>
      <c r="O14" s="1" t="s">
        <v>2274</v>
      </c>
    </row>
    <row r="15" spans="1:15" x14ac:dyDescent="0.25">
      <c r="A15">
        <v>416</v>
      </c>
      <c r="B15" s="1" t="s">
        <v>57</v>
      </c>
      <c r="C15" s="1" t="str">
        <f t="shared" si="0"/>
        <v>British Columbia</v>
      </c>
      <c r="D15" s="1" t="s">
        <v>14</v>
      </c>
      <c r="E15" s="5">
        <v>33</v>
      </c>
      <c r="F15" s="1" t="s">
        <v>32</v>
      </c>
      <c r="G15" s="1" t="s">
        <v>63</v>
      </c>
      <c r="H15" t="s">
        <v>2271</v>
      </c>
      <c r="I15" s="1" t="s">
        <v>64</v>
      </c>
      <c r="J15" s="1" t="s">
        <v>25</v>
      </c>
      <c r="K15" s="1" t="s">
        <v>19</v>
      </c>
      <c r="L15" s="1" t="s">
        <v>32</v>
      </c>
      <c r="M15" s="1" t="s">
        <v>65</v>
      </c>
      <c r="N15" s="1" t="s">
        <v>60</v>
      </c>
      <c r="O15" s="1" t="s">
        <v>2274</v>
      </c>
    </row>
    <row r="16" spans="1:15" x14ac:dyDescent="0.25">
      <c r="A16">
        <v>417</v>
      </c>
      <c r="B16" s="1" t="s">
        <v>57</v>
      </c>
      <c r="C16" s="1" t="str">
        <f t="shared" si="0"/>
        <v>British Columbia</v>
      </c>
      <c r="D16" s="1" t="s">
        <v>14</v>
      </c>
      <c r="E16" s="5">
        <v>43</v>
      </c>
      <c r="F16" s="1" t="s">
        <v>66</v>
      </c>
      <c r="G16" s="1" t="s">
        <v>67</v>
      </c>
      <c r="H16" t="s">
        <v>2271</v>
      </c>
      <c r="I16" s="1" t="s">
        <v>43</v>
      </c>
      <c r="J16" s="1" t="s">
        <v>25</v>
      </c>
      <c r="K16" s="1" t="s">
        <v>19</v>
      </c>
      <c r="L16" s="1" t="s">
        <v>32</v>
      </c>
      <c r="M16" s="1" t="s">
        <v>68</v>
      </c>
      <c r="N16" s="1" t="s">
        <v>60</v>
      </c>
      <c r="O16" s="1" t="s">
        <v>2274</v>
      </c>
    </row>
    <row r="17" spans="1:15" x14ac:dyDescent="0.25">
      <c r="A17">
        <v>418</v>
      </c>
      <c r="B17" s="1" t="s">
        <v>57</v>
      </c>
      <c r="C17" s="1" t="str">
        <f t="shared" si="0"/>
        <v>British Columbia</v>
      </c>
      <c r="D17" s="1" t="s">
        <v>14</v>
      </c>
      <c r="E17" s="5">
        <v>34</v>
      </c>
      <c r="F17" s="1" t="s">
        <v>69</v>
      </c>
      <c r="G17" s="1" t="s">
        <v>6</v>
      </c>
      <c r="H17" t="s">
        <v>2271</v>
      </c>
      <c r="I17" s="1" t="s">
        <v>24</v>
      </c>
      <c r="J17" s="1" t="s">
        <v>44</v>
      </c>
      <c r="K17" s="1" t="s">
        <v>19</v>
      </c>
      <c r="L17" s="1" t="s">
        <v>32</v>
      </c>
      <c r="M17" s="1" t="s">
        <v>70</v>
      </c>
      <c r="N17" s="1" t="s">
        <v>60</v>
      </c>
      <c r="O17" s="1" t="s">
        <v>2274</v>
      </c>
    </row>
    <row r="18" spans="1:15" x14ac:dyDescent="0.25">
      <c r="A18">
        <v>419</v>
      </c>
      <c r="B18" s="1" t="s">
        <v>57</v>
      </c>
      <c r="C18" s="1" t="str">
        <f t="shared" si="0"/>
        <v>British Columbia</v>
      </c>
      <c r="D18" s="1" t="s">
        <v>14</v>
      </c>
      <c r="E18" s="5">
        <v>43</v>
      </c>
      <c r="F18" s="1" t="s">
        <v>71</v>
      </c>
      <c r="G18" s="1" t="s">
        <v>6</v>
      </c>
      <c r="H18" t="s">
        <v>2271</v>
      </c>
      <c r="I18" s="1" t="s">
        <v>43</v>
      </c>
      <c r="J18" s="1" t="s">
        <v>44</v>
      </c>
      <c r="K18" s="1" t="s">
        <v>19</v>
      </c>
      <c r="L18" s="1" t="s">
        <v>32</v>
      </c>
      <c r="M18" s="1" t="s">
        <v>72</v>
      </c>
      <c r="N18" s="1" t="s">
        <v>60</v>
      </c>
      <c r="O18" s="1" t="s">
        <v>2274</v>
      </c>
    </row>
    <row r="19" spans="1:15" x14ac:dyDescent="0.25">
      <c r="A19">
        <v>629</v>
      </c>
      <c r="B19" s="1" t="s">
        <v>57</v>
      </c>
      <c r="C19" s="1" t="str">
        <f t="shared" si="0"/>
        <v>British Columbia</v>
      </c>
      <c r="D19" s="1" t="s">
        <v>73</v>
      </c>
      <c r="E19" s="5">
        <v>41</v>
      </c>
      <c r="F19" s="1" t="s">
        <v>74</v>
      </c>
      <c r="G19" s="1" t="s">
        <v>75</v>
      </c>
      <c r="H19" t="s">
        <v>2270</v>
      </c>
      <c r="I19" s="1" t="s">
        <v>17</v>
      </c>
      <c r="J19" s="1" t="s">
        <v>25</v>
      </c>
      <c r="K19" s="1" t="s">
        <v>31</v>
      </c>
      <c r="L19" s="1" t="s">
        <v>32</v>
      </c>
      <c r="M19" s="1" t="s">
        <v>76</v>
      </c>
      <c r="N19" s="1" t="s">
        <v>60</v>
      </c>
      <c r="O19" s="1" t="s">
        <v>2274</v>
      </c>
    </row>
    <row r="20" spans="1:15" x14ac:dyDescent="0.25">
      <c r="A20">
        <v>630</v>
      </c>
      <c r="B20" s="1" t="s">
        <v>57</v>
      </c>
      <c r="C20" s="1" t="str">
        <f t="shared" si="0"/>
        <v>British Columbia</v>
      </c>
      <c r="D20" s="1" t="s">
        <v>73</v>
      </c>
      <c r="E20" s="5">
        <v>41</v>
      </c>
      <c r="F20" s="1" t="s">
        <v>77</v>
      </c>
      <c r="G20" s="1" t="s">
        <v>32</v>
      </c>
      <c r="H20" t="s">
        <v>2270</v>
      </c>
      <c r="I20" s="1" t="s">
        <v>17</v>
      </c>
      <c r="J20" s="1" t="s">
        <v>25</v>
      </c>
      <c r="K20" s="1" t="s">
        <v>31</v>
      </c>
      <c r="L20" s="1" t="s">
        <v>32</v>
      </c>
      <c r="M20" s="1" t="s">
        <v>78</v>
      </c>
      <c r="N20" s="1" t="s">
        <v>60</v>
      </c>
      <c r="O20" s="1" t="s">
        <v>2274</v>
      </c>
    </row>
    <row r="21" spans="1:15" x14ac:dyDescent="0.25">
      <c r="A21">
        <v>631</v>
      </c>
      <c r="B21" s="1" t="s">
        <v>57</v>
      </c>
      <c r="C21" s="1" t="str">
        <f t="shared" si="0"/>
        <v>British Columbia</v>
      </c>
      <c r="D21" s="1" t="s">
        <v>73</v>
      </c>
      <c r="E21" s="5">
        <v>41</v>
      </c>
      <c r="F21" s="1" t="s">
        <v>79</v>
      </c>
      <c r="G21" s="1" t="s">
        <v>32</v>
      </c>
      <c r="H21" t="s">
        <v>2270</v>
      </c>
      <c r="I21" s="1" t="s">
        <v>17</v>
      </c>
      <c r="J21" s="1" t="s">
        <v>25</v>
      </c>
      <c r="K21" s="1" t="s">
        <v>31</v>
      </c>
      <c r="L21" s="1" t="s">
        <v>32</v>
      </c>
      <c r="M21" s="1" t="s">
        <v>80</v>
      </c>
      <c r="N21" s="1" t="s">
        <v>60</v>
      </c>
      <c r="O21" s="1" t="s">
        <v>2274</v>
      </c>
    </row>
    <row r="22" spans="1:15" x14ac:dyDescent="0.25">
      <c r="A22">
        <v>632</v>
      </c>
      <c r="B22" s="1" t="s">
        <v>57</v>
      </c>
      <c r="C22" s="1" t="str">
        <f t="shared" si="0"/>
        <v>British Columbia</v>
      </c>
      <c r="D22" s="1" t="s">
        <v>73</v>
      </c>
      <c r="E22" s="5">
        <v>41</v>
      </c>
      <c r="F22" s="1" t="s">
        <v>81</v>
      </c>
      <c r="G22" s="1" t="s">
        <v>32</v>
      </c>
      <c r="H22" t="s">
        <v>2270</v>
      </c>
      <c r="I22" s="1" t="s">
        <v>17</v>
      </c>
      <c r="J22" s="1" t="s">
        <v>25</v>
      </c>
      <c r="K22" s="1" t="s">
        <v>31</v>
      </c>
      <c r="L22" s="1" t="s">
        <v>32</v>
      </c>
      <c r="M22" s="1" t="s">
        <v>82</v>
      </c>
      <c r="N22" s="1" t="s">
        <v>60</v>
      </c>
      <c r="O22" s="1" t="s">
        <v>2274</v>
      </c>
    </row>
    <row r="23" spans="1:15" x14ac:dyDescent="0.25">
      <c r="A23">
        <v>648</v>
      </c>
      <c r="B23" s="1" t="s">
        <v>57</v>
      </c>
      <c r="C23" s="1" t="str">
        <f t="shared" si="0"/>
        <v>British Columbia</v>
      </c>
      <c r="D23" s="1" t="s">
        <v>73</v>
      </c>
      <c r="E23" s="5">
        <v>48</v>
      </c>
      <c r="F23" s="1" t="s">
        <v>83</v>
      </c>
      <c r="G23" s="1" t="s">
        <v>84</v>
      </c>
      <c r="H23" t="s">
        <v>2270</v>
      </c>
      <c r="I23" s="1" t="s">
        <v>43</v>
      </c>
      <c r="J23" s="1" t="s">
        <v>25</v>
      </c>
      <c r="K23" s="1" t="s">
        <v>31</v>
      </c>
      <c r="L23" s="1" t="s">
        <v>32</v>
      </c>
      <c r="M23" s="1" t="s">
        <v>85</v>
      </c>
      <c r="N23" s="1" t="s">
        <v>22</v>
      </c>
      <c r="O23" s="1" t="s">
        <v>2274</v>
      </c>
    </row>
    <row r="24" spans="1:15" x14ac:dyDescent="0.25">
      <c r="A24">
        <v>655</v>
      </c>
      <c r="B24" s="1" t="s">
        <v>27</v>
      </c>
      <c r="C24" s="1" t="str">
        <f t="shared" si="0"/>
        <v>Ontario</v>
      </c>
      <c r="D24" s="1" t="s">
        <v>28</v>
      </c>
      <c r="E24" s="5">
        <v>45</v>
      </c>
      <c r="F24" s="1" t="s">
        <v>86</v>
      </c>
      <c r="G24" s="1" t="s">
        <v>87</v>
      </c>
      <c r="H24" t="s">
        <v>2270</v>
      </c>
      <c r="I24" s="1" t="s">
        <v>17</v>
      </c>
      <c r="J24" s="1" t="s">
        <v>25</v>
      </c>
      <c r="K24" s="1" t="s">
        <v>31</v>
      </c>
      <c r="L24" s="1" t="s">
        <v>32</v>
      </c>
      <c r="M24" s="1" t="s">
        <v>88</v>
      </c>
      <c r="N24" s="1" t="s">
        <v>22</v>
      </c>
      <c r="O24" s="1" t="s">
        <v>2275</v>
      </c>
    </row>
    <row r="25" spans="1:15" x14ac:dyDescent="0.25">
      <c r="A25">
        <v>656</v>
      </c>
      <c r="B25" s="1" t="s">
        <v>27</v>
      </c>
      <c r="C25" s="1" t="str">
        <f t="shared" si="0"/>
        <v>Ontario</v>
      </c>
      <c r="D25" s="1" t="s">
        <v>28</v>
      </c>
      <c r="E25" s="5">
        <v>80</v>
      </c>
      <c r="F25" s="1" t="s">
        <v>89</v>
      </c>
      <c r="G25" s="1" t="s">
        <v>90</v>
      </c>
      <c r="H25" t="s">
        <v>2270</v>
      </c>
      <c r="I25" s="1" t="s">
        <v>40</v>
      </c>
      <c r="J25" s="1" t="s">
        <v>25</v>
      </c>
      <c r="K25" s="1" t="s">
        <v>31</v>
      </c>
      <c r="L25" s="1" t="s">
        <v>91</v>
      </c>
      <c r="M25" s="1" t="s">
        <v>92</v>
      </c>
      <c r="N25" s="1" t="s">
        <v>22</v>
      </c>
      <c r="O25" s="1" t="s">
        <v>2275</v>
      </c>
    </row>
    <row r="26" spans="1:15" x14ac:dyDescent="0.25">
      <c r="A26">
        <v>657</v>
      </c>
      <c r="B26" s="1" t="s">
        <v>93</v>
      </c>
      <c r="C26" s="1" t="str">
        <f t="shared" si="0"/>
        <v>Alberta</v>
      </c>
      <c r="D26" s="1" t="s">
        <v>14</v>
      </c>
      <c r="E26" s="5">
        <v>43</v>
      </c>
      <c r="F26" s="1" t="s">
        <v>94</v>
      </c>
      <c r="G26" s="1" t="s">
        <v>95</v>
      </c>
      <c r="H26" t="s">
        <v>2270</v>
      </c>
      <c r="I26" s="1" t="s">
        <v>17</v>
      </c>
      <c r="J26" s="1" t="s">
        <v>25</v>
      </c>
      <c r="K26" s="1" t="s">
        <v>31</v>
      </c>
      <c r="L26" s="1" t="s">
        <v>32</v>
      </c>
      <c r="M26" s="1" t="s">
        <v>96</v>
      </c>
      <c r="N26" s="1" t="s">
        <v>22</v>
      </c>
      <c r="O26" s="1" t="s">
        <v>2282</v>
      </c>
    </row>
    <row r="27" spans="1:15" x14ac:dyDescent="0.25">
      <c r="A27">
        <v>658</v>
      </c>
      <c r="B27" s="1" t="s">
        <v>27</v>
      </c>
      <c r="C27" s="1" t="str">
        <f t="shared" si="0"/>
        <v>Ontario</v>
      </c>
      <c r="D27" s="1" t="s">
        <v>14</v>
      </c>
      <c r="E27" s="5">
        <v>39</v>
      </c>
      <c r="F27" s="1" t="s">
        <v>97</v>
      </c>
      <c r="G27" s="1" t="s">
        <v>98</v>
      </c>
      <c r="H27" t="s">
        <v>2270</v>
      </c>
      <c r="I27" s="1" t="s">
        <v>24</v>
      </c>
      <c r="J27" s="1" t="s">
        <v>25</v>
      </c>
      <c r="K27" s="1" t="s">
        <v>31</v>
      </c>
      <c r="L27" s="1" t="s">
        <v>20</v>
      </c>
      <c r="M27" s="1" t="s">
        <v>99</v>
      </c>
      <c r="N27" s="1" t="s">
        <v>60</v>
      </c>
      <c r="O27" s="1" t="s">
        <v>2275</v>
      </c>
    </row>
    <row r="28" spans="1:15" x14ac:dyDescent="0.25">
      <c r="A28">
        <v>662</v>
      </c>
      <c r="B28" s="1" t="s">
        <v>27</v>
      </c>
      <c r="C28" s="1" t="str">
        <f t="shared" si="0"/>
        <v>Ontario</v>
      </c>
      <c r="D28" s="1" t="s">
        <v>28</v>
      </c>
      <c r="E28" s="5">
        <v>39</v>
      </c>
      <c r="F28" s="1" t="s">
        <v>32</v>
      </c>
      <c r="G28" s="1" t="s">
        <v>32</v>
      </c>
      <c r="H28" t="s">
        <v>2270</v>
      </c>
      <c r="I28" s="1" t="s">
        <v>17</v>
      </c>
      <c r="J28" s="1" t="s">
        <v>25</v>
      </c>
      <c r="K28" s="1" t="s">
        <v>31</v>
      </c>
      <c r="L28" s="1" t="s">
        <v>91</v>
      </c>
      <c r="M28" s="1" t="s">
        <v>100</v>
      </c>
      <c r="N28" s="1" t="s">
        <v>60</v>
      </c>
      <c r="O28" s="1" t="s">
        <v>2275</v>
      </c>
    </row>
    <row r="29" spans="1:15" x14ac:dyDescent="0.25">
      <c r="A29">
        <v>663</v>
      </c>
      <c r="B29" s="1" t="s">
        <v>27</v>
      </c>
      <c r="C29" s="1" t="str">
        <f t="shared" si="0"/>
        <v>Ontario</v>
      </c>
      <c r="D29" s="1" t="s">
        <v>28</v>
      </c>
      <c r="E29" s="5">
        <v>39</v>
      </c>
      <c r="F29" s="1" t="s">
        <v>101</v>
      </c>
      <c r="G29" s="1" t="s">
        <v>102</v>
      </c>
      <c r="H29" t="s">
        <v>2270</v>
      </c>
      <c r="I29" s="1" t="s">
        <v>17</v>
      </c>
      <c r="J29" s="1" t="s">
        <v>25</v>
      </c>
      <c r="K29" s="1" t="s">
        <v>31</v>
      </c>
      <c r="L29" s="1" t="s">
        <v>32</v>
      </c>
      <c r="M29" s="1" t="s">
        <v>103</v>
      </c>
      <c r="N29" s="1" t="s">
        <v>60</v>
      </c>
      <c r="O29" s="1" t="s">
        <v>2275</v>
      </c>
    </row>
    <row r="30" spans="1:15" x14ac:dyDescent="0.25">
      <c r="A30">
        <v>664</v>
      </c>
      <c r="B30" s="1" t="s">
        <v>104</v>
      </c>
      <c r="C30" s="1" t="str">
        <f t="shared" si="0"/>
        <v>Nova Scotia</v>
      </c>
      <c r="D30" s="1" t="s">
        <v>14</v>
      </c>
      <c r="E30" s="5">
        <v>42</v>
      </c>
      <c r="F30" s="1" t="s">
        <v>105</v>
      </c>
      <c r="G30" s="1" t="s">
        <v>106</v>
      </c>
      <c r="H30" t="s">
        <v>2270</v>
      </c>
      <c r="I30" s="1" t="s">
        <v>17</v>
      </c>
      <c r="J30" s="1" t="s">
        <v>25</v>
      </c>
      <c r="K30" s="1" t="s">
        <v>107</v>
      </c>
      <c r="L30" s="1" t="s">
        <v>32</v>
      </c>
      <c r="M30" s="1" t="s">
        <v>108</v>
      </c>
      <c r="N30" s="1" t="s">
        <v>22</v>
      </c>
      <c r="O30" s="1" t="s">
        <v>2286</v>
      </c>
    </row>
    <row r="31" spans="1:15" x14ac:dyDescent="0.25">
      <c r="A31">
        <v>665</v>
      </c>
      <c r="B31" s="1" t="s">
        <v>104</v>
      </c>
      <c r="C31" s="1" t="str">
        <f t="shared" si="0"/>
        <v>Nova Scotia</v>
      </c>
      <c r="D31" s="1" t="s">
        <v>14</v>
      </c>
      <c r="E31" s="5">
        <v>42</v>
      </c>
      <c r="F31" s="1" t="s">
        <v>109</v>
      </c>
      <c r="G31" s="1" t="s">
        <v>110</v>
      </c>
      <c r="H31" t="s">
        <v>2270</v>
      </c>
      <c r="I31" s="1" t="s">
        <v>43</v>
      </c>
      <c r="J31" s="1" t="s">
        <v>25</v>
      </c>
      <c r="K31" s="1" t="s">
        <v>19</v>
      </c>
      <c r="L31" s="1" t="s">
        <v>32</v>
      </c>
      <c r="M31" s="1" t="s">
        <v>111</v>
      </c>
      <c r="N31" s="1" t="s">
        <v>22</v>
      </c>
      <c r="O31" s="1" t="s">
        <v>2286</v>
      </c>
    </row>
    <row r="32" spans="1:15" x14ac:dyDescent="0.25">
      <c r="A32">
        <v>667</v>
      </c>
      <c r="B32" s="1" t="s">
        <v>27</v>
      </c>
      <c r="C32" s="1" t="str">
        <f t="shared" si="0"/>
        <v>Ontario</v>
      </c>
      <c r="D32" s="1" t="s">
        <v>28</v>
      </c>
      <c r="E32" s="5">
        <v>55</v>
      </c>
      <c r="F32" s="1" t="s">
        <v>47</v>
      </c>
      <c r="G32" s="1" t="s">
        <v>32</v>
      </c>
      <c r="H32" t="s">
        <v>2270</v>
      </c>
      <c r="I32" s="1" t="s">
        <v>40</v>
      </c>
      <c r="J32" s="1" t="s">
        <v>25</v>
      </c>
      <c r="K32" s="1" t="s">
        <v>31</v>
      </c>
      <c r="L32" s="1" t="s">
        <v>91</v>
      </c>
      <c r="M32" s="1" t="s">
        <v>112</v>
      </c>
      <c r="N32" s="1" t="s">
        <v>22</v>
      </c>
      <c r="O32" s="1" t="s">
        <v>2275</v>
      </c>
    </row>
    <row r="33" spans="1:15" x14ac:dyDescent="0.25">
      <c r="A33">
        <v>721</v>
      </c>
      <c r="B33" s="1" t="s">
        <v>27</v>
      </c>
      <c r="C33" s="1" t="str">
        <f t="shared" si="0"/>
        <v>Ontario</v>
      </c>
      <c r="D33" s="1" t="s">
        <v>73</v>
      </c>
      <c r="E33" s="5">
        <v>60</v>
      </c>
      <c r="F33" s="1" t="s">
        <v>113</v>
      </c>
      <c r="G33" s="1" t="s">
        <v>114</v>
      </c>
      <c r="H33" t="s">
        <v>2270</v>
      </c>
      <c r="I33" s="1" t="s">
        <v>40</v>
      </c>
      <c r="J33" s="1" t="s">
        <v>18</v>
      </c>
      <c r="K33" s="1" t="s">
        <v>31</v>
      </c>
      <c r="L33" s="1" t="s">
        <v>91</v>
      </c>
      <c r="M33" s="1" t="s">
        <v>115</v>
      </c>
      <c r="N33" s="1" t="s">
        <v>22</v>
      </c>
      <c r="O33" s="1" t="s">
        <v>2275</v>
      </c>
    </row>
    <row r="34" spans="1:15" x14ac:dyDescent="0.25">
      <c r="A34">
        <v>722</v>
      </c>
      <c r="B34" s="1" t="s">
        <v>27</v>
      </c>
      <c r="C34" s="1" t="str">
        <f t="shared" si="0"/>
        <v>Ontario</v>
      </c>
      <c r="D34" s="1" t="s">
        <v>73</v>
      </c>
      <c r="E34" s="5">
        <v>42</v>
      </c>
      <c r="F34" s="1" t="s">
        <v>47</v>
      </c>
      <c r="G34" s="1" t="s">
        <v>116</v>
      </c>
      <c r="H34" t="s">
        <v>2270</v>
      </c>
      <c r="I34" s="1" t="s">
        <v>24</v>
      </c>
      <c r="J34" s="1" t="s">
        <v>18</v>
      </c>
      <c r="K34" s="1" t="s">
        <v>19</v>
      </c>
      <c r="L34" s="1" t="s">
        <v>32</v>
      </c>
      <c r="M34" s="1" t="s">
        <v>117</v>
      </c>
      <c r="N34" s="1" t="s">
        <v>60</v>
      </c>
      <c r="O34" s="1" t="s">
        <v>2275</v>
      </c>
    </row>
    <row r="35" spans="1:15" x14ac:dyDescent="0.25">
      <c r="A35">
        <v>723</v>
      </c>
      <c r="B35" s="1" t="s">
        <v>27</v>
      </c>
      <c r="C35" s="1" t="str">
        <f t="shared" si="0"/>
        <v>Ontario</v>
      </c>
      <c r="D35" s="1" t="s">
        <v>73</v>
      </c>
      <c r="E35" s="5">
        <v>55</v>
      </c>
      <c r="F35" s="1" t="s">
        <v>32</v>
      </c>
      <c r="G35" s="1" t="s">
        <v>118</v>
      </c>
      <c r="H35" t="s">
        <v>2270</v>
      </c>
      <c r="I35" s="1" t="s">
        <v>43</v>
      </c>
      <c r="J35" s="1" t="s">
        <v>18</v>
      </c>
      <c r="K35" s="1" t="s">
        <v>31</v>
      </c>
      <c r="L35" s="1" t="s">
        <v>45</v>
      </c>
      <c r="M35" s="1" t="s">
        <v>119</v>
      </c>
      <c r="N35" s="1" t="s">
        <v>22</v>
      </c>
      <c r="O35" s="1" t="s">
        <v>2275</v>
      </c>
    </row>
    <row r="36" spans="1:15" x14ac:dyDescent="0.25">
      <c r="A36">
        <v>724</v>
      </c>
      <c r="B36" s="1" t="s">
        <v>27</v>
      </c>
      <c r="C36" s="1" t="str">
        <f t="shared" si="0"/>
        <v>Ontario</v>
      </c>
      <c r="D36" s="1" t="s">
        <v>73</v>
      </c>
      <c r="E36" s="5">
        <v>47.06</v>
      </c>
      <c r="F36" s="1" t="s">
        <v>47</v>
      </c>
      <c r="G36" s="1" t="s">
        <v>114</v>
      </c>
      <c r="H36" t="s">
        <v>2270</v>
      </c>
      <c r="I36" s="1" t="s">
        <v>40</v>
      </c>
      <c r="J36" s="1" t="s">
        <v>18</v>
      </c>
      <c r="K36" s="1" t="s">
        <v>31</v>
      </c>
      <c r="L36" s="1" t="s">
        <v>32</v>
      </c>
      <c r="M36" s="1" t="s">
        <v>120</v>
      </c>
      <c r="N36" s="1" t="s">
        <v>22</v>
      </c>
      <c r="O36" s="1" t="s">
        <v>2275</v>
      </c>
    </row>
    <row r="37" spans="1:15" x14ac:dyDescent="0.25">
      <c r="A37">
        <v>728</v>
      </c>
      <c r="B37" s="1" t="s">
        <v>27</v>
      </c>
      <c r="C37" s="1" t="str">
        <f t="shared" si="0"/>
        <v>Ontario</v>
      </c>
      <c r="D37" s="1" t="s">
        <v>28</v>
      </c>
      <c r="E37" s="5">
        <v>34</v>
      </c>
      <c r="F37" s="1" t="s">
        <v>121</v>
      </c>
      <c r="G37" s="1" t="s">
        <v>122</v>
      </c>
      <c r="H37" t="s">
        <v>2270</v>
      </c>
      <c r="I37" s="1" t="s">
        <v>17</v>
      </c>
      <c r="J37" s="1" t="s">
        <v>25</v>
      </c>
      <c r="K37" s="1" t="s">
        <v>107</v>
      </c>
      <c r="L37" s="1" t="s">
        <v>91</v>
      </c>
      <c r="M37" s="1" t="s">
        <v>123</v>
      </c>
      <c r="N37" s="1" t="s">
        <v>60</v>
      </c>
      <c r="O37" s="1" t="s">
        <v>2275</v>
      </c>
    </row>
    <row r="38" spans="1:15" x14ac:dyDescent="0.25">
      <c r="A38">
        <v>730</v>
      </c>
      <c r="B38" s="1" t="s">
        <v>27</v>
      </c>
      <c r="C38" s="1" t="str">
        <f t="shared" si="0"/>
        <v>Ontario</v>
      </c>
      <c r="D38" s="1" t="s">
        <v>73</v>
      </c>
      <c r="E38" s="5">
        <v>47</v>
      </c>
      <c r="F38" s="1" t="s">
        <v>32</v>
      </c>
      <c r="G38" s="1" t="s">
        <v>32</v>
      </c>
      <c r="H38" t="s">
        <v>2270</v>
      </c>
      <c r="I38" s="1" t="s">
        <v>24</v>
      </c>
      <c r="J38" s="1" t="s">
        <v>18</v>
      </c>
      <c r="K38" s="1" t="s">
        <v>31</v>
      </c>
      <c r="L38" s="1" t="s">
        <v>32</v>
      </c>
      <c r="M38" s="1" t="s">
        <v>124</v>
      </c>
      <c r="N38" s="1" t="s">
        <v>60</v>
      </c>
      <c r="O38" s="1" t="s">
        <v>2275</v>
      </c>
    </row>
    <row r="39" spans="1:15" x14ac:dyDescent="0.25">
      <c r="A39">
        <v>731</v>
      </c>
      <c r="B39" s="1" t="s">
        <v>27</v>
      </c>
      <c r="C39" s="1" t="str">
        <f t="shared" si="0"/>
        <v>Ontario</v>
      </c>
      <c r="D39" s="1" t="s">
        <v>73</v>
      </c>
      <c r="E39" s="5">
        <v>48</v>
      </c>
      <c r="F39" s="1" t="s">
        <v>32</v>
      </c>
      <c r="G39" s="1" t="s">
        <v>32</v>
      </c>
      <c r="H39" t="s">
        <v>2270</v>
      </c>
      <c r="I39" s="1" t="s">
        <v>24</v>
      </c>
      <c r="J39" s="1" t="s">
        <v>18</v>
      </c>
      <c r="K39" s="1" t="s">
        <v>19</v>
      </c>
      <c r="L39" s="1" t="s">
        <v>32</v>
      </c>
      <c r="M39" s="1" t="s">
        <v>125</v>
      </c>
      <c r="N39" s="1" t="s">
        <v>60</v>
      </c>
      <c r="O39" s="1" t="s">
        <v>2275</v>
      </c>
    </row>
    <row r="40" spans="1:15" x14ac:dyDescent="0.25">
      <c r="A40">
        <v>732</v>
      </c>
      <c r="B40" s="1" t="s">
        <v>27</v>
      </c>
      <c r="C40" s="1" t="str">
        <f t="shared" si="0"/>
        <v>Ontario</v>
      </c>
      <c r="D40" s="1" t="s">
        <v>73</v>
      </c>
      <c r="E40" s="5">
        <v>58</v>
      </c>
      <c r="F40" s="1" t="s">
        <v>32</v>
      </c>
      <c r="G40" s="1" t="s">
        <v>32</v>
      </c>
      <c r="H40" t="s">
        <v>2270</v>
      </c>
      <c r="I40" s="1" t="s">
        <v>24</v>
      </c>
      <c r="J40" s="1" t="s">
        <v>18</v>
      </c>
      <c r="K40" s="1" t="s">
        <v>19</v>
      </c>
      <c r="L40" s="1" t="s">
        <v>32</v>
      </c>
      <c r="M40" s="1" t="s">
        <v>126</v>
      </c>
      <c r="N40" s="1" t="s">
        <v>22</v>
      </c>
      <c r="O40" s="1" t="s">
        <v>2275</v>
      </c>
    </row>
    <row r="41" spans="1:15" x14ac:dyDescent="0.25">
      <c r="A41">
        <v>756</v>
      </c>
      <c r="B41" s="1" t="s">
        <v>104</v>
      </c>
      <c r="C41" s="1" t="str">
        <f t="shared" si="0"/>
        <v>Nova Scotia</v>
      </c>
      <c r="D41" s="1" t="s">
        <v>28</v>
      </c>
      <c r="E41" s="5">
        <v>44</v>
      </c>
      <c r="F41" s="1" t="s">
        <v>32</v>
      </c>
      <c r="G41" s="1" t="s">
        <v>32</v>
      </c>
      <c r="H41" t="s">
        <v>2270</v>
      </c>
      <c r="I41" s="1" t="s">
        <v>24</v>
      </c>
      <c r="J41" s="1" t="s">
        <v>25</v>
      </c>
      <c r="K41" s="1" t="s">
        <v>31</v>
      </c>
      <c r="L41" s="1" t="s">
        <v>91</v>
      </c>
      <c r="M41" s="1" t="s">
        <v>127</v>
      </c>
      <c r="N41" s="1" t="s">
        <v>22</v>
      </c>
      <c r="O41" s="1" t="s">
        <v>2286</v>
      </c>
    </row>
    <row r="42" spans="1:15" x14ac:dyDescent="0.25">
      <c r="A42">
        <v>777</v>
      </c>
      <c r="B42" s="1" t="s">
        <v>57</v>
      </c>
      <c r="C42" s="1" t="str">
        <f t="shared" si="0"/>
        <v>British Columbia</v>
      </c>
      <c r="D42" s="1" t="s">
        <v>73</v>
      </c>
      <c r="E42" s="5">
        <v>48</v>
      </c>
      <c r="F42" s="1" t="s">
        <v>128</v>
      </c>
      <c r="G42" s="1" t="s">
        <v>114</v>
      </c>
      <c r="H42" t="s">
        <v>2270</v>
      </c>
      <c r="I42" s="1" t="s">
        <v>43</v>
      </c>
      <c r="J42" s="1" t="s">
        <v>25</v>
      </c>
      <c r="K42" s="1" t="s">
        <v>31</v>
      </c>
      <c r="L42" s="1" t="s">
        <v>32</v>
      </c>
      <c r="M42" s="1" t="s">
        <v>129</v>
      </c>
      <c r="N42" s="1" t="s">
        <v>60</v>
      </c>
      <c r="O42" s="1" t="s">
        <v>2274</v>
      </c>
    </row>
    <row r="43" spans="1:15" x14ac:dyDescent="0.25">
      <c r="A43">
        <v>778</v>
      </c>
      <c r="B43" s="1" t="s">
        <v>57</v>
      </c>
      <c r="C43" s="1" t="str">
        <f t="shared" si="0"/>
        <v>British Columbia</v>
      </c>
      <c r="D43" s="1" t="s">
        <v>73</v>
      </c>
      <c r="E43" s="5">
        <v>47</v>
      </c>
      <c r="F43" s="1" t="s">
        <v>130</v>
      </c>
      <c r="G43" s="1" t="s">
        <v>32</v>
      </c>
      <c r="H43" t="s">
        <v>2270</v>
      </c>
      <c r="I43" s="1" t="s">
        <v>35</v>
      </c>
      <c r="J43" s="1" t="s">
        <v>25</v>
      </c>
      <c r="K43" s="1" t="s">
        <v>31</v>
      </c>
      <c r="L43" s="1" t="s">
        <v>32</v>
      </c>
      <c r="M43" s="1" t="s">
        <v>131</v>
      </c>
      <c r="N43" s="1" t="s">
        <v>22</v>
      </c>
      <c r="O43" s="1" t="s">
        <v>2274</v>
      </c>
    </row>
    <row r="44" spans="1:15" x14ac:dyDescent="0.25">
      <c r="A44">
        <v>779</v>
      </c>
      <c r="B44" s="1" t="s">
        <v>57</v>
      </c>
      <c r="C44" s="1" t="str">
        <f t="shared" si="0"/>
        <v>British Columbia</v>
      </c>
      <c r="D44" s="1" t="s">
        <v>73</v>
      </c>
      <c r="E44" s="5">
        <v>54</v>
      </c>
      <c r="F44" s="1" t="s">
        <v>47</v>
      </c>
      <c r="G44" s="1" t="s">
        <v>114</v>
      </c>
      <c r="H44" t="s">
        <v>2270</v>
      </c>
      <c r="I44" s="1" t="s">
        <v>35</v>
      </c>
      <c r="J44" s="1" t="s">
        <v>25</v>
      </c>
      <c r="K44" s="1" t="s">
        <v>31</v>
      </c>
      <c r="L44" s="1" t="s">
        <v>32</v>
      </c>
      <c r="M44" s="1" t="s">
        <v>132</v>
      </c>
      <c r="N44" s="1" t="s">
        <v>22</v>
      </c>
      <c r="O44" s="1" t="s">
        <v>2274</v>
      </c>
    </row>
    <row r="45" spans="1:15" x14ac:dyDescent="0.25">
      <c r="A45">
        <v>780</v>
      </c>
      <c r="B45" s="1" t="s">
        <v>57</v>
      </c>
      <c r="C45" s="1" t="str">
        <f t="shared" si="0"/>
        <v>British Columbia</v>
      </c>
      <c r="D45" s="1" t="s">
        <v>73</v>
      </c>
      <c r="E45" s="5">
        <v>54</v>
      </c>
      <c r="F45" s="1" t="s">
        <v>32</v>
      </c>
      <c r="G45" s="1" t="s">
        <v>32</v>
      </c>
      <c r="H45" t="s">
        <v>2270</v>
      </c>
      <c r="I45" s="1" t="s">
        <v>43</v>
      </c>
      <c r="J45" s="1" t="s">
        <v>25</v>
      </c>
      <c r="K45" s="1" t="s">
        <v>31</v>
      </c>
      <c r="L45" s="1" t="s">
        <v>20</v>
      </c>
      <c r="M45" s="1" t="s">
        <v>133</v>
      </c>
      <c r="N45" s="1" t="s">
        <v>22</v>
      </c>
      <c r="O45" s="1" t="s">
        <v>2274</v>
      </c>
    </row>
    <row r="46" spans="1:15" x14ac:dyDescent="0.25">
      <c r="A46">
        <v>786</v>
      </c>
      <c r="B46" s="1" t="s">
        <v>57</v>
      </c>
      <c r="C46" s="1" t="str">
        <f t="shared" si="0"/>
        <v>British Columbia</v>
      </c>
      <c r="D46" s="1" t="s">
        <v>73</v>
      </c>
      <c r="E46" s="5">
        <v>40</v>
      </c>
      <c r="F46" s="1" t="s">
        <v>32</v>
      </c>
      <c r="G46" s="1" t="s">
        <v>32</v>
      </c>
      <c r="H46" t="s">
        <v>2270</v>
      </c>
      <c r="I46" s="1" t="s">
        <v>17</v>
      </c>
      <c r="J46" s="1" t="s">
        <v>44</v>
      </c>
      <c r="K46" s="1" t="s">
        <v>107</v>
      </c>
      <c r="L46" s="1" t="s">
        <v>91</v>
      </c>
      <c r="M46" s="1" t="s">
        <v>134</v>
      </c>
      <c r="N46" s="1" t="s">
        <v>60</v>
      </c>
      <c r="O46" s="1" t="s">
        <v>2274</v>
      </c>
    </row>
    <row r="47" spans="1:15" x14ac:dyDescent="0.25">
      <c r="A47">
        <v>787</v>
      </c>
      <c r="B47" s="1" t="s">
        <v>57</v>
      </c>
      <c r="C47" s="1" t="str">
        <f t="shared" si="0"/>
        <v>British Columbia</v>
      </c>
      <c r="D47" s="1" t="s">
        <v>73</v>
      </c>
      <c r="E47" s="5">
        <v>41</v>
      </c>
      <c r="F47" s="1" t="s">
        <v>32</v>
      </c>
      <c r="G47" s="1" t="s">
        <v>32</v>
      </c>
      <c r="H47" t="s">
        <v>2270</v>
      </c>
      <c r="I47" s="1" t="s">
        <v>24</v>
      </c>
      <c r="J47" s="1" t="s">
        <v>44</v>
      </c>
      <c r="K47" s="1" t="s">
        <v>107</v>
      </c>
      <c r="L47" s="1" t="s">
        <v>32</v>
      </c>
      <c r="M47" s="1" t="s">
        <v>135</v>
      </c>
      <c r="N47" s="1" t="s">
        <v>60</v>
      </c>
      <c r="O47" s="1" t="s">
        <v>2274</v>
      </c>
    </row>
    <row r="48" spans="1:15" x14ac:dyDescent="0.25">
      <c r="A48">
        <v>788</v>
      </c>
      <c r="B48" s="1" t="s">
        <v>57</v>
      </c>
      <c r="C48" s="1" t="str">
        <f t="shared" si="0"/>
        <v>British Columbia</v>
      </c>
      <c r="D48" s="1" t="s">
        <v>73</v>
      </c>
      <c r="E48" s="5">
        <v>40</v>
      </c>
      <c r="F48" s="1" t="s">
        <v>32</v>
      </c>
      <c r="G48" s="1" t="s">
        <v>32</v>
      </c>
      <c r="H48" t="s">
        <v>2270</v>
      </c>
      <c r="I48" s="1" t="s">
        <v>17</v>
      </c>
      <c r="J48" s="1" t="s">
        <v>44</v>
      </c>
      <c r="K48" s="1" t="s">
        <v>107</v>
      </c>
      <c r="L48" s="1" t="s">
        <v>32</v>
      </c>
      <c r="M48" s="1" t="s">
        <v>136</v>
      </c>
      <c r="N48" s="1" t="s">
        <v>60</v>
      </c>
      <c r="O48" s="1" t="s">
        <v>2274</v>
      </c>
    </row>
    <row r="49" spans="1:15" x14ac:dyDescent="0.25">
      <c r="A49">
        <v>790</v>
      </c>
      <c r="B49" s="1" t="s">
        <v>57</v>
      </c>
      <c r="C49" s="1" t="str">
        <f t="shared" si="0"/>
        <v>British Columbia</v>
      </c>
      <c r="D49" s="1" t="s">
        <v>73</v>
      </c>
      <c r="E49" s="5">
        <v>32</v>
      </c>
      <c r="F49" s="1" t="s">
        <v>32</v>
      </c>
      <c r="G49" s="1" t="s">
        <v>32</v>
      </c>
      <c r="H49" t="s">
        <v>2270</v>
      </c>
      <c r="I49" s="1" t="s">
        <v>64</v>
      </c>
      <c r="J49" s="1" t="s">
        <v>25</v>
      </c>
      <c r="K49" s="1" t="s">
        <v>107</v>
      </c>
      <c r="L49" s="1" t="s">
        <v>32</v>
      </c>
      <c r="M49" s="1" t="s">
        <v>137</v>
      </c>
      <c r="N49" s="1" t="s">
        <v>22</v>
      </c>
      <c r="O49" s="1" t="s">
        <v>2274</v>
      </c>
    </row>
    <row r="50" spans="1:15" x14ac:dyDescent="0.25">
      <c r="A50">
        <v>791</v>
      </c>
      <c r="B50" s="1" t="s">
        <v>57</v>
      </c>
      <c r="C50" s="1" t="str">
        <f t="shared" si="0"/>
        <v>British Columbia</v>
      </c>
      <c r="D50" s="1" t="s">
        <v>73</v>
      </c>
      <c r="E50" s="5">
        <v>40</v>
      </c>
      <c r="F50" s="1" t="s">
        <v>32</v>
      </c>
      <c r="G50" s="1" t="s">
        <v>32</v>
      </c>
      <c r="H50" t="s">
        <v>2270</v>
      </c>
      <c r="I50" s="1" t="s">
        <v>17</v>
      </c>
      <c r="J50" s="1" t="s">
        <v>44</v>
      </c>
      <c r="K50" s="1" t="s">
        <v>107</v>
      </c>
      <c r="L50" s="1" t="s">
        <v>32</v>
      </c>
      <c r="M50" s="1" t="s">
        <v>138</v>
      </c>
      <c r="N50" s="1" t="s">
        <v>22</v>
      </c>
      <c r="O50" s="1" t="s">
        <v>2274</v>
      </c>
    </row>
    <row r="51" spans="1:15" x14ac:dyDescent="0.25">
      <c r="A51">
        <v>792</v>
      </c>
      <c r="B51" s="1" t="s">
        <v>57</v>
      </c>
      <c r="C51" s="1" t="str">
        <f t="shared" si="0"/>
        <v>British Columbia</v>
      </c>
      <c r="D51" s="1" t="s">
        <v>73</v>
      </c>
      <c r="E51" s="5">
        <v>40</v>
      </c>
      <c r="F51" s="1" t="s">
        <v>32</v>
      </c>
      <c r="G51" s="1" t="s">
        <v>32</v>
      </c>
      <c r="H51" t="s">
        <v>2270</v>
      </c>
      <c r="I51" s="1" t="s">
        <v>17</v>
      </c>
      <c r="J51" s="1" t="s">
        <v>44</v>
      </c>
      <c r="K51" s="1" t="s">
        <v>107</v>
      </c>
      <c r="L51" s="1" t="s">
        <v>91</v>
      </c>
      <c r="M51" s="1" t="s">
        <v>139</v>
      </c>
      <c r="N51" s="1" t="s">
        <v>60</v>
      </c>
      <c r="O51" s="1" t="s">
        <v>2274</v>
      </c>
    </row>
    <row r="52" spans="1:15" x14ac:dyDescent="0.25">
      <c r="A52">
        <v>794</v>
      </c>
      <c r="B52" s="1" t="s">
        <v>57</v>
      </c>
      <c r="C52" s="1" t="str">
        <f t="shared" si="0"/>
        <v>British Columbia</v>
      </c>
      <c r="D52" s="1" t="s">
        <v>73</v>
      </c>
      <c r="E52" s="5">
        <v>38</v>
      </c>
      <c r="F52" s="1" t="s">
        <v>32</v>
      </c>
      <c r="G52" s="1" t="s">
        <v>32</v>
      </c>
      <c r="H52" t="s">
        <v>2270</v>
      </c>
      <c r="I52" s="1" t="s">
        <v>24</v>
      </c>
      <c r="J52" s="1" t="s">
        <v>44</v>
      </c>
      <c r="K52" s="1" t="s">
        <v>107</v>
      </c>
      <c r="L52" s="1" t="s">
        <v>32</v>
      </c>
      <c r="M52" s="1" t="s">
        <v>140</v>
      </c>
      <c r="N52" s="1" t="s">
        <v>60</v>
      </c>
      <c r="O52" s="1" t="s">
        <v>2274</v>
      </c>
    </row>
    <row r="53" spans="1:15" x14ac:dyDescent="0.25">
      <c r="A53">
        <v>795</v>
      </c>
      <c r="B53" s="1" t="s">
        <v>57</v>
      </c>
      <c r="C53" s="1" t="str">
        <f t="shared" si="0"/>
        <v>British Columbia</v>
      </c>
      <c r="D53" s="1" t="s">
        <v>73</v>
      </c>
      <c r="E53" s="5">
        <v>40</v>
      </c>
      <c r="F53" s="1" t="s">
        <v>32</v>
      </c>
      <c r="G53" s="1" t="s">
        <v>32</v>
      </c>
      <c r="H53" t="s">
        <v>2270</v>
      </c>
      <c r="I53" s="1" t="s">
        <v>17</v>
      </c>
      <c r="J53" s="1" t="s">
        <v>44</v>
      </c>
      <c r="K53" s="1" t="s">
        <v>107</v>
      </c>
      <c r="L53" s="1" t="s">
        <v>32</v>
      </c>
      <c r="M53" s="1" t="s">
        <v>141</v>
      </c>
      <c r="N53" s="1" t="s">
        <v>22</v>
      </c>
      <c r="O53" s="1" t="s">
        <v>2274</v>
      </c>
    </row>
    <row r="54" spans="1:15" x14ac:dyDescent="0.25">
      <c r="A54">
        <v>796</v>
      </c>
      <c r="B54" s="1" t="s">
        <v>57</v>
      </c>
      <c r="C54" s="1" t="str">
        <f t="shared" si="0"/>
        <v>British Columbia</v>
      </c>
      <c r="D54" s="1" t="s">
        <v>73</v>
      </c>
      <c r="E54" s="5">
        <v>41</v>
      </c>
      <c r="F54" s="1" t="s">
        <v>32</v>
      </c>
      <c r="G54" s="1" t="s">
        <v>32</v>
      </c>
      <c r="H54" t="s">
        <v>2270</v>
      </c>
      <c r="I54" s="1" t="s">
        <v>17</v>
      </c>
      <c r="J54" s="1" t="s">
        <v>44</v>
      </c>
      <c r="K54" s="1" t="s">
        <v>107</v>
      </c>
      <c r="L54" s="1" t="s">
        <v>32</v>
      </c>
      <c r="M54" s="1" t="s">
        <v>142</v>
      </c>
      <c r="N54" s="1" t="s">
        <v>60</v>
      </c>
      <c r="O54" s="1" t="s">
        <v>2274</v>
      </c>
    </row>
    <row r="55" spans="1:15" x14ac:dyDescent="0.25">
      <c r="A55">
        <v>804</v>
      </c>
      <c r="B55" s="1" t="s">
        <v>27</v>
      </c>
      <c r="C55" s="1" t="str">
        <f t="shared" si="0"/>
        <v>Ontario</v>
      </c>
      <c r="D55" s="1" t="s">
        <v>28</v>
      </c>
      <c r="E55" s="5">
        <v>39</v>
      </c>
      <c r="F55" s="1" t="s">
        <v>143</v>
      </c>
      <c r="G55" s="1" t="s">
        <v>32</v>
      </c>
      <c r="H55" t="s">
        <v>2270</v>
      </c>
      <c r="I55" s="1" t="s">
        <v>17</v>
      </c>
      <c r="J55" s="1" t="s">
        <v>25</v>
      </c>
      <c r="K55" s="1" t="s">
        <v>31</v>
      </c>
      <c r="L55" s="1" t="s">
        <v>32</v>
      </c>
      <c r="M55" s="1" t="s">
        <v>144</v>
      </c>
      <c r="N55" s="1" t="s">
        <v>60</v>
      </c>
      <c r="O55" s="1" t="s">
        <v>2275</v>
      </c>
    </row>
    <row r="56" spans="1:15" x14ac:dyDescent="0.25">
      <c r="A56">
        <v>806</v>
      </c>
      <c r="B56" s="1" t="s">
        <v>27</v>
      </c>
      <c r="C56" s="1" t="str">
        <f t="shared" si="0"/>
        <v>Ontario</v>
      </c>
      <c r="D56" s="1" t="s">
        <v>28</v>
      </c>
      <c r="E56" s="5">
        <v>50</v>
      </c>
      <c r="F56" s="1" t="s">
        <v>145</v>
      </c>
      <c r="G56" s="1" t="s">
        <v>32</v>
      </c>
      <c r="H56" t="s">
        <v>2270</v>
      </c>
      <c r="I56" s="1" t="s">
        <v>43</v>
      </c>
      <c r="J56" s="1" t="s">
        <v>25</v>
      </c>
      <c r="K56" s="1" t="s">
        <v>31</v>
      </c>
      <c r="L56" s="1" t="s">
        <v>45</v>
      </c>
      <c r="M56" s="1" t="s">
        <v>146</v>
      </c>
      <c r="N56" s="1" t="s">
        <v>22</v>
      </c>
      <c r="O56" s="1" t="s">
        <v>2275</v>
      </c>
    </row>
    <row r="57" spans="1:15" x14ac:dyDescent="0.25">
      <c r="A57">
        <v>807</v>
      </c>
      <c r="B57" s="1" t="s">
        <v>147</v>
      </c>
      <c r="C57" s="1" t="str">
        <f t="shared" si="0"/>
        <v>Manitoba</v>
      </c>
      <c r="D57" s="1" t="s">
        <v>14</v>
      </c>
      <c r="E57" s="5">
        <v>37</v>
      </c>
      <c r="F57" s="1" t="s">
        <v>32</v>
      </c>
      <c r="G57" s="1" t="s">
        <v>32</v>
      </c>
      <c r="H57" t="s">
        <v>2271</v>
      </c>
      <c r="I57" s="1" t="s">
        <v>17</v>
      </c>
      <c r="J57" s="1" t="s">
        <v>25</v>
      </c>
      <c r="K57" s="1" t="s">
        <v>31</v>
      </c>
      <c r="L57" s="1" t="s">
        <v>91</v>
      </c>
      <c r="M57" s="1" t="s">
        <v>148</v>
      </c>
      <c r="N57" s="1" t="s">
        <v>60</v>
      </c>
      <c r="O57" s="1" t="s">
        <v>2283</v>
      </c>
    </row>
    <row r="58" spans="1:15" x14ac:dyDescent="0.25">
      <c r="A58">
        <v>808</v>
      </c>
      <c r="B58" s="1" t="s">
        <v>147</v>
      </c>
      <c r="C58" s="1" t="str">
        <f t="shared" si="0"/>
        <v>Manitoba</v>
      </c>
      <c r="D58" s="1" t="s">
        <v>14</v>
      </c>
      <c r="E58" s="5">
        <v>40</v>
      </c>
      <c r="F58" s="1" t="s">
        <v>149</v>
      </c>
      <c r="G58" s="1" t="s">
        <v>150</v>
      </c>
      <c r="H58" t="s">
        <v>2270</v>
      </c>
      <c r="I58" s="1" t="s">
        <v>17</v>
      </c>
      <c r="J58" s="1" t="s">
        <v>25</v>
      </c>
      <c r="K58" s="1" t="s">
        <v>31</v>
      </c>
      <c r="L58" s="1" t="s">
        <v>91</v>
      </c>
      <c r="M58" s="1" t="s">
        <v>151</v>
      </c>
      <c r="N58" s="1" t="s">
        <v>22</v>
      </c>
      <c r="O58" s="1" t="s">
        <v>2283</v>
      </c>
    </row>
    <row r="59" spans="1:15" x14ac:dyDescent="0.25">
      <c r="A59">
        <v>809</v>
      </c>
      <c r="B59" s="1" t="s">
        <v>147</v>
      </c>
      <c r="C59" s="1" t="str">
        <f t="shared" si="0"/>
        <v>Manitoba</v>
      </c>
      <c r="D59" s="1" t="s">
        <v>14</v>
      </c>
      <c r="E59" s="5">
        <v>42</v>
      </c>
      <c r="F59" s="1" t="s">
        <v>152</v>
      </c>
      <c r="G59" s="1" t="s">
        <v>153</v>
      </c>
      <c r="H59" t="s">
        <v>2270</v>
      </c>
      <c r="I59" s="1" t="s">
        <v>17</v>
      </c>
      <c r="J59" s="1" t="s">
        <v>25</v>
      </c>
      <c r="K59" s="1" t="s">
        <v>31</v>
      </c>
      <c r="L59" s="1" t="s">
        <v>91</v>
      </c>
      <c r="M59" s="1" t="s">
        <v>154</v>
      </c>
      <c r="N59" s="1" t="s">
        <v>22</v>
      </c>
      <c r="O59" s="1" t="s">
        <v>2283</v>
      </c>
    </row>
    <row r="60" spans="1:15" x14ac:dyDescent="0.25">
      <c r="A60">
        <v>810</v>
      </c>
      <c r="B60" s="1" t="s">
        <v>147</v>
      </c>
      <c r="C60" s="1" t="str">
        <f t="shared" si="0"/>
        <v>Manitoba</v>
      </c>
      <c r="D60" s="1" t="s">
        <v>14</v>
      </c>
      <c r="E60" s="5">
        <v>42</v>
      </c>
      <c r="F60" s="1" t="s">
        <v>155</v>
      </c>
      <c r="G60" s="1" t="s">
        <v>156</v>
      </c>
      <c r="H60" t="s">
        <v>2270</v>
      </c>
      <c r="I60" s="1" t="s">
        <v>24</v>
      </c>
      <c r="J60" s="1" t="s">
        <v>25</v>
      </c>
      <c r="K60" s="1" t="s">
        <v>31</v>
      </c>
      <c r="L60" s="1" t="s">
        <v>91</v>
      </c>
      <c r="M60" s="1" t="s">
        <v>157</v>
      </c>
      <c r="N60" s="1" t="s">
        <v>22</v>
      </c>
      <c r="O60" s="1" t="s">
        <v>2283</v>
      </c>
    </row>
    <row r="61" spans="1:15" x14ac:dyDescent="0.25">
      <c r="A61">
        <v>812</v>
      </c>
      <c r="B61" s="1" t="s">
        <v>158</v>
      </c>
      <c r="C61" s="1" t="str">
        <f t="shared" si="0"/>
        <v>Newfoundland and Labrador</v>
      </c>
      <c r="D61" s="1" t="s">
        <v>28</v>
      </c>
      <c r="E61" s="5">
        <v>39</v>
      </c>
      <c r="F61" s="1" t="s">
        <v>32</v>
      </c>
      <c r="G61" s="1" t="s">
        <v>159</v>
      </c>
      <c r="H61" t="s">
        <v>2270</v>
      </c>
      <c r="I61" s="1" t="s">
        <v>17</v>
      </c>
      <c r="J61" s="1" t="s">
        <v>25</v>
      </c>
      <c r="K61" s="1" t="s">
        <v>31</v>
      </c>
      <c r="L61" s="1" t="s">
        <v>91</v>
      </c>
      <c r="M61" s="1" t="s">
        <v>160</v>
      </c>
      <c r="N61" s="1" t="s">
        <v>60</v>
      </c>
      <c r="O61" s="1" t="s">
        <v>2285</v>
      </c>
    </row>
    <row r="62" spans="1:15" x14ac:dyDescent="0.25">
      <c r="A62">
        <v>813</v>
      </c>
      <c r="B62" s="1" t="s">
        <v>57</v>
      </c>
      <c r="C62" s="1" t="str">
        <f t="shared" si="0"/>
        <v>British Columbia</v>
      </c>
      <c r="D62" s="1" t="s">
        <v>73</v>
      </c>
      <c r="E62" s="5">
        <v>68</v>
      </c>
      <c r="F62" s="1" t="s">
        <v>32</v>
      </c>
      <c r="G62" s="1" t="s">
        <v>32</v>
      </c>
      <c r="H62" t="s">
        <v>2270</v>
      </c>
      <c r="I62" s="1" t="s">
        <v>43</v>
      </c>
      <c r="J62" s="1" t="s">
        <v>25</v>
      </c>
      <c r="K62" s="1" t="s">
        <v>31</v>
      </c>
      <c r="L62" s="1" t="s">
        <v>32</v>
      </c>
      <c r="M62" s="1" t="s">
        <v>161</v>
      </c>
      <c r="N62" s="1" t="s">
        <v>22</v>
      </c>
      <c r="O62" s="1" t="s">
        <v>2274</v>
      </c>
    </row>
    <row r="63" spans="1:15" x14ac:dyDescent="0.25">
      <c r="A63">
        <v>814</v>
      </c>
      <c r="B63" s="1" t="s">
        <v>57</v>
      </c>
      <c r="C63" s="1" t="str">
        <f t="shared" si="0"/>
        <v>British Columbia</v>
      </c>
      <c r="D63" s="1" t="s">
        <v>73</v>
      </c>
      <c r="E63" s="5">
        <v>47.06</v>
      </c>
      <c r="F63" s="1" t="s">
        <v>32</v>
      </c>
      <c r="G63" s="1" t="s">
        <v>162</v>
      </c>
      <c r="H63" t="s">
        <v>2270</v>
      </c>
      <c r="I63" s="1" t="s">
        <v>64</v>
      </c>
      <c r="J63" s="1" t="s">
        <v>25</v>
      </c>
      <c r="K63" s="1" t="s">
        <v>19</v>
      </c>
      <c r="L63" s="1" t="s">
        <v>32</v>
      </c>
      <c r="M63" s="1" t="s">
        <v>163</v>
      </c>
      <c r="N63" s="1" t="s">
        <v>60</v>
      </c>
      <c r="O63" s="1" t="s">
        <v>2274</v>
      </c>
    </row>
    <row r="64" spans="1:15" x14ac:dyDescent="0.25">
      <c r="A64">
        <v>815</v>
      </c>
      <c r="B64" s="1" t="s">
        <v>57</v>
      </c>
      <c r="C64" s="1" t="str">
        <f t="shared" si="0"/>
        <v>British Columbia</v>
      </c>
      <c r="D64" s="1" t="s">
        <v>73</v>
      </c>
      <c r="E64" s="5">
        <v>40</v>
      </c>
      <c r="F64" s="1" t="s">
        <v>164</v>
      </c>
      <c r="G64" s="1" t="s">
        <v>165</v>
      </c>
      <c r="H64" t="s">
        <v>2270</v>
      </c>
      <c r="I64" s="1" t="s">
        <v>17</v>
      </c>
      <c r="J64" s="1" t="s">
        <v>25</v>
      </c>
      <c r="K64" s="1" t="s">
        <v>31</v>
      </c>
      <c r="L64" s="1" t="s">
        <v>91</v>
      </c>
      <c r="M64" s="1" t="s">
        <v>166</v>
      </c>
      <c r="N64" s="1" t="s">
        <v>60</v>
      </c>
      <c r="O64" s="1" t="s">
        <v>2274</v>
      </c>
    </row>
    <row r="65" spans="1:15" x14ac:dyDescent="0.25">
      <c r="A65">
        <v>816</v>
      </c>
      <c r="B65" s="1" t="s">
        <v>57</v>
      </c>
      <c r="C65" s="1" t="str">
        <f t="shared" si="0"/>
        <v>British Columbia</v>
      </c>
      <c r="D65" s="1" t="s">
        <v>73</v>
      </c>
      <c r="E65" s="5">
        <v>38</v>
      </c>
      <c r="F65" s="1" t="s">
        <v>167</v>
      </c>
      <c r="G65" s="1" t="s">
        <v>168</v>
      </c>
      <c r="H65" t="s">
        <v>2270</v>
      </c>
      <c r="I65" s="1" t="s">
        <v>64</v>
      </c>
      <c r="J65" s="1" t="s">
        <v>25</v>
      </c>
      <c r="K65" s="1" t="s">
        <v>19</v>
      </c>
      <c r="L65" s="1" t="s">
        <v>32</v>
      </c>
      <c r="M65" s="1" t="s">
        <v>169</v>
      </c>
      <c r="N65" s="1" t="s">
        <v>60</v>
      </c>
      <c r="O65" s="1" t="s">
        <v>2274</v>
      </c>
    </row>
    <row r="66" spans="1:15" x14ac:dyDescent="0.25">
      <c r="A66">
        <v>817</v>
      </c>
      <c r="B66" s="1" t="s">
        <v>57</v>
      </c>
      <c r="C66" s="1" t="str">
        <f t="shared" ref="C66:C129" si="1">IF(B66="NB","New Brunswick",IF(B66="AB","Alberta",IF(B66="BC","British Columbia",IF(B66="MB","Manitoba",IF(B66="NL","Newfoundland and Labrador",IF(B66="NS","Nova Scotia",IF(B66="ON","Ontario",IF(B66="PE","Prince Edward Island",IF(B66="QC","Quebec",IF(B66="SK","Saskatchewan",""))))))))))</f>
        <v>British Columbia</v>
      </c>
      <c r="D66" s="1" t="s">
        <v>73</v>
      </c>
      <c r="E66" s="5">
        <v>44</v>
      </c>
      <c r="F66" s="1" t="s">
        <v>170</v>
      </c>
      <c r="G66" s="1" t="s">
        <v>32</v>
      </c>
      <c r="H66" t="s">
        <v>2270</v>
      </c>
      <c r="I66" s="1" t="s">
        <v>43</v>
      </c>
      <c r="J66" s="1" t="s">
        <v>25</v>
      </c>
      <c r="K66" s="1" t="s">
        <v>31</v>
      </c>
      <c r="L66" s="1" t="s">
        <v>91</v>
      </c>
      <c r="M66" s="1" t="s">
        <v>171</v>
      </c>
      <c r="N66" s="1" t="s">
        <v>22</v>
      </c>
      <c r="O66" s="1" t="s">
        <v>2274</v>
      </c>
    </row>
    <row r="67" spans="1:15" x14ac:dyDescent="0.25">
      <c r="A67">
        <v>818</v>
      </c>
      <c r="B67" s="1" t="s">
        <v>57</v>
      </c>
      <c r="C67" s="1" t="str">
        <f t="shared" si="1"/>
        <v>British Columbia</v>
      </c>
      <c r="D67" s="1" t="s">
        <v>73</v>
      </c>
      <c r="E67" s="5">
        <v>38</v>
      </c>
      <c r="F67" s="1" t="s">
        <v>32</v>
      </c>
      <c r="G67" s="1" t="s">
        <v>172</v>
      </c>
      <c r="H67" t="s">
        <v>2270</v>
      </c>
      <c r="I67" s="1" t="s">
        <v>64</v>
      </c>
      <c r="J67" s="1" t="s">
        <v>25</v>
      </c>
      <c r="K67" s="1" t="s">
        <v>19</v>
      </c>
      <c r="L67" s="1" t="s">
        <v>32</v>
      </c>
      <c r="M67" s="1" t="s">
        <v>173</v>
      </c>
      <c r="N67" s="1" t="s">
        <v>60</v>
      </c>
      <c r="O67" s="1" t="s">
        <v>2274</v>
      </c>
    </row>
    <row r="68" spans="1:15" x14ac:dyDescent="0.25">
      <c r="A68">
        <v>819</v>
      </c>
      <c r="B68" s="1" t="s">
        <v>57</v>
      </c>
      <c r="C68" s="1" t="str">
        <f t="shared" si="1"/>
        <v>British Columbia</v>
      </c>
      <c r="D68" s="1" t="s">
        <v>73</v>
      </c>
      <c r="E68" s="5">
        <v>36</v>
      </c>
      <c r="F68" s="1" t="s">
        <v>174</v>
      </c>
      <c r="G68" s="1" t="s">
        <v>175</v>
      </c>
      <c r="H68" t="s">
        <v>2270</v>
      </c>
      <c r="I68" s="1" t="s">
        <v>17</v>
      </c>
      <c r="J68" s="1" t="s">
        <v>25</v>
      </c>
      <c r="K68" s="1" t="s">
        <v>19</v>
      </c>
      <c r="L68" s="1" t="s">
        <v>32</v>
      </c>
      <c r="M68" s="1" t="s">
        <v>176</v>
      </c>
      <c r="N68" s="1" t="s">
        <v>60</v>
      </c>
      <c r="O68" s="1" t="s">
        <v>2274</v>
      </c>
    </row>
    <row r="69" spans="1:15" x14ac:dyDescent="0.25">
      <c r="A69">
        <v>820</v>
      </c>
      <c r="B69" s="1" t="s">
        <v>57</v>
      </c>
      <c r="C69" s="1" t="str">
        <f t="shared" si="1"/>
        <v>British Columbia</v>
      </c>
      <c r="D69" s="1" t="s">
        <v>73</v>
      </c>
      <c r="E69" s="5">
        <v>47</v>
      </c>
      <c r="F69" s="1" t="s">
        <v>177</v>
      </c>
      <c r="G69" s="1" t="s">
        <v>32</v>
      </c>
      <c r="H69" t="s">
        <v>2270</v>
      </c>
      <c r="I69" s="1" t="s">
        <v>43</v>
      </c>
      <c r="J69" s="1" t="s">
        <v>25</v>
      </c>
      <c r="K69" s="1" t="s">
        <v>31</v>
      </c>
      <c r="L69" s="1" t="s">
        <v>45</v>
      </c>
      <c r="M69" s="1" t="s">
        <v>178</v>
      </c>
      <c r="N69" s="1" t="s">
        <v>22</v>
      </c>
      <c r="O69" s="1" t="s">
        <v>2274</v>
      </c>
    </row>
    <row r="70" spans="1:15" x14ac:dyDescent="0.25">
      <c r="A70">
        <v>821</v>
      </c>
      <c r="B70" s="1" t="s">
        <v>57</v>
      </c>
      <c r="C70" s="1" t="str">
        <f t="shared" si="1"/>
        <v>British Columbia</v>
      </c>
      <c r="D70" s="1" t="s">
        <v>73</v>
      </c>
      <c r="E70" s="5">
        <v>48</v>
      </c>
      <c r="F70" s="1" t="s">
        <v>179</v>
      </c>
      <c r="G70" s="1" t="s">
        <v>32</v>
      </c>
      <c r="H70" t="s">
        <v>2270</v>
      </c>
      <c r="I70" s="1" t="s">
        <v>43</v>
      </c>
      <c r="J70" s="1" t="s">
        <v>25</v>
      </c>
      <c r="K70" s="1" t="s">
        <v>31</v>
      </c>
      <c r="L70" s="1" t="s">
        <v>45</v>
      </c>
      <c r="M70" s="1" t="s">
        <v>180</v>
      </c>
      <c r="N70" s="1" t="s">
        <v>60</v>
      </c>
      <c r="O70" s="1" t="s">
        <v>2274</v>
      </c>
    </row>
    <row r="71" spans="1:15" x14ac:dyDescent="0.25">
      <c r="A71">
        <v>822</v>
      </c>
      <c r="B71" s="1" t="s">
        <v>57</v>
      </c>
      <c r="C71" s="1" t="str">
        <f t="shared" si="1"/>
        <v>British Columbia</v>
      </c>
      <c r="D71" s="1" t="s">
        <v>73</v>
      </c>
      <c r="E71" s="5">
        <v>41</v>
      </c>
      <c r="F71" s="1" t="s">
        <v>181</v>
      </c>
      <c r="G71" s="1" t="s">
        <v>32</v>
      </c>
      <c r="H71" t="s">
        <v>2270</v>
      </c>
      <c r="I71" s="1" t="s">
        <v>17</v>
      </c>
      <c r="J71" s="1" t="s">
        <v>25</v>
      </c>
      <c r="K71" s="1" t="s">
        <v>31</v>
      </c>
      <c r="L71" s="1" t="s">
        <v>32</v>
      </c>
      <c r="M71" s="1" t="s">
        <v>182</v>
      </c>
      <c r="N71" s="1" t="s">
        <v>60</v>
      </c>
      <c r="O71" s="1" t="s">
        <v>2274</v>
      </c>
    </row>
    <row r="72" spans="1:15" x14ac:dyDescent="0.25">
      <c r="A72">
        <v>823</v>
      </c>
      <c r="B72" s="1" t="s">
        <v>57</v>
      </c>
      <c r="C72" s="1" t="str">
        <f t="shared" si="1"/>
        <v>British Columbia</v>
      </c>
      <c r="D72" s="1" t="s">
        <v>73</v>
      </c>
      <c r="E72" s="5">
        <v>43</v>
      </c>
      <c r="F72" s="1" t="s">
        <v>32</v>
      </c>
      <c r="G72" s="1" t="s">
        <v>32</v>
      </c>
      <c r="H72" t="s">
        <v>2270</v>
      </c>
      <c r="I72" s="1" t="s">
        <v>17</v>
      </c>
      <c r="J72" s="1" t="s">
        <v>25</v>
      </c>
      <c r="K72" s="1" t="s">
        <v>31</v>
      </c>
      <c r="L72" s="1" t="s">
        <v>32</v>
      </c>
      <c r="M72" s="1" t="s">
        <v>183</v>
      </c>
      <c r="N72" s="1" t="s">
        <v>60</v>
      </c>
      <c r="O72" s="1" t="s">
        <v>2274</v>
      </c>
    </row>
    <row r="73" spans="1:15" x14ac:dyDescent="0.25">
      <c r="A73">
        <v>824</v>
      </c>
      <c r="B73" s="1" t="s">
        <v>57</v>
      </c>
      <c r="C73" s="1" t="str">
        <f t="shared" si="1"/>
        <v>British Columbia</v>
      </c>
      <c r="D73" s="1" t="s">
        <v>73</v>
      </c>
      <c r="E73" s="5">
        <v>39</v>
      </c>
      <c r="F73" s="1" t="s">
        <v>184</v>
      </c>
      <c r="G73" s="1" t="s">
        <v>185</v>
      </c>
      <c r="H73" t="s">
        <v>2270</v>
      </c>
      <c r="I73" s="1" t="s">
        <v>17</v>
      </c>
      <c r="J73" s="1" t="s">
        <v>25</v>
      </c>
      <c r="K73" s="1" t="s">
        <v>31</v>
      </c>
      <c r="L73" s="1" t="s">
        <v>32</v>
      </c>
      <c r="M73" s="1" t="s">
        <v>186</v>
      </c>
      <c r="N73" s="1" t="s">
        <v>60</v>
      </c>
      <c r="O73" s="1" t="s">
        <v>2274</v>
      </c>
    </row>
    <row r="74" spans="1:15" x14ac:dyDescent="0.25">
      <c r="A74">
        <v>825</v>
      </c>
      <c r="B74" s="1" t="s">
        <v>57</v>
      </c>
      <c r="C74" s="1" t="str">
        <f t="shared" si="1"/>
        <v>British Columbia</v>
      </c>
      <c r="D74" s="1" t="s">
        <v>73</v>
      </c>
      <c r="E74" s="5">
        <v>41</v>
      </c>
      <c r="F74" s="1" t="s">
        <v>187</v>
      </c>
      <c r="G74" s="1" t="s">
        <v>32</v>
      </c>
      <c r="H74" t="s">
        <v>2270</v>
      </c>
      <c r="I74" s="1" t="s">
        <v>17</v>
      </c>
      <c r="J74" s="1" t="s">
        <v>25</v>
      </c>
      <c r="K74" s="1" t="s">
        <v>31</v>
      </c>
      <c r="L74" s="1" t="s">
        <v>32</v>
      </c>
      <c r="M74" s="1" t="s">
        <v>188</v>
      </c>
      <c r="N74" s="1" t="s">
        <v>60</v>
      </c>
      <c r="O74" s="1" t="s">
        <v>2274</v>
      </c>
    </row>
    <row r="75" spans="1:15" x14ac:dyDescent="0.25">
      <c r="A75">
        <v>826</v>
      </c>
      <c r="B75" s="1" t="s">
        <v>57</v>
      </c>
      <c r="C75" s="1" t="str">
        <f t="shared" si="1"/>
        <v>British Columbia</v>
      </c>
      <c r="D75" s="1" t="s">
        <v>73</v>
      </c>
      <c r="E75" s="5">
        <v>41</v>
      </c>
      <c r="F75" s="1" t="s">
        <v>189</v>
      </c>
      <c r="G75" s="1" t="s">
        <v>114</v>
      </c>
      <c r="H75" t="s">
        <v>2270</v>
      </c>
      <c r="I75" s="1" t="s">
        <v>17</v>
      </c>
      <c r="J75" s="1" t="s">
        <v>25</v>
      </c>
      <c r="K75" s="1" t="s">
        <v>31</v>
      </c>
      <c r="L75" s="1" t="s">
        <v>32</v>
      </c>
      <c r="M75" s="1" t="s">
        <v>190</v>
      </c>
      <c r="N75" s="1" t="s">
        <v>60</v>
      </c>
      <c r="O75" s="1" t="s">
        <v>2274</v>
      </c>
    </row>
    <row r="76" spans="1:15" x14ac:dyDescent="0.25">
      <c r="A76">
        <v>827</v>
      </c>
      <c r="B76" s="1" t="s">
        <v>57</v>
      </c>
      <c r="C76" s="1" t="str">
        <f t="shared" si="1"/>
        <v>British Columbia</v>
      </c>
      <c r="D76" s="1" t="s">
        <v>73</v>
      </c>
      <c r="E76" s="5">
        <v>68</v>
      </c>
      <c r="F76" s="1" t="s">
        <v>191</v>
      </c>
      <c r="G76" s="1" t="s">
        <v>192</v>
      </c>
      <c r="H76" t="s">
        <v>2270</v>
      </c>
      <c r="I76" s="1" t="s">
        <v>43</v>
      </c>
      <c r="J76" s="1" t="s">
        <v>25</v>
      </c>
      <c r="K76" s="1" t="s">
        <v>31</v>
      </c>
      <c r="L76" s="1" t="s">
        <v>45</v>
      </c>
      <c r="M76" s="1" t="s">
        <v>193</v>
      </c>
      <c r="N76" s="1" t="s">
        <v>22</v>
      </c>
      <c r="O76" s="1" t="s">
        <v>2274</v>
      </c>
    </row>
    <row r="77" spans="1:15" x14ac:dyDescent="0.25">
      <c r="A77">
        <v>828</v>
      </c>
      <c r="B77" s="1" t="s">
        <v>27</v>
      </c>
      <c r="C77" s="1" t="str">
        <f t="shared" si="1"/>
        <v>Ontario</v>
      </c>
      <c r="D77" s="1" t="s">
        <v>28</v>
      </c>
      <c r="E77" s="5">
        <v>47.06</v>
      </c>
      <c r="F77" s="1" t="s">
        <v>194</v>
      </c>
      <c r="G77" s="1" t="s">
        <v>195</v>
      </c>
      <c r="H77" t="s">
        <v>2270</v>
      </c>
      <c r="I77" s="1" t="s">
        <v>40</v>
      </c>
      <c r="J77" s="1" t="s">
        <v>25</v>
      </c>
      <c r="K77" s="1" t="s">
        <v>31</v>
      </c>
      <c r="L77" s="1" t="s">
        <v>32</v>
      </c>
      <c r="M77" s="1" t="s">
        <v>196</v>
      </c>
      <c r="N77" s="1" t="s">
        <v>60</v>
      </c>
      <c r="O77" s="1" t="s">
        <v>2275</v>
      </c>
    </row>
    <row r="78" spans="1:15" x14ac:dyDescent="0.25">
      <c r="A78">
        <v>833</v>
      </c>
      <c r="B78" s="1" t="s">
        <v>27</v>
      </c>
      <c r="C78" s="1" t="str">
        <f t="shared" si="1"/>
        <v>Ontario</v>
      </c>
      <c r="D78" s="1" t="s">
        <v>28</v>
      </c>
      <c r="E78" s="5">
        <v>55</v>
      </c>
      <c r="F78" s="1" t="s">
        <v>32</v>
      </c>
      <c r="G78" s="1" t="s">
        <v>197</v>
      </c>
      <c r="H78" t="s">
        <v>2270</v>
      </c>
      <c r="I78" s="1" t="s">
        <v>24</v>
      </c>
      <c r="J78" s="1" t="s">
        <v>25</v>
      </c>
      <c r="K78" s="1" t="s">
        <v>31</v>
      </c>
      <c r="L78" s="1" t="s">
        <v>32</v>
      </c>
      <c r="M78" s="1" t="s">
        <v>198</v>
      </c>
      <c r="N78" s="1" t="s">
        <v>22</v>
      </c>
      <c r="O78" s="1" t="s">
        <v>2275</v>
      </c>
    </row>
    <row r="79" spans="1:15" x14ac:dyDescent="0.25">
      <c r="A79">
        <v>848</v>
      </c>
      <c r="B79" s="1" t="s">
        <v>27</v>
      </c>
      <c r="C79" s="1" t="str">
        <f t="shared" si="1"/>
        <v>Ontario</v>
      </c>
      <c r="D79" s="1" t="s">
        <v>28</v>
      </c>
      <c r="E79" s="5">
        <v>48</v>
      </c>
      <c r="F79" s="1" t="s">
        <v>199</v>
      </c>
      <c r="G79" s="1" t="s">
        <v>200</v>
      </c>
      <c r="H79" t="s">
        <v>2270</v>
      </c>
      <c r="I79" s="1" t="s">
        <v>40</v>
      </c>
      <c r="J79" s="1" t="s">
        <v>25</v>
      </c>
      <c r="K79" s="1" t="s">
        <v>31</v>
      </c>
      <c r="L79" s="1" t="s">
        <v>91</v>
      </c>
      <c r="M79" s="1" t="s">
        <v>201</v>
      </c>
      <c r="N79" s="1" t="s">
        <v>22</v>
      </c>
      <c r="O79" s="1" t="s">
        <v>2275</v>
      </c>
    </row>
    <row r="80" spans="1:15" x14ac:dyDescent="0.25">
      <c r="A80">
        <v>849</v>
      </c>
      <c r="B80" s="1" t="s">
        <v>27</v>
      </c>
      <c r="C80" s="1" t="str">
        <f t="shared" si="1"/>
        <v>Ontario</v>
      </c>
      <c r="D80" s="1" t="s">
        <v>28</v>
      </c>
      <c r="E80" s="5">
        <v>40</v>
      </c>
      <c r="F80" s="1" t="s">
        <v>202</v>
      </c>
      <c r="G80" s="1" t="s">
        <v>203</v>
      </c>
      <c r="H80" t="s">
        <v>2270</v>
      </c>
      <c r="I80" s="1" t="s">
        <v>24</v>
      </c>
      <c r="J80" s="1" t="s">
        <v>25</v>
      </c>
      <c r="K80" s="1" t="s">
        <v>31</v>
      </c>
      <c r="L80" s="1" t="s">
        <v>32</v>
      </c>
      <c r="M80" s="1" t="s">
        <v>204</v>
      </c>
      <c r="N80" s="1" t="s">
        <v>60</v>
      </c>
      <c r="O80" s="1" t="s">
        <v>2275</v>
      </c>
    </row>
    <row r="81" spans="1:15" x14ac:dyDescent="0.25">
      <c r="A81">
        <v>850</v>
      </c>
      <c r="B81" s="1" t="s">
        <v>27</v>
      </c>
      <c r="C81" s="1" t="str">
        <f t="shared" si="1"/>
        <v>Ontario</v>
      </c>
      <c r="D81" s="1" t="s">
        <v>28</v>
      </c>
      <c r="E81" s="5">
        <v>42</v>
      </c>
      <c r="F81" s="1" t="s">
        <v>205</v>
      </c>
      <c r="G81" s="1" t="s">
        <v>32</v>
      </c>
      <c r="H81" t="s">
        <v>2270</v>
      </c>
      <c r="I81" s="1" t="s">
        <v>24</v>
      </c>
      <c r="J81" s="1" t="s">
        <v>25</v>
      </c>
      <c r="K81" s="1" t="s">
        <v>31</v>
      </c>
      <c r="L81" s="1" t="s">
        <v>32</v>
      </c>
      <c r="M81" s="1" t="s">
        <v>206</v>
      </c>
      <c r="N81" s="1" t="s">
        <v>22</v>
      </c>
      <c r="O81" s="1" t="s">
        <v>2275</v>
      </c>
    </row>
    <row r="82" spans="1:15" x14ac:dyDescent="0.25">
      <c r="A82">
        <v>859</v>
      </c>
      <c r="B82" s="1" t="s">
        <v>27</v>
      </c>
      <c r="C82" s="1" t="str">
        <f t="shared" si="1"/>
        <v>Ontario</v>
      </c>
      <c r="D82" s="1" t="s">
        <v>28</v>
      </c>
      <c r="E82" s="5">
        <v>55</v>
      </c>
      <c r="F82" s="1" t="s">
        <v>207</v>
      </c>
      <c r="G82" s="1" t="s">
        <v>32</v>
      </c>
      <c r="H82" t="s">
        <v>2270</v>
      </c>
      <c r="I82" s="1" t="s">
        <v>43</v>
      </c>
      <c r="J82" s="1" t="s">
        <v>25</v>
      </c>
      <c r="K82" s="1" t="s">
        <v>31</v>
      </c>
      <c r="L82" s="1" t="s">
        <v>32</v>
      </c>
      <c r="M82" s="1" t="s">
        <v>208</v>
      </c>
      <c r="N82" s="1" t="s">
        <v>22</v>
      </c>
      <c r="O82" s="1" t="s">
        <v>2275</v>
      </c>
    </row>
    <row r="83" spans="1:15" x14ac:dyDescent="0.25">
      <c r="A83">
        <v>865</v>
      </c>
      <c r="B83" s="1" t="s">
        <v>27</v>
      </c>
      <c r="C83" s="1" t="str">
        <f t="shared" si="1"/>
        <v>Ontario</v>
      </c>
      <c r="D83" s="1" t="s">
        <v>28</v>
      </c>
      <c r="E83" s="5">
        <v>46</v>
      </c>
      <c r="F83" s="1" t="s">
        <v>209</v>
      </c>
      <c r="G83" s="1" t="s">
        <v>210</v>
      </c>
      <c r="H83" t="s">
        <v>2270</v>
      </c>
      <c r="I83" s="1" t="s">
        <v>24</v>
      </c>
      <c r="J83" s="1" t="s">
        <v>25</v>
      </c>
      <c r="K83" s="1" t="s">
        <v>31</v>
      </c>
      <c r="L83" s="1" t="s">
        <v>91</v>
      </c>
      <c r="M83" s="1" t="s">
        <v>211</v>
      </c>
      <c r="N83" s="1" t="s">
        <v>60</v>
      </c>
      <c r="O83" s="1" t="s">
        <v>2275</v>
      </c>
    </row>
    <row r="84" spans="1:15" x14ac:dyDescent="0.25">
      <c r="A84">
        <v>867</v>
      </c>
      <c r="B84" s="1" t="s">
        <v>27</v>
      </c>
      <c r="C84" s="1" t="str">
        <f t="shared" si="1"/>
        <v>Ontario</v>
      </c>
      <c r="D84" s="1" t="s">
        <v>28</v>
      </c>
      <c r="E84" s="5">
        <v>54</v>
      </c>
      <c r="F84" s="1" t="s">
        <v>32</v>
      </c>
      <c r="G84" s="1" t="s">
        <v>212</v>
      </c>
      <c r="H84" t="s">
        <v>2270</v>
      </c>
      <c r="I84" s="1" t="s">
        <v>43</v>
      </c>
      <c r="J84" s="1" t="s">
        <v>25</v>
      </c>
      <c r="K84" s="1" t="s">
        <v>31</v>
      </c>
      <c r="L84" s="1" t="s">
        <v>32</v>
      </c>
      <c r="M84" s="1" t="s">
        <v>213</v>
      </c>
      <c r="N84" s="1" t="s">
        <v>60</v>
      </c>
      <c r="O84" s="1" t="s">
        <v>2275</v>
      </c>
    </row>
    <row r="85" spans="1:15" x14ac:dyDescent="0.25">
      <c r="A85">
        <v>869</v>
      </c>
      <c r="B85" s="1" t="s">
        <v>27</v>
      </c>
      <c r="C85" s="1" t="str">
        <f t="shared" si="1"/>
        <v>Ontario</v>
      </c>
      <c r="D85" s="1" t="s">
        <v>28</v>
      </c>
      <c r="E85" s="5">
        <v>48</v>
      </c>
      <c r="F85" s="1" t="s">
        <v>32</v>
      </c>
      <c r="G85" s="1" t="s">
        <v>214</v>
      </c>
      <c r="H85" t="s">
        <v>2270</v>
      </c>
      <c r="I85" s="1" t="s">
        <v>24</v>
      </c>
      <c r="J85" s="1" t="s">
        <v>25</v>
      </c>
      <c r="K85" s="1" t="s">
        <v>31</v>
      </c>
      <c r="L85" s="1" t="s">
        <v>91</v>
      </c>
      <c r="M85" s="1" t="s">
        <v>215</v>
      </c>
      <c r="N85" s="1" t="s">
        <v>22</v>
      </c>
      <c r="O85" s="1" t="s">
        <v>2275</v>
      </c>
    </row>
    <row r="86" spans="1:15" x14ac:dyDescent="0.25">
      <c r="A86">
        <v>871</v>
      </c>
      <c r="B86" s="1" t="s">
        <v>27</v>
      </c>
      <c r="C86" s="1" t="str">
        <f t="shared" si="1"/>
        <v>Ontario</v>
      </c>
      <c r="D86" s="1" t="s">
        <v>28</v>
      </c>
      <c r="E86" s="5">
        <v>22</v>
      </c>
      <c r="F86" s="1" t="s">
        <v>216</v>
      </c>
      <c r="G86" s="1" t="s">
        <v>32</v>
      </c>
      <c r="H86" t="s">
        <v>2270</v>
      </c>
      <c r="I86" s="1" t="s">
        <v>64</v>
      </c>
      <c r="J86" s="1" t="s">
        <v>25</v>
      </c>
      <c r="K86" s="1" t="s">
        <v>31</v>
      </c>
      <c r="L86" s="1" t="s">
        <v>91</v>
      </c>
      <c r="M86" s="1" t="s">
        <v>217</v>
      </c>
      <c r="N86" s="1" t="s">
        <v>60</v>
      </c>
      <c r="O86" s="1" t="s">
        <v>2275</v>
      </c>
    </row>
    <row r="87" spans="1:15" x14ac:dyDescent="0.25">
      <c r="A87">
        <v>875</v>
      </c>
      <c r="B87" s="1" t="s">
        <v>57</v>
      </c>
      <c r="C87" s="1" t="str">
        <f t="shared" si="1"/>
        <v>British Columbia</v>
      </c>
      <c r="D87" s="1" t="s">
        <v>14</v>
      </c>
      <c r="E87" s="5">
        <v>47.06</v>
      </c>
      <c r="F87" s="1" t="s">
        <v>32</v>
      </c>
      <c r="G87" s="1" t="s">
        <v>32</v>
      </c>
      <c r="H87" t="s">
        <v>2271</v>
      </c>
      <c r="I87" s="1" t="s">
        <v>17</v>
      </c>
      <c r="J87" s="1" t="s">
        <v>18</v>
      </c>
      <c r="K87" s="1" t="s">
        <v>31</v>
      </c>
      <c r="L87" s="1" t="s">
        <v>32</v>
      </c>
      <c r="M87" s="1" t="s">
        <v>218</v>
      </c>
      <c r="N87" s="1" t="s">
        <v>22</v>
      </c>
      <c r="O87" s="1" t="s">
        <v>2274</v>
      </c>
    </row>
    <row r="88" spans="1:15" x14ac:dyDescent="0.25">
      <c r="A88">
        <v>879</v>
      </c>
      <c r="B88" s="1" t="s">
        <v>57</v>
      </c>
      <c r="C88" s="1" t="str">
        <f t="shared" si="1"/>
        <v>British Columbia</v>
      </c>
      <c r="D88" s="1" t="s">
        <v>14</v>
      </c>
      <c r="E88" s="5">
        <v>38</v>
      </c>
      <c r="F88" s="1" t="s">
        <v>219</v>
      </c>
      <c r="G88" s="1" t="s">
        <v>220</v>
      </c>
      <c r="H88" t="s">
        <v>2271</v>
      </c>
      <c r="I88" s="1" t="s">
        <v>17</v>
      </c>
      <c r="J88" s="1" t="s">
        <v>25</v>
      </c>
      <c r="K88" s="1" t="s">
        <v>107</v>
      </c>
      <c r="L88" s="1" t="s">
        <v>91</v>
      </c>
      <c r="M88" s="1" t="s">
        <v>221</v>
      </c>
      <c r="N88" s="1" t="s">
        <v>60</v>
      </c>
      <c r="O88" s="1" t="s">
        <v>2274</v>
      </c>
    </row>
    <row r="89" spans="1:15" x14ac:dyDescent="0.25">
      <c r="A89">
        <v>885</v>
      </c>
      <c r="B89" s="1" t="s">
        <v>57</v>
      </c>
      <c r="C89" s="1" t="str">
        <f t="shared" si="1"/>
        <v>British Columbia</v>
      </c>
      <c r="D89" s="1" t="s">
        <v>14</v>
      </c>
      <c r="E89" s="5">
        <v>38</v>
      </c>
      <c r="F89" s="1" t="s">
        <v>222</v>
      </c>
      <c r="G89" s="1" t="s">
        <v>32</v>
      </c>
      <c r="H89" t="s">
        <v>2271</v>
      </c>
      <c r="I89" s="1" t="s">
        <v>17</v>
      </c>
      <c r="J89" s="1" t="s">
        <v>25</v>
      </c>
      <c r="K89" s="1" t="s">
        <v>19</v>
      </c>
      <c r="L89" s="1" t="s">
        <v>32</v>
      </c>
      <c r="M89" s="1" t="s">
        <v>223</v>
      </c>
      <c r="N89" s="1" t="s">
        <v>60</v>
      </c>
      <c r="O89" s="1" t="s">
        <v>2274</v>
      </c>
    </row>
    <row r="90" spans="1:15" x14ac:dyDescent="0.25">
      <c r="A90">
        <v>888</v>
      </c>
      <c r="B90" s="1" t="s">
        <v>27</v>
      </c>
      <c r="C90" s="1" t="str">
        <f t="shared" si="1"/>
        <v>Ontario</v>
      </c>
      <c r="D90" s="1" t="s">
        <v>28</v>
      </c>
      <c r="E90" s="5">
        <v>47.06</v>
      </c>
      <c r="F90" s="1" t="s">
        <v>224</v>
      </c>
      <c r="G90" s="1" t="s">
        <v>225</v>
      </c>
      <c r="H90" t="s">
        <v>2270</v>
      </c>
      <c r="I90" s="1" t="s">
        <v>17</v>
      </c>
      <c r="J90" s="1" t="s">
        <v>25</v>
      </c>
      <c r="K90" s="1" t="s">
        <v>31</v>
      </c>
      <c r="L90" s="1" t="s">
        <v>32</v>
      </c>
      <c r="M90" s="1" t="s">
        <v>226</v>
      </c>
      <c r="N90" s="1" t="s">
        <v>22</v>
      </c>
      <c r="O90" s="1" t="s">
        <v>2275</v>
      </c>
    </row>
    <row r="91" spans="1:15" x14ac:dyDescent="0.25">
      <c r="A91">
        <v>889</v>
      </c>
      <c r="B91" s="1" t="s">
        <v>27</v>
      </c>
      <c r="C91" s="1" t="str">
        <f t="shared" si="1"/>
        <v>Ontario</v>
      </c>
      <c r="D91" s="1" t="s">
        <v>73</v>
      </c>
      <c r="E91" s="5">
        <v>56</v>
      </c>
      <c r="F91" s="1" t="s">
        <v>227</v>
      </c>
      <c r="G91" s="1" t="s">
        <v>228</v>
      </c>
      <c r="H91" t="s">
        <v>2270</v>
      </c>
      <c r="I91" s="1" t="s">
        <v>40</v>
      </c>
      <c r="J91" s="1" t="s">
        <v>25</v>
      </c>
      <c r="K91" s="1" t="s">
        <v>31</v>
      </c>
      <c r="L91" s="1" t="s">
        <v>32</v>
      </c>
      <c r="M91" s="1" t="s">
        <v>229</v>
      </c>
      <c r="N91" s="1" t="s">
        <v>22</v>
      </c>
      <c r="O91" s="1" t="s">
        <v>2275</v>
      </c>
    </row>
    <row r="92" spans="1:15" x14ac:dyDescent="0.25">
      <c r="A92">
        <v>890</v>
      </c>
      <c r="B92" s="1" t="s">
        <v>93</v>
      </c>
      <c r="C92" s="1" t="str">
        <f t="shared" si="1"/>
        <v>Alberta</v>
      </c>
      <c r="D92" s="1" t="s">
        <v>28</v>
      </c>
      <c r="E92" s="5">
        <v>55</v>
      </c>
      <c r="F92" s="1" t="s">
        <v>230</v>
      </c>
      <c r="G92" s="1" t="s">
        <v>231</v>
      </c>
      <c r="H92" t="s">
        <v>2270</v>
      </c>
      <c r="I92" s="1" t="s">
        <v>24</v>
      </c>
      <c r="J92" s="1" t="s">
        <v>232</v>
      </c>
      <c r="K92" s="1" t="s">
        <v>31</v>
      </c>
      <c r="L92" s="1" t="s">
        <v>32</v>
      </c>
      <c r="M92" s="1" t="s">
        <v>233</v>
      </c>
      <c r="N92" s="1" t="s">
        <v>22</v>
      </c>
      <c r="O92" s="1" t="s">
        <v>2282</v>
      </c>
    </row>
    <row r="93" spans="1:15" x14ac:dyDescent="0.25">
      <c r="A93">
        <v>891</v>
      </c>
      <c r="B93" s="1" t="s">
        <v>93</v>
      </c>
      <c r="C93" s="1" t="str">
        <f t="shared" si="1"/>
        <v>Alberta</v>
      </c>
      <c r="D93" s="1" t="s">
        <v>28</v>
      </c>
      <c r="E93" s="5">
        <v>26</v>
      </c>
      <c r="F93" s="1" t="s">
        <v>32</v>
      </c>
      <c r="G93" s="1" t="s">
        <v>32</v>
      </c>
      <c r="H93" t="s">
        <v>2270</v>
      </c>
      <c r="I93" s="1" t="s">
        <v>17</v>
      </c>
      <c r="J93" s="1" t="s">
        <v>234</v>
      </c>
      <c r="K93" s="1" t="s">
        <v>31</v>
      </c>
      <c r="L93" s="1" t="s">
        <v>32</v>
      </c>
      <c r="M93" s="1" t="s">
        <v>235</v>
      </c>
      <c r="N93" s="1" t="s">
        <v>60</v>
      </c>
      <c r="O93" s="1" t="s">
        <v>2282</v>
      </c>
    </row>
    <row r="94" spans="1:15" x14ac:dyDescent="0.25">
      <c r="A94">
        <v>893</v>
      </c>
      <c r="B94" s="1" t="s">
        <v>27</v>
      </c>
      <c r="C94" s="1" t="str">
        <f t="shared" si="1"/>
        <v>Ontario</v>
      </c>
      <c r="D94" s="1" t="s">
        <v>28</v>
      </c>
      <c r="E94" s="5">
        <v>20</v>
      </c>
      <c r="F94" s="1" t="s">
        <v>236</v>
      </c>
      <c r="G94" s="1" t="s">
        <v>237</v>
      </c>
      <c r="H94" t="s">
        <v>2270</v>
      </c>
      <c r="I94" s="1" t="s">
        <v>64</v>
      </c>
      <c r="J94" s="1" t="s">
        <v>25</v>
      </c>
      <c r="K94" s="1" t="s">
        <v>31</v>
      </c>
      <c r="L94" s="1" t="s">
        <v>91</v>
      </c>
      <c r="M94" s="1" t="s">
        <v>238</v>
      </c>
      <c r="N94" s="1" t="s">
        <v>22</v>
      </c>
      <c r="O94" s="1" t="s">
        <v>2275</v>
      </c>
    </row>
    <row r="95" spans="1:15" x14ac:dyDescent="0.25">
      <c r="A95">
        <v>902</v>
      </c>
      <c r="B95" s="1" t="s">
        <v>27</v>
      </c>
      <c r="C95" s="1" t="str">
        <f t="shared" si="1"/>
        <v>Ontario</v>
      </c>
      <c r="D95" s="1" t="s">
        <v>28</v>
      </c>
      <c r="E95" s="5">
        <v>92</v>
      </c>
      <c r="F95" s="1" t="s">
        <v>32</v>
      </c>
      <c r="G95" s="1" t="s">
        <v>32</v>
      </c>
      <c r="H95" t="s">
        <v>2270</v>
      </c>
      <c r="I95" s="1" t="s">
        <v>40</v>
      </c>
      <c r="J95" s="1" t="s">
        <v>25</v>
      </c>
      <c r="K95" s="1" t="s">
        <v>31</v>
      </c>
      <c r="L95" s="1" t="s">
        <v>32</v>
      </c>
      <c r="M95" s="1" t="s">
        <v>239</v>
      </c>
      <c r="N95" s="1" t="s">
        <v>22</v>
      </c>
      <c r="O95" s="1" t="s">
        <v>2275</v>
      </c>
    </row>
    <row r="96" spans="1:15" x14ac:dyDescent="0.25">
      <c r="A96">
        <v>906</v>
      </c>
      <c r="B96" s="1" t="s">
        <v>27</v>
      </c>
      <c r="C96" s="1" t="str">
        <f t="shared" si="1"/>
        <v>Ontario</v>
      </c>
      <c r="D96" s="1" t="s">
        <v>28</v>
      </c>
      <c r="E96" s="5">
        <v>52</v>
      </c>
      <c r="F96" s="1" t="s">
        <v>240</v>
      </c>
      <c r="G96" s="1" t="s">
        <v>241</v>
      </c>
      <c r="H96" t="s">
        <v>2270</v>
      </c>
      <c r="I96" s="1" t="s">
        <v>24</v>
      </c>
      <c r="J96" s="1" t="s">
        <v>25</v>
      </c>
      <c r="K96" s="1" t="s">
        <v>31</v>
      </c>
      <c r="L96" s="1" t="s">
        <v>32</v>
      </c>
      <c r="M96" s="1" t="s">
        <v>242</v>
      </c>
      <c r="N96" s="1" t="s">
        <v>22</v>
      </c>
      <c r="O96" s="1" t="s">
        <v>2275</v>
      </c>
    </row>
    <row r="97" spans="1:15" x14ac:dyDescent="0.25">
      <c r="A97">
        <v>915</v>
      </c>
      <c r="B97" s="1" t="s">
        <v>27</v>
      </c>
      <c r="C97" s="1" t="str">
        <f t="shared" si="1"/>
        <v>Ontario</v>
      </c>
      <c r="D97" s="1" t="s">
        <v>28</v>
      </c>
      <c r="E97" s="5">
        <v>45</v>
      </c>
      <c r="F97" s="1" t="s">
        <v>243</v>
      </c>
      <c r="G97" s="1" t="s">
        <v>32</v>
      </c>
      <c r="H97" t="s">
        <v>2270</v>
      </c>
      <c r="I97" s="1" t="s">
        <v>17</v>
      </c>
      <c r="J97" s="1" t="s">
        <v>25</v>
      </c>
      <c r="K97" s="1" t="s">
        <v>31</v>
      </c>
      <c r="L97" s="1" t="s">
        <v>32</v>
      </c>
      <c r="M97" s="1" t="s">
        <v>244</v>
      </c>
      <c r="N97" s="1" t="s">
        <v>22</v>
      </c>
      <c r="O97" s="1" t="s">
        <v>2275</v>
      </c>
    </row>
    <row r="98" spans="1:15" x14ac:dyDescent="0.25">
      <c r="A98">
        <v>916</v>
      </c>
      <c r="B98" s="1" t="s">
        <v>27</v>
      </c>
      <c r="C98" s="1" t="str">
        <f t="shared" si="1"/>
        <v>Ontario</v>
      </c>
      <c r="D98" s="1" t="s">
        <v>28</v>
      </c>
      <c r="E98" s="5">
        <v>74</v>
      </c>
      <c r="F98" s="1" t="s">
        <v>245</v>
      </c>
      <c r="G98" s="1" t="s">
        <v>32</v>
      </c>
      <c r="H98" t="s">
        <v>2270</v>
      </c>
      <c r="I98" s="1" t="s">
        <v>40</v>
      </c>
      <c r="J98" s="1" t="s">
        <v>25</v>
      </c>
      <c r="K98" s="1" t="s">
        <v>31</v>
      </c>
      <c r="L98" s="1" t="s">
        <v>91</v>
      </c>
      <c r="M98" s="1" t="s">
        <v>246</v>
      </c>
      <c r="N98" s="1" t="s">
        <v>22</v>
      </c>
      <c r="O98" s="1" t="s">
        <v>2275</v>
      </c>
    </row>
    <row r="99" spans="1:15" x14ac:dyDescent="0.25">
      <c r="A99">
        <v>922</v>
      </c>
      <c r="B99" s="1" t="s">
        <v>57</v>
      </c>
      <c r="C99" s="1" t="str">
        <f t="shared" si="1"/>
        <v>British Columbia</v>
      </c>
      <c r="D99" s="1" t="s">
        <v>14</v>
      </c>
      <c r="E99" s="5">
        <v>60</v>
      </c>
      <c r="F99" s="1" t="s">
        <v>247</v>
      </c>
      <c r="G99" s="1" t="s">
        <v>248</v>
      </c>
      <c r="H99" t="s">
        <v>2270</v>
      </c>
      <c r="I99" s="1" t="s">
        <v>43</v>
      </c>
      <c r="J99" s="1" t="s">
        <v>44</v>
      </c>
      <c r="K99" s="1" t="s">
        <v>31</v>
      </c>
      <c r="L99" s="1" t="s">
        <v>32</v>
      </c>
      <c r="M99" s="1" t="s">
        <v>249</v>
      </c>
      <c r="N99" s="1" t="s">
        <v>22</v>
      </c>
      <c r="O99" s="1" t="s">
        <v>2274</v>
      </c>
    </row>
    <row r="100" spans="1:15" x14ac:dyDescent="0.25">
      <c r="A100">
        <v>923</v>
      </c>
      <c r="B100" s="1" t="s">
        <v>57</v>
      </c>
      <c r="C100" s="1" t="str">
        <f t="shared" si="1"/>
        <v>British Columbia</v>
      </c>
      <c r="D100" s="1" t="s">
        <v>14</v>
      </c>
      <c r="E100" s="5">
        <v>55</v>
      </c>
      <c r="F100" s="1" t="s">
        <v>250</v>
      </c>
      <c r="G100" s="1" t="s">
        <v>32</v>
      </c>
      <c r="H100" t="s">
        <v>2271</v>
      </c>
      <c r="I100" s="1" t="s">
        <v>40</v>
      </c>
      <c r="J100" s="1" t="s">
        <v>25</v>
      </c>
      <c r="K100" s="1" t="s">
        <v>107</v>
      </c>
      <c r="L100" s="1" t="s">
        <v>32</v>
      </c>
      <c r="M100" s="1" t="s">
        <v>251</v>
      </c>
      <c r="N100" s="1" t="s">
        <v>22</v>
      </c>
      <c r="O100" s="1" t="s">
        <v>2274</v>
      </c>
    </row>
    <row r="101" spans="1:15" x14ac:dyDescent="0.25">
      <c r="A101">
        <v>928</v>
      </c>
      <c r="B101" s="1" t="s">
        <v>27</v>
      </c>
      <c r="C101" s="1" t="str">
        <f t="shared" si="1"/>
        <v>Ontario</v>
      </c>
      <c r="D101" s="1" t="s">
        <v>28</v>
      </c>
      <c r="E101" s="5">
        <v>31</v>
      </c>
      <c r="F101" s="1" t="s">
        <v>252</v>
      </c>
      <c r="G101" s="1" t="s">
        <v>253</v>
      </c>
      <c r="H101" t="s">
        <v>2270</v>
      </c>
      <c r="I101" s="1" t="s">
        <v>64</v>
      </c>
      <c r="J101" s="1" t="s">
        <v>25</v>
      </c>
      <c r="K101" s="1" t="s">
        <v>31</v>
      </c>
      <c r="L101" s="1" t="s">
        <v>91</v>
      </c>
      <c r="M101" s="1" t="s">
        <v>254</v>
      </c>
      <c r="N101" s="1" t="s">
        <v>60</v>
      </c>
      <c r="O101" s="1" t="s">
        <v>2275</v>
      </c>
    </row>
    <row r="102" spans="1:15" x14ac:dyDescent="0.25">
      <c r="A102">
        <v>929</v>
      </c>
      <c r="B102" s="1" t="s">
        <v>27</v>
      </c>
      <c r="C102" s="1" t="str">
        <f t="shared" si="1"/>
        <v>Ontario</v>
      </c>
      <c r="D102" s="1" t="s">
        <v>28</v>
      </c>
      <c r="E102" s="5">
        <v>52</v>
      </c>
      <c r="F102" s="1" t="s">
        <v>32</v>
      </c>
      <c r="G102" s="1" t="s">
        <v>255</v>
      </c>
      <c r="H102" t="s">
        <v>2270</v>
      </c>
      <c r="I102" s="1" t="s">
        <v>24</v>
      </c>
      <c r="J102" s="1" t="s">
        <v>25</v>
      </c>
      <c r="K102" s="1" t="s">
        <v>31</v>
      </c>
      <c r="L102" s="1" t="s">
        <v>32</v>
      </c>
      <c r="M102" s="1" t="s">
        <v>256</v>
      </c>
      <c r="N102" s="1" t="s">
        <v>22</v>
      </c>
      <c r="O102" s="1" t="s">
        <v>2275</v>
      </c>
    </row>
    <row r="103" spans="1:15" x14ac:dyDescent="0.25">
      <c r="A103">
        <v>930</v>
      </c>
      <c r="B103" s="1" t="s">
        <v>27</v>
      </c>
      <c r="C103" s="1" t="str">
        <f t="shared" si="1"/>
        <v>Ontario</v>
      </c>
      <c r="D103" s="1" t="s">
        <v>28</v>
      </c>
      <c r="E103" s="5">
        <v>45</v>
      </c>
      <c r="F103" s="1" t="s">
        <v>257</v>
      </c>
      <c r="G103" s="1" t="s">
        <v>32</v>
      </c>
      <c r="H103" t="s">
        <v>2270</v>
      </c>
      <c r="I103" s="1" t="s">
        <v>17</v>
      </c>
      <c r="J103" s="1" t="s">
        <v>25</v>
      </c>
      <c r="K103" s="1" t="s">
        <v>31</v>
      </c>
      <c r="L103" s="1" t="s">
        <v>32</v>
      </c>
      <c r="M103" s="1" t="s">
        <v>258</v>
      </c>
      <c r="N103" s="1" t="s">
        <v>22</v>
      </c>
      <c r="O103" s="1" t="s">
        <v>2275</v>
      </c>
    </row>
    <row r="104" spans="1:15" x14ac:dyDescent="0.25">
      <c r="A104">
        <v>931</v>
      </c>
      <c r="B104" s="1" t="s">
        <v>27</v>
      </c>
      <c r="C104" s="1" t="str">
        <f t="shared" si="1"/>
        <v>Ontario</v>
      </c>
      <c r="D104" s="1" t="s">
        <v>28</v>
      </c>
      <c r="E104" s="5">
        <v>62</v>
      </c>
      <c r="F104" s="1" t="s">
        <v>32</v>
      </c>
      <c r="G104" s="1" t="s">
        <v>32</v>
      </c>
      <c r="H104" t="s">
        <v>2270</v>
      </c>
      <c r="I104" s="1" t="s">
        <v>40</v>
      </c>
      <c r="J104" s="1" t="s">
        <v>25</v>
      </c>
      <c r="K104" s="1" t="s">
        <v>31</v>
      </c>
      <c r="L104" s="1" t="s">
        <v>91</v>
      </c>
      <c r="M104" s="1" t="s">
        <v>259</v>
      </c>
      <c r="N104" s="1" t="s">
        <v>22</v>
      </c>
      <c r="O104" s="1" t="s">
        <v>2275</v>
      </c>
    </row>
    <row r="105" spans="1:15" x14ac:dyDescent="0.25">
      <c r="A105">
        <v>932</v>
      </c>
      <c r="B105" s="1" t="s">
        <v>27</v>
      </c>
      <c r="C105" s="1" t="str">
        <f t="shared" si="1"/>
        <v>Ontario</v>
      </c>
      <c r="D105" s="1" t="s">
        <v>28</v>
      </c>
      <c r="E105" s="5">
        <v>45</v>
      </c>
      <c r="F105" s="1" t="s">
        <v>32</v>
      </c>
      <c r="G105" s="1" t="s">
        <v>32</v>
      </c>
      <c r="H105" t="s">
        <v>2270</v>
      </c>
      <c r="I105" s="1" t="s">
        <v>24</v>
      </c>
      <c r="J105" s="1" t="s">
        <v>25</v>
      </c>
      <c r="K105" s="1" t="s">
        <v>31</v>
      </c>
      <c r="L105" s="1" t="s">
        <v>32</v>
      </c>
      <c r="M105" s="1" t="s">
        <v>260</v>
      </c>
      <c r="N105" s="1" t="s">
        <v>22</v>
      </c>
      <c r="O105" s="1" t="s">
        <v>2275</v>
      </c>
    </row>
    <row r="106" spans="1:15" x14ac:dyDescent="0.25">
      <c r="A106">
        <v>933</v>
      </c>
      <c r="B106" s="1" t="s">
        <v>27</v>
      </c>
      <c r="C106" s="1" t="str">
        <f t="shared" si="1"/>
        <v>Ontario</v>
      </c>
      <c r="D106" s="1" t="s">
        <v>28</v>
      </c>
      <c r="E106" s="5">
        <v>52</v>
      </c>
      <c r="F106" s="1" t="s">
        <v>32</v>
      </c>
      <c r="G106" s="1" t="s">
        <v>261</v>
      </c>
      <c r="H106" t="s">
        <v>2270</v>
      </c>
      <c r="I106" s="1" t="s">
        <v>40</v>
      </c>
      <c r="J106" s="1" t="s">
        <v>25</v>
      </c>
      <c r="K106" s="1" t="s">
        <v>31</v>
      </c>
      <c r="L106" s="1" t="s">
        <v>32</v>
      </c>
      <c r="M106" s="1" t="s">
        <v>262</v>
      </c>
      <c r="N106" s="1" t="s">
        <v>22</v>
      </c>
      <c r="O106" s="1" t="s">
        <v>2275</v>
      </c>
    </row>
    <row r="107" spans="1:15" x14ac:dyDescent="0.25">
      <c r="A107">
        <v>934</v>
      </c>
      <c r="B107" s="1" t="s">
        <v>27</v>
      </c>
      <c r="C107" s="1" t="str">
        <f t="shared" si="1"/>
        <v>Ontario</v>
      </c>
      <c r="D107" s="1" t="s">
        <v>28</v>
      </c>
      <c r="E107" s="5">
        <v>70</v>
      </c>
      <c r="F107" s="1" t="s">
        <v>32</v>
      </c>
      <c r="G107" s="1" t="s">
        <v>263</v>
      </c>
      <c r="H107" t="s">
        <v>2270</v>
      </c>
      <c r="I107" s="1" t="s">
        <v>40</v>
      </c>
      <c r="J107" s="1" t="s">
        <v>44</v>
      </c>
      <c r="K107" s="1" t="s">
        <v>31</v>
      </c>
      <c r="L107" s="1" t="s">
        <v>32</v>
      </c>
      <c r="M107" s="1" t="s">
        <v>264</v>
      </c>
      <c r="N107" s="1" t="s">
        <v>22</v>
      </c>
      <c r="O107" s="1" t="s">
        <v>2275</v>
      </c>
    </row>
    <row r="108" spans="1:15" x14ac:dyDescent="0.25">
      <c r="A108">
        <v>936</v>
      </c>
      <c r="B108" s="1" t="s">
        <v>27</v>
      </c>
      <c r="C108" s="1" t="str">
        <f t="shared" si="1"/>
        <v>Ontario</v>
      </c>
      <c r="D108" s="1" t="s">
        <v>28</v>
      </c>
      <c r="E108" s="5">
        <v>40</v>
      </c>
      <c r="F108" s="1" t="s">
        <v>265</v>
      </c>
      <c r="G108" s="1" t="s">
        <v>266</v>
      </c>
      <c r="H108" t="s">
        <v>2270</v>
      </c>
      <c r="I108" s="1" t="s">
        <v>24</v>
      </c>
      <c r="J108" s="1" t="s">
        <v>25</v>
      </c>
      <c r="K108" s="1" t="s">
        <v>31</v>
      </c>
      <c r="L108" s="1" t="s">
        <v>32</v>
      </c>
      <c r="M108" s="1" t="s">
        <v>267</v>
      </c>
      <c r="N108" s="1" t="s">
        <v>60</v>
      </c>
      <c r="O108" s="1" t="s">
        <v>2275</v>
      </c>
    </row>
    <row r="109" spans="1:15" x14ac:dyDescent="0.25">
      <c r="A109">
        <v>937</v>
      </c>
      <c r="B109" s="1" t="s">
        <v>27</v>
      </c>
      <c r="C109" s="1" t="str">
        <f t="shared" si="1"/>
        <v>Ontario</v>
      </c>
      <c r="D109" s="1" t="s">
        <v>28</v>
      </c>
      <c r="E109" s="5">
        <v>40</v>
      </c>
      <c r="F109" s="1" t="s">
        <v>268</v>
      </c>
      <c r="G109" s="1" t="s">
        <v>269</v>
      </c>
      <c r="H109" t="s">
        <v>2270</v>
      </c>
      <c r="I109" s="1" t="s">
        <v>24</v>
      </c>
      <c r="J109" s="1" t="s">
        <v>25</v>
      </c>
      <c r="K109" s="1" t="s">
        <v>31</v>
      </c>
      <c r="L109" s="1" t="s">
        <v>32</v>
      </c>
      <c r="M109" s="1" t="s">
        <v>270</v>
      </c>
      <c r="N109" s="1" t="s">
        <v>22</v>
      </c>
      <c r="O109" s="1" t="s">
        <v>2275</v>
      </c>
    </row>
    <row r="110" spans="1:15" x14ac:dyDescent="0.25">
      <c r="A110">
        <v>938</v>
      </c>
      <c r="B110" s="1" t="s">
        <v>27</v>
      </c>
      <c r="C110" s="1" t="str">
        <f t="shared" si="1"/>
        <v>Ontario</v>
      </c>
      <c r="D110" s="1" t="s">
        <v>28</v>
      </c>
      <c r="E110" s="5">
        <v>40</v>
      </c>
      <c r="F110" s="1" t="s">
        <v>271</v>
      </c>
      <c r="G110" s="1" t="s">
        <v>32</v>
      </c>
      <c r="H110" t="s">
        <v>2270</v>
      </c>
      <c r="I110" s="1" t="s">
        <v>24</v>
      </c>
      <c r="J110" s="1" t="s">
        <v>44</v>
      </c>
      <c r="K110" s="1" t="s">
        <v>31</v>
      </c>
      <c r="L110" s="1" t="s">
        <v>20</v>
      </c>
      <c r="M110" s="1" t="s">
        <v>272</v>
      </c>
      <c r="N110" s="1" t="s">
        <v>60</v>
      </c>
      <c r="O110" s="1" t="s">
        <v>2275</v>
      </c>
    </row>
    <row r="111" spans="1:15" x14ac:dyDescent="0.25">
      <c r="A111">
        <v>939</v>
      </c>
      <c r="B111" s="1" t="s">
        <v>27</v>
      </c>
      <c r="C111" s="1" t="str">
        <f t="shared" si="1"/>
        <v>Ontario</v>
      </c>
      <c r="D111" s="1" t="s">
        <v>28</v>
      </c>
      <c r="E111" s="5">
        <v>50</v>
      </c>
      <c r="F111" s="1" t="s">
        <v>273</v>
      </c>
      <c r="G111" s="1" t="s">
        <v>32</v>
      </c>
      <c r="H111" t="s">
        <v>2270</v>
      </c>
      <c r="I111" s="1" t="s">
        <v>24</v>
      </c>
      <c r="J111" s="1" t="s">
        <v>25</v>
      </c>
      <c r="K111" s="1" t="s">
        <v>31</v>
      </c>
      <c r="L111" s="1" t="s">
        <v>32</v>
      </c>
      <c r="M111" s="1" t="s">
        <v>274</v>
      </c>
      <c r="N111" s="1" t="s">
        <v>22</v>
      </c>
      <c r="O111" s="1" t="s">
        <v>2275</v>
      </c>
    </row>
    <row r="112" spans="1:15" x14ac:dyDescent="0.25">
      <c r="A112">
        <v>940</v>
      </c>
      <c r="B112" s="1" t="s">
        <v>27</v>
      </c>
      <c r="C112" s="1" t="str">
        <f t="shared" si="1"/>
        <v>Ontario</v>
      </c>
      <c r="D112" s="1" t="s">
        <v>28</v>
      </c>
      <c r="E112" s="5">
        <v>52</v>
      </c>
      <c r="F112" s="1" t="s">
        <v>275</v>
      </c>
      <c r="G112" s="1" t="s">
        <v>276</v>
      </c>
      <c r="H112" t="s">
        <v>2270</v>
      </c>
      <c r="I112" s="1" t="s">
        <v>24</v>
      </c>
      <c r="J112" s="1" t="s">
        <v>25</v>
      </c>
      <c r="K112" s="1" t="s">
        <v>31</v>
      </c>
      <c r="L112" s="1" t="s">
        <v>32</v>
      </c>
      <c r="M112" s="1" t="s">
        <v>277</v>
      </c>
      <c r="N112" s="1" t="s">
        <v>22</v>
      </c>
      <c r="O112" s="1" t="s">
        <v>2275</v>
      </c>
    </row>
    <row r="113" spans="1:15" x14ac:dyDescent="0.25">
      <c r="A113">
        <v>946</v>
      </c>
      <c r="B113" s="1" t="s">
        <v>27</v>
      </c>
      <c r="C113" s="1" t="str">
        <f t="shared" si="1"/>
        <v>Ontario</v>
      </c>
      <c r="D113" s="1" t="s">
        <v>28</v>
      </c>
      <c r="E113" s="5">
        <v>27</v>
      </c>
      <c r="F113" s="1" t="s">
        <v>278</v>
      </c>
      <c r="G113" s="1" t="s">
        <v>279</v>
      </c>
      <c r="H113" t="s">
        <v>2270</v>
      </c>
      <c r="I113" s="1" t="s">
        <v>43</v>
      </c>
      <c r="J113" s="1" t="s">
        <v>25</v>
      </c>
      <c r="K113" s="1" t="s">
        <v>31</v>
      </c>
      <c r="L113" s="1" t="s">
        <v>91</v>
      </c>
      <c r="M113" s="1" t="s">
        <v>280</v>
      </c>
      <c r="N113" s="1" t="s">
        <v>60</v>
      </c>
      <c r="O113" s="1" t="s">
        <v>2275</v>
      </c>
    </row>
    <row r="114" spans="1:15" x14ac:dyDescent="0.25">
      <c r="A114">
        <v>947</v>
      </c>
      <c r="B114" s="1" t="s">
        <v>27</v>
      </c>
      <c r="C114" s="1" t="str">
        <f t="shared" si="1"/>
        <v>Ontario</v>
      </c>
      <c r="D114" s="1" t="s">
        <v>28</v>
      </c>
      <c r="E114" s="5">
        <v>41</v>
      </c>
      <c r="F114" s="1" t="s">
        <v>281</v>
      </c>
      <c r="G114" s="1" t="s">
        <v>282</v>
      </c>
      <c r="H114" t="s">
        <v>2270</v>
      </c>
      <c r="I114" s="1" t="s">
        <v>17</v>
      </c>
      <c r="J114" s="1" t="s">
        <v>25</v>
      </c>
      <c r="K114" s="1" t="s">
        <v>31</v>
      </c>
      <c r="L114" s="1" t="s">
        <v>91</v>
      </c>
      <c r="M114" s="1" t="s">
        <v>283</v>
      </c>
      <c r="N114" s="1" t="s">
        <v>60</v>
      </c>
      <c r="O114" s="1" t="s">
        <v>2275</v>
      </c>
    </row>
    <row r="115" spans="1:15" x14ac:dyDescent="0.25">
      <c r="A115">
        <v>951</v>
      </c>
      <c r="B115" s="1" t="s">
        <v>27</v>
      </c>
      <c r="C115" s="1" t="str">
        <f t="shared" si="1"/>
        <v>Ontario</v>
      </c>
      <c r="D115" s="1" t="s">
        <v>28</v>
      </c>
      <c r="E115" s="5">
        <v>52</v>
      </c>
      <c r="F115" s="1" t="s">
        <v>32</v>
      </c>
      <c r="G115" s="1" t="s">
        <v>284</v>
      </c>
      <c r="H115" t="s">
        <v>2270</v>
      </c>
      <c r="I115" s="1" t="s">
        <v>43</v>
      </c>
      <c r="J115" s="1" t="s">
        <v>25</v>
      </c>
      <c r="K115" s="1" t="s">
        <v>31</v>
      </c>
      <c r="L115" s="1" t="s">
        <v>32</v>
      </c>
      <c r="M115" s="1" t="s">
        <v>285</v>
      </c>
      <c r="N115" s="1" t="s">
        <v>22</v>
      </c>
      <c r="O115" s="1" t="s">
        <v>2275</v>
      </c>
    </row>
    <row r="116" spans="1:15" x14ac:dyDescent="0.25">
      <c r="A116">
        <v>953</v>
      </c>
      <c r="B116" s="1" t="s">
        <v>27</v>
      </c>
      <c r="C116" s="1" t="str">
        <f t="shared" si="1"/>
        <v>Ontario</v>
      </c>
      <c r="D116" s="1" t="s">
        <v>28</v>
      </c>
      <c r="E116" s="5">
        <v>45</v>
      </c>
      <c r="F116" s="1" t="s">
        <v>32</v>
      </c>
      <c r="G116" s="1" t="s">
        <v>32</v>
      </c>
      <c r="H116" t="s">
        <v>2271</v>
      </c>
      <c r="I116" s="1" t="s">
        <v>17</v>
      </c>
      <c r="J116" s="1" t="s">
        <v>25</v>
      </c>
      <c r="K116" s="1" t="s">
        <v>31</v>
      </c>
      <c r="L116" s="1" t="s">
        <v>32</v>
      </c>
      <c r="M116" s="1" t="s">
        <v>286</v>
      </c>
      <c r="N116" s="1" t="s">
        <v>22</v>
      </c>
      <c r="O116" s="1" t="s">
        <v>2275</v>
      </c>
    </row>
    <row r="117" spans="1:15" x14ac:dyDescent="0.25">
      <c r="A117">
        <v>954</v>
      </c>
      <c r="B117" s="1" t="s">
        <v>27</v>
      </c>
      <c r="C117" s="1" t="str">
        <f t="shared" si="1"/>
        <v>Ontario</v>
      </c>
      <c r="D117" s="1" t="s">
        <v>28</v>
      </c>
      <c r="E117" s="5">
        <v>39</v>
      </c>
      <c r="F117" s="1" t="s">
        <v>32</v>
      </c>
      <c r="G117" s="1" t="s">
        <v>32</v>
      </c>
      <c r="H117" t="s">
        <v>2270</v>
      </c>
      <c r="I117" s="1" t="s">
        <v>17</v>
      </c>
      <c r="J117" s="1" t="s">
        <v>25</v>
      </c>
      <c r="K117" s="1" t="s">
        <v>31</v>
      </c>
      <c r="L117" s="1" t="s">
        <v>32</v>
      </c>
      <c r="M117" s="1" t="s">
        <v>287</v>
      </c>
      <c r="N117" s="1" t="s">
        <v>22</v>
      </c>
      <c r="O117" s="1" t="s">
        <v>2275</v>
      </c>
    </row>
    <row r="118" spans="1:15" x14ac:dyDescent="0.25">
      <c r="A118">
        <v>962</v>
      </c>
      <c r="B118" s="1" t="s">
        <v>27</v>
      </c>
      <c r="C118" s="1" t="str">
        <f t="shared" si="1"/>
        <v>Ontario</v>
      </c>
      <c r="D118" s="1" t="s">
        <v>28</v>
      </c>
      <c r="E118" s="5">
        <v>57</v>
      </c>
      <c r="F118" s="1" t="s">
        <v>32</v>
      </c>
      <c r="G118" s="1" t="s">
        <v>32</v>
      </c>
      <c r="H118" t="s">
        <v>2270</v>
      </c>
      <c r="I118" s="1" t="s">
        <v>24</v>
      </c>
      <c r="J118" s="1" t="s">
        <v>25</v>
      </c>
      <c r="K118" s="1" t="s">
        <v>31</v>
      </c>
      <c r="L118" s="1" t="s">
        <v>32</v>
      </c>
      <c r="M118" s="1" t="s">
        <v>288</v>
      </c>
      <c r="N118" s="1" t="s">
        <v>22</v>
      </c>
      <c r="O118" s="1" t="s">
        <v>2275</v>
      </c>
    </row>
    <row r="119" spans="1:15" x14ac:dyDescent="0.25">
      <c r="A119">
        <v>966</v>
      </c>
      <c r="B119" s="1" t="s">
        <v>27</v>
      </c>
      <c r="C119" s="1" t="str">
        <f t="shared" si="1"/>
        <v>Ontario</v>
      </c>
      <c r="D119" s="1" t="s">
        <v>28</v>
      </c>
      <c r="E119" s="5">
        <v>62</v>
      </c>
      <c r="F119" s="1" t="s">
        <v>32</v>
      </c>
      <c r="G119" s="1" t="s">
        <v>32</v>
      </c>
      <c r="H119" t="s">
        <v>2270</v>
      </c>
      <c r="I119" s="1" t="s">
        <v>43</v>
      </c>
      <c r="J119" s="1" t="s">
        <v>25</v>
      </c>
      <c r="K119" s="1" t="s">
        <v>31</v>
      </c>
      <c r="L119" s="1" t="s">
        <v>32</v>
      </c>
      <c r="M119" s="1" t="s">
        <v>289</v>
      </c>
      <c r="N119" s="1" t="s">
        <v>22</v>
      </c>
      <c r="O119" s="1" t="s">
        <v>2275</v>
      </c>
    </row>
    <row r="120" spans="1:15" x14ac:dyDescent="0.25">
      <c r="A120">
        <v>967</v>
      </c>
      <c r="B120" s="1" t="s">
        <v>27</v>
      </c>
      <c r="C120" s="1" t="str">
        <f t="shared" si="1"/>
        <v>Ontario</v>
      </c>
      <c r="D120" s="1" t="s">
        <v>28</v>
      </c>
      <c r="E120" s="5">
        <v>47.06</v>
      </c>
      <c r="F120" s="1" t="s">
        <v>32</v>
      </c>
      <c r="G120" s="1" t="s">
        <v>32</v>
      </c>
      <c r="H120" t="s">
        <v>2270</v>
      </c>
      <c r="I120" s="1" t="s">
        <v>24</v>
      </c>
      <c r="J120" s="1" t="s">
        <v>25</v>
      </c>
      <c r="K120" s="1" t="s">
        <v>31</v>
      </c>
      <c r="L120" s="1" t="s">
        <v>32</v>
      </c>
      <c r="M120" s="1" t="s">
        <v>290</v>
      </c>
      <c r="N120" s="1" t="s">
        <v>22</v>
      </c>
      <c r="O120" s="1" t="s">
        <v>2275</v>
      </c>
    </row>
    <row r="121" spans="1:15" x14ac:dyDescent="0.25">
      <c r="A121">
        <v>968</v>
      </c>
      <c r="B121" s="1" t="s">
        <v>27</v>
      </c>
      <c r="C121" s="1" t="str">
        <f t="shared" si="1"/>
        <v>Ontario</v>
      </c>
      <c r="D121" s="1" t="s">
        <v>28</v>
      </c>
      <c r="E121" s="5">
        <v>42</v>
      </c>
      <c r="F121" s="1" t="s">
        <v>291</v>
      </c>
      <c r="G121" s="1" t="s">
        <v>292</v>
      </c>
      <c r="H121" t="s">
        <v>2270</v>
      </c>
      <c r="I121" s="1" t="s">
        <v>17</v>
      </c>
      <c r="J121" s="1" t="s">
        <v>25</v>
      </c>
      <c r="K121" s="1" t="s">
        <v>31</v>
      </c>
      <c r="L121" s="1" t="s">
        <v>91</v>
      </c>
      <c r="M121" s="1" t="s">
        <v>293</v>
      </c>
      <c r="N121" s="1" t="s">
        <v>22</v>
      </c>
      <c r="O121" s="1" t="s">
        <v>2275</v>
      </c>
    </row>
    <row r="122" spans="1:15" x14ac:dyDescent="0.25">
      <c r="A122">
        <v>971</v>
      </c>
      <c r="B122" s="1" t="s">
        <v>27</v>
      </c>
      <c r="C122" s="1" t="str">
        <f t="shared" si="1"/>
        <v>Ontario</v>
      </c>
      <c r="D122" s="1" t="s">
        <v>28</v>
      </c>
      <c r="E122" s="5">
        <v>52</v>
      </c>
      <c r="F122" s="1" t="s">
        <v>32</v>
      </c>
      <c r="G122" s="1" t="s">
        <v>32</v>
      </c>
      <c r="H122" t="s">
        <v>2270</v>
      </c>
      <c r="I122" s="1" t="s">
        <v>24</v>
      </c>
      <c r="J122" s="1" t="s">
        <v>25</v>
      </c>
      <c r="K122" s="1" t="s">
        <v>31</v>
      </c>
      <c r="L122" s="1" t="s">
        <v>91</v>
      </c>
      <c r="M122" s="1" t="s">
        <v>294</v>
      </c>
      <c r="N122" s="1" t="s">
        <v>22</v>
      </c>
      <c r="O122" s="1" t="s">
        <v>2275</v>
      </c>
    </row>
    <row r="123" spans="1:15" x14ac:dyDescent="0.25">
      <c r="A123">
        <v>975</v>
      </c>
      <c r="B123" s="1" t="s">
        <v>27</v>
      </c>
      <c r="C123" s="1" t="str">
        <f t="shared" si="1"/>
        <v>Ontario</v>
      </c>
      <c r="D123" s="1" t="s">
        <v>28</v>
      </c>
      <c r="E123" s="5">
        <v>34</v>
      </c>
      <c r="F123" s="1" t="s">
        <v>295</v>
      </c>
      <c r="G123" s="1" t="s">
        <v>296</v>
      </c>
      <c r="H123" t="s">
        <v>2270</v>
      </c>
      <c r="I123" s="1" t="s">
        <v>64</v>
      </c>
      <c r="J123" s="1" t="s">
        <v>25</v>
      </c>
      <c r="K123" s="1" t="s">
        <v>31</v>
      </c>
      <c r="L123" s="1" t="s">
        <v>32</v>
      </c>
      <c r="M123" s="1" t="s">
        <v>297</v>
      </c>
      <c r="N123" s="1" t="s">
        <v>22</v>
      </c>
      <c r="O123" s="1" t="s">
        <v>2275</v>
      </c>
    </row>
    <row r="124" spans="1:15" x14ac:dyDescent="0.25">
      <c r="A124">
        <v>988</v>
      </c>
      <c r="B124" s="1" t="s">
        <v>27</v>
      </c>
      <c r="C124" s="1" t="str">
        <f t="shared" si="1"/>
        <v>Ontario</v>
      </c>
      <c r="D124" s="1" t="s">
        <v>28</v>
      </c>
      <c r="E124" s="5">
        <v>38</v>
      </c>
      <c r="F124" s="1" t="s">
        <v>32</v>
      </c>
      <c r="G124" s="1" t="s">
        <v>32</v>
      </c>
      <c r="H124" t="s">
        <v>2270</v>
      </c>
      <c r="I124" s="1" t="s">
        <v>40</v>
      </c>
      <c r="J124" s="1" t="s">
        <v>232</v>
      </c>
      <c r="K124" s="1" t="s">
        <v>31</v>
      </c>
      <c r="L124" s="1" t="s">
        <v>91</v>
      </c>
      <c r="M124" s="1" t="s">
        <v>298</v>
      </c>
      <c r="N124" s="1" t="s">
        <v>22</v>
      </c>
      <c r="O124" s="1" t="s">
        <v>2275</v>
      </c>
    </row>
    <row r="125" spans="1:15" x14ac:dyDescent="0.25">
      <c r="A125">
        <v>990</v>
      </c>
      <c r="B125" s="1" t="s">
        <v>27</v>
      </c>
      <c r="C125" s="1" t="str">
        <f t="shared" si="1"/>
        <v>Ontario</v>
      </c>
      <c r="D125" s="1" t="s">
        <v>73</v>
      </c>
      <c r="E125" s="5">
        <v>80</v>
      </c>
      <c r="F125" s="1" t="s">
        <v>32</v>
      </c>
      <c r="G125" s="1" t="s">
        <v>299</v>
      </c>
      <c r="H125" t="s">
        <v>2270</v>
      </c>
      <c r="I125" s="1" t="s">
        <v>40</v>
      </c>
      <c r="J125" s="1" t="s">
        <v>18</v>
      </c>
      <c r="K125" s="1" t="s">
        <v>31</v>
      </c>
      <c r="L125" s="1" t="s">
        <v>91</v>
      </c>
      <c r="M125" s="1" t="s">
        <v>300</v>
      </c>
      <c r="N125" s="1" t="s">
        <v>22</v>
      </c>
      <c r="O125" s="1" t="s">
        <v>2275</v>
      </c>
    </row>
    <row r="126" spans="1:15" x14ac:dyDescent="0.25">
      <c r="A126">
        <v>993</v>
      </c>
      <c r="B126" s="1" t="s">
        <v>27</v>
      </c>
      <c r="C126" s="1" t="str">
        <f t="shared" si="1"/>
        <v>Ontario</v>
      </c>
      <c r="D126" s="1" t="s">
        <v>73</v>
      </c>
      <c r="E126" s="5">
        <v>55</v>
      </c>
      <c r="F126" s="1" t="s">
        <v>32</v>
      </c>
      <c r="G126" s="1" t="s">
        <v>32</v>
      </c>
      <c r="H126" t="s">
        <v>2270</v>
      </c>
      <c r="I126" s="1" t="s">
        <v>24</v>
      </c>
      <c r="J126" s="1" t="s">
        <v>18</v>
      </c>
      <c r="K126" s="1" t="s">
        <v>31</v>
      </c>
      <c r="L126" s="1" t="s">
        <v>91</v>
      </c>
      <c r="M126" s="1" t="s">
        <v>301</v>
      </c>
      <c r="N126" s="1" t="s">
        <v>22</v>
      </c>
      <c r="O126" s="1" t="s">
        <v>2275</v>
      </c>
    </row>
    <row r="127" spans="1:15" x14ac:dyDescent="0.25">
      <c r="A127">
        <v>995</v>
      </c>
      <c r="B127" s="1" t="s">
        <v>27</v>
      </c>
      <c r="C127" s="1" t="str">
        <f t="shared" si="1"/>
        <v>Ontario</v>
      </c>
      <c r="D127" s="1" t="s">
        <v>73</v>
      </c>
      <c r="E127" s="5">
        <v>68</v>
      </c>
      <c r="F127" s="1" t="s">
        <v>32</v>
      </c>
      <c r="G127" s="1" t="s">
        <v>32</v>
      </c>
      <c r="H127" t="s">
        <v>2270</v>
      </c>
      <c r="I127" s="1" t="s">
        <v>40</v>
      </c>
      <c r="J127" s="1" t="s">
        <v>44</v>
      </c>
      <c r="K127" s="1" t="s">
        <v>31</v>
      </c>
      <c r="L127" s="1" t="s">
        <v>32</v>
      </c>
      <c r="M127" s="1" t="s">
        <v>302</v>
      </c>
      <c r="N127" s="1" t="s">
        <v>22</v>
      </c>
      <c r="O127" s="1" t="s">
        <v>2275</v>
      </c>
    </row>
    <row r="128" spans="1:15" x14ac:dyDescent="0.25">
      <c r="A128">
        <v>1001</v>
      </c>
      <c r="B128" s="1" t="s">
        <v>27</v>
      </c>
      <c r="C128" s="1" t="str">
        <f t="shared" si="1"/>
        <v>Ontario</v>
      </c>
      <c r="D128" s="1" t="s">
        <v>28</v>
      </c>
      <c r="E128" s="5">
        <v>57</v>
      </c>
      <c r="F128" s="1" t="s">
        <v>303</v>
      </c>
      <c r="G128" s="1" t="s">
        <v>304</v>
      </c>
      <c r="H128" t="s">
        <v>2270</v>
      </c>
      <c r="I128" s="1" t="s">
        <v>40</v>
      </c>
      <c r="J128" s="1" t="s">
        <v>44</v>
      </c>
      <c r="K128" s="1" t="s">
        <v>31</v>
      </c>
      <c r="L128" s="1" t="s">
        <v>32</v>
      </c>
      <c r="M128" s="1" t="s">
        <v>305</v>
      </c>
      <c r="N128" s="1" t="s">
        <v>22</v>
      </c>
      <c r="O128" s="1" t="s">
        <v>2275</v>
      </c>
    </row>
    <row r="129" spans="1:15" x14ac:dyDescent="0.25">
      <c r="A129">
        <v>1019</v>
      </c>
      <c r="B129" s="1" t="s">
        <v>104</v>
      </c>
      <c r="C129" s="1" t="str">
        <f t="shared" si="1"/>
        <v>Nova Scotia</v>
      </c>
      <c r="D129" s="1" t="s">
        <v>28</v>
      </c>
      <c r="E129" s="5">
        <v>55</v>
      </c>
      <c r="F129" s="1" t="s">
        <v>32</v>
      </c>
      <c r="G129" s="1" t="s">
        <v>32</v>
      </c>
      <c r="H129" t="s">
        <v>2270</v>
      </c>
      <c r="I129" s="1" t="s">
        <v>24</v>
      </c>
      <c r="J129" s="1" t="s">
        <v>25</v>
      </c>
      <c r="K129" s="1" t="s">
        <v>31</v>
      </c>
      <c r="L129" s="1" t="s">
        <v>32</v>
      </c>
      <c r="M129" s="1" t="s">
        <v>306</v>
      </c>
      <c r="N129" s="1" t="s">
        <v>22</v>
      </c>
      <c r="O129" s="1" t="s">
        <v>2286</v>
      </c>
    </row>
    <row r="130" spans="1:15" x14ac:dyDescent="0.25">
      <c r="A130">
        <v>1022</v>
      </c>
      <c r="B130" s="1" t="s">
        <v>27</v>
      </c>
      <c r="C130" s="1" t="str">
        <f t="shared" ref="C130:C193" si="2">IF(B130="NB","New Brunswick",IF(B130="AB","Alberta",IF(B130="BC","British Columbia",IF(B130="MB","Manitoba",IF(B130="NL","Newfoundland and Labrador",IF(B130="NS","Nova Scotia",IF(B130="ON","Ontario",IF(B130="PE","Prince Edward Island",IF(B130="QC","Quebec",IF(B130="SK","Saskatchewan",""))))))))))</f>
        <v>Ontario</v>
      </c>
      <c r="D130" s="1" t="s">
        <v>28</v>
      </c>
      <c r="E130" s="5">
        <v>40</v>
      </c>
      <c r="F130" s="1" t="s">
        <v>32</v>
      </c>
      <c r="G130" s="1" t="s">
        <v>32</v>
      </c>
      <c r="H130" t="s">
        <v>2270</v>
      </c>
      <c r="I130" s="1" t="s">
        <v>17</v>
      </c>
      <c r="J130" s="1" t="s">
        <v>25</v>
      </c>
      <c r="K130" s="1" t="s">
        <v>31</v>
      </c>
      <c r="L130" s="1" t="s">
        <v>32</v>
      </c>
      <c r="M130" s="1" t="s">
        <v>307</v>
      </c>
      <c r="N130" s="1" t="s">
        <v>60</v>
      </c>
      <c r="O130" s="1" t="s">
        <v>2275</v>
      </c>
    </row>
    <row r="131" spans="1:15" x14ac:dyDescent="0.25">
      <c r="A131">
        <v>1025</v>
      </c>
      <c r="B131" s="1" t="s">
        <v>27</v>
      </c>
      <c r="C131" s="1" t="str">
        <f t="shared" si="2"/>
        <v>Ontario</v>
      </c>
      <c r="D131" s="1" t="s">
        <v>28</v>
      </c>
      <c r="E131" s="5">
        <v>32</v>
      </c>
      <c r="F131" s="1" t="s">
        <v>32</v>
      </c>
      <c r="G131" s="1" t="s">
        <v>32</v>
      </c>
      <c r="H131" t="s">
        <v>2270</v>
      </c>
      <c r="I131" s="1" t="s">
        <v>17</v>
      </c>
      <c r="J131" s="1" t="s">
        <v>25</v>
      </c>
      <c r="K131" s="1" t="s">
        <v>31</v>
      </c>
      <c r="L131" s="1" t="s">
        <v>32</v>
      </c>
      <c r="M131" s="1" t="s">
        <v>308</v>
      </c>
      <c r="N131" s="1" t="s">
        <v>22</v>
      </c>
      <c r="O131" s="1" t="s">
        <v>2275</v>
      </c>
    </row>
    <row r="132" spans="1:15" x14ac:dyDescent="0.25">
      <c r="A132">
        <v>1026</v>
      </c>
      <c r="B132" s="1" t="s">
        <v>27</v>
      </c>
      <c r="C132" s="1" t="str">
        <f t="shared" si="2"/>
        <v>Ontario</v>
      </c>
      <c r="D132" s="1" t="s">
        <v>28</v>
      </c>
      <c r="E132" s="5">
        <v>34</v>
      </c>
      <c r="F132" s="1" t="s">
        <v>32</v>
      </c>
      <c r="G132" s="1" t="s">
        <v>32</v>
      </c>
      <c r="H132" t="s">
        <v>2270</v>
      </c>
      <c r="I132" s="1" t="s">
        <v>17</v>
      </c>
      <c r="J132" s="1" t="s">
        <v>25</v>
      </c>
      <c r="K132" s="1" t="s">
        <v>31</v>
      </c>
      <c r="L132" s="1" t="s">
        <v>32</v>
      </c>
      <c r="M132" s="1" t="s">
        <v>309</v>
      </c>
      <c r="N132" s="1" t="s">
        <v>22</v>
      </c>
      <c r="O132" s="1" t="s">
        <v>2275</v>
      </c>
    </row>
    <row r="133" spans="1:15" x14ac:dyDescent="0.25">
      <c r="A133">
        <v>1027</v>
      </c>
      <c r="B133" s="1" t="s">
        <v>27</v>
      </c>
      <c r="C133" s="1" t="str">
        <f t="shared" si="2"/>
        <v>Ontario</v>
      </c>
      <c r="D133" s="1" t="s">
        <v>28</v>
      </c>
      <c r="E133" s="5">
        <v>43</v>
      </c>
      <c r="F133" s="1" t="s">
        <v>310</v>
      </c>
      <c r="G133" s="1" t="s">
        <v>32</v>
      </c>
      <c r="H133" t="s">
        <v>2270</v>
      </c>
      <c r="I133" s="1" t="s">
        <v>17</v>
      </c>
      <c r="J133" s="1" t="s">
        <v>25</v>
      </c>
      <c r="K133" s="1" t="s">
        <v>31</v>
      </c>
      <c r="L133" s="1" t="s">
        <v>32</v>
      </c>
      <c r="M133" s="1" t="s">
        <v>311</v>
      </c>
      <c r="N133" s="1" t="s">
        <v>22</v>
      </c>
      <c r="O133" s="1" t="s">
        <v>2275</v>
      </c>
    </row>
    <row r="134" spans="1:15" x14ac:dyDescent="0.25">
      <c r="A134">
        <v>1028</v>
      </c>
      <c r="B134" s="1" t="s">
        <v>27</v>
      </c>
      <c r="C134" s="1" t="str">
        <f t="shared" si="2"/>
        <v>Ontario</v>
      </c>
      <c r="D134" s="1" t="s">
        <v>28</v>
      </c>
      <c r="E134" s="5">
        <v>55</v>
      </c>
      <c r="F134" s="1" t="s">
        <v>32</v>
      </c>
      <c r="G134" s="1" t="s">
        <v>32</v>
      </c>
      <c r="H134" t="s">
        <v>2270</v>
      </c>
      <c r="I134" s="1" t="s">
        <v>43</v>
      </c>
      <c r="J134" s="1" t="s">
        <v>25</v>
      </c>
      <c r="K134" s="1" t="s">
        <v>31</v>
      </c>
      <c r="L134" s="1" t="s">
        <v>32</v>
      </c>
      <c r="M134" s="1" t="s">
        <v>312</v>
      </c>
      <c r="N134" s="1" t="s">
        <v>22</v>
      </c>
      <c r="O134" s="1" t="s">
        <v>2275</v>
      </c>
    </row>
    <row r="135" spans="1:15" x14ac:dyDescent="0.25">
      <c r="A135">
        <v>1042</v>
      </c>
      <c r="B135" s="1" t="s">
        <v>313</v>
      </c>
      <c r="C135" s="1" t="str">
        <f t="shared" si="2"/>
        <v>Prince Edward Island</v>
      </c>
      <c r="D135" s="1" t="s">
        <v>14</v>
      </c>
      <c r="E135" s="5">
        <v>43</v>
      </c>
      <c r="F135" s="1" t="s">
        <v>314</v>
      </c>
      <c r="G135" s="1" t="s">
        <v>32</v>
      </c>
      <c r="H135" t="s">
        <v>2270</v>
      </c>
      <c r="I135" s="1" t="s">
        <v>17</v>
      </c>
      <c r="J135" s="1" t="s">
        <v>25</v>
      </c>
      <c r="K135" s="1" t="s">
        <v>31</v>
      </c>
      <c r="L135" s="1" t="s">
        <v>32</v>
      </c>
      <c r="M135" s="1" t="s">
        <v>315</v>
      </c>
      <c r="N135" s="1" t="s">
        <v>22</v>
      </c>
      <c r="O135" s="1" t="s">
        <v>2287</v>
      </c>
    </row>
    <row r="136" spans="1:15" x14ac:dyDescent="0.25">
      <c r="A136">
        <v>1057</v>
      </c>
      <c r="B136" s="1" t="s">
        <v>27</v>
      </c>
      <c r="C136" s="1" t="str">
        <f t="shared" si="2"/>
        <v>Ontario</v>
      </c>
      <c r="D136" s="1" t="s">
        <v>28</v>
      </c>
      <c r="E136" s="5">
        <v>39</v>
      </c>
      <c r="F136" s="1" t="s">
        <v>316</v>
      </c>
      <c r="G136" s="1" t="s">
        <v>32</v>
      </c>
      <c r="H136" t="s">
        <v>2270</v>
      </c>
      <c r="I136" s="1" t="s">
        <v>17</v>
      </c>
      <c r="J136" s="1" t="s">
        <v>25</v>
      </c>
      <c r="K136" s="1" t="s">
        <v>31</v>
      </c>
      <c r="L136" s="1" t="s">
        <v>91</v>
      </c>
      <c r="M136" s="1" t="s">
        <v>317</v>
      </c>
      <c r="N136" s="1" t="s">
        <v>60</v>
      </c>
      <c r="O136" s="1" t="s">
        <v>2275</v>
      </c>
    </row>
    <row r="137" spans="1:15" x14ac:dyDescent="0.25">
      <c r="A137">
        <v>1058</v>
      </c>
      <c r="B137" s="1" t="s">
        <v>27</v>
      </c>
      <c r="C137" s="1" t="str">
        <f t="shared" si="2"/>
        <v>Ontario</v>
      </c>
      <c r="D137" s="1" t="s">
        <v>14</v>
      </c>
      <c r="E137" s="5">
        <v>37</v>
      </c>
      <c r="F137" s="1" t="s">
        <v>318</v>
      </c>
      <c r="G137" s="1" t="s">
        <v>319</v>
      </c>
      <c r="H137" t="s">
        <v>2270</v>
      </c>
      <c r="I137" s="1" t="s">
        <v>64</v>
      </c>
      <c r="J137" s="1" t="s">
        <v>44</v>
      </c>
      <c r="K137" s="1" t="s">
        <v>31</v>
      </c>
      <c r="L137" s="1" t="s">
        <v>32</v>
      </c>
      <c r="M137" s="1" t="s">
        <v>320</v>
      </c>
      <c r="N137" s="1" t="s">
        <v>60</v>
      </c>
      <c r="O137" s="1" t="s">
        <v>2275</v>
      </c>
    </row>
    <row r="138" spans="1:15" x14ac:dyDescent="0.25">
      <c r="A138">
        <v>1059</v>
      </c>
      <c r="B138" s="1" t="s">
        <v>27</v>
      </c>
      <c r="C138" s="1" t="str">
        <f t="shared" si="2"/>
        <v>Ontario</v>
      </c>
      <c r="D138" s="1" t="s">
        <v>14</v>
      </c>
      <c r="E138" s="5">
        <v>37</v>
      </c>
      <c r="F138" s="1" t="s">
        <v>321</v>
      </c>
      <c r="G138" s="1" t="s">
        <v>322</v>
      </c>
      <c r="H138" t="s">
        <v>2270</v>
      </c>
      <c r="I138" s="1" t="s">
        <v>32</v>
      </c>
      <c r="J138" s="1" t="s">
        <v>44</v>
      </c>
      <c r="K138" s="1" t="s">
        <v>31</v>
      </c>
      <c r="L138" s="1" t="s">
        <v>32</v>
      </c>
      <c r="M138" s="1" t="s">
        <v>323</v>
      </c>
      <c r="N138" s="1" t="s">
        <v>60</v>
      </c>
      <c r="O138" s="1" t="s">
        <v>2275</v>
      </c>
    </row>
    <row r="139" spans="1:15" x14ac:dyDescent="0.25">
      <c r="A139">
        <v>1060</v>
      </c>
      <c r="B139" s="1" t="s">
        <v>27</v>
      </c>
      <c r="C139" s="1" t="str">
        <f t="shared" si="2"/>
        <v>Ontario</v>
      </c>
      <c r="D139" s="1" t="s">
        <v>28</v>
      </c>
      <c r="E139" s="5">
        <v>37</v>
      </c>
      <c r="F139" s="1" t="s">
        <v>324</v>
      </c>
      <c r="G139" s="1" t="s">
        <v>325</v>
      </c>
      <c r="H139" t="s">
        <v>2270</v>
      </c>
      <c r="I139" s="1" t="s">
        <v>17</v>
      </c>
      <c r="J139" s="1" t="s">
        <v>44</v>
      </c>
      <c r="K139" s="1" t="s">
        <v>31</v>
      </c>
      <c r="L139" s="1" t="s">
        <v>91</v>
      </c>
      <c r="M139" s="1" t="s">
        <v>326</v>
      </c>
      <c r="N139" s="1" t="s">
        <v>60</v>
      </c>
      <c r="O139" s="1" t="s">
        <v>2275</v>
      </c>
    </row>
    <row r="140" spans="1:15" x14ac:dyDescent="0.25">
      <c r="A140">
        <v>1067</v>
      </c>
      <c r="B140" s="1" t="s">
        <v>27</v>
      </c>
      <c r="C140" s="1" t="str">
        <f t="shared" si="2"/>
        <v>Ontario</v>
      </c>
      <c r="D140" s="1" t="s">
        <v>73</v>
      </c>
      <c r="E140" s="5">
        <v>34</v>
      </c>
      <c r="F140" s="1" t="s">
        <v>327</v>
      </c>
      <c r="G140" s="1" t="s">
        <v>328</v>
      </c>
      <c r="H140" t="s">
        <v>2270</v>
      </c>
      <c r="I140" s="1" t="s">
        <v>24</v>
      </c>
      <c r="J140" s="1" t="s">
        <v>18</v>
      </c>
      <c r="K140" s="1" t="s">
        <v>19</v>
      </c>
      <c r="L140" s="1" t="s">
        <v>32</v>
      </c>
      <c r="M140" s="1" t="s">
        <v>329</v>
      </c>
      <c r="N140" s="1" t="s">
        <v>60</v>
      </c>
      <c r="O140" s="1" t="s">
        <v>2275</v>
      </c>
    </row>
    <row r="141" spans="1:15" x14ac:dyDescent="0.25">
      <c r="A141">
        <v>1086</v>
      </c>
      <c r="B141" s="1" t="s">
        <v>27</v>
      </c>
      <c r="C141" s="1" t="str">
        <f t="shared" si="2"/>
        <v>Ontario</v>
      </c>
      <c r="D141" s="1" t="s">
        <v>28</v>
      </c>
      <c r="E141" s="5">
        <v>37</v>
      </c>
      <c r="F141" s="1" t="s">
        <v>32</v>
      </c>
      <c r="G141" s="1" t="s">
        <v>32</v>
      </c>
      <c r="H141" t="s">
        <v>2270</v>
      </c>
      <c r="I141" s="1" t="s">
        <v>17</v>
      </c>
      <c r="J141" s="1" t="s">
        <v>25</v>
      </c>
      <c r="K141" s="1" t="s">
        <v>31</v>
      </c>
      <c r="L141" s="1" t="s">
        <v>91</v>
      </c>
      <c r="M141" s="1" t="s">
        <v>330</v>
      </c>
      <c r="N141" s="1" t="s">
        <v>60</v>
      </c>
      <c r="O141" s="1" t="s">
        <v>2275</v>
      </c>
    </row>
    <row r="142" spans="1:15" x14ac:dyDescent="0.25">
      <c r="A142">
        <v>1087</v>
      </c>
      <c r="B142" s="1" t="s">
        <v>27</v>
      </c>
      <c r="C142" s="1" t="str">
        <f t="shared" si="2"/>
        <v>Ontario</v>
      </c>
      <c r="D142" s="1" t="s">
        <v>28</v>
      </c>
      <c r="E142" s="5">
        <v>44</v>
      </c>
      <c r="F142" s="1" t="s">
        <v>331</v>
      </c>
      <c r="G142" s="1" t="s">
        <v>332</v>
      </c>
      <c r="H142" t="s">
        <v>2270</v>
      </c>
      <c r="I142" s="1" t="s">
        <v>24</v>
      </c>
      <c r="J142" s="1" t="s">
        <v>25</v>
      </c>
      <c r="K142" s="1" t="s">
        <v>31</v>
      </c>
      <c r="L142" s="1" t="s">
        <v>91</v>
      </c>
      <c r="M142" s="1" t="s">
        <v>333</v>
      </c>
      <c r="N142" s="1" t="s">
        <v>22</v>
      </c>
      <c r="O142" s="1" t="s">
        <v>2275</v>
      </c>
    </row>
    <row r="143" spans="1:15" x14ac:dyDescent="0.25">
      <c r="A143">
        <v>1098</v>
      </c>
      <c r="B143" s="1" t="s">
        <v>57</v>
      </c>
      <c r="C143" s="1" t="str">
        <f t="shared" si="2"/>
        <v>British Columbia</v>
      </c>
      <c r="D143" s="1" t="s">
        <v>28</v>
      </c>
      <c r="E143" s="5">
        <v>47.06</v>
      </c>
      <c r="F143" s="1" t="s">
        <v>32</v>
      </c>
      <c r="G143" s="1" t="s">
        <v>32</v>
      </c>
      <c r="H143" t="s">
        <v>2270</v>
      </c>
      <c r="I143" s="1" t="s">
        <v>43</v>
      </c>
      <c r="J143" s="1" t="s">
        <v>25</v>
      </c>
      <c r="K143" s="1" t="s">
        <v>31</v>
      </c>
      <c r="L143" s="1" t="s">
        <v>32</v>
      </c>
      <c r="M143" s="1" t="s">
        <v>334</v>
      </c>
      <c r="N143" s="1" t="s">
        <v>22</v>
      </c>
      <c r="O143" s="1" t="s">
        <v>2274</v>
      </c>
    </row>
    <row r="144" spans="1:15" x14ac:dyDescent="0.25">
      <c r="A144">
        <v>1103</v>
      </c>
      <c r="B144" s="1" t="s">
        <v>57</v>
      </c>
      <c r="C144" s="1" t="str">
        <f t="shared" si="2"/>
        <v>British Columbia</v>
      </c>
      <c r="D144" s="1" t="s">
        <v>28</v>
      </c>
      <c r="E144" s="5">
        <v>47.06</v>
      </c>
      <c r="F144" s="1" t="s">
        <v>32</v>
      </c>
      <c r="G144" s="1" t="s">
        <v>32</v>
      </c>
      <c r="H144" t="s">
        <v>2270</v>
      </c>
      <c r="I144" s="1" t="s">
        <v>17</v>
      </c>
      <c r="J144" s="1" t="s">
        <v>25</v>
      </c>
      <c r="K144" s="1" t="s">
        <v>31</v>
      </c>
      <c r="L144" s="1" t="s">
        <v>32</v>
      </c>
      <c r="M144" s="1" t="s">
        <v>335</v>
      </c>
      <c r="N144" s="1" t="s">
        <v>22</v>
      </c>
      <c r="O144" s="1" t="s">
        <v>2274</v>
      </c>
    </row>
    <row r="145" spans="1:15" x14ac:dyDescent="0.25">
      <c r="A145">
        <v>1110</v>
      </c>
      <c r="B145" s="1" t="s">
        <v>57</v>
      </c>
      <c r="C145" s="1" t="str">
        <f t="shared" si="2"/>
        <v>British Columbia</v>
      </c>
      <c r="D145" s="1" t="s">
        <v>14</v>
      </c>
      <c r="E145" s="5">
        <v>27</v>
      </c>
      <c r="F145" s="1" t="s">
        <v>32</v>
      </c>
      <c r="G145" s="1" t="s">
        <v>336</v>
      </c>
      <c r="H145" t="s">
        <v>2271</v>
      </c>
      <c r="I145" s="1" t="s">
        <v>35</v>
      </c>
      <c r="J145" s="1" t="s">
        <v>25</v>
      </c>
      <c r="K145" s="1" t="s">
        <v>19</v>
      </c>
      <c r="L145" s="1" t="s">
        <v>32</v>
      </c>
      <c r="M145" s="1" t="s">
        <v>337</v>
      </c>
      <c r="N145" s="1" t="s">
        <v>60</v>
      </c>
      <c r="O145" s="1" t="s">
        <v>2274</v>
      </c>
    </row>
    <row r="146" spans="1:15" x14ac:dyDescent="0.25">
      <c r="A146">
        <v>1111</v>
      </c>
      <c r="B146" s="1" t="s">
        <v>57</v>
      </c>
      <c r="C146" s="1" t="str">
        <f t="shared" si="2"/>
        <v>British Columbia</v>
      </c>
      <c r="D146" s="1" t="s">
        <v>14</v>
      </c>
      <c r="E146" s="5">
        <v>40</v>
      </c>
      <c r="F146" s="1" t="s">
        <v>338</v>
      </c>
      <c r="G146" s="1" t="s">
        <v>32</v>
      </c>
      <c r="H146" t="s">
        <v>2271</v>
      </c>
      <c r="I146" s="1" t="s">
        <v>43</v>
      </c>
      <c r="J146" s="1" t="s">
        <v>25</v>
      </c>
      <c r="K146" s="1" t="s">
        <v>31</v>
      </c>
      <c r="L146" s="1" t="s">
        <v>45</v>
      </c>
      <c r="M146" s="1" t="s">
        <v>339</v>
      </c>
      <c r="N146" s="1" t="s">
        <v>22</v>
      </c>
      <c r="O146" s="1" t="s">
        <v>2274</v>
      </c>
    </row>
    <row r="147" spans="1:15" x14ac:dyDescent="0.25">
      <c r="A147">
        <v>1112</v>
      </c>
      <c r="B147" s="1" t="s">
        <v>57</v>
      </c>
      <c r="C147" s="1" t="str">
        <f t="shared" si="2"/>
        <v>British Columbia</v>
      </c>
      <c r="D147" s="1" t="s">
        <v>14</v>
      </c>
      <c r="E147" s="5">
        <v>35</v>
      </c>
      <c r="F147" s="1" t="s">
        <v>340</v>
      </c>
      <c r="G147" s="1" t="s">
        <v>341</v>
      </c>
      <c r="H147" t="s">
        <v>2271</v>
      </c>
      <c r="I147" s="1" t="s">
        <v>35</v>
      </c>
      <c r="J147" s="1" t="s">
        <v>25</v>
      </c>
      <c r="K147" s="1" t="s">
        <v>31</v>
      </c>
      <c r="L147" s="1" t="s">
        <v>32</v>
      </c>
      <c r="M147" s="1" t="s">
        <v>342</v>
      </c>
      <c r="N147" s="1" t="s">
        <v>60</v>
      </c>
      <c r="O147" s="1" t="s">
        <v>2274</v>
      </c>
    </row>
    <row r="148" spans="1:15" x14ac:dyDescent="0.25">
      <c r="A148">
        <v>1113</v>
      </c>
      <c r="B148" s="1" t="s">
        <v>57</v>
      </c>
      <c r="C148" s="1" t="str">
        <f t="shared" si="2"/>
        <v>British Columbia</v>
      </c>
      <c r="D148" s="1" t="s">
        <v>14</v>
      </c>
      <c r="E148" s="5">
        <v>40.299999999999997</v>
      </c>
      <c r="F148" s="1" t="s">
        <v>32</v>
      </c>
      <c r="G148" s="1" t="s">
        <v>343</v>
      </c>
      <c r="H148" t="s">
        <v>2271</v>
      </c>
      <c r="I148" s="1" t="s">
        <v>43</v>
      </c>
      <c r="J148" s="1" t="s">
        <v>25</v>
      </c>
      <c r="K148" s="1" t="s">
        <v>31</v>
      </c>
      <c r="L148" s="1" t="s">
        <v>45</v>
      </c>
      <c r="M148" s="1" t="s">
        <v>344</v>
      </c>
      <c r="N148" s="1" t="s">
        <v>22</v>
      </c>
      <c r="O148" s="1" t="s">
        <v>2274</v>
      </c>
    </row>
    <row r="149" spans="1:15" x14ac:dyDescent="0.25">
      <c r="A149">
        <v>1114</v>
      </c>
      <c r="B149" s="1" t="s">
        <v>57</v>
      </c>
      <c r="C149" s="1" t="str">
        <f t="shared" si="2"/>
        <v>British Columbia</v>
      </c>
      <c r="D149" s="1" t="s">
        <v>14</v>
      </c>
      <c r="E149" s="5">
        <v>27</v>
      </c>
      <c r="F149" s="1" t="s">
        <v>345</v>
      </c>
      <c r="G149" s="1" t="s">
        <v>32</v>
      </c>
      <c r="H149" t="s">
        <v>2271</v>
      </c>
      <c r="I149" s="1" t="s">
        <v>64</v>
      </c>
      <c r="J149" s="1" t="s">
        <v>25</v>
      </c>
      <c r="K149" s="1" t="s">
        <v>19</v>
      </c>
      <c r="L149" s="1" t="s">
        <v>32</v>
      </c>
      <c r="M149" s="1" t="s">
        <v>346</v>
      </c>
      <c r="N149" s="1" t="s">
        <v>60</v>
      </c>
      <c r="O149" s="1" t="s">
        <v>2274</v>
      </c>
    </row>
    <row r="150" spans="1:15" x14ac:dyDescent="0.25">
      <c r="A150">
        <v>1115</v>
      </c>
      <c r="B150" s="1" t="s">
        <v>57</v>
      </c>
      <c r="C150" s="1" t="str">
        <f t="shared" si="2"/>
        <v>British Columbia</v>
      </c>
      <c r="D150" s="1" t="s">
        <v>14</v>
      </c>
      <c r="E150" s="5">
        <v>40.299999999999997</v>
      </c>
      <c r="F150" s="1" t="s">
        <v>347</v>
      </c>
      <c r="G150" s="1" t="s">
        <v>348</v>
      </c>
      <c r="H150" t="s">
        <v>2271</v>
      </c>
      <c r="I150" s="1" t="s">
        <v>35</v>
      </c>
      <c r="J150" s="1" t="s">
        <v>25</v>
      </c>
      <c r="K150" s="1" t="s">
        <v>31</v>
      </c>
      <c r="L150" s="1" t="s">
        <v>32</v>
      </c>
      <c r="M150" s="1" t="s">
        <v>349</v>
      </c>
      <c r="N150" s="1" t="s">
        <v>22</v>
      </c>
      <c r="O150" s="1" t="s">
        <v>2274</v>
      </c>
    </row>
    <row r="151" spans="1:15" x14ac:dyDescent="0.25">
      <c r="A151">
        <v>1116</v>
      </c>
      <c r="B151" s="1" t="s">
        <v>57</v>
      </c>
      <c r="C151" s="1" t="str">
        <f t="shared" si="2"/>
        <v>British Columbia</v>
      </c>
      <c r="D151" s="1" t="s">
        <v>14</v>
      </c>
      <c r="E151" s="5">
        <v>40.299999999999997</v>
      </c>
      <c r="F151" s="1" t="s">
        <v>32</v>
      </c>
      <c r="G151" s="1" t="s">
        <v>32</v>
      </c>
      <c r="H151" t="s">
        <v>2271</v>
      </c>
      <c r="I151" s="1" t="s">
        <v>43</v>
      </c>
      <c r="J151" s="1" t="s">
        <v>25</v>
      </c>
      <c r="K151" s="1" t="s">
        <v>31</v>
      </c>
      <c r="L151" s="1" t="s">
        <v>45</v>
      </c>
      <c r="M151" s="1" t="s">
        <v>350</v>
      </c>
      <c r="N151" s="1" t="s">
        <v>22</v>
      </c>
      <c r="O151" s="1" t="s">
        <v>2274</v>
      </c>
    </row>
    <row r="152" spans="1:15" x14ac:dyDescent="0.25">
      <c r="A152">
        <v>1122</v>
      </c>
      <c r="B152" s="1" t="s">
        <v>57</v>
      </c>
      <c r="C152" s="1" t="str">
        <f t="shared" si="2"/>
        <v>British Columbia</v>
      </c>
      <c r="D152" s="1" t="s">
        <v>14</v>
      </c>
      <c r="E152" s="5">
        <v>30</v>
      </c>
      <c r="F152" s="1" t="s">
        <v>351</v>
      </c>
      <c r="G152" s="1" t="s">
        <v>32</v>
      </c>
      <c r="H152" t="s">
        <v>2270</v>
      </c>
      <c r="I152" s="1" t="s">
        <v>64</v>
      </c>
      <c r="J152" s="1" t="s">
        <v>25</v>
      </c>
      <c r="K152" s="1" t="s">
        <v>19</v>
      </c>
      <c r="L152" s="1" t="s">
        <v>32</v>
      </c>
      <c r="M152" s="1" t="s">
        <v>352</v>
      </c>
      <c r="N152" s="1" t="s">
        <v>22</v>
      </c>
      <c r="O152" s="1" t="s">
        <v>2274</v>
      </c>
    </row>
    <row r="153" spans="1:15" x14ac:dyDescent="0.25">
      <c r="A153">
        <v>1128</v>
      </c>
      <c r="B153" s="1" t="s">
        <v>147</v>
      </c>
      <c r="C153" s="1" t="str">
        <f t="shared" si="2"/>
        <v>Manitoba</v>
      </c>
      <c r="D153" s="1" t="s">
        <v>14</v>
      </c>
      <c r="E153" s="5">
        <v>42</v>
      </c>
      <c r="F153" s="1" t="s">
        <v>32</v>
      </c>
      <c r="G153" s="1" t="s">
        <v>32</v>
      </c>
      <c r="H153" t="s">
        <v>2270</v>
      </c>
      <c r="I153" s="1" t="s">
        <v>24</v>
      </c>
      <c r="J153" s="1" t="s">
        <v>25</v>
      </c>
      <c r="K153" s="1" t="s">
        <v>31</v>
      </c>
      <c r="L153" s="1" t="s">
        <v>91</v>
      </c>
      <c r="M153" s="1" t="s">
        <v>353</v>
      </c>
      <c r="N153" s="1" t="s">
        <v>22</v>
      </c>
      <c r="O153" s="1" t="s">
        <v>2283</v>
      </c>
    </row>
    <row r="154" spans="1:15" x14ac:dyDescent="0.25">
      <c r="A154">
        <v>1129</v>
      </c>
      <c r="B154" s="1" t="s">
        <v>354</v>
      </c>
      <c r="C154" s="1" t="str">
        <f t="shared" si="2"/>
        <v>Quebec</v>
      </c>
      <c r="D154" s="1" t="s">
        <v>14</v>
      </c>
      <c r="E154" s="5">
        <v>43</v>
      </c>
      <c r="F154" s="1" t="s">
        <v>32</v>
      </c>
      <c r="G154" s="1" t="s">
        <v>32</v>
      </c>
      <c r="H154" t="s">
        <v>2270</v>
      </c>
      <c r="I154" s="1" t="s">
        <v>24</v>
      </c>
      <c r="J154" s="1" t="s">
        <v>18</v>
      </c>
      <c r="K154" s="1" t="s">
        <v>19</v>
      </c>
      <c r="L154" s="1" t="s">
        <v>20</v>
      </c>
      <c r="M154" s="1" t="s">
        <v>355</v>
      </c>
      <c r="N154" s="1" t="s">
        <v>60</v>
      </c>
      <c r="O154" s="1" t="s">
        <v>2276</v>
      </c>
    </row>
    <row r="155" spans="1:15" x14ac:dyDescent="0.25">
      <c r="A155">
        <v>1130</v>
      </c>
      <c r="B155" s="1" t="s">
        <v>354</v>
      </c>
      <c r="C155" s="1" t="str">
        <f t="shared" si="2"/>
        <v>Quebec</v>
      </c>
      <c r="D155" s="1" t="s">
        <v>14</v>
      </c>
      <c r="E155" s="5">
        <v>45</v>
      </c>
      <c r="F155" s="1" t="s">
        <v>356</v>
      </c>
      <c r="G155" s="1" t="s">
        <v>357</v>
      </c>
      <c r="H155" t="s">
        <v>2270</v>
      </c>
      <c r="I155" s="1" t="s">
        <v>17</v>
      </c>
      <c r="J155" s="1" t="s">
        <v>25</v>
      </c>
      <c r="K155" s="1" t="s">
        <v>31</v>
      </c>
      <c r="L155" s="1" t="s">
        <v>32</v>
      </c>
      <c r="M155" s="1" t="s">
        <v>358</v>
      </c>
      <c r="N155" s="1" t="s">
        <v>60</v>
      </c>
      <c r="O155" s="1" t="s">
        <v>2276</v>
      </c>
    </row>
    <row r="156" spans="1:15" x14ac:dyDescent="0.25">
      <c r="A156">
        <v>1131</v>
      </c>
      <c r="B156" s="1" t="s">
        <v>354</v>
      </c>
      <c r="C156" s="1" t="str">
        <f t="shared" si="2"/>
        <v>Quebec</v>
      </c>
      <c r="D156" s="1" t="s">
        <v>14</v>
      </c>
      <c r="E156" s="5">
        <v>45</v>
      </c>
      <c r="F156" s="1" t="s">
        <v>359</v>
      </c>
      <c r="G156" s="1" t="s">
        <v>360</v>
      </c>
      <c r="H156" t="s">
        <v>2270</v>
      </c>
      <c r="I156" s="1" t="s">
        <v>24</v>
      </c>
      <c r="J156" s="1" t="s">
        <v>25</v>
      </c>
      <c r="K156" s="1" t="s">
        <v>31</v>
      </c>
      <c r="L156" s="1" t="s">
        <v>20</v>
      </c>
      <c r="M156" s="1" t="s">
        <v>361</v>
      </c>
      <c r="N156" s="1" t="s">
        <v>22</v>
      </c>
      <c r="O156" s="1" t="s">
        <v>2276</v>
      </c>
    </row>
    <row r="157" spans="1:15" x14ac:dyDescent="0.25">
      <c r="A157">
        <v>1132</v>
      </c>
      <c r="B157" s="1" t="s">
        <v>354</v>
      </c>
      <c r="C157" s="1" t="str">
        <f t="shared" si="2"/>
        <v>Quebec</v>
      </c>
      <c r="D157" s="1" t="s">
        <v>14</v>
      </c>
      <c r="E157" s="5">
        <v>52</v>
      </c>
      <c r="F157" s="1" t="s">
        <v>362</v>
      </c>
      <c r="G157" s="1" t="s">
        <v>363</v>
      </c>
      <c r="H157" t="s">
        <v>2270</v>
      </c>
      <c r="I157" s="1" t="s">
        <v>43</v>
      </c>
      <c r="J157" s="1" t="s">
        <v>25</v>
      </c>
      <c r="K157" s="1" t="s">
        <v>31</v>
      </c>
      <c r="L157" s="1" t="s">
        <v>45</v>
      </c>
      <c r="M157" s="1" t="s">
        <v>364</v>
      </c>
      <c r="N157" s="1" t="s">
        <v>60</v>
      </c>
      <c r="O157" s="1" t="s">
        <v>2276</v>
      </c>
    </row>
    <row r="158" spans="1:15" x14ac:dyDescent="0.25">
      <c r="A158">
        <v>1133</v>
      </c>
      <c r="B158" s="1" t="s">
        <v>354</v>
      </c>
      <c r="C158" s="1" t="str">
        <f t="shared" si="2"/>
        <v>Quebec</v>
      </c>
      <c r="D158" s="1" t="s">
        <v>14</v>
      </c>
      <c r="E158" s="5">
        <v>52</v>
      </c>
      <c r="F158" s="1" t="s">
        <v>365</v>
      </c>
      <c r="G158" s="1" t="s">
        <v>366</v>
      </c>
      <c r="H158" t="s">
        <v>2270</v>
      </c>
      <c r="I158" s="1" t="s">
        <v>43</v>
      </c>
      <c r="J158" s="1" t="s">
        <v>25</v>
      </c>
      <c r="K158" s="1" t="s">
        <v>31</v>
      </c>
      <c r="L158" s="1" t="s">
        <v>45</v>
      </c>
      <c r="M158" s="1" t="s">
        <v>367</v>
      </c>
      <c r="N158" s="1" t="s">
        <v>60</v>
      </c>
      <c r="O158" s="1" t="s">
        <v>2276</v>
      </c>
    </row>
    <row r="159" spans="1:15" x14ac:dyDescent="0.25">
      <c r="A159">
        <v>1134</v>
      </c>
      <c r="B159" s="1" t="s">
        <v>354</v>
      </c>
      <c r="C159" s="1" t="str">
        <f t="shared" si="2"/>
        <v>Quebec</v>
      </c>
      <c r="D159" s="1" t="s">
        <v>14</v>
      </c>
      <c r="E159" s="5">
        <v>45</v>
      </c>
      <c r="F159" s="1" t="s">
        <v>368</v>
      </c>
      <c r="G159" s="1" t="s">
        <v>369</v>
      </c>
      <c r="H159" t="s">
        <v>2270</v>
      </c>
      <c r="I159" s="1" t="s">
        <v>17</v>
      </c>
      <c r="J159" s="1" t="s">
        <v>25</v>
      </c>
      <c r="K159" s="1" t="s">
        <v>31</v>
      </c>
      <c r="L159" s="1" t="s">
        <v>91</v>
      </c>
      <c r="M159" s="1" t="s">
        <v>370</v>
      </c>
      <c r="N159" s="1" t="s">
        <v>60</v>
      </c>
      <c r="O159" s="1" t="s">
        <v>2276</v>
      </c>
    </row>
    <row r="160" spans="1:15" x14ac:dyDescent="0.25">
      <c r="A160">
        <v>1136</v>
      </c>
      <c r="B160" s="1" t="s">
        <v>354</v>
      </c>
      <c r="C160" s="1" t="str">
        <f t="shared" si="2"/>
        <v>Quebec</v>
      </c>
      <c r="D160" s="1" t="s">
        <v>14</v>
      </c>
      <c r="E160" s="5">
        <v>52</v>
      </c>
      <c r="F160" s="1" t="s">
        <v>32</v>
      </c>
      <c r="G160" s="1" t="s">
        <v>32</v>
      </c>
      <c r="H160" t="s">
        <v>2270</v>
      </c>
      <c r="I160" s="1" t="s">
        <v>43</v>
      </c>
      <c r="J160" s="1" t="s">
        <v>25</v>
      </c>
      <c r="K160" s="1" t="s">
        <v>31</v>
      </c>
      <c r="L160" s="1" t="s">
        <v>20</v>
      </c>
      <c r="M160" s="1" t="s">
        <v>371</v>
      </c>
      <c r="N160" s="1" t="s">
        <v>60</v>
      </c>
      <c r="O160" s="1" t="s">
        <v>2276</v>
      </c>
    </row>
    <row r="161" spans="1:15" x14ac:dyDescent="0.25">
      <c r="A161">
        <v>1137</v>
      </c>
      <c r="B161" s="1" t="s">
        <v>354</v>
      </c>
      <c r="C161" s="1" t="str">
        <f t="shared" si="2"/>
        <v>Quebec</v>
      </c>
      <c r="D161" s="1" t="s">
        <v>73</v>
      </c>
      <c r="E161" s="5">
        <v>50</v>
      </c>
      <c r="F161" s="1" t="s">
        <v>372</v>
      </c>
      <c r="G161" s="1" t="s">
        <v>373</v>
      </c>
      <c r="H161" t="s">
        <v>2270</v>
      </c>
      <c r="I161" s="1" t="s">
        <v>43</v>
      </c>
      <c r="J161" s="1" t="s">
        <v>25</v>
      </c>
      <c r="K161" s="1" t="s">
        <v>31</v>
      </c>
      <c r="L161" s="1" t="s">
        <v>20</v>
      </c>
      <c r="M161" s="1" t="s">
        <v>374</v>
      </c>
      <c r="N161" s="1" t="s">
        <v>22</v>
      </c>
      <c r="O161" s="1" t="s">
        <v>2276</v>
      </c>
    </row>
    <row r="162" spans="1:15" x14ac:dyDescent="0.25">
      <c r="A162">
        <v>1138</v>
      </c>
      <c r="B162" s="1" t="s">
        <v>354</v>
      </c>
      <c r="C162" s="1" t="str">
        <f t="shared" si="2"/>
        <v>Quebec</v>
      </c>
      <c r="D162" s="1" t="s">
        <v>73</v>
      </c>
      <c r="E162" s="5">
        <v>34</v>
      </c>
      <c r="F162" s="1" t="s">
        <v>375</v>
      </c>
      <c r="G162" s="1" t="s">
        <v>376</v>
      </c>
      <c r="H162" t="s">
        <v>2270</v>
      </c>
      <c r="I162" s="1" t="s">
        <v>17</v>
      </c>
      <c r="J162" s="1" t="s">
        <v>25</v>
      </c>
      <c r="K162" s="1" t="s">
        <v>31</v>
      </c>
      <c r="L162" s="1" t="s">
        <v>32</v>
      </c>
      <c r="M162" s="1" t="s">
        <v>377</v>
      </c>
      <c r="N162" s="1" t="s">
        <v>60</v>
      </c>
      <c r="O162" s="1" t="s">
        <v>2276</v>
      </c>
    </row>
    <row r="163" spans="1:15" x14ac:dyDescent="0.25">
      <c r="A163">
        <v>1139</v>
      </c>
      <c r="B163" s="1" t="s">
        <v>354</v>
      </c>
      <c r="C163" s="1" t="str">
        <f t="shared" si="2"/>
        <v>Quebec</v>
      </c>
      <c r="D163" s="1" t="s">
        <v>73</v>
      </c>
      <c r="E163" s="5">
        <v>50</v>
      </c>
      <c r="F163" s="1" t="s">
        <v>378</v>
      </c>
      <c r="G163" s="1" t="s">
        <v>379</v>
      </c>
      <c r="H163" t="s">
        <v>2270</v>
      </c>
      <c r="I163" s="1" t="s">
        <v>43</v>
      </c>
      <c r="J163" s="1" t="s">
        <v>25</v>
      </c>
      <c r="K163" s="1" t="s">
        <v>31</v>
      </c>
      <c r="L163" s="1" t="s">
        <v>32</v>
      </c>
      <c r="M163" s="1" t="s">
        <v>380</v>
      </c>
      <c r="N163" s="1" t="s">
        <v>22</v>
      </c>
      <c r="O163" s="1" t="s">
        <v>2276</v>
      </c>
    </row>
    <row r="164" spans="1:15" x14ac:dyDescent="0.25">
      <c r="A164">
        <v>1140</v>
      </c>
      <c r="B164" s="1" t="s">
        <v>354</v>
      </c>
      <c r="C164" s="1" t="str">
        <f t="shared" si="2"/>
        <v>Quebec</v>
      </c>
      <c r="D164" s="1" t="s">
        <v>73</v>
      </c>
      <c r="E164" s="5">
        <v>34</v>
      </c>
      <c r="F164" s="1" t="s">
        <v>381</v>
      </c>
      <c r="G164" s="1" t="s">
        <v>382</v>
      </c>
      <c r="H164" t="s">
        <v>2270</v>
      </c>
      <c r="I164" s="1" t="s">
        <v>17</v>
      </c>
      <c r="J164" s="1" t="s">
        <v>25</v>
      </c>
      <c r="K164" s="1" t="s">
        <v>19</v>
      </c>
      <c r="L164" s="1" t="s">
        <v>32</v>
      </c>
      <c r="M164" s="1" t="s">
        <v>383</v>
      </c>
      <c r="N164" s="1" t="s">
        <v>60</v>
      </c>
      <c r="O164" s="1" t="s">
        <v>2276</v>
      </c>
    </row>
    <row r="165" spans="1:15" x14ac:dyDescent="0.25">
      <c r="A165">
        <v>1141</v>
      </c>
      <c r="B165" s="1" t="s">
        <v>354</v>
      </c>
      <c r="C165" s="1" t="str">
        <f t="shared" si="2"/>
        <v>Quebec</v>
      </c>
      <c r="D165" s="1" t="s">
        <v>73</v>
      </c>
      <c r="E165" s="5">
        <v>83</v>
      </c>
      <c r="F165" s="1" t="s">
        <v>32</v>
      </c>
      <c r="G165" s="1" t="s">
        <v>384</v>
      </c>
      <c r="H165" t="s">
        <v>2270</v>
      </c>
      <c r="I165" s="1" t="s">
        <v>40</v>
      </c>
      <c r="J165" s="1" t="s">
        <v>25</v>
      </c>
      <c r="K165" s="1" t="s">
        <v>31</v>
      </c>
      <c r="L165" s="1" t="s">
        <v>32</v>
      </c>
      <c r="M165" s="1" t="s">
        <v>385</v>
      </c>
      <c r="N165" s="1" t="s">
        <v>22</v>
      </c>
      <c r="O165" s="1" t="s">
        <v>2276</v>
      </c>
    </row>
    <row r="166" spans="1:15" x14ac:dyDescent="0.25">
      <c r="A166">
        <v>1142</v>
      </c>
      <c r="B166" s="1" t="s">
        <v>354</v>
      </c>
      <c r="C166" s="1" t="str">
        <f t="shared" si="2"/>
        <v>Quebec</v>
      </c>
      <c r="D166" s="1" t="s">
        <v>73</v>
      </c>
      <c r="E166" s="5">
        <v>39</v>
      </c>
      <c r="F166" s="1" t="s">
        <v>47</v>
      </c>
      <c r="G166" s="1" t="s">
        <v>386</v>
      </c>
      <c r="H166" t="s">
        <v>2270</v>
      </c>
      <c r="I166" s="1" t="s">
        <v>17</v>
      </c>
      <c r="J166" s="1" t="s">
        <v>25</v>
      </c>
      <c r="K166" s="1" t="s">
        <v>31</v>
      </c>
      <c r="L166" s="1" t="s">
        <v>91</v>
      </c>
      <c r="M166" s="1" t="s">
        <v>387</v>
      </c>
      <c r="N166" s="1" t="s">
        <v>60</v>
      </c>
      <c r="O166" s="1" t="s">
        <v>2276</v>
      </c>
    </row>
    <row r="167" spans="1:15" x14ac:dyDescent="0.25">
      <c r="A167">
        <v>1143</v>
      </c>
      <c r="B167" s="1" t="s">
        <v>354</v>
      </c>
      <c r="C167" s="1" t="str">
        <f t="shared" si="2"/>
        <v>Quebec</v>
      </c>
      <c r="D167" s="1" t="s">
        <v>73</v>
      </c>
      <c r="E167" s="5">
        <v>52</v>
      </c>
      <c r="F167" s="1" t="s">
        <v>388</v>
      </c>
      <c r="G167" s="1" t="s">
        <v>389</v>
      </c>
      <c r="H167" t="s">
        <v>2270</v>
      </c>
      <c r="I167" s="1" t="s">
        <v>43</v>
      </c>
      <c r="J167" s="1" t="s">
        <v>25</v>
      </c>
      <c r="K167" s="1" t="s">
        <v>19</v>
      </c>
      <c r="L167" s="1" t="s">
        <v>45</v>
      </c>
      <c r="M167" s="1" t="s">
        <v>390</v>
      </c>
      <c r="N167" s="1" t="s">
        <v>22</v>
      </c>
      <c r="O167" s="1" t="s">
        <v>2276</v>
      </c>
    </row>
    <row r="168" spans="1:15" x14ac:dyDescent="0.25">
      <c r="A168">
        <v>1144</v>
      </c>
      <c r="B168" s="1" t="s">
        <v>354</v>
      </c>
      <c r="C168" s="1" t="str">
        <f t="shared" si="2"/>
        <v>Quebec</v>
      </c>
      <c r="D168" s="1" t="s">
        <v>73</v>
      </c>
      <c r="E168" s="5">
        <v>35</v>
      </c>
      <c r="F168" s="1" t="s">
        <v>391</v>
      </c>
      <c r="G168" s="1" t="s">
        <v>392</v>
      </c>
      <c r="H168" t="s">
        <v>2270</v>
      </c>
      <c r="I168" s="1" t="s">
        <v>17</v>
      </c>
      <c r="J168" s="1" t="s">
        <v>25</v>
      </c>
      <c r="K168" s="1" t="s">
        <v>19</v>
      </c>
      <c r="L168" s="1" t="s">
        <v>20</v>
      </c>
      <c r="M168" s="1" t="s">
        <v>393</v>
      </c>
      <c r="N168" s="1" t="s">
        <v>60</v>
      </c>
      <c r="O168" s="1" t="s">
        <v>2276</v>
      </c>
    </row>
    <row r="169" spans="1:15" x14ac:dyDescent="0.25">
      <c r="A169">
        <v>1149</v>
      </c>
      <c r="B169" s="1" t="s">
        <v>354</v>
      </c>
      <c r="C169" s="1" t="str">
        <f t="shared" si="2"/>
        <v>Quebec</v>
      </c>
      <c r="D169" s="1" t="s">
        <v>73</v>
      </c>
      <c r="E169" s="5">
        <v>39</v>
      </c>
      <c r="F169" s="1" t="s">
        <v>394</v>
      </c>
      <c r="G169" s="1" t="s">
        <v>395</v>
      </c>
      <c r="H169" t="s">
        <v>2270</v>
      </c>
      <c r="I169" s="1" t="s">
        <v>17</v>
      </c>
      <c r="J169" s="1" t="s">
        <v>25</v>
      </c>
      <c r="K169" s="1" t="s">
        <v>31</v>
      </c>
      <c r="L169" s="1" t="s">
        <v>91</v>
      </c>
      <c r="M169" s="1" t="s">
        <v>396</v>
      </c>
      <c r="N169" s="1" t="s">
        <v>60</v>
      </c>
      <c r="O169" s="1" t="s">
        <v>2276</v>
      </c>
    </row>
    <row r="170" spans="1:15" x14ac:dyDescent="0.25">
      <c r="A170">
        <v>1150</v>
      </c>
      <c r="B170" s="1" t="s">
        <v>354</v>
      </c>
      <c r="C170" s="1" t="str">
        <f t="shared" si="2"/>
        <v>Quebec</v>
      </c>
      <c r="D170" s="1" t="s">
        <v>73</v>
      </c>
      <c r="E170" s="5">
        <v>51.7</v>
      </c>
      <c r="F170" s="1" t="s">
        <v>32</v>
      </c>
      <c r="G170" s="1" t="s">
        <v>32</v>
      </c>
      <c r="H170" t="s">
        <v>2270</v>
      </c>
      <c r="I170" s="1" t="s">
        <v>17</v>
      </c>
      <c r="J170" s="1" t="s">
        <v>25</v>
      </c>
      <c r="K170" s="1" t="s">
        <v>31</v>
      </c>
      <c r="L170" s="1" t="s">
        <v>91</v>
      </c>
      <c r="M170" s="1" t="s">
        <v>397</v>
      </c>
      <c r="N170" s="1" t="s">
        <v>22</v>
      </c>
      <c r="O170" s="1" t="s">
        <v>2276</v>
      </c>
    </row>
    <row r="171" spans="1:15" x14ac:dyDescent="0.25">
      <c r="A171">
        <v>1151</v>
      </c>
      <c r="B171" s="1" t="s">
        <v>354</v>
      </c>
      <c r="C171" s="1" t="str">
        <f t="shared" si="2"/>
        <v>Quebec</v>
      </c>
      <c r="D171" s="1" t="s">
        <v>73</v>
      </c>
      <c r="E171" s="5">
        <v>47.9</v>
      </c>
      <c r="F171" s="1" t="s">
        <v>32</v>
      </c>
      <c r="G171" s="1" t="s">
        <v>32</v>
      </c>
      <c r="H171" t="s">
        <v>2270</v>
      </c>
      <c r="I171" s="1" t="s">
        <v>17</v>
      </c>
      <c r="J171" s="1" t="s">
        <v>25</v>
      </c>
      <c r="K171" s="1" t="s">
        <v>31</v>
      </c>
      <c r="L171" s="1" t="s">
        <v>91</v>
      </c>
      <c r="M171" s="1" t="s">
        <v>398</v>
      </c>
      <c r="N171" s="1" t="s">
        <v>22</v>
      </c>
      <c r="O171" s="1" t="s">
        <v>2276</v>
      </c>
    </row>
    <row r="172" spans="1:15" x14ac:dyDescent="0.25">
      <c r="A172">
        <v>1152</v>
      </c>
      <c r="B172" s="1" t="s">
        <v>354</v>
      </c>
      <c r="C172" s="1" t="str">
        <f t="shared" si="2"/>
        <v>Quebec</v>
      </c>
      <c r="D172" s="1" t="s">
        <v>73</v>
      </c>
      <c r="E172" s="5">
        <v>31</v>
      </c>
      <c r="F172" s="1" t="s">
        <v>32</v>
      </c>
      <c r="G172" s="1" t="s">
        <v>399</v>
      </c>
      <c r="H172" t="s">
        <v>2270</v>
      </c>
      <c r="I172" s="1" t="s">
        <v>17</v>
      </c>
      <c r="J172" s="1" t="s">
        <v>25</v>
      </c>
      <c r="K172" s="1" t="s">
        <v>31</v>
      </c>
      <c r="L172" s="1" t="s">
        <v>91</v>
      </c>
      <c r="M172" s="1" t="s">
        <v>400</v>
      </c>
      <c r="N172" s="1" t="s">
        <v>60</v>
      </c>
      <c r="O172" s="1" t="s">
        <v>2276</v>
      </c>
    </row>
    <row r="173" spans="1:15" x14ac:dyDescent="0.25">
      <c r="A173">
        <v>1153</v>
      </c>
      <c r="B173" s="1" t="s">
        <v>354</v>
      </c>
      <c r="C173" s="1" t="str">
        <f t="shared" si="2"/>
        <v>Quebec</v>
      </c>
      <c r="D173" s="1" t="s">
        <v>73</v>
      </c>
      <c r="E173" s="5">
        <v>42</v>
      </c>
      <c r="F173" s="1" t="s">
        <v>401</v>
      </c>
      <c r="G173" s="1" t="s">
        <v>402</v>
      </c>
      <c r="H173" t="s">
        <v>2270</v>
      </c>
      <c r="I173" s="1" t="s">
        <v>17</v>
      </c>
      <c r="J173" s="1" t="s">
        <v>25</v>
      </c>
      <c r="K173" s="1" t="s">
        <v>31</v>
      </c>
      <c r="L173" s="1" t="s">
        <v>91</v>
      </c>
      <c r="M173" s="1" t="s">
        <v>403</v>
      </c>
      <c r="N173" s="1" t="s">
        <v>22</v>
      </c>
      <c r="O173" s="1" t="s">
        <v>2276</v>
      </c>
    </row>
    <row r="174" spans="1:15" x14ac:dyDescent="0.25">
      <c r="A174">
        <v>1156</v>
      </c>
      <c r="B174" s="1" t="s">
        <v>354</v>
      </c>
      <c r="C174" s="1" t="str">
        <f t="shared" si="2"/>
        <v>Quebec</v>
      </c>
      <c r="D174" s="1" t="s">
        <v>73</v>
      </c>
      <c r="E174" s="5">
        <v>42</v>
      </c>
      <c r="F174" s="1" t="s">
        <v>404</v>
      </c>
      <c r="G174" s="1" t="s">
        <v>405</v>
      </c>
      <c r="H174" t="s">
        <v>2270</v>
      </c>
      <c r="I174" s="1" t="s">
        <v>17</v>
      </c>
      <c r="J174" s="1" t="s">
        <v>25</v>
      </c>
      <c r="K174" s="1" t="s">
        <v>31</v>
      </c>
      <c r="L174" s="1" t="s">
        <v>91</v>
      </c>
      <c r="M174" s="1" t="s">
        <v>406</v>
      </c>
      <c r="N174" s="1" t="s">
        <v>22</v>
      </c>
      <c r="O174" s="1" t="s">
        <v>2276</v>
      </c>
    </row>
    <row r="175" spans="1:15" x14ac:dyDescent="0.25">
      <c r="A175">
        <v>1157</v>
      </c>
      <c r="B175" s="1" t="s">
        <v>354</v>
      </c>
      <c r="C175" s="1" t="str">
        <f t="shared" si="2"/>
        <v>Quebec</v>
      </c>
      <c r="D175" s="1" t="s">
        <v>73</v>
      </c>
      <c r="E175" s="5">
        <v>42</v>
      </c>
      <c r="F175" s="1" t="s">
        <v>407</v>
      </c>
      <c r="G175" s="1" t="s">
        <v>408</v>
      </c>
      <c r="H175" t="s">
        <v>2270</v>
      </c>
      <c r="I175" s="1" t="s">
        <v>17</v>
      </c>
      <c r="J175" s="1" t="s">
        <v>25</v>
      </c>
      <c r="K175" s="1" t="s">
        <v>31</v>
      </c>
      <c r="L175" s="1" t="s">
        <v>91</v>
      </c>
      <c r="M175" s="1" t="s">
        <v>409</v>
      </c>
      <c r="N175" s="1" t="s">
        <v>22</v>
      </c>
      <c r="O175" s="1" t="s">
        <v>2276</v>
      </c>
    </row>
    <row r="176" spans="1:15" x14ac:dyDescent="0.25">
      <c r="A176">
        <v>1164</v>
      </c>
      <c r="B176" s="1" t="s">
        <v>354</v>
      </c>
      <c r="C176" s="1" t="str">
        <f t="shared" si="2"/>
        <v>Quebec</v>
      </c>
      <c r="D176" s="1" t="s">
        <v>73</v>
      </c>
      <c r="E176" s="5">
        <v>39</v>
      </c>
      <c r="F176" s="1" t="s">
        <v>32</v>
      </c>
      <c r="G176" s="1" t="s">
        <v>410</v>
      </c>
      <c r="H176" t="s">
        <v>2270</v>
      </c>
      <c r="I176" s="1" t="s">
        <v>17</v>
      </c>
      <c r="J176" s="1" t="s">
        <v>25</v>
      </c>
      <c r="K176" s="1" t="s">
        <v>31</v>
      </c>
      <c r="L176" s="1" t="s">
        <v>91</v>
      </c>
      <c r="M176" s="1" t="s">
        <v>411</v>
      </c>
      <c r="N176" s="1" t="s">
        <v>60</v>
      </c>
      <c r="O176" s="1" t="s">
        <v>2276</v>
      </c>
    </row>
    <row r="177" spans="1:15" x14ac:dyDescent="0.25">
      <c r="A177">
        <v>1168</v>
      </c>
      <c r="B177" s="1" t="s">
        <v>354</v>
      </c>
      <c r="C177" s="1" t="str">
        <f t="shared" si="2"/>
        <v>Quebec</v>
      </c>
      <c r="D177" s="1" t="s">
        <v>73</v>
      </c>
      <c r="E177" s="5">
        <v>39</v>
      </c>
      <c r="F177" s="1" t="s">
        <v>412</v>
      </c>
      <c r="G177" s="1" t="s">
        <v>413</v>
      </c>
      <c r="H177" t="s">
        <v>2271</v>
      </c>
      <c r="I177" s="1" t="s">
        <v>17</v>
      </c>
      <c r="J177" s="1" t="s">
        <v>25</v>
      </c>
      <c r="K177" s="1" t="s">
        <v>31</v>
      </c>
      <c r="L177" s="1" t="s">
        <v>91</v>
      </c>
      <c r="M177" s="1" t="s">
        <v>414</v>
      </c>
      <c r="N177" s="1" t="s">
        <v>60</v>
      </c>
      <c r="O177" s="1" t="s">
        <v>2276</v>
      </c>
    </row>
    <row r="178" spans="1:15" x14ac:dyDescent="0.25">
      <c r="A178">
        <v>1171</v>
      </c>
      <c r="B178" s="1" t="s">
        <v>354</v>
      </c>
      <c r="C178" s="1" t="str">
        <f t="shared" si="2"/>
        <v>Quebec</v>
      </c>
      <c r="D178" s="1" t="s">
        <v>73</v>
      </c>
      <c r="E178" s="5">
        <v>39</v>
      </c>
      <c r="F178" s="1" t="s">
        <v>32</v>
      </c>
      <c r="G178" s="1" t="s">
        <v>415</v>
      </c>
      <c r="H178" t="s">
        <v>2271</v>
      </c>
      <c r="I178" s="1" t="s">
        <v>17</v>
      </c>
      <c r="J178" s="1" t="s">
        <v>25</v>
      </c>
      <c r="K178" s="1" t="s">
        <v>31</v>
      </c>
      <c r="L178" s="1" t="s">
        <v>91</v>
      </c>
      <c r="M178" s="1" t="s">
        <v>416</v>
      </c>
      <c r="N178" s="1" t="s">
        <v>60</v>
      </c>
      <c r="O178" s="1" t="s">
        <v>2276</v>
      </c>
    </row>
    <row r="179" spans="1:15" x14ac:dyDescent="0.25">
      <c r="A179">
        <v>1174</v>
      </c>
      <c r="B179" s="1" t="s">
        <v>354</v>
      </c>
      <c r="C179" s="1" t="str">
        <f t="shared" si="2"/>
        <v>Quebec</v>
      </c>
      <c r="D179" s="1" t="s">
        <v>14</v>
      </c>
      <c r="E179" s="5">
        <v>39</v>
      </c>
      <c r="F179" s="1" t="s">
        <v>417</v>
      </c>
      <c r="G179" s="1" t="s">
        <v>418</v>
      </c>
      <c r="H179" t="s">
        <v>2270</v>
      </c>
      <c r="I179" s="1" t="s">
        <v>17</v>
      </c>
      <c r="J179" s="1" t="s">
        <v>25</v>
      </c>
      <c r="K179" s="1" t="s">
        <v>19</v>
      </c>
      <c r="L179" s="1" t="s">
        <v>419</v>
      </c>
      <c r="M179" s="1" t="s">
        <v>420</v>
      </c>
      <c r="N179" s="1" t="s">
        <v>60</v>
      </c>
      <c r="O179" s="1" t="s">
        <v>2276</v>
      </c>
    </row>
    <row r="180" spans="1:15" x14ac:dyDescent="0.25">
      <c r="A180">
        <v>1175</v>
      </c>
      <c r="B180" s="1" t="s">
        <v>354</v>
      </c>
      <c r="C180" s="1" t="str">
        <f t="shared" si="2"/>
        <v>Quebec</v>
      </c>
      <c r="D180" s="1" t="s">
        <v>14</v>
      </c>
      <c r="E180" s="5">
        <v>46</v>
      </c>
      <c r="F180" s="1" t="s">
        <v>421</v>
      </c>
      <c r="G180" s="1" t="s">
        <v>422</v>
      </c>
      <c r="H180" t="s">
        <v>2270</v>
      </c>
      <c r="I180" s="1" t="s">
        <v>24</v>
      </c>
      <c r="J180" s="1" t="s">
        <v>25</v>
      </c>
      <c r="K180" s="1" t="s">
        <v>31</v>
      </c>
      <c r="L180" s="1" t="s">
        <v>32</v>
      </c>
      <c r="M180" s="1" t="s">
        <v>423</v>
      </c>
      <c r="N180" s="1" t="s">
        <v>22</v>
      </c>
      <c r="O180" s="1" t="s">
        <v>2276</v>
      </c>
    </row>
    <row r="181" spans="1:15" x14ac:dyDescent="0.25">
      <c r="A181">
        <v>1176</v>
      </c>
      <c r="B181" s="1" t="s">
        <v>354</v>
      </c>
      <c r="C181" s="1" t="str">
        <f t="shared" si="2"/>
        <v>Quebec</v>
      </c>
      <c r="D181" s="1" t="s">
        <v>14</v>
      </c>
      <c r="E181" s="5">
        <v>39</v>
      </c>
      <c r="F181" s="1" t="s">
        <v>424</v>
      </c>
      <c r="G181" s="1" t="s">
        <v>425</v>
      </c>
      <c r="H181" t="s">
        <v>2270</v>
      </c>
      <c r="I181" s="1" t="s">
        <v>17</v>
      </c>
      <c r="J181" s="1" t="s">
        <v>25</v>
      </c>
      <c r="K181" s="1" t="s">
        <v>31</v>
      </c>
      <c r="L181" s="1" t="s">
        <v>91</v>
      </c>
      <c r="M181" s="1" t="s">
        <v>426</v>
      </c>
      <c r="N181" s="1" t="s">
        <v>60</v>
      </c>
      <c r="O181" s="1" t="s">
        <v>2276</v>
      </c>
    </row>
    <row r="182" spans="1:15" x14ac:dyDescent="0.25">
      <c r="A182">
        <v>1177</v>
      </c>
      <c r="B182" s="1" t="s">
        <v>354</v>
      </c>
      <c r="C182" s="1" t="str">
        <f t="shared" si="2"/>
        <v>Quebec</v>
      </c>
      <c r="D182" s="1" t="s">
        <v>14</v>
      </c>
      <c r="E182" s="5">
        <v>46</v>
      </c>
      <c r="F182" s="1" t="s">
        <v>427</v>
      </c>
      <c r="G182" s="1" t="s">
        <v>428</v>
      </c>
      <c r="H182" t="s">
        <v>2270</v>
      </c>
      <c r="I182" s="1" t="s">
        <v>24</v>
      </c>
      <c r="J182" s="1" t="s">
        <v>25</v>
      </c>
      <c r="K182" s="1" t="s">
        <v>31</v>
      </c>
      <c r="L182" s="1" t="s">
        <v>20</v>
      </c>
      <c r="M182" s="1" t="s">
        <v>429</v>
      </c>
      <c r="N182" s="1" t="s">
        <v>22</v>
      </c>
      <c r="O182" s="1" t="s">
        <v>2276</v>
      </c>
    </row>
    <row r="183" spans="1:15" x14ac:dyDescent="0.25">
      <c r="A183">
        <v>1178</v>
      </c>
      <c r="B183" s="1" t="s">
        <v>354</v>
      </c>
      <c r="C183" s="1" t="str">
        <f t="shared" si="2"/>
        <v>Quebec</v>
      </c>
      <c r="D183" s="1" t="s">
        <v>14</v>
      </c>
      <c r="E183" s="5">
        <v>39</v>
      </c>
      <c r="F183" s="1" t="s">
        <v>430</v>
      </c>
      <c r="G183" s="1" t="s">
        <v>431</v>
      </c>
      <c r="H183" t="s">
        <v>2270</v>
      </c>
      <c r="I183" s="1" t="s">
        <v>17</v>
      </c>
      <c r="J183" s="1" t="s">
        <v>25</v>
      </c>
      <c r="K183" s="1" t="s">
        <v>19</v>
      </c>
      <c r="L183" s="1" t="s">
        <v>20</v>
      </c>
      <c r="M183" s="1" t="s">
        <v>432</v>
      </c>
      <c r="N183" s="1" t="s">
        <v>60</v>
      </c>
      <c r="O183" s="1" t="s">
        <v>2276</v>
      </c>
    </row>
    <row r="184" spans="1:15" x14ac:dyDescent="0.25">
      <c r="A184">
        <v>1179</v>
      </c>
      <c r="B184" s="1" t="s">
        <v>354</v>
      </c>
      <c r="C184" s="1" t="str">
        <f t="shared" si="2"/>
        <v>Quebec</v>
      </c>
      <c r="D184" s="1" t="s">
        <v>14</v>
      </c>
      <c r="E184" s="5">
        <v>37</v>
      </c>
      <c r="F184" s="1" t="s">
        <v>433</v>
      </c>
      <c r="G184" s="1" t="s">
        <v>382</v>
      </c>
      <c r="H184" t="s">
        <v>2270</v>
      </c>
      <c r="I184" s="1" t="s">
        <v>17</v>
      </c>
      <c r="J184" s="1" t="s">
        <v>25</v>
      </c>
      <c r="K184" s="1" t="s">
        <v>19</v>
      </c>
      <c r="L184" s="1" t="s">
        <v>91</v>
      </c>
      <c r="M184" s="1" t="s">
        <v>434</v>
      </c>
      <c r="N184" s="1" t="s">
        <v>60</v>
      </c>
      <c r="O184" s="1" t="s">
        <v>2276</v>
      </c>
    </row>
    <row r="185" spans="1:15" x14ac:dyDescent="0.25">
      <c r="A185">
        <v>1180</v>
      </c>
      <c r="B185" s="1" t="s">
        <v>354</v>
      </c>
      <c r="C185" s="1" t="str">
        <f t="shared" si="2"/>
        <v>Quebec</v>
      </c>
      <c r="D185" s="1" t="s">
        <v>14</v>
      </c>
      <c r="E185" s="5">
        <v>37</v>
      </c>
      <c r="F185" s="1" t="s">
        <v>433</v>
      </c>
      <c r="G185" s="1" t="s">
        <v>382</v>
      </c>
      <c r="H185" t="s">
        <v>2270</v>
      </c>
      <c r="I185" s="1" t="s">
        <v>17</v>
      </c>
      <c r="J185" s="1" t="s">
        <v>25</v>
      </c>
      <c r="K185" s="1" t="s">
        <v>19</v>
      </c>
      <c r="L185" s="1" t="s">
        <v>91</v>
      </c>
      <c r="M185" s="1" t="s">
        <v>435</v>
      </c>
      <c r="N185" s="1" t="s">
        <v>60</v>
      </c>
      <c r="O185" s="1" t="s">
        <v>2276</v>
      </c>
    </row>
    <row r="186" spans="1:15" x14ac:dyDescent="0.25">
      <c r="A186">
        <v>1181</v>
      </c>
      <c r="B186" s="1" t="s">
        <v>354</v>
      </c>
      <c r="C186" s="1" t="str">
        <f t="shared" si="2"/>
        <v>Quebec</v>
      </c>
      <c r="D186" s="1" t="s">
        <v>14</v>
      </c>
      <c r="E186" s="5">
        <v>37</v>
      </c>
      <c r="F186" s="1" t="s">
        <v>433</v>
      </c>
      <c r="G186" s="1" t="s">
        <v>382</v>
      </c>
      <c r="H186" t="s">
        <v>2270</v>
      </c>
      <c r="I186" s="1" t="s">
        <v>17</v>
      </c>
      <c r="J186" s="1" t="s">
        <v>25</v>
      </c>
      <c r="K186" s="1" t="s">
        <v>19</v>
      </c>
      <c r="L186" s="1" t="s">
        <v>91</v>
      </c>
      <c r="M186" s="1" t="s">
        <v>436</v>
      </c>
      <c r="N186" s="1" t="s">
        <v>60</v>
      </c>
      <c r="O186" s="1" t="s">
        <v>2276</v>
      </c>
    </row>
    <row r="187" spans="1:15" x14ac:dyDescent="0.25">
      <c r="A187">
        <v>1182</v>
      </c>
      <c r="B187" s="1" t="s">
        <v>354</v>
      </c>
      <c r="C187" s="1" t="str">
        <f t="shared" si="2"/>
        <v>Quebec</v>
      </c>
      <c r="D187" s="1" t="s">
        <v>73</v>
      </c>
      <c r="E187" s="5">
        <v>48</v>
      </c>
      <c r="F187" s="1" t="s">
        <v>437</v>
      </c>
      <c r="G187" s="1" t="s">
        <v>32</v>
      </c>
      <c r="H187" t="s">
        <v>2271</v>
      </c>
      <c r="I187" s="1" t="s">
        <v>43</v>
      </c>
      <c r="J187" s="1" t="s">
        <v>25</v>
      </c>
      <c r="K187" s="1" t="s">
        <v>19</v>
      </c>
      <c r="L187" s="1" t="s">
        <v>20</v>
      </c>
      <c r="M187" s="1" t="s">
        <v>438</v>
      </c>
      <c r="N187" s="1" t="s">
        <v>22</v>
      </c>
      <c r="O187" s="1" t="s">
        <v>2276</v>
      </c>
    </row>
    <row r="188" spans="1:15" x14ac:dyDescent="0.25">
      <c r="A188">
        <v>1183</v>
      </c>
      <c r="B188" s="1" t="s">
        <v>354</v>
      </c>
      <c r="C188" s="1" t="str">
        <f t="shared" si="2"/>
        <v>Quebec</v>
      </c>
      <c r="D188" s="1" t="s">
        <v>73</v>
      </c>
      <c r="E188" s="5">
        <v>45</v>
      </c>
      <c r="F188" s="1" t="s">
        <v>439</v>
      </c>
      <c r="G188" s="1" t="s">
        <v>440</v>
      </c>
      <c r="H188" t="s">
        <v>2271</v>
      </c>
      <c r="I188" s="1" t="s">
        <v>24</v>
      </c>
      <c r="J188" s="1" t="s">
        <v>25</v>
      </c>
      <c r="K188" s="1" t="s">
        <v>19</v>
      </c>
      <c r="L188" s="1" t="s">
        <v>32</v>
      </c>
      <c r="M188" s="1" t="s">
        <v>441</v>
      </c>
      <c r="N188" s="1" t="s">
        <v>22</v>
      </c>
      <c r="O188" s="1" t="s">
        <v>2276</v>
      </c>
    </row>
    <row r="189" spans="1:15" x14ac:dyDescent="0.25">
      <c r="A189">
        <v>1184</v>
      </c>
      <c r="B189" s="1" t="s">
        <v>354</v>
      </c>
      <c r="C189" s="1" t="str">
        <f t="shared" si="2"/>
        <v>Quebec</v>
      </c>
      <c r="D189" s="1" t="s">
        <v>73</v>
      </c>
      <c r="E189" s="5">
        <v>48</v>
      </c>
      <c r="F189" s="1" t="s">
        <v>442</v>
      </c>
      <c r="G189" s="1" t="s">
        <v>443</v>
      </c>
      <c r="H189" t="s">
        <v>2271</v>
      </c>
      <c r="I189" s="1" t="s">
        <v>24</v>
      </c>
      <c r="J189" s="1" t="s">
        <v>25</v>
      </c>
      <c r="K189" s="1" t="s">
        <v>19</v>
      </c>
      <c r="L189" s="1" t="s">
        <v>20</v>
      </c>
      <c r="M189" s="1" t="s">
        <v>444</v>
      </c>
      <c r="N189" s="1" t="s">
        <v>22</v>
      </c>
      <c r="O189" s="1" t="s">
        <v>2276</v>
      </c>
    </row>
    <row r="190" spans="1:15" x14ac:dyDescent="0.25">
      <c r="A190">
        <v>1185</v>
      </c>
      <c r="B190" s="1" t="s">
        <v>354</v>
      </c>
      <c r="C190" s="1" t="str">
        <f t="shared" si="2"/>
        <v>Quebec</v>
      </c>
      <c r="D190" s="1" t="s">
        <v>14</v>
      </c>
      <c r="E190" s="5">
        <v>45</v>
      </c>
      <c r="F190" s="1" t="s">
        <v>445</v>
      </c>
      <c r="G190" s="1" t="s">
        <v>446</v>
      </c>
      <c r="H190" t="s">
        <v>2270</v>
      </c>
      <c r="I190" s="1" t="s">
        <v>43</v>
      </c>
      <c r="J190" s="1" t="s">
        <v>18</v>
      </c>
      <c r="K190" s="1" t="s">
        <v>19</v>
      </c>
      <c r="L190" s="1" t="s">
        <v>45</v>
      </c>
      <c r="M190" s="1" t="s">
        <v>447</v>
      </c>
      <c r="N190" s="1" t="s">
        <v>60</v>
      </c>
      <c r="O190" s="1" t="s">
        <v>2276</v>
      </c>
    </row>
    <row r="191" spans="1:15" x14ac:dyDescent="0.25">
      <c r="A191">
        <v>1186</v>
      </c>
      <c r="B191" s="1" t="s">
        <v>354</v>
      </c>
      <c r="C191" s="1" t="str">
        <f t="shared" si="2"/>
        <v>Quebec</v>
      </c>
      <c r="D191" s="1" t="s">
        <v>73</v>
      </c>
      <c r="E191" s="5">
        <v>40</v>
      </c>
      <c r="F191" s="1" t="s">
        <v>448</v>
      </c>
      <c r="G191" s="1" t="s">
        <v>449</v>
      </c>
      <c r="H191" t="s">
        <v>2270</v>
      </c>
      <c r="I191" s="1" t="s">
        <v>17</v>
      </c>
      <c r="J191" s="1" t="s">
        <v>25</v>
      </c>
      <c r="K191" s="1" t="s">
        <v>31</v>
      </c>
      <c r="L191" s="1" t="s">
        <v>32</v>
      </c>
      <c r="M191" s="1" t="s">
        <v>450</v>
      </c>
      <c r="N191" s="1" t="s">
        <v>22</v>
      </c>
      <c r="O191" s="1" t="s">
        <v>2276</v>
      </c>
    </row>
    <row r="192" spans="1:15" x14ac:dyDescent="0.25">
      <c r="A192">
        <v>1188</v>
      </c>
      <c r="B192" s="1" t="s">
        <v>354</v>
      </c>
      <c r="C192" s="1" t="str">
        <f t="shared" si="2"/>
        <v>Quebec</v>
      </c>
      <c r="D192" s="1" t="s">
        <v>28</v>
      </c>
      <c r="E192" s="5">
        <v>39</v>
      </c>
      <c r="F192" s="1" t="s">
        <v>451</v>
      </c>
      <c r="G192" s="1" t="s">
        <v>452</v>
      </c>
      <c r="H192" t="s">
        <v>2270</v>
      </c>
      <c r="I192" s="1" t="s">
        <v>17</v>
      </c>
      <c r="J192" s="1" t="s">
        <v>25</v>
      </c>
      <c r="K192" s="1" t="s">
        <v>31</v>
      </c>
      <c r="L192" s="1" t="s">
        <v>91</v>
      </c>
      <c r="M192" s="1" t="s">
        <v>453</v>
      </c>
      <c r="N192" s="1" t="s">
        <v>60</v>
      </c>
      <c r="O192" s="1" t="s">
        <v>2276</v>
      </c>
    </row>
    <row r="193" spans="1:15" x14ac:dyDescent="0.25">
      <c r="A193">
        <v>1194</v>
      </c>
      <c r="B193" s="1" t="s">
        <v>354</v>
      </c>
      <c r="C193" s="1" t="str">
        <f t="shared" si="2"/>
        <v>Quebec</v>
      </c>
      <c r="D193" s="1" t="s">
        <v>73</v>
      </c>
      <c r="E193" s="5">
        <v>37</v>
      </c>
      <c r="F193" s="1" t="s">
        <v>454</v>
      </c>
      <c r="G193" s="1" t="s">
        <v>32</v>
      </c>
      <c r="H193" t="s">
        <v>2270</v>
      </c>
      <c r="I193" s="1" t="s">
        <v>17</v>
      </c>
      <c r="J193" s="1" t="s">
        <v>25</v>
      </c>
      <c r="K193" s="1" t="s">
        <v>31</v>
      </c>
      <c r="L193" s="1" t="s">
        <v>91</v>
      </c>
      <c r="M193" s="1" t="s">
        <v>455</v>
      </c>
      <c r="N193" s="1" t="s">
        <v>60</v>
      </c>
      <c r="O193" s="1" t="s">
        <v>2276</v>
      </c>
    </row>
    <row r="194" spans="1:15" x14ac:dyDescent="0.25">
      <c r="A194">
        <v>1195</v>
      </c>
      <c r="B194" s="1" t="s">
        <v>354</v>
      </c>
      <c r="C194" s="1" t="str">
        <f t="shared" ref="C194:C257" si="3">IF(B194="NB","New Brunswick",IF(B194="AB","Alberta",IF(B194="BC","British Columbia",IF(B194="MB","Manitoba",IF(B194="NL","Newfoundland and Labrador",IF(B194="NS","Nova Scotia",IF(B194="ON","Ontario",IF(B194="PE","Prince Edward Island",IF(B194="QC","Quebec",IF(B194="SK","Saskatchewan",""))))))))))</f>
        <v>Quebec</v>
      </c>
      <c r="D194" s="1" t="s">
        <v>73</v>
      </c>
      <c r="E194" s="5">
        <v>47</v>
      </c>
      <c r="F194" s="1" t="s">
        <v>32</v>
      </c>
      <c r="G194" s="1" t="s">
        <v>32</v>
      </c>
      <c r="H194" t="s">
        <v>2270</v>
      </c>
      <c r="I194" s="1" t="s">
        <v>17</v>
      </c>
      <c r="J194" s="1" t="s">
        <v>25</v>
      </c>
      <c r="K194" s="1" t="s">
        <v>31</v>
      </c>
      <c r="L194" s="1" t="s">
        <v>91</v>
      </c>
      <c r="M194" s="1" t="s">
        <v>456</v>
      </c>
      <c r="N194" s="1" t="s">
        <v>22</v>
      </c>
      <c r="O194" s="1" t="s">
        <v>2276</v>
      </c>
    </row>
    <row r="195" spans="1:15" x14ac:dyDescent="0.25">
      <c r="A195">
        <v>1196</v>
      </c>
      <c r="B195" s="1" t="s">
        <v>354</v>
      </c>
      <c r="C195" s="1" t="str">
        <f t="shared" si="3"/>
        <v>Quebec</v>
      </c>
      <c r="D195" s="1" t="s">
        <v>73</v>
      </c>
      <c r="E195" s="5">
        <v>36</v>
      </c>
      <c r="F195" s="1" t="s">
        <v>457</v>
      </c>
      <c r="G195" s="1" t="s">
        <v>32</v>
      </c>
      <c r="H195" t="s">
        <v>2270</v>
      </c>
      <c r="I195" s="1" t="s">
        <v>17</v>
      </c>
      <c r="J195" s="1" t="s">
        <v>25</v>
      </c>
      <c r="K195" s="1" t="s">
        <v>31</v>
      </c>
      <c r="L195" s="1" t="s">
        <v>91</v>
      </c>
      <c r="M195" s="1" t="s">
        <v>458</v>
      </c>
      <c r="N195" s="1" t="s">
        <v>60</v>
      </c>
      <c r="O195" s="1" t="s">
        <v>2276</v>
      </c>
    </row>
    <row r="196" spans="1:15" x14ac:dyDescent="0.25">
      <c r="A196">
        <v>1197</v>
      </c>
      <c r="B196" s="1" t="s">
        <v>354</v>
      </c>
      <c r="C196" s="1" t="str">
        <f t="shared" si="3"/>
        <v>Quebec</v>
      </c>
      <c r="D196" s="1" t="s">
        <v>73</v>
      </c>
      <c r="E196" s="5">
        <v>39</v>
      </c>
      <c r="F196" s="1" t="s">
        <v>32</v>
      </c>
      <c r="G196" s="1" t="s">
        <v>32</v>
      </c>
      <c r="H196" t="s">
        <v>2270</v>
      </c>
      <c r="I196" s="1" t="s">
        <v>17</v>
      </c>
      <c r="J196" s="1" t="s">
        <v>25</v>
      </c>
      <c r="K196" s="1" t="s">
        <v>31</v>
      </c>
      <c r="L196" s="1" t="s">
        <v>91</v>
      </c>
      <c r="M196" s="1" t="s">
        <v>459</v>
      </c>
      <c r="N196" s="1" t="s">
        <v>60</v>
      </c>
      <c r="O196" s="1" t="s">
        <v>2276</v>
      </c>
    </row>
    <row r="197" spans="1:15" x14ac:dyDescent="0.25">
      <c r="A197">
        <v>1198</v>
      </c>
      <c r="B197" s="1" t="s">
        <v>354</v>
      </c>
      <c r="C197" s="1" t="str">
        <f t="shared" si="3"/>
        <v>Quebec</v>
      </c>
      <c r="D197" s="1" t="s">
        <v>73</v>
      </c>
      <c r="E197" s="5">
        <v>50</v>
      </c>
      <c r="F197" s="1" t="s">
        <v>460</v>
      </c>
      <c r="G197" s="1" t="s">
        <v>449</v>
      </c>
      <c r="H197" t="s">
        <v>2270</v>
      </c>
      <c r="I197" s="1" t="s">
        <v>24</v>
      </c>
      <c r="J197" s="1" t="s">
        <v>25</v>
      </c>
      <c r="K197" s="1" t="s">
        <v>31</v>
      </c>
      <c r="L197" s="1" t="s">
        <v>32</v>
      </c>
      <c r="M197" s="1" t="s">
        <v>461</v>
      </c>
      <c r="N197" s="1" t="s">
        <v>22</v>
      </c>
      <c r="O197" s="1" t="s">
        <v>2276</v>
      </c>
    </row>
    <row r="198" spans="1:15" x14ac:dyDescent="0.25">
      <c r="A198">
        <v>1199</v>
      </c>
      <c r="B198" s="1" t="s">
        <v>354</v>
      </c>
      <c r="C198" s="1" t="str">
        <f t="shared" si="3"/>
        <v>Quebec</v>
      </c>
      <c r="D198" s="1" t="s">
        <v>73</v>
      </c>
      <c r="E198" s="5">
        <v>44</v>
      </c>
      <c r="F198" s="1" t="s">
        <v>32</v>
      </c>
      <c r="G198" s="1" t="s">
        <v>462</v>
      </c>
      <c r="H198" t="s">
        <v>2270</v>
      </c>
      <c r="I198" s="1" t="s">
        <v>24</v>
      </c>
      <c r="J198" s="1" t="s">
        <v>25</v>
      </c>
      <c r="K198" s="1" t="s">
        <v>31</v>
      </c>
      <c r="L198" s="1" t="s">
        <v>91</v>
      </c>
      <c r="M198" s="1" t="s">
        <v>463</v>
      </c>
      <c r="N198" s="1" t="s">
        <v>22</v>
      </c>
      <c r="O198" s="1" t="s">
        <v>2276</v>
      </c>
    </row>
    <row r="199" spans="1:15" x14ac:dyDescent="0.25">
      <c r="A199">
        <v>1200</v>
      </c>
      <c r="B199" s="1" t="s">
        <v>354</v>
      </c>
      <c r="C199" s="1" t="str">
        <f t="shared" si="3"/>
        <v>Quebec</v>
      </c>
      <c r="D199" s="1" t="s">
        <v>14</v>
      </c>
      <c r="E199" s="5">
        <v>53</v>
      </c>
      <c r="F199" s="1" t="s">
        <v>464</v>
      </c>
      <c r="G199" s="1" t="s">
        <v>465</v>
      </c>
      <c r="H199" t="s">
        <v>2271</v>
      </c>
      <c r="I199" s="1" t="s">
        <v>43</v>
      </c>
      <c r="J199" s="1" t="s">
        <v>25</v>
      </c>
      <c r="K199" s="1" t="s">
        <v>31</v>
      </c>
      <c r="L199" s="1" t="s">
        <v>45</v>
      </c>
      <c r="M199" s="1" t="s">
        <v>466</v>
      </c>
      <c r="N199" s="1" t="s">
        <v>22</v>
      </c>
      <c r="O199" s="1" t="s">
        <v>2276</v>
      </c>
    </row>
    <row r="200" spans="1:15" x14ac:dyDescent="0.25">
      <c r="A200">
        <v>1201</v>
      </c>
      <c r="B200" s="1" t="s">
        <v>354</v>
      </c>
      <c r="C200" s="1" t="str">
        <f t="shared" si="3"/>
        <v>Quebec</v>
      </c>
      <c r="D200" s="1" t="s">
        <v>14</v>
      </c>
      <c r="E200" s="5">
        <v>42</v>
      </c>
      <c r="F200" s="1" t="s">
        <v>467</v>
      </c>
      <c r="G200" s="1" t="s">
        <v>468</v>
      </c>
      <c r="H200" t="s">
        <v>2271</v>
      </c>
      <c r="I200" s="1" t="s">
        <v>35</v>
      </c>
      <c r="J200" s="1" t="s">
        <v>25</v>
      </c>
      <c r="K200" s="1" t="s">
        <v>19</v>
      </c>
      <c r="L200" s="1" t="s">
        <v>32</v>
      </c>
      <c r="M200" s="1" t="s">
        <v>469</v>
      </c>
      <c r="N200" s="1" t="s">
        <v>22</v>
      </c>
      <c r="O200" s="1" t="s">
        <v>2276</v>
      </c>
    </row>
    <row r="201" spans="1:15" x14ac:dyDescent="0.25">
      <c r="A201">
        <v>1202</v>
      </c>
      <c r="B201" s="1" t="s">
        <v>354</v>
      </c>
      <c r="C201" s="1" t="str">
        <f t="shared" si="3"/>
        <v>Quebec</v>
      </c>
      <c r="D201" s="1" t="s">
        <v>14</v>
      </c>
      <c r="E201" s="5">
        <v>35</v>
      </c>
      <c r="F201" s="1" t="s">
        <v>470</v>
      </c>
      <c r="G201" s="1" t="s">
        <v>471</v>
      </c>
      <c r="H201" t="s">
        <v>2270</v>
      </c>
      <c r="I201" s="1" t="s">
        <v>24</v>
      </c>
      <c r="J201" s="1" t="s">
        <v>25</v>
      </c>
      <c r="K201" s="1" t="s">
        <v>19</v>
      </c>
      <c r="L201" s="1" t="s">
        <v>20</v>
      </c>
      <c r="M201" s="1" t="s">
        <v>472</v>
      </c>
      <c r="N201" s="1" t="s">
        <v>60</v>
      </c>
      <c r="O201" s="1" t="s">
        <v>2276</v>
      </c>
    </row>
    <row r="202" spans="1:15" x14ac:dyDescent="0.25">
      <c r="A202">
        <v>1203</v>
      </c>
      <c r="B202" s="1" t="s">
        <v>354</v>
      </c>
      <c r="C202" s="1" t="str">
        <f t="shared" si="3"/>
        <v>Quebec</v>
      </c>
      <c r="D202" s="1" t="s">
        <v>14</v>
      </c>
      <c r="E202" s="5">
        <v>35</v>
      </c>
      <c r="F202" s="1" t="s">
        <v>473</v>
      </c>
      <c r="G202" s="1" t="s">
        <v>474</v>
      </c>
      <c r="H202" t="s">
        <v>2270</v>
      </c>
      <c r="I202" s="1" t="s">
        <v>17</v>
      </c>
      <c r="J202" s="1" t="s">
        <v>25</v>
      </c>
      <c r="K202" s="1" t="s">
        <v>19</v>
      </c>
      <c r="L202" s="1" t="s">
        <v>32</v>
      </c>
      <c r="M202" s="1" t="s">
        <v>475</v>
      </c>
      <c r="N202" s="1" t="s">
        <v>60</v>
      </c>
      <c r="O202" s="1" t="s">
        <v>2276</v>
      </c>
    </row>
    <row r="203" spans="1:15" x14ac:dyDescent="0.25">
      <c r="A203">
        <v>1204</v>
      </c>
      <c r="B203" s="1" t="s">
        <v>354</v>
      </c>
      <c r="C203" s="1" t="str">
        <f t="shared" si="3"/>
        <v>Quebec</v>
      </c>
      <c r="D203" s="1" t="s">
        <v>14</v>
      </c>
      <c r="E203" s="5">
        <v>41</v>
      </c>
      <c r="F203" s="1" t="s">
        <v>32</v>
      </c>
      <c r="G203" s="1" t="s">
        <v>476</v>
      </c>
      <c r="H203" t="s">
        <v>2270</v>
      </c>
      <c r="I203" s="1" t="s">
        <v>17</v>
      </c>
      <c r="J203" s="1" t="s">
        <v>25</v>
      </c>
      <c r="K203" s="1" t="s">
        <v>31</v>
      </c>
      <c r="L203" s="1" t="s">
        <v>91</v>
      </c>
      <c r="M203" s="1" t="s">
        <v>477</v>
      </c>
      <c r="N203" s="1" t="s">
        <v>60</v>
      </c>
      <c r="O203" s="1" t="s">
        <v>2276</v>
      </c>
    </row>
    <row r="204" spans="1:15" x14ac:dyDescent="0.25">
      <c r="A204">
        <v>1205</v>
      </c>
      <c r="B204" s="1" t="s">
        <v>354</v>
      </c>
      <c r="C204" s="1" t="str">
        <f t="shared" si="3"/>
        <v>Quebec</v>
      </c>
      <c r="D204" s="1" t="s">
        <v>73</v>
      </c>
      <c r="E204" s="5">
        <v>44</v>
      </c>
      <c r="F204" s="1" t="s">
        <v>478</v>
      </c>
      <c r="G204" s="1" t="s">
        <v>479</v>
      </c>
      <c r="H204" t="s">
        <v>2271</v>
      </c>
      <c r="I204" s="1" t="s">
        <v>17</v>
      </c>
      <c r="J204" s="1" t="s">
        <v>232</v>
      </c>
      <c r="K204" s="1" t="s">
        <v>19</v>
      </c>
      <c r="L204" s="1" t="s">
        <v>20</v>
      </c>
      <c r="M204" s="1" t="s">
        <v>480</v>
      </c>
      <c r="N204" s="1" t="s">
        <v>22</v>
      </c>
      <c r="O204" s="1" t="s">
        <v>2276</v>
      </c>
    </row>
    <row r="205" spans="1:15" x14ac:dyDescent="0.25">
      <c r="A205">
        <v>1206</v>
      </c>
      <c r="B205" s="1" t="s">
        <v>354</v>
      </c>
      <c r="C205" s="1" t="str">
        <f t="shared" si="3"/>
        <v>Quebec</v>
      </c>
      <c r="D205" s="1" t="s">
        <v>73</v>
      </c>
      <c r="E205" s="5">
        <v>45</v>
      </c>
      <c r="F205" s="1" t="s">
        <v>481</v>
      </c>
      <c r="G205" s="1" t="s">
        <v>482</v>
      </c>
      <c r="H205" t="s">
        <v>2271</v>
      </c>
      <c r="I205" s="1" t="s">
        <v>17</v>
      </c>
      <c r="J205" s="1" t="s">
        <v>25</v>
      </c>
      <c r="K205" s="1" t="s">
        <v>19</v>
      </c>
      <c r="L205" s="1" t="s">
        <v>20</v>
      </c>
      <c r="M205" s="1" t="s">
        <v>483</v>
      </c>
      <c r="N205" s="1" t="s">
        <v>60</v>
      </c>
      <c r="O205" s="1" t="s">
        <v>2276</v>
      </c>
    </row>
    <row r="206" spans="1:15" x14ac:dyDescent="0.25">
      <c r="A206">
        <v>1207</v>
      </c>
      <c r="B206" s="1" t="s">
        <v>354</v>
      </c>
      <c r="C206" s="1" t="str">
        <f t="shared" si="3"/>
        <v>Quebec</v>
      </c>
      <c r="D206" s="1" t="s">
        <v>28</v>
      </c>
      <c r="E206" s="5">
        <v>42</v>
      </c>
      <c r="F206" s="1" t="s">
        <v>47</v>
      </c>
      <c r="G206" s="1" t="s">
        <v>484</v>
      </c>
      <c r="H206" t="s">
        <v>2270</v>
      </c>
      <c r="I206" s="1" t="s">
        <v>17</v>
      </c>
      <c r="J206" s="1" t="s">
        <v>25</v>
      </c>
      <c r="K206" s="1" t="s">
        <v>31</v>
      </c>
      <c r="L206" s="1" t="s">
        <v>91</v>
      </c>
      <c r="M206" s="1" t="s">
        <v>485</v>
      </c>
      <c r="N206" s="1" t="s">
        <v>22</v>
      </c>
      <c r="O206" s="1" t="s">
        <v>2276</v>
      </c>
    </row>
    <row r="207" spans="1:15" x14ac:dyDescent="0.25">
      <c r="A207">
        <v>1210</v>
      </c>
      <c r="B207" s="1" t="s">
        <v>354</v>
      </c>
      <c r="C207" s="1" t="str">
        <f t="shared" si="3"/>
        <v>Quebec</v>
      </c>
      <c r="D207" s="1" t="s">
        <v>28</v>
      </c>
      <c r="E207" s="5">
        <v>39</v>
      </c>
      <c r="F207" s="1" t="s">
        <v>486</v>
      </c>
      <c r="G207" s="1" t="s">
        <v>487</v>
      </c>
      <c r="H207" t="s">
        <v>2270</v>
      </c>
      <c r="I207" s="1" t="s">
        <v>17</v>
      </c>
      <c r="J207" s="1" t="s">
        <v>25</v>
      </c>
      <c r="K207" s="1" t="s">
        <v>107</v>
      </c>
      <c r="L207" s="1" t="s">
        <v>91</v>
      </c>
      <c r="M207" s="1" t="s">
        <v>488</v>
      </c>
      <c r="N207" s="1" t="s">
        <v>60</v>
      </c>
      <c r="O207" s="1" t="s">
        <v>2276</v>
      </c>
    </row>
    <row r="208" spans="1:15" x14ac:dyDescent="0.25">
      <c r="A208">
        <v>1211</v>
      </c>
      <c r="B208" s="1" t="s">
        <v>354</v>
      </c>
      <c r="C208" s="1" t="str">
        <f t="shared" si="3"/>
        <v>Quebec</v>
      </c>
      <c r="D208" s="1" t="s">
        <v>28</v>
      </c>
      <c r="E208" s="5">
        <v>50</v>
      </c>
      <c r="F208" s="1" t="s">
        <v>489</v>
      </c>
      <c r="G208" s="1" t="s">
        <v>490</v>
      </c>
      <c r="H208" t="s">
        <v>2270</v>
      </c>
      <c r="I208" s="1" t="s">
        <v>17</v>
      </c>
      <c r="J208" s="1" t="s">
        <v>25</v>
      </c>
      <c r="K208" s="1" t="s">
        <v>31</v>
      </c>
      <c r="L208" s="1" t="s">
        <v>91</v>
      </c>
      <c r="M208" s="1" t="s">
        <v>491</v>
      </c>
      <c r="N208" s="1" t="s">
        <v>22</v>
      </c>
      <c r="O208" s="1" t="s">
        <v>2276</v>
      </c>
    </row>
    <row r="209" spans="1:15" x14ac:dyDescent="0.25">
      <c r="A209">
        <v>1212</v>
      </c>
      <c r="B209" s="1" t="s">
        <v>354</v>
      </c>
      <c r="C209" s="1" t="str">
        <f t="shared" si="3"/>
        <v>Quebec</v>
      </c>
      <c r="D209" s="1" t="s">
        <v>28</v>
      </c>
      <c r="E209" s="5">
        <v>45</v>
      </c>
      <c r="F209" s="1" t="s">
        <v>407</v>
      </c>
      <c r="G209" s="1" t="s">
        <v>492</v>
      </c>
      <c r="H209" t="s">
        <v>2270</v>
      </c>
      <c r="I209" s="1" t="s">
        <v>17</v>
      </c>
      <c r="J209" s="1" t="s">
        <v>25</v>
      </c>
      <c r="K209" s="1" t="s">
        <v>31</v>
      </c>
      <c r="L209" s="1" t="s">
        <v>91</v>
      </c>
      <c r="M209" s="1" t="s">
        <v>493</v>
      </c>
      <c r="N209" s="1" t="s">
        <v>22</v>
      </c>
      <c r="O209" s="1" t="s">
        <v>2276</v>
      </c>
    </row>
    <row r="210" spans="1:15" x14ac:dyDescent="0.25">
      <c r="A210">
        <v>1213</v>
      </c>
      <c r="B210" s="1" t="s">
        <v>354</v>
      </c>
      <c r="C210" s="1" t="str">
        <f t="shared" si="3"/>
        <v>Quebec</v>
      </c>
      <c r="D210" s="1" t="s">
        <v>28</v>
      </c>
      <c r="E210" s="5">
        <v>39</v>
      </c>
      <c r="F210" s="1" t="s">
        <v>494</v>
      </c>
      <c r="G210" s="1" t="s">
        <v>495</v>
      </c>
      <c r="H210" t="s">
        <v>2270</v>
      </c>
      <c r="I210" s="1" t="s">
        <v>17</v>
      </c>
      <c r="J210" s="1" t="s">
        <v>44</v>
      </c>
      <c r="K210" s="1" t="s">
        <v>31</v>
      </c>
      <c r="L210" s="1" t="s">
        <v>32</v>
      </c>
      <c r="M210" s="1" t="s">
        <v>496</v>
      </c>
      <c r="N210" s="1" t="s">
        <v>60</v>
      </c>
      <c r="O210" s="1" t="s">
        <v>2276</v>
      </c>
    </row>
    <row r="211" spans="1:15" x14ac:dyDescent="0.25">
      <c r="A211">
        <v>1215</v>
      </c>
      <c r="B211" s="1" t="s">
        <v>354</v>
      </c>
      <c r="C211" s="1" t="str">
        <f t="shared" si="3"/>
        <v>Quebec</v>
      </c>
      <c r="D211" s="1" t="s">
        <v>73</v>
      </c>
      <c r="E211" s="5">
        <v>63</v>
      </c>
      <c r="F211" s="1" t="s">
        <v>32</v>
      </c>
      <c r="G211" s="1" t="s">
        <v>497</v>
      </c>
      <c r="H211" t="s">
        <v>2270</v>
      </c>
      <c r="I211" s="1" t="s">
        <v>43</v>
      </c>
      <c r="J211" s="1" t="s">
        <v>44</v>
      </c>
      <c r="K211" s="1" t="s">
        <v>31</v>
      </c>
      <c r="L211" s="1" t="s">
        <v>91</v>
      </c>
      <c r="M211" s="1" t="s">
        <v>498</v>
      </c>
      <c r="N211" s="1" t="s">
        <v>22</v>
      </c>
      <c r="O211" s="1" t="s">
        <v>2276</v>
      </c>
    </row>
    <row r="212" spans="1:15" x14ac:dyDescent="0.25">
      <c r="A212">
        <v>1216</v>
      </c>
      <c r="B212" s="1" t="s">
        <v>354</v>
      </c>
      <c r="C212" s="1" t="str">
        <f t="shared" si="3"/>
        <v>Quebec</v>
      </c>
      <c r="D212" s="1" t="s">
        <v>73</v>
      </c>
      <c r="E212" s="5">
        <v>40</v>
      </c>
      <c r="F212" s="1" t="s">
        <v>375</v>
      </c>
      <c r="G212" s="1" t="s">
        <v>499</v>
      </c>
      <c r="H212" t="s">
        <v>2270</v>
      </c>
      <c r="I212" s="1" t="s">
        <v>17</v>
      </c>
      <c r="J212" s="1" t="s">
        <v>44</v>
      </c>
      <c r="K212" s="1" t="s">
        <v>31</v>
      </c>
      <c r="L212" s="1" t="s">
        <v>32</v>
      </c>
      <c r="M212" s="1" t="s">
        <v>500</v>
      </c>
      <c r="N212" s="1" t="s">
        <v>60</v>
      </c>
      <c r="O212" s="1" t="s">
        <v>2276</v>
      </c>
    </row>
    <row r="213" spans="1:15" x14ac:dyDescent="0.25">
      <c r="A213">
        <v>1217</v>
      </c>
      <c r="B213" s="1" t="s">
        <v>354</v>
      </c>
      <c r="C213" s="1" t="str">
        <f t="shared" si="3"/>
        <v>Quebec</v>
      </c>
      <c r="D213" s="1" t="s">
        <v>73</v>
      </c>
      <c r="E213" s="5">
        <v>45</v>
      </c>
      <c r="F213" s="1" t="s">
        <v>501</v>
      </c>
      <c r="G213" s="1" t="s">
        <v>32</v>
      </c>
      <c r="H213" t="s">
        <v>2270</v>
      </c>
      <c r="I213" s="1" t="s">
        <v>40</v>
      </c>
      <c r="J213" s="1" t="s">
        <v>44</v>
      </c>
      <c r="K213" s="1" t="s">
        <v>31</v>
      </c>
      <c r="L213" s="1" t="s">
        <v>91</v>
      </c>
      <c r="M213" s="1" t="s">
        <v>502</v>
      </c>
      <c r="N213" s="1" t="s">
        <v>22</v>
      </c>
      <c r="O213" s="1" t="s">
        <v>2276</v>
      </c>
    </row>
    <row r="214" spans="1:15" x14ac:dyDescent="0.25">
      <c r="A214">
        <v>1218</v>
      </c>
      <c r="B214" s="1" t="s">
        <v>354</v>
      </c>
      <c r="C214" s="1" t="str">
        <f t="shared" si="3"/>
        <v>Quebec</v>
      </c>
      <c r="D214" s="1" t="s">
        <v>73</v>
      </c>
      <c r="E214" s="5">
        <v>58</v>
      </c>
      <c r="F214" s="1" t="s">
        <v>32</v>
      </c>
      <c r="G214" s="1" t="s">
        <v>503</v>
      </c>
      <c r="H214" t="s">
        <v>2270</v>
      </c>
      <c r="I214" s="1" t="s">
        <v>43</v>
      </c>
      <c r="J214" s="1" t="s">
        <v>44</v>
      </c>
      <c r="K214" s="1" t="s">
        <v>31</v>
      </c>
      <c r="L214" s="1" t="s">
        <v>91</v>
      </c>
      <c r="M214" s="1" t="s">
        <v>504</v>
      </c>
      <c r="N214" s="1" t="s">
        <v>22</v>
      </c>
      <c r="O214" s="1" t="s">
        <v>2276</v>
      </c>
    </row>
    <row r="215" spans="1:15" x14ac:dyDescent="0.25">
      <c r="A215">
        <v>1219</v>
      </c>
      <c r="B215" s="1" t="s">
        <v>354</v>
      </c>
      <c r="C215" s="1" t="str">
        <f t="shared" si="3"/>
        <v>Quebec</v>
      </c>
      <c r="D215" s="1" t="s">
        <v>73</v>
      </c>
      <c r="E215" s="5">
        <v>58</v>
      </c>
      <c r="F215" s="1" t="s">
        <v>32</v>
      </c>
      <c r="G215" s="1" t="s">
        <v>503</v>
      </c>
      <c r="H215" t="s">
        <v>2270</v>
      </c>
      <c r="I215" s="1" t="s">
        <v>43</v>
      </c>
      <c r="J215" s="1" t="s">
        <v>44</v>
      </c>
      <c r="K215" s="1" t="s">
        <v>31</v>
      </c>
      <c r="L215" s="1" t="s">
        <v>91</v>
      </c>
      <c r="M215" s="1" t="s">
        <v>505</v>
      </c>
      <c r="N215" s="1" t="s">
        <v>22</v>
      </c>
      <c r="O215" s="1" t="s">
        <v>2276</v>
      </c>
    </row>
    <row r="216" spans="1:15" x14ac:dyDescent="0.25">
      <c r="A216">
        <v>1220</v>
      </c>
      <c r="B216" s="1" t="s">
        <v>354</v>
      </c>
      <c r="C216" s="1" t="str">
        <f t="shared" si="3"/>
        <v>Quebec</v>
      </c>
      <c r="D216" s="1" t="s">
        <v>73</v>
      </c>
      <c r="E216" s="5">
        <v>45</v>
      </c>
      <c r="F216" s="1" t="s">
        <v>506</v>
      </c>
      <c r="G216" s="1" t="s">
        <v>507</v>
      </c>
      <c r="H216" t="s">
        <v>2270</v>
      </c>
      <c r="I216" s="1" t="s">
        <v>40</v>
      </c>
      <c r="J216" s="1" t="s">
        <v>44</v>
      </c>
      <c r="K216" s="1" t="s">
        <v>31</v>
      </c>
      <c r="L216" s="1" t="s">
        <v>91</v>
      </c>
      <c r="M216" s="1" t="s">
        <v>508</v>
      </c>
      <c r="N216" s="1" t="s">
        <v>22</v>
      </c>
      <c r="O216" s="1" t="s">
        <v>2276</v>
      </c>
    </row>
    <row r="217" spans="1:15" x14ac:dyDescent="0.25">
      <c r="A217">
        <v>1221</v>
      </c>
      <c r="B217" s="1" t="s">
        <v>354</v>
      </c>
      <c r="C217" s="1" t="str">
        <f t="shared" si="3"/>
        <v>Quebec</v>
      </c>
      <c r="D217" s="1" t="s">
        <v>73</v>
      </c>
      <c r="E217" s="5">
        <v>39</v>
      </c>
      <c r="F217" s="1" t="s">
        <v>509</v>
      </c>
      <c r="G217" s="1" t="s">
        <v>510</v>
      </c>
      <c r="H217" t="s">
        <v>2270</v>
      </c>
      <c r="I217" s="1" t="s">
        <v>17</v>
      </c>
      <c r="J217" s="1" t="s">
        <v>25</v>
      </c>
      <c r="K217" s="1" t="s">
        <v>31</v>
      </c>
      <c r="L217" s="1" t="s">
        <v>91</v>
      </c>
      <c r="M217" s="1" t="s">
        <v>511</v>
      </c>
      <c r="N217" s="1" t="s">
        <v>60</v>
      </c>
      <c r="O217" s="1" t="s">
        <v>2276</v>
      </c>
    </row>
    <row r="218" spans="1:15" x14ac:dyDescent="0.25">
      <c r="A218">
        <v>1222</v>
      </c>
      <c r="B218" s="1" t="s">
        <v>354</v>
      </c>
      <c r="C218" s="1" t="str">
        <f t="shared" si="3"/>
        <v>Quebec</v>
      </c>
      <c r="D218" s="1" t="s">
        <v>73</v>
      </c>
      <c r="E218" s="5">
        <v>39</v>
      </c>
      <c r="F218" s="1" t="s">
        <v>512</v>
      </c>
      <c r="G218" s="1" t="s">
        <v>32</v>
      </c>
      <c r="H218" t="s">
        <v>2270</v>
      </c>
      <c r="I218" s="1" t="s">
        <v>17</v>
      </c>
      <c r="J218" s="1" t="s">
        <v>25</v>
      </c>
      <c r="K218" s="1" t="s">
        <v>31</v>
      </c>
      <c r="L218" s="1" t="s">
        <v>91</v>
      </c>
      <c r="M218" s="1" t="s">
        <v>513</v>
      </c>
      <c r="N218" s="1" t="s">
        <v>60</v>
      </c>
      <c r="O218" s="1" t="s">
        <v>2276</v>
      </c>
    </row>
    <row r="219" spans="1:15" x14ac:dyDescent="0.25">
      <c r="A219">
        <v>1223</v>
      </c>
      <c r="B219" s="1" t="s">
        <v>354</v>
      </c>
      <c r="C219" s="1" t="str">
        <f t="shared" si="3"/>
        <v>Quebec</v>
      </c>
      <c r="D219" s="1" t="s">
        <v>73</v>
      </c>
      <c r="E219" s="5">
        <v>39</v>
      </c>
      <c r="F219" s="1" t="s">
        <v>514</v>
      </c>
      <c r="G219" s="1" t="s">
        <v>32</v>
      </c>
      <c r="H219" t="s">
        <v>2270</v>
      </c>
      <c r="I219" s="1" t="s">
        <v>17</v>
      </c>
      <c r="J219" s="1" t="s">
        <v>25</v>
      </c>
      <c r="K219" s="1" t="s">
        <v>31</v>
      </c>
      <c r="L219" s="1" t="s">
        <v>91</v>
      </c>
      <c r="M219" s="1" t="s">
        <v>515</v>
      </c>
      <c r="N219" s="1" t="s">
        <v>60</v>
      </c>
      <c r="O219" s="1" t="s">
        <v>2276</v>
      </c>
    </row>
    <row r="220" spans="1:15" x14ac:dyDescent="0.25">
      <c r="A220">
        <v>1224</v>
      </c>
      <c r="B220" s="1" t="s">
        <v>354</v>
      </c>
      <c r="C220" s="1" t="str">
        <f t="shared" si="3"/>
        <v>Quebec</v>
      </c>
      <c r="D220" s="1" t="s">
        <v>73</v>
      </c>
      <c r="E220" s="5">
        <v>45</v>
      </c>
      <c r="F220" s="1" t="s">
        <v>407</v>
      </c>
      <c r="G220" s="1" t="s">
        <v>516</v>
      </c>
      <c r="H220" t="s">
        <v>2270</v>
      </c>
      <c r="I220" s="1" t="s">
        <v>17</v>
      </c>
      <c r="J220" s="1" t="s">
        <v>25</v>
      </c>
      <c r="K220" s="1" t="s">
        <v>31</v>
      </c>
      <c r="L220" s="1" t="s">
        <v>91</v>
      </c>
      <c r="M220" s="1" t="s">
        <v>517</v>
      </c>
      <c r="N220" s="1" t="s">
        <v>22</v>
      </c>
      <c r="O220" s="1" t="s">
        <v>2276</v>
      </c>
    </row>
    <row r="221" spans="1:15" x14ac:dyDescent="0.25">
      <c r="A221">
        <v>1225</v>
      </c>
      <c r="B221" s="1" t="s">
        <v>354</v>
      </c>
      <c r="C221" s="1" t="str">
        <f t="shared" si="3"/>
        <v>Quebec</v>
      </c>
      <c r="D221" s="1" t="s">
        <v>73</v>
      </c>
      <c r="E221" s="5">
        <v>38</v>
      </c>
      <c r="F221" s="1" t="s">
        <v>518</v>
      </c>
      <c r="G221" s="1" t="s">
        <v>519</v>
      </c>
      <c r="H221" t="s">
        <v>2270</v>
      </c>
      <c r="I221" s="1" t="s">
        <v>17</v>
      </c>
      <c r="J221" s="1" t="s">
        <v>44</v>
      </c>
      <c r="K221" s="1" t="s">
        <v>31</v>
      </c>
      <c r="L221" s="1" t="s">
        <v>32</v>
      </c>
      <c r="M221" s="1" t="s">
        <v>520</v>
      </c>
      <c r="N221" s="1" t="s">
        <v>22</v>
      </c>
      <c r="O221" s="1" t="s">
        <v>2276</v>
      </c>
    </row>
    <row r="222" spans="1:15" x14ac:dyDescent="0.25">
      <c r="A222">
        <v>1226</v>
      </c>
      <c r="B222" s="1" t="s">
        <v>354</v>
      </c>
      <c r="C222" s="1" t="str">
        <f t="shared" si="3"/>
        <v>Quebec</v>
      </c>
      <c r="D222" s="1" t="s">
        <v>73</v>
      </c>
      <c r="E222" s="5">
        <v>33</v>
      </c>
      <c r="F222" s="1" t="s">
        <v>521</v>
      </c>
      <c r="G222" s="1" t="s">
        <v>522</v>
      </c>
      <c r="H222" t="s">
        <v>2270</v>
      </c>
      <c r="I222" s="1" t="s">
        <v>17</v>
      </c>
      <c r="J222" s="1" t="s">
        <v>44</v>
      </c>
      <c r="K222" s="1" t="s">
        <v>31</v>
      </c>
      <c r="L222" s="1" t="s">
        <v>32</v>
      </c>
      <c r="M222" s="1" t="s">
        <v>523</v>
      </c>
      <c r="N222" s="1" t="s">
        <v>60</v>
      </c>
      <c r="O222" s="1" t="s">
        <v>2276</v>
      </c>
    </row>
    <row r="223" spans="1:15" x14ac:dyDescent="0.25">
      <c r="A223">
        <v>1227</v>
      </c>
      <c r="B223" s="1" t="s">
        <v>354</v>
      </c>
      <c r="C223" s="1" t="str">
        <f t="shared" si="3"/>
        <v>Quebec</v>
      </c>
      <c r="D223" s="1" t="s">
        <v>73</v>
      </c>
      <c r="E223" s="5">
        <v>60</v>
      </c>
      <c r="F223" s="1" t="s">
        <v>524</v>
      </c>
      <c r="G223" s="1" t="s">
        <v>525</v>
      </c>
      <c r="H223" t="s">
        <v>2270</v>
      </c>
      <c r="I223" s="1" t="s">
        <v>24</v>
      </c>
      <c r="J223" s="1" t="s">
        <v>526</v>
      </c>
      <c r="K223" s="1" t="s">
        <v>31</v>
      </c>
      <c r="L223" s="1" t="s">
        <v>91</v>
      </c>
      <c r="M223" s="1" t="s">
        <v>527</v>
      </c>
      <c r="N223" s="1" t="s">
        <v>22</v>
      </c>
      <c r="O223" s="1" t="s">
        <v>2276</v>
      </c>
    </row>
    <row r="224" spans="1:15" x14ac:dyDescent="0.25">
      <c r="A224">
        <v>1228</v>
      </c>
      <c r="B224" s="1" t="s">
        <v>354</v>
      </c>
      <c r="C224" s="1" t="str">
        <f t="shared" si="3"/>
        <v>Quebec</v>
      </c>
      <c r="D224" s="1" t="s">
        <v>73</v>
      </c>
      <c r="E224" s="5">
        <v>36</v>
      </c>
      <c r="F224" s="1" t="s">
        <v>528</v>
      </c>
      <c r="G224" s="1" t="s">
        <v>529</v>
      </c>
      <c r="H224" t="s">
        <v>2270</v>
      </c>
      <c r="I224" s="1" t="s">
        <v>17</v>
      </c>
      <c r="J224" s="1" t="s">
        <v>526</v>
      </c>
      <c r="K224" s="1" t="s">
        <v>31</v>
      </c>
      <c r="L224" s="1" t="s">
        <v>32</v>
      </c>
      <c r="M224" s="1" t="s">
        <v>530</v>
      </c>
      <c r="N224" s="1" t="s">
        <v>60</v>
      </c>
      <c r="O224" s="1" t="s">
        <v>2276</v>
      </c>
    </row>
    <row r="225" spans="1:15" x14ac:dyDescent="0.25">
      <c r="A225">
        <v>1229</v>
      </c>
      <c r="B225" s="1" t="s">
        <v>354</v>
      </c>
      <c r="C225" s="1" t="str">
        <f t="shared" si="3"/>
        <v>Quebec</v>
      </c>
      <c r="D225" s="1" t="s">
        <v>73</v>
      </c>
      <c r="E225" s="5">
        <v>60</v>
      </c>
      <c r="F225" s="1" t="s">
        <v>531</v>
      </c>
      <c r="G225" s="1" t="s">
        <v>532</v>
      </c>
      <c r="H225" t="s">
        <v>2270</v>
      </c>
      <c r="I225" s="1" t="s">
        <v>40</v>
      </c>
      <c r="J225" s="1" t="s">
        <v>44</v>
      </c>
      <c r="K225" s="1" t="s">
        <v>31</v>
      </c>
      <c r="L225" s="1" t="s">
        <v>91</v>
      </c>
      <c r="M225" s="1" t="s">
        <v>533</v>
      </c>
      <c r="N225" s="1" t="s">
        <v>22</v>
      </c>
      <c r="O225" s="1" t="s">
        <v>2276</v>
      </c>
    </row>
    <row r="226" spans="1:15" x14ac:dyDescent="0.25">
      <c r="A226">
        <v>1231</v>
      </c>
      <c r="B226" s="1" t="s">
        <v>354</v>
      </c>
      <c r="C226" s="1" t="str">
        <f t="shared" si="3"/>
        <v>Quebec</v>
      </c>
      <c r="D226" s="1" t="s">
        <v>73</v>
      </c>
      <c r="E226" s="5">
        <v>33</v>
      </c>
      <c r="F226" s="1" t="s">
        <v>534</v>
      </c>
      <c r="G226" s="1" t="s">
        <v>535</v>
      </c>
      <c r="H226" t="s">
        <v>2270</v>
      </c>
      <c r="I226" s="1" t="s">
        <v>17</v>
      </c>
      <c r="J226" s="1" t="s">
        <v>44</v>
      </c>
      <c r="K226" s="1" t="s">
        <v>31</v>
      </c>
      <c r="L226" s="1" t="s">
        <v>91</v>
      </c>
      <c r="M226" s="1" t="s">
        <v>536</v>
      </c>
      <c r="N226" s="1" t="s">
        <v>60</v>
      </c>
      <c r="O226" s="1" t="s">
        <v>2276</v>
      </c>
    </row>
    <row r="227" spans="1:15" x14ac:dyDescent="0.25">
      <c r="A227">
        <v>1240</v>
      </c>
      <c r="B227" s="1" t="s">
        <v>354</v>
      </c>
      <c r="C227" s="1" t="str">
        <f t="shared" si="3"/>
        <v>Quebec</v>
      </c>
      <c r="D227" s="1" t="s">
        <v>14</v>
      </c>
      <c r="E227" s="5">
        <v>70</v>
      </c>
      <c r="F227" s="1" t="s">
        <v>537</v>
      </c>
      <c r="G227" s="1" t="s">
        <v>538</v>
      </c>
      <c r="H227" t="s">
        <v>2270</v>
      </c>
      <c r="I227" s="1" t="s">
        <v>40</v>
      </c>
      <c r="J227" s="1" t="s">
        <v>44</v>
      </c>
      <c r="K227" s="1" t="s">
        <v>31</v>
      </c>
      <c r="L227" s="1" t="s">
        <v>91</v>
      </c>
      <c r="M227" s="1" t="s">
        <v>539</v>
      </c>
      <c r="N227" s="1" t="s">
        <v>22</v>
      </c>
      <c r="O227" s="1" t="s">
        <v>2276</v>
      </c>
    </row>
    <row r="228" spans="1:15" x14ac:dyDescent="0.25">
      <c r="A228">
        <v>1241</v>
      </c>
      <c r="B228" s="1" t="s">
        <v>354</v>
      </c>
      <c r="C228" s="1" t="str">
        <f t="shared" si="3"/>
        <v>Quebec</v>
      </c>
      <c r="D228" s="1" t="s">
        <v>14</v>
      </c>
      <c r="E228" s="5">
        <v>70</v>
      </c>
      <c r="F228" s="1" t="s">
        <v>540</v>
      </c>
      <c r="G228" s="1" t="s">
        <v>32</v>
      </c>
      <c r="H228" t="s">
        <v>2270</v>
      </c>
      <c r="I228" s="1" t="s">
        <v>40</v>
      </c>
      <c r="J228" s="1" t="s">
        <v>44</v>
      </c>
      <c r="K228" s="1" t="s">
        <v>31</v>
      </c>
      <c r="L228" s="1" t="s">
        <v>91</v>
      </c>
      <c r="M228" s="1" t="s">
        <v>541</v>
      </c>
      <c r="N228" s="1" t="s">
        <v>22</v>
      </c>
      <c r="O228" s="1" t="s">
        <v>2276</v>
      </c>
    </row>
    <row r="229" spans="1:15" x14ac:dyDescent="0.25">
      <c r="A229">
        <v>1242</v>
      </c>
      <c r="B229" s="1" t="s">
        <v>354</v>
      </c>
      <c r="C229" s="1" t="str">
        <f t="shared" si="3"/>
        <v>Quebec</v>
      </c>
      <c r="D229" s="1" t="s">
        <v>14</v>
      </c>
      <c r="E229" s="5">
        <v>56</v>
      </c>
      <c r="F229" s="1" t="s">
        <v>542</v>
      </c>
      <c r="G229" s="1" t="s">
        <v>543</v>
      </c>
      <c r="H229" t="s">
        <v>2271</v>
      </c>
      <c r="I229" s="1" t="s">
        <v>43</v>
      </c>
      <c r="J229" s="1" t="s">
        <v>44</v>
      </c>
      <c r="K229" s="1" t="s">
        <v>31</v>
      </c>
      <c r="L229" s="1" t="s">
        <v>91</v>
      </c>
      <c r="M229" s="1" t="s">
        <v>544</v>
      </c>
      <c r="N229" s="1" t="s">
        <v>22</v>
      </c>
      <c r="O229" s="1" t="s">
        <v>2276</v>
      </c>
    </row>
    <row r="230" spans="1:15" x14ac:dyDescent="0.25">
      <c r="A230">
        <v>1243</v>
      </c>
      <c r="B230" s="1" t="s">
        <v>354</v>
      </c>
      <c r="C230" s="1" t="str">
        <f t="shared" si="3"/>
        <v>Quebec</v>
      </c>
      <c r="D230" s="1" t="s">
        <v>14</v>
      </c>
      <c r="E230" s="5">
        <v>48</v>
      </c>
      <c r="F230" s="1" t="s">
        <v>545</v>
      </c>
      <c r="G230" s="1" t="s">
        <v>546</v>
      </c>
      <c r="H230" t="s">
        <v>2271</v>
      </c>
      <c r="I230" s="1" t="s">
        <v>43</v>
      </c>
      <c r="J230" s="1" t="s">
        <v>44</v>
      </c>
      <c r="K230" s="1" t="s">
        <v>31</v>
      </c>
      <c r="L230" s="1" t="s">
        <v>32</v>
      </c>
      <c r="M230" s="1" t="s">
        <v>547</v>
      </c>
      <c r="N230" s="1" t="s">
        <v>22</v>
      </c>
      <c r="O230" s="1" t="s">
        <v>2276</v>
      </c>
    </row>
    <row r="231" spans="1:15" x14ac:dyDescent="0.25">
      <c r="A231">
        <v>1244</v>
      </c>
      <c r="B231" s="1" t="s">
        <v>354</v>
      </c>
      <c r="C231" s="1" t="str">
        <f t="shared" si="3"/>
        <v>Quebec</v>
      </c>
      <c r="D231" s="1" t="s">
        <v>14</v>
      </c>
      <c r="E231" s="5">
        <v>56</v>
      </c>
      <c r="F231" s="1" t="s">
        <v>32</v>
      </c>
      <c r="G231" s="1" t="s">
        <v>548</v>
      </c>
      <c r="H231" t="s">
        <v>2271</v>
      </c>
      <c r="I231" s="1" t="s">
        <v>43</v>
      </c>
      <c r="J231" s="1" t="s">
        <v>44</v>
      </c>
      <c r="K231" s="1" t="s">
        <v>31</v>
      </c>
      <c r="L231" s="1" t="s">
        <v>91</v>
      </c>
      <c r="M231" s="1" t="s">
        <v>549</v>
      </c>
      <c r="N231" s="1" t="s">
        <v>22</v>
      </c>
      <c r="O231" s="1" t="s">
        <v>2276</v>
      </c>
    </row>
    <row r="232" spans="1:15" x14ac:dyDescent="0.25">
      <c r="A232">
        <v>1245</v>
      </c>
      <c r="B232" s="1" t="s">
        <v>354</v>
      </c>
      <c r="C232" s="1" t="str">
        <f t="shared" si="3"/>
        <v>Quebec</v>
      </c>
      <c r="D232" s="1" t="s">
        <v>14</v>
      </c>
      <c r="E232" s="5">
        <v>45</v>
      </c>
      <c r="F232" s="1" t="s">
        <v>550</v>
      </c>
      <c r="G232" s="1" t="s">
        <v>551</v>
      </c>
      <c r="H232" t="s">
        <v>2271</v>
      </c>
      <c r="I232" s="1" t="s">
        <v>24</v>
      </c>
      <c r="J232" s="1" t="s">
        <v>44</v>
      </c>
      <c r="K232" s="1" t="s">
        <v>31</v>
      </c>
      <c r="L232" s="1" t="s">
        <v>20</v>
      </c>
      <c r="M232" s="1" t="s">
        <v>552</v>
      </c>
      <c r="N232" s="1" t="s">
        <v>22</v>
      </c>
      <c r="O232" s="1" t="s">
        <v>2276</v>
      </c>
    </row>
    <row r="233" spans="1:15" x14ac:dyDescent="0.25">
      <c r="A233">
        <v>1246</v>
      </c>
      <c r="B233" s="1" t="s">
        <v>354</v>
      </c>
      <c r="C233" s="1" t="str">
        <f t="shared" si="3"/>
        <v>Quebec</v>
      </c>
      <c r="D233" s="1" t="s">
        <v>14</v>
      </c>
      <c r="E233" s="5">
        <v>42</v>
      </c>
      <c r="F233" s="1" t="s">
        <v>32</v>
      </c>
      <c r="G233" s="1" t="s">
        <v>553</v>
      </c>
      <c r="H233" t="s">
        <v>2271</v>
      </c>
      <c r="I233" s="1" t="s">
        <v>17</v>
      </c>
      <c r="J233" s="1" t="s">
        <v>44</v>
      </c>
      <c r="K233" s="1" t="s">
        <v>31</v>
      </c>
      <c r="L233" s="1" t="s">
        <v>91</v>
      </c>
      <c r="M233" s="1" t="s">
        <v>554</v>
      </c>
      <c r="N233" s="1" t="s">
        <v>22</v>
      </c>
      <c r="O233" s="1" t="s">
        <v>2276</v>
      </c>
    </row>
    <row r="234" spans="1:15" x14ac:dyDescent="0.25">
      <c r="A234">
        <v>1248</v>
      </c>
      <c r="B234" s="1" t="s">
        <v>354</v>
      </c>
      <c r="C234" s="1" t="str">
        <f t="shared" si="3"/>
        <v>Quebec</v>
      </c>
      <c r="D234" s="1" t="s">
        <v>73</v>
      </c>
      <c r="E234" s="5">
        <v>46</v>
      </c>
      <c r="F234" s="1" t="s">
        <v>555</v>
      </c>
      <c r="G234" s="1" t="s">
        <v>556</v>
      </c>
      <c r="H234" t="s">
        <v>2270</v>
      </c>
      <c r="I234" s="1" t="s">
        <v>43</v>
      </c>
      <c r="J234" s="1" t="s">
        <v>234</v>
      </c>
      <c r="K234" s="1" t="s">
        <v>31</v>
      </c>
      <c r="L234" s="1" t="s">
        <v>20</v>
      </c>
      <c r="M234" s="1" t="s">
        <v>557</v>
      </c>
      <c r="N234" s="1" t="s">
        <v>60</v>
      </c>
      <c r="O234" s="1" t="s">
        <v>2276</v>
      </c>
    </row>
    <row r="235" spans="1:15" x14ac:dyDescent="0.25">
      <c r="A235">
        <v>1249</v>
      </c>
      <c r="B235" s="1" t="s">
        <v>354</v>
      </c>
      <c r="C235" s="1" t="str">
        <f t="shared" si="3"/>
        <v>Quebec</v>
      </c>
      <c r="D235" s="1" t="s">
        <v>73</v>
      </c>
      <c r="E235" s="5">
        <v>52</v>
      </c>
      <c r="F235" s="1" t="s">
        <v>558</v>
      </c>
      <c r="G235" s="1" t="s">
        <v>559</v>
      </c>
      <c r="H235" t="s">
        <v>2270</v>
      </c>
      <c r="I235" s="1" t="s">
        <v>43</v>
      </c>
      <c r="J235" s="1" t="s">
        <v>44</v>
      </c>
      <c r="K235" s="1" t="s">
        <v>31</v>
      </c>
      <c r="L235" s="1" t="s">
        <v>20</v>
      </c>
      <c r="M235" s="1" t="s">
        <v>560</v>
      </c>
      <c r="N235" s="1" t="s">
        <v>22</v>
      </c>
      <c r="O235" s="1" t="s">
        <v>2276</v>
      </c>
    </row>
    <row r="236" spans="1:15" x14ac:dyDescent="0.25">
      <c r="A236">
        <v>1250</v>
      </c>
      <c r="B236" s="1" t="s">
        <v>354</v>
      </c>
      <c r="C236" s="1" t="str">
        <f t="shared" si="3"/>
        <v>Quebec</v>
      </c>
      <c r="D236" s="1" t="s">
        <v>73</v>
      </c>
      <c r="E236" s="5">
        <v>50</v>
      </c>
      <c r="F236" s="1" t="s">
        <v>561</v>
      </c>
      <c r="G236" s="1" t="s">
        <v>562</v>
      </c>
      <c r="H236" t="s">
        <v>2270</v>
      </c>
      <c r="I236" s="1" t="s">
        <v>43</v>
      </c>
      <c r="J236" s="1" t="s">
        <v>25</v>
      </c>
      <c r="K236" s="1" t="s">
        <v>31</v>
      </c>
      <c r="L236" s="1" t="s">
        <v>20</v>
      </c>
      <c r="M236" s="1" t="s">
        <v>563</v>
      </c>
      <c r="N236" s="1" t="s">
        <v>22</v>
      </c>
      <c r="O236" s="1" t="s">
        <v>2276</v>
      </c>
    </row>
    <row r="237" spans="1:15" x14ac:dyDescent="0.25">
      <c r="A237">
        <v>1252</v>
      </c>
      <c r="B237" s="1" t="s">
        <v>354</v>
      </c>
      <c r="C237" s="1" t="str">
        <f t="shared" si="3"/>
        <v>Quebec</v>
      </c>
      <c r="D237" s="1" t="s">
        <v>73</v>
      </c>
      <c r="E237" s="5">
        <v>50</v>
      </c>
      <c r="F237" s="1" t="s">
        <v>564</v>
      </c>
      <c r="G237" s="1" t="s">
        <v>565</v>
      </c>
      <c r="H237" t="s">
        <v>2270</v>
      </c>
      <c r="I237" s="1" t="s">
        <v>43</v>
      </c>
      <c r="J237" s="1" t="s">
        <v>25</v>
      </c>
      <c r="K237" s="1" t="s">
        <v>31</v>
      </c>
      <c r="L237" s="1" t="s">
        <v>45</v>
      </c>
      <c r="M237" s="1" t="s">
        <v>566</v>
      </c>
      <c r="N237" s="1" t="s">
        <v>60</v>
      </c>
      <c r="O237" s="1" t="s">
        <v>2276</v>
      </c>
    </row>
    <row r="238" spans="1:15" x14ac:dyDescent="0.25">
      <c r="A238">
        <v>1253</v>
      </c>
      <c r="B238" s="1" t="s">
        <v>354</v>
      </c>
      <c r="C238" s="1" t="str">
        <f t="shared" si="3"/>
        <v>Quebec</v>
      </c>
      <c r="D238" s="1" t="s">
        <v>73</v>
      </c>
      <c r="E238" s="5">
        <v>56</v>
      </c>
      <c r="F238" s="1" t="s">
        <v>567</v>
      </c>
      <c r="G238" s="1" t="s">
        <v>568</v>
      </c>
      <c r="H238" t="s">
        <v>2270</v>
      </c>
      <c r="I238" s="1" t="s">
        <v>24</v>
      </c>
      <c r="J238" s="1" t="s">
        <v>25</v>
      </c>
      <c r="K238" s="1" t="s">
        <v>31</v>
      </c>
      <c r="L238" s="1" t="s">
        <v>45</v>
      </c>
      <c r="M238" s="1" t="s">
        <v>569</v>
      </c>
      <c r="N238" s="1" t="s">
        <v>22</v>
      </c>
      <c r="O238" s="1" t="s">
        <v>2276</v>
      </c>
    </row>
    <row r="239" spans="1:15" x14ac:dyDescent="0.25">
      <c r="A239">
        <v>1254</v>
      </c>
      <c r="B239" s="1" t="s">
        <v>354</v>
      </c>
      <c r="C239" s="1" t="str">
        <f t="shared" si="3"/>
        <v>Quebec</v>
      </c>
      <c r="D239" s="1" t="s">
        <v>73</v>
      </c>
      <c r="E239" s="5">
        <v>37</v>
      </c>
      <c r="F239" s="1" t="s">
        <v>570</v>
      </c>
      <c r="G239" s="1" t="s">
        <v>571</v>
      </c>
      <c r="H239" t="s">
        <v>2270</v>
      </c>
      <c r="I239" s="1" t="s">
        <v>17</v>
      </c>
      <c r="J239" s="1" t="s">
        <v>25</v>
      </c>
      <c r="K239" s="1" t="s">
        <v>32</v>
      </c>
      <c r="L239" s="1" t="s">
        <v>91</v>
      </c>
      <c r="M239" s="1" t="s">
        <v>572</v>
      </c>
      <c r="N239" s="1" t="s">
        <v>60</v>
      </c>
      <c r="O239" s="1" t="s">
        <v>2276</v>
      </c>
    </row>
    <row r="240" spans="1:15" x14ac:dyDescent="0.25">
      <c r="A240">
        <v>1256</v>
      </c>
      <c r="B240" s="1" t="s">
        <v>354</v>
      </c>
      <c r="C240" s="1" t="str">
        <f t="shared" si="3"/>
        <v>Quebec</v>
      </c>
      <c r="D240" s="1" t="s">
        <v>73</v>
      </c>
      <c r="E240" s="5">
        <v>52</v>
      </c>
      <c r="F240" s="1" t="s">
        <v>573</v>
      </c>
      <c r="G240" s="1" t="s">
        <v>574</v>
      </c>
      <c r="H240" t="s">
        <v>2270</v>
      </c>
      <c r="I240" s="1" t="s">
        <v>43</v>
      </c>
      <c r="J240" s="1" t="s">
        <v>44</v>
      </c>
      <c r="K240" s="1" t="s">
        <v>31</v>
      </c>
      <c r="L240" s="1" t="s">
        <v>45</v>
      </c>
      <c r="M240" s="1" t="s">
        <v>575</v>
      </c>
      <c r="N240" s="1" t="s">
        <v>22</v>
      </c>
      <c r="O240" s="1" t="s">
        <v>2276</v>
      </c>
    </row>
    <row r="241" spans="1:15" x14ac:dyDescent="0.25">
      <c r="A241">
        <v>1257</v>
      </c>
      <c r="B241" s="1" t="s">
        <v>354</v>
      </c>
      <c r="C241" s="1" t="str">
        <f t="shared" si="3"/>
        <v>Quebec</v>
      </c>
      <c r="D241" s="1" t="s">
        <v>14</v>
      </c>
      <c r="E241" s="5">
        <v>60</v>
      </c>
      <c r="F241" s="1" t="s">
        <v>576</v>
      </c>
      <c r="G241" s="1" t="s">
        <v>577</v>
      </c>
      <c r="H241" t="s">
        <v>2271</v>
      </c>
      <c r="I241" s="1" t="s">
        <v>40</v>
      </c>
      <c r="J241" s="1" t="s">
        <v>44</v>
      </c>
      <c r="K241" s="1" t="s">
        <v>31</v>
      </c>
      <c r="L241" s="1" t="s">
        <v>91</v>
      </c>
      <c r="M241" s="1" t="s">
        <v>578</v>
      </c>
      <c r="N241" s="1" t="s">
        <v>22</v>
      </c>
      <c r="O241" s="1" t="s">
        <v>2276</v>
      </c>
    </row>
    <row r="242" spans="1:15" x14ac:dyDescent="0.25">
      <c r="A242">
        <v>1258</v>
      </c>
      <c r="B242" s="1" t="s">
        <v>354</v>
      </c>
      <c r="C242" s="1" t="str">
        <f t="shared" si="3"/>
        <v>Quebec</v>
      </c>
      <c r="D242" s="1" t="s">
        <v>14</v>
      </c>
      <c r="E242" s="5">
        <v>35</v>
      </c>
      <c r="F242" s="1" t="s">
        <v>391</v>
      </c>
      <c r="G242" s="1" t="s">
        <v>579</v>
      </c>
      <c r="H242" t="s">
        <v>2271</v>
      </c>
      <c r="I242" s="1" t="s">
        <v>17</v>
      </c>
      <c r="J242" s="1" t="s">
        <v>44</v>
      </c>
      <c r="K242" s="1" t="s">
        <v>19</v>
      </c>
      <c r="L242" s="1" t="s">
        <v>32</v>
      </c>
      <c r="M242" s="1" t="s">
        <v>580</v>
      </c>
      <c r="N242" s="1" t="s">
        <v>60</v>
      </c>
      <c r="O242" s="1" t="s">
        <v>2276</v>
      </c>
    </row>
    <row r="243" spans="1:15" x14ac:dyDescent="0.25">
      <c r="A243">
        <v>1259</v>
      </c>
      <c r="B243" s="1" t="s">
        <v>354</v>
      </c>
      <c r="C243" s="1" t="str">
        <f t="shared" si="3"/>
        <v>Quebec</v>
      </c>
      <c r="D243" s="1" t="s">
        <v>14</v>
      </c>
      <c r="E243" s="5">
        <v>46</v>
      </c>
      <c r="F243" s="1" t="s">
        <v>581</v>
      </c>
      <c r="G243" s="1" t="s">
        <v>582</v>
      </c>
      <c r="H243" t="s">
        <v>2271</v>
      </c>
      <c r="I243" s="1" t="s">
        <v>24</v>
      </c>
      <c r="J243" s="1" t="s">
        <v>44</v>
      </c>
      <c r="K243" s="1" t="s">
        <v>31</v>
      </c>
      <c r="L243" s="1" t="s">
        <v>32</v>
      </c>
      <c r="M243" s="1" t="s">
        <v>583</v>
      </c>
      <c r="N243" s="1" t="s">
        <v>60</v>
      </c>
      <c r="O243" s="1" t="s">
        <v>2276</v>
      </c>
    </row>
    <row r="244" spans="1:15" x14ac:dyDescent="0.25">
      <c r="A244">
        <v>1262</v>
      </c>
      <c r="B244" s="1" t="s">
        <v>354</v>
      </c>
      <c r="C244" s="1" t="str">
        <f t="shared" si="3"/>
        <v>Quebec</v>
      </c>
      <c r="D244" s="1" t="s">
        <v>28</v>
      </c>
      <c r="E244" s="5">
        <v>54</v>
      </c>
      <c r="F244" s="1" t="s">
        <v>584</v>
      </c>
      <c r="G244" s="1" t="s">
        <v>585</v>
      </c>
      <c r="H244" t="s">
        <v>2270</v>
      </c>
      <c r="I244" s="1" t="s">
        <v>43</v>
      </c>
      <c r="J244" s="1" t="s">
        <v>25</v>
      </c>
      <c r="K244" s="1" t="s">
        <v>31</v>
      </c>
      <c r="L244" s="1" t="s">
        <v>45</v>
      </c>
      <c r="M244" s="1" t="s">
        <v>586</v>
      </c>
      <c r="N244" s="1" t="s">
        <v>22</v>
      </c>
      <c r="O244" s="1" t="s">
        <v>2276</v>
      </c>
    </row>
    <row r="245" spans="1:15" x14ac:dyDescent="0.25">
      <c r="A245">
        <v>1263</v>
      </c>
      <c r="B245" s="1" t="s">
        <v>354</v>
      </c>
      <c r="C245" s="1" t="str">
        <f t="shared" si="3"/>
        <v>Quebec</v>
      </c>
      <c r="D245" s="1" t="s">
        <v>28</v>
      </c>
      <c r="E245" s="5">
        <v>52</v>
      </c>
      <c r="F245" s="1" t="s">
        <v>587</v>
      </c>
      <c r="G245" s="1" t="s">
        <v>588</v>
      </c>
      <c r="H245" t="s">
        <v>2270</v>
      </c>
      <c r="I245" s="1" t="s">
        <v>43</v>
      </c>
      <c r="J245" s="1" t="s">
        <v>25</v>
      </c>
      <c r="K245" s="1" t="s">
        <v>31</v>
      </c>
      <c r="L245" s="1" t="s">
        <v>45</v>
      </c>
      <c r="M245" s="1" t="s">
        <v>589</v>
      </c>
      <c r="N245" s="1" t="s">
        <v>60</v>
      </c>
      <c r="O245" s="1" t="s">
        <v>2276</v>
      </c>
    </row>
    <row r="246" spans="1:15" x14ac:dyDescent="0.25">
      <c r="A246">
        <v>1264</v>
      </c>
      <c r="B246" s="1" t="s">
        <v>354</v>
      </c>
      <c r="C246" s="1" t="str">
        <f t="shared" si="3"/>
        <v>Quebec</v>
      </c>
      <c r="D246" s="1" t="s">
        <v>28</v>
      </c>
      <c r="E246" s="5">
        <v>48</v>
      </c>
      <c r="F246" s="1" t="s">
        <v>590</v>
      </c>
      <c r="G246" s="1" t="s">
        <v>591</v>
      </c>
      <c r="H246" t="s">
        <v>2270</v>
      </c>
      <c r="I246" s="1" t="s">
        <v>43</v>
      </c>
      <c r="J246" s="1" t="s">
        <v>25</v>
      </c>
      <c r="K246" s="1" t="s">
        <v>31</v>
      </c>
      <c r="L246" s="1" t="s">
        <v>32</v>
      </c>
      <c r="M246" s="1" t="s">
        <v>592</v>
      </c>
      <c r="N246" s="1" t="s">
        <v>60</v>
      </c>
      <c r="O246" s="1" t="s">
        <v>2276</v>
      </c>
    </row>
    <row r="247" spans="1:15" x14ac:dyDescent="0.25">
      <c r="A247">
        <v>1265</v>
      </c>
      <c r="B247" s="1" t="s">
        <v>354</v>
      </c>
      <c r="C247" s="1" t="str">
        <f t="shared" si="3"/>
        <v>Quebec</v>
      </c>
      <c r="D247" s="1" t="s">
        <v>28</v>
      </c>
      <c r="E247" s="5">
        <v>50</v>
      </c>
      <c r="F247" s="1" t="s">
        <v>593</v>
      </c>
      <c r="G247" s="1" t="s">
        <v>594</v>
      </c>
      <c r="H247" t="s">
        <v>2270</v>
      </c>
      <c r="I247" s="1" t="s">
        <v>43</v>
      </c>
      <c r="J247" s="1" t="s">
        <v>25</v>
      </c>
      <c r="K247" s="1" t="s">
        <v>31</v>
      </c>
      <c r="L247" s="1" t="s">
        <v>45</v>
      </c>
      <c r="M247" s="1" t="s">
        <v>595</v>
      </c>
      <c r="N247" s="1" t="s">
        <v>22</v>
      </c>
      <c r="O247" s="1" t="s">
        <v>2276</v>
      </c>
    </row>
    <row r="248" spans="1:15" x14ac:dyDescent="0.25">
      <c r="A248">
        <v>1266</v>
      </c>
      <c r="B248" s="1" t="s">
        <v>354</v>
      </c>
      <c r="C248" s="1" t="str">
        <f t="shared" si="3"/>
        <v>Quebec</v>
      </c>
      <c r="D248" s="1" t="s">
        <v>28</v>
      </c>
      <c r="E248" s="5">
        <v>48</v>
      </c>
      <c r="F248" s="1" t="s">
        <v>596</v>
      </c>
      <c r="G248" s="1" t="s">
        <v>591</v>
      </c>
      <c r="H248" t="s">
        <v>2270</v>
      </c>
      <c r="I248" s="1" t="s">
        <v>43</v>
      </c>
      <c r="J248" s="1" t="s">
        <v>25</v>
      </c>
      <c r="K248" s="1" t="s">
        <v>31</v>
      </c>
      <c r="L248" s="1" t="s">
        <v>32</v>
      </c>
      <c r="M248" s="1" t="s">
        <v>597</v>
      </c>
      <c r="N248" s="1" t="s">
        <v>60</v>
      </c>
      <c r="O248" s="1" t="s">
        <v>2276</v>
      </c>
    </row>
    <row r="249" spans="1:15" x14ac:dyDescent="0.25">
      <c r="A249">
        <v>1267</v>
      </c>
      <c r="B249" s="1" t="s">
        <v>354</v>
      </c>
      <c r="C249" s="1" t="str">
        <f t="shared" si="3"/>
        <v>Quebec</v>
      </c>
      <c r="D249" s="1" t="s">
        <v>28</v>
      </c>
      <c r="E249" s="5">
        <v>45</v>
      </c>
      <c r="F249" s="1" t="s">
        <v>598</v>
      </c>
      <c r="G249" s="1" t="s">
        <v>599</v>
      </c>
      <c r="H249" t="s">
        <v>2270</v>
      </c>
      <c r="I249" s="1" t="s">
        <v>43</v>
      </c>
      <c r="J249" s="1" t="s">
        <v>25</v>
      </c>
      <c r="K249" s="1" t="s">
        <v>31</v>
      </c>
      <c r="L249" s="1" t="s">
        <v>45</v>
      </c>
      <c r="M249" s="1" t="s">
        <v>600</v>
      </c>
      <c r="N249" s="1" t="s">
        <v>60</v>
      </c>
      <c r="O249" s="1" t="s">
        <v>2276</v>
      </c>
    </row>
    <row r="250" spans="1:15" x14ac:dyDescent="0.25">
      <c r="A250">
        <v>1268</v>
      </c>
      <c r="B250" s="1" t="s">
        <v>354</v>
      </c>
      <c r="C250" s="1" t="str">
        <f t="shared" si="3"/>
        <v>Quebec</v>
      </c>
      <c r="D250" s="1" t="s">
        <v>28</v>
      </c>
      <c r="E250" s="5">
        <v>45</v>
      </c>
      <c r="F250" s="1" t="s">
        <v>601</v>
      </c>
      <c r="G250" s="1" t="s">
        <v>602</v>
      </c>
      <c r="H250" t="s">
        <v>2270</v>
      </c>
      <c r="I250" s="1" t="s">
        <v>43</v>
      </c>
      <c r="J250" s="1" t="s">
        <v>25</v>
      </c>
      <c r="K250" s="1" t="s">
        <v>31</v>
      </c>
      <c r="L250" s="1" t="s">
        <v>45</v>
      </c>
      <c r="M250" s="1" t="s">
        <v>603</v>
      </c>
      <c r="N250" s="1" t="s">
        <v>60</v>
      </c>
      <c r="O250" s="1" t="s">
        <v>2276</v>
      </c>
    </row>
    <row r="251" spans="1:15" x14ac:dyDescent="0.25">
      <c r="A251">
        <v>1269</v>
      </c>
      <c r="B251" s="1" t="s">
        <v>354</v>
      </c>
      <c r="C251" s="1" t="str">
        <f t="shared" si="3"/>
        <v>Quebec</v>
      </c>
      <c r="D251" s="1" t="s">
        <v>28</v>
      </c>
      <c r="E251" s="5">
        <v>55</v>
      </c>
      <c r="F251" s="1" t="s">
        <v>604</v>
      </c>
      <c r="G251" s="1" t="s">
        <v>605</v>
      </c>
      <c r="H251" t="s">
        <v>2270</v>
      </c>
      <c r="I251" s="1" t="s">
        <v>43</v>
      </c>
      <c r="J251" s="1" t="s">
        <v>25</v>
      </c>
      <c r="K251" s="1" t="s">
        <v>31</v>
      </c>
      <c r="L251" s="1" t="s">
        <v>20</v>
      </c>
      <c r="M251" s="1" t="s">
        <v>606</v>
      </c>
      <c r="N251" s="1" t="s">
        <v>22</v>
      </c>
      <c r="O251" s="1" t="s">
        <v>2276</v>
      </c>
    </row>
    <row r="252" spans="1:15" x14ac:dyDescent="0.25">
      <c r="A252">
        <v>1270</v>
      </c>
      <c r="B252" s="1" t="s">
        <v>354</v>
      </c>
      <c r="C252" s="1" t="str">
        <f t="shared" si="3"/>
        <v>Quebec</v>
      </c>
      <c r="D252" s="1" t="s">
        <v>28</v>
      </c>
      <c r="E252" s="5">
        <v>46</v>
      </c>
      <c r="F252" s="1" t="s">
        <v>607</v>
      </c>
      <c r="G252" s="1" t="s">
        <v>608</v>
      </c>
      <c r="H252" t="s">
        <v>2270</v>
      </c>
      <c r="I252" s="1" t="s">
        <v>24</v>
      </c>
      <c r="J252" s="1" t="s">
        <v>25</v>
      </c>
      <c r="K252" s="1" t="s">
        <v>31</v>
      </c>
      <c r="L252" s="1" t="s">
        <v>32</v>
      </c>
      <c r="M252" s="1" t="s">
        <v>609</v>
      </c>
      <c r="N252" s="1" t="s">
        <v>22</v>
      </c>
      <c r="O252" s="1" t="s">
        <v>2276</v>
      </c>
    </row>
    <row r="253" spans="1:15" x14ac:dyDescent="0.25">
      <c r="A253">
        <v>1271</v>
      </c>
      <c r="B253" s="1" t="s">
        <v>354</v>
      </c>
      <c r="C253" s="1" t="str">
        <f t="shared" si="3"/>
        <v>Quebec</v>
      </c>
      <c r="D253" s="1" t="s">
        <v>28</v>
      </c>
      <c r="E253" s="5">
        <v>48</v>
      </c>
      <c r="F253" s="1" t="s">
        <v>610</v>
      </c>
      <c r="G253" s="1" t="s">
        <v>611</v>
      </c>
      <c r="H253" t="s">
        <v>2270</v>
      </c>
      <c r="I253" s="1" t="s">
        <v>17</v>
      </c>
      <c r="J253" s="1" t="s">
        <v>25</v>
      </c>
      <c r="K253" s="1" t="s">
        <v>31</v>
      </c>
      <c r="L253" s="1" t="s">
        <v>20</v>
      </c>
      <c r="M253" s="1" t="s">
        <v>612</v>
      </c>
      <c r="N253" s="1" t="s">
        <v>22</v>
      </c>
      <c r="O253" s="1" t="s">
        <v>2276</v>
      </c>
    </row>
    <row r="254" spans="1:15" x14ac:dyDescent="0.25">
      <c r="A254">
        <v>1272</v>
      </c>
      <c r="B254" s="1" t="s">
        <v>354</v>
      </c>
      <c r="C254" s="1" t="str">
        <f t="shared" si="3"/>
        <v>Quebec</v>
      </c>
      <c r="D254" s="1" t="s">
        <v>28</v>
      </c>
      <c r="E254" s="5">
        <v>40</v>
      </c>
      <c r="F254" s="1" t="s">
        <v>613</v>
      </c>
      <c r="G254" s="1" t="s">
        <v>614</v>
      </c>
      <c r="H254" t="s">
        <v>2270</v>
      </c>
      <c r="I254" s="1" t="s">
        <v>17</v>
      </c>
      <c r="J254" s="1" t="s">
        <v>25</v>
      </c>
      <c r="K254" s="1" t="s">
        <v>31</v>
      </c>
      <c r="L254" s="1" t="s">
        <v>32</v>
      </c>
      <c r="M254" s="1" t="s">
        <v>615</v>
      </c>
      <c r="N254" s="1" t="s">
        <v>22</v>
      </c>
      <c r="O254" s="1" t="s">
        <v>2276</v>
      </c>
    </row>
    <row r="255" spans="1:15" x14ac:dyDescent="0.25">
      <c r="A255">
        <v>1273</v>
      </c>
      <c r="B255" s="1" t="s">
        <v>354</v>
      </c>
      <c r="C255" s="1" t="str">
        <f t="shared" si="3"/>
        <v>Quebec</v>
      </c>
      <c r="D255" s="1" t="s">
        <v>28</v>
      </c>
      <c r="E255" s="5">
        <v>46</v>
      </c>
      <c r="F255" s="1" t="s">
        <v>616</v>
      </c>
      <c r="G255" s="1" t="s">
        <v>617</v>
      </c>
      <c r="H255" t="s">
        <v>2270</v>
      </c>
      <c r="I255" s="1" t="s">
        <v>24</v>
      </c>
      <c r="J255" s="1" t="s">
        <v>25</v>
      </c>
      <c r="K255" s="1" t="s">
        <v>31</v>
      </c>
      <c r="L255" s="1" t="s">
        <v>20</v>
      </c>
      <c r="M255" s="1" t="s">
        <v>618</v>
      </c>
      <c r="N255" s="1" t="s">
        <v>22</v>
      </c>
      <c r="O255" s="1" t="s">
        <v>2276</v>
      </c>
    </row>
    <row r="256" spans="1:15" x14ac:dyDescent="0.25">
      <c r="A256">
        <v>1274</v>
      </c>
      <c r="B256" s="1" t="s">
        <v>354</v>
      </c>
      <c r="C256" s="1" t="str">
        <f t="shared" si="3"/>
        <v>Quebec</v>
      </c>
      <c r="D256" s="1" t="s">
        <v>28</v>
      </c>
      <c r="E256" s="5">
        <v>45</v>
      </c>
      <c r="F256" s="1" t="s">
        <v>619</v>
      </c>
      <c r="G256" s="1" t="s">
        <v>620</v>
      </c>
      <c r="H256" t="s">
        <v>2270</v>
      </c>
      <c r="I256" s="1" t="s">
        <v>24</v>
      </c>
      <c r="J256" s="1" t="s">
        <v>25</v>
      </c>
      <c r="K256" s="1" t="s">
        <v>31</v>
      </c>
      <c r="L256" s="1" t="s">
        <v>20</v>
      </c>
      <c r="M256" s="1" t="s">
        <v>621</v>
      </c>
      <c r="N256" s="1" t="s">
        <v>60</v>
      </c>
      <c r="O256" s="1" t="s">
        <v>2276</v>
      </c>
    </row>
    <row r="257" spans="1:15" x14ac:dyDescent="0.25">
      <c r="A257">
        <v>1275</v>
      </c>
      <c r="B257" s="1" t="s">
        <v>354</v>
      </c>
      <c r="C257" s="1" t="str">
        <f t="shared" si="3"/>
        <v>Quebec</v>
      </c>
      <c r="D257" s="1" t="s">
        <v>28</v>
      </c>
      <c r="E257" s="5">
        <v>46</v>
      </c>
      <c r="F257" s="1" t="s">
        <v>622</v>
      </c>
      <c r="G257" s="1" t="s">
        <v>623</v>
      </c>
      <c r="H257" t="s">
        <v>2270</v>
      </c>
      <c r="I257" s="1" t="s">
        <v>24</v>
      </c>
      <c r="J257" s="1" t="s">
        <v>25</v>
      </c>
      <c r="K257" s="1" t="s">
        <v>19</v>
      </c>
      <c r="L257" s="1" t="s">
        <v>20</v>
      </c>
      <c r="M257" s="1" t="s">
        <v>624</v>
      </c>
      <c r="N257" s="1" t="s">
        <v>22</v>
      </c>
      <c r="O257" s="1" t="s">
        <v>2276</v>
      </c>
    </row>
    <row r="258" spans="1:15" x14ac:dyDescent="0.25">
      <c r="A258">
        <v>1276</v>
      </c>
      <c r="B258" s="1" t="s">
        <v>354</v>
      </c>
      <c r="C258" s="1" t="str">
        <f t="shared" ref="C258:C321" si="4">IF(B258="NB","New Brunswick",IF(B258="AB","Alberta",IF(B258="BC","British Columbia",IF(B258="MB","Manitoba",IF(B258="NL","Newfoundland and Labrador",IF(B258="NS","Nova Scotia",IF(B258="ON","Ontario",IF(B258="PE","Prince Edward Island",IF(B258="QC","Quebec",IF(B258="SK","Saskatchewan",""))))))))))</f>
        <v>Quebec</v>
      </c>
      <c r="D258" s="1" t="s">
        <v>28</v>
      </c>
      <c r="E258" s="5">
        <v>46</v>
      </c>
      <c r="F258" s="1" t="s">
        <v>625</v>
      </c>
      <c r="G258" s="1" t="s">
        <v>626</v>
      </c>
      <c r="H258" t="s">
        <v>2270</v>
      </c>
      <c r="I258" s="1" t="s">
        <v>24</v>
      </c>
      <c r="J258" s="1" t="s">
        <v>25</v>
      </c>
      <c r="K258" s="1" t="s">
        <v>31</v>
      </c>
      <c r="L258" s="1" t="s">
        <v>20</v>
      </c>
      <c r="M258" s="1" t="s">
        <v>627</v>
      </c>
      <c r="N258" s="1" t="s">
        <v>22</v>
      </c>
      <c r="O258" s="1" t="s">
        <v>2276</v>
      </c>
    </row>
    <row r="259" spans="1:15" x14ac:dyDescent="0.25">
      <c r="A259">
        <v>1277</v>
      </c>
      <c r="B259" s="1" t="s">
        <v>354</v>
      </c>
      <c r="C259" s="1" t="str">
        <f t="shared" si="4"/>
        <v>Quebec</v>
      </c>
      <c r="D259" s="1" t="s">
        <v>28</v>
      </c>
      <c r="E259" s="5">
        <v>40</v>
      </c>
      <c r="F259" s="1" t="s">
        <v>47</v>
      </c>
      <c r="G259" s="1" t="s">
        <v>628</v>
      </c>
      <c r="H259" t="s">
        <v>2270</v>
      </c>
      <c r="I259" s="1" t="s">
        <v>17</v>
      </c>
      <c r="J259" s="1" t="s">
        <v>25</v>
      </c>
      <c r="K259" s="1" t="s">
        <v>31</v>
      </c>
      <c r="L259" s="1" t="s">
        <v>32</v>
      </c>
      <c r="M259" s="1" t="s">
        <v>629</v>
      </c>
      <c r="N259" s="1" t="s">
        <v>22</v>
      </c>
      <c r="O259" s="1" t="s">
        <v>2276</v>
      </c>
    </row>
    <row r="260" spans="1:15" x14ac:dyDescent="0.25">
      <c r="A260">
        <v>1278</v>
      </c>
      <c r="B260" s="1" t="s">
        <v>354</v>
      </c>
      <c r="C260" s="1" t="str">
        <f t="shared" si="4"/>
        <v>Quebec</v>
      </c>
      <c r="D260" s="1" t="s">
        <v>28</v>
      </c>
      <c r="E260" s="5">
        <v>55</v>
      </c>
      <c r="F260" s="1" t="s">
        <v>630</v>
      </c>
      <c r="G260" s="1" t="s">
        <v>631</v>
      </c>
      <c r="H260" t="s">
        <v>2270</v>
      </c>
      <c r="I260" s="1" t="s">
        <v>43</v>
      </c>
      <c r="J260" s="1" t="s">
        <v>25</v>
      </c>
      <c r="K260" s="1" t="s">
        <v>31</v>
      </c>
      <c r="L260" s="1" t="s">
        <v>20</v>
      </c>
      <c r="M260" s="1" t="s">
        <v>632</v>
      </c>
      <c r="N260" s="1" t="s">
        <v>22</v>
      </c>
      <c r="O260" s="1" t="s">
        <v>2276</v>
      </c>
    </row>
    <row r="261" spans="1:15" x14ac:dyDescent="0.25">
      <c r="A261">
        <v>1279</v>
      </c>
      <c r="B261" s="1" t="s">
        <v>354</v>
      </c>
      <c r="C261" s="1" t="str">
        <f t="shared" si="4"/>
        <v>Quebec</v>
      </c>
      <c r="D261" s="1" t="s">
        <v>28</v>
      </c>
      <c r="E261" s="5">
        <v>48</v>
      </c>
      <c r="F261" s="1" t="s">
        <v>633</v>
      </c>
      <c r="G261" s="1" t="s">
        <v>634</v>
      </c>
      <c r="H261" t="s">
        <v>2270</v>
      </c>
      <c r="I261" s="1" t="s">
        <v>43</v>
      </c>
      <c r="J261" s="1" t="s">
        <v>25</v>
      </c>
      <c r="K261" s="1" t="s">
        <v>31</v>
      </c>
      <c r="L261" s="1" t="s">
        <v>45</v>
      </c>
      <c r="M261" s="1" t="s">
        <v>635</v>
      </c>
      <c r="N261" s="1" t="s">
        <v>60</v>
      </c>
      <c r="O261" s="1" t="s">
        <v>2276</v>
      </c>
    </row>
    <row r="262" spans="1:15" x14ac:dyDescent="0.25">
      <c r="A262">
        <v>1280</v>
      </c>
      <c r="B262" s="1" t="s">
        <v>354</v>
      </c>
      <c r="C262" s="1" t="str">
        <f t="shared" si="4"/>
        <v>Quebec</v>
      </c>
      <c r="D262" s="1" t="s">
        <v>28</v>
      </c>
      <c r="E262" s="5">
        <v>55</v>
      </c>
      <c r="F262" s="1" t="s">
        <v>636</v>
      </c>
      <c r="G262" s="1" t="s">
        <v>637</v>
      </c>
      <c r="H262" t="s">
        <v>2270</v>
      </c>
      <c r="I262" s="1" t="s">
        <v>43</v>
      </c>
      <c r="J262" s="1" t="s">
        <v>25</v>
      </c>
      <c r="K262" s="1" t="s">
        <v>19</v>
      </c>
      <c r="L262" s="1" t="s">
        <v>20</v>
      </c>
      <c r="M262" s="1" t="s">
        <v>638</v>
      </c>
      <c r="N262" s="1" t="s">
        <v>22</v>
      </c>
      <c r="O262" s="1" t="s">
        <v>2276</v>
      </c>
    </row>
    <row r="263" spans="1:15" x14ac:dyDescent="0.25">
      <c r="A263">
        <v>1281</v>
      </c>
      <c r="B263" s="1" t="s">
        <v>354</v>
      </c>
      <c r="C263" s="1" t="str">
        <f t="shared" si="4"/>
        <v>Quebec</v>
      </c>
      <c r="D263" s="1" t="s">
        <v>28</v>
      </c>
      <c r="E263" s="5">
        <v>52</v>
      </c>
      <c r="F263" s="1" t="s">
        <v>639</v>
      </c>
      <c r="G263" s="1" t="s">
        <v>640</v>
      </c>
      <c r="H263" t="s">
        <v>2270</v>
      </c>
      <c r="I263" s="1" t="s">
        <v>43</v>
      </c>
      <c r="J263" s="1" t="s">
        <v>44</v>
      </c>
      <c r="K263" s="1" t="s">
        <v>31</v>
      </c>
      <c r="L263" s="1" t="s">
        <v>45</v>
      </c>
      <c r="M263" s="1" t="s">
        <v>641</v>
      </c>
      <c r="N263" s="1" t="s">
        <v>22</v>
      </c>
      <c r="O263" s="1" t="s">
        <v>2276</v>
      </c>
    </row>
    <row r="264" spans="1:15" x14ac:dyDescent="0.25">
      <c r="A264">
        <v>1282</v>
      </c>
      <c r="B264" s="1" t="s">
        <v>354</v>
      </c>
      <c r="C264" s="1" t="str">
        <f t="shared" si="4"/>
        <v>Quebec</v>
      </c>
      <c r="D264" s="1" t="s">
        <v>28</v>
      </c>
      <c r="E264" s="5">
        <v>52</v>
      </c>
      <c r="F264" s="1" t="s">
        <v>642</v>
      </c>
      <c r="G264" s="1" t="s">
        <v>643</v>
      </c>
      <c r="H264" t="s">
        <v>2270</v>
      </c>
      <c r="I264" s="1" t="s">
        <v>43</v>
      </c>
      <c r="J264" s="1" t="s">
        <v>44</v>
      </c>
      <c r="K264" s="1" t="s">
        <v>31</v>
      </c>
      <c r="L264" s="1" t="s">
        <v>45</v>
      </c>
      <c r="M264" s="1" t="s">
        <v>644</v>
      </c>
      <c r="N264" s="1" t="s">
        <v>22</v>
      </c>
      <c r="O264" s="1" t="s">
        <v>2276</v>
      </c>
    </row>
    <row r="265" spans="1:15" x14ac:dyDescent="0.25">
      <c r="A265">
        <v>1283</v>
      </c>
      <c r="B265" s="1" t="s">
        <v>354</v>
      </c>
      <c r="C265" s="1" t="str">
        <f t="shared" si="4"/>
        <v>Quebec</v>
      </c>
      <c r="D265" s="1" t="s">
        <v>28</v>
      </c>
      <c r="E265" s="5">
        <v>54</v>
      </c>
      <c r="F265" s="1" t="s">
        <v>642</v>
      </c>
      <c r="G265" s="1" t="s">
        <v>645</v>
      </c>
      <c r="H265" t="s">
        <v>2270</v>
      </c>
      <c r="I265" s="1" t="s">
        <v>43</v>
      </c>
      <c r="J265" s="1" t="s">
        <v>44</v>
      </c>
      <c r="K265" s="1" t="s">
        <v>31</v>
      </c>
      <c r="L265" s="1" t="s">
        <v>32</v>
      </c>
      <c r="M265" s="1" t="s">
        <v>646</v>
      </c>
      <c r="N265" s="1" t="s">
        <v>22</v>
      </c>
      <c r="O265" s="1" t="s">
        <v>2276</v>
      </c>
    </row>
    <row r="266" spans="1:15" x14ac:dyDescent="0.25">
      <c r="A266">
        <v>1284</v>
      </c>
      <c r="B266" s="1" t="s">
        <v>354</v>
      </c>
      <c r="C266" s="1" t="str">
        <f t="shared" si="4"/>
        <v>Quebec</v>
      </c>
      <c r="D266" s="1" t="s">
        <v>28</v>
      </c>
      <c r="E266" s="5">
        <v>54</v>
      </c>
      <c r="F266" s="1" t="s">
        <v>642</v>
      </c>
      <c r="G266" s="1" t="s">
        <v>647</v>
      </c>
      <c r="H266" t="s">
        <v>2270</v>
      </c>
      <c r="I266" s="1" t="s">
        <v>43</v>
      </c>
      <c r="J266" s="1" t="s">
        <v>44</v>
      </c>
      <c r="K266" s="1" t="s">
        <v>31</v>
      </c>
      <c r="L266" s="1" t="s">
        <v>32</v>
      </c>
      <c r="M266" s="1" t="s">
        <v>648</v>
      </c>
      <c r="N266" s="1" t="s">
        <v>22</v>
      </c>
      <c r="O266" s="1" t="s">
        <v>2276</v>
      </c>
    </row>
    <row r="267" spans="1:15" x14ac:dyDescent="0.25">
      <c r="A267">
        <v>1285</v>
      </c>
      <c r="B267" s="1" t="s">
        <v>354</v>
      </c>
      <c r="C267" s="1" t="str">
        <f t="shared" si="4"/>
        <v>Quebec</v>
      </c>
      <c r="D267" s="1" t="s">
        <v>28</v>
      </c>
      <c r="E267" s="5">
        <v>54</v>
      </c>
      <c r="F267" s="1" t="s">
        <v>642</v>
      </c>
      <c r="G267" s="1" t="s">
        <v>649</v>
      </c>
      <c r="H267" t="s">
        <v>2270</v>
      </c>
      <c r="I267" s="1" t="s">
        <v>43</v>
      </c>
      <c r="J267" s="1" t="s">
        <v>44</v>
      </c>
      <c r="K267" s="1" t="s">
        <v>31</v>
      </c>
      <c r="L267" s="1" t="s">
        <v>32</v>
      </c>
      <c r="M267" s="1" t="s">
        <v>650</v>
      </c>
      <c r="N267" s="1" t="s">
        <v>22</v>
      </c>
      <c r="O267" s="1" t="s">
        <v>2276</v>
      </c>
    </row>
    <row r="268" spans="1:15" x14ac:dyDescent="0.25">
      <c r="A268">
        <v>1286</v>
      </c>
      <c r="B268" s="1" t="s">
        <v>354</v>
      </c>
      <c r="C268" s="1" t="str">
        <f t="shared" si="4"/>
        <v>Quebec</v>
      </c>
      <c r="D268" s="1" t="s">
        <v>73</v>
      </c>
      <c r="E268" s="5">
        <v>42</v>
      </c>
      <c r="F268" s="1" t="s">
        <v>651</v>
      </c>
      <c r="G268" s="1" t="s">
        <v>652</v>
      </c>
      <c r="H268" t="s">
        <v>2271</v>
      </c>
      <c r="I268" s="1" t="s">
        <v>43</v>
      </c>
      <c r="J268" s="1" t="s">
        <v>232</v>
      </c>
      <c r="K268" s="1" t="s">
        <v>31</v>
      </c>
      <c r="L268" s="1" t="s">
        <v>45</v>
      </c>
      <c r="M268" s="1" t="s">
        <v>653</v>
      </c>
      <c r="N268" s="1" t="s">
        <v>60</v>
      </c>
      <c r="O268" s="1" t="s">
        <v>2276</v>
      </c>
    </row>
    <row r="269" spans="1:15" x14ac:dyDescent="0.25">
      <c r="A269">
        <v>1288</v>
      </c>
      <c r="B269" s="1" t="s">
        <v>354</v>
      </c>
      <c r="C269" s="1" t="str">
        <f t="shared" si="4"/>
        <v>Quebec</v>
      </c>
      <c r="D269" s="1" t="s">
        <v>14</v>
      </c>
      <c r="E269" s="5">
        <v>80</v>
      </c>
      <c r="F269" s="1" t="s">
        <v>639</v>
      </c>
      <c r="G269" s="1" t="s">
        <v>654</v>
      </c>
      <c r="H269" t="s">
        <v>2271</v>
      </c>
      <c r="I269" s="1" t="s">
        <v>40</v>
      </c>
      <c r="J269" s="1" t="s">
        <v>25</v>
      </c>
      <c r="K269" s="1" t="s">
        <v>31</v>
      </c>
      <c r="L269" s="1" t="s">
        <v>91</v>
      </c>
      <c r="M269" s="1" t="s">
        <v>655</v>
      </c>
      <c r="N269" s="1" t="s">
        <v>22</v>
      </c>
      <c r="O269" s="1" t="s">
        <v>2276</v>
      </c>
    </row>
    <row r="270" spans="1:15" x14ac:dyDescent="0.25">
      <c r="A270">
        <v>1289</v>
      </c>
      <c r="B270" s="1" t="s">
        <v>354</v>
      </c>
      <c r="C270" s="1" t="str">
        <f t="shared" si="4"/>
        <v>Quebec</v>
      </c>
      <c r="D270" s="1" t="s">
        <v>14</v>
      </c>
      <c r="E270" s="5">
        <v>80</v>
      </c>
      <c r="F270" s="1" t="s">
        <v>656</v>
      </c>
      <c r="G270" s="1" t="s">
        <v>32</v>
      </c>
      <c r="H270" t="s">
        <v>2271</v>
      </c>
      <c r="I270" s="1" t="s">
        <v>40</v>
      </c>
      <c r="J270" s="1" t="s">
        <v>25</v>
      </c>
      <c r="K270" s="1" t="s">
        <v>31</v>
      </c>
      <c r="L270" s="1" t="s">
        <v>91</v>
      </c>
      <c r="M270" s="1" t="s">
        <v>657</v>
      </c>
      <c r="N270" s="1" t="s">
        <v>22</v>
      </c>
      <c r="O270" s="1" t="s">
        <v>2276</v>
      </c>
    </row>
    <row r="271" spans="1:15" x14ac:dyDescent="0.25">
      <c r="A271">
        <v>1290</v>
      </c>
      <c r="B271" s="1" t="s">
        <v>354</v>
      </c>
      <c r="C271" s="1" t="str">
        <f t="shared" si="4"/>
        <v>Quebec</v>
      </c>
      <c r="D271" s="1" t="s">
        <v>14</v>
      </c>
      <c r="E271" s="5">
        <v>45</v>
      </c>
      <c r="F271" s="1" t="s">
        <v>658</v>
      </c>
      <c r="G271" s="1" t="s">
        <v>659</v>
      </c>
      <c r="H271" t="s">
        <v>2271</v>
      </c>
      <c r="I271" s="1" t="s">
        <v>24</v>
      </c>
      <c r="J271" s="1" t="s">
        <v>232</v>
      </c>
      <c r="K271" s="1" t="s">
        <v>107</v>
      </c>
      <c r="L271" s="1" t="s">
        <v>20</v>
      </c>
      <c r="M271" s="1" t="s">
        <v>660</v>
      </c>
      <c r="N271" s="1" t="s">
        <v>22</v>
      </c>
      <c r="O271" s="1" t="s">
        <v>2276</v>
      </c>
    </row>
    <row r="272" spans="1:15" x14ac:dyDescent="0.25">
      <c r="A272">
        <v>1291</v>
      </c>
      <c r="B272" s="1" t="s">
        <v>354</v>
      </c>
      <c r="C272" s="1" t="str">
        <f t="shared" si="4"/>
        <v>Quebec</v>
      </c>
      <c r="D272" s="1" t="s">
        <v>14</v>
      </c>
      <c r="E272" s="5">
        <v>45</v>
      </c>
      <c r="F272" s="1" t="s">
        <v>388</v>
      </c>
      <c r="G272" s="1" t="s">
        <v>661</v>
      </c>
      <c r="H272" t="s">
        <v>2271</v>
      </c>
      <c r="I272" s="1" t="s">
        <v>24</v>
      </c>
      <c r="J272" s="1" t="s">
        <v>25</v>
      </c>
      <c r="K272" s="1" t="s">
        <v>107</v>
      </c>
      <c r="L272" s="1" t="s">
        <v>20</v>
      </c>
      <c r="M272" s="1" t="s">
        <v>662</v>
      </c>
      <c r="N272" s="1" t="s">
        <v>22</v>
      </c>
      <c r="O272" s="1" t="s">
        <v>2276</v>
      </c>
    </row>
    <row r="273" spans="1:15" x14ac:dyDescent="0.25">
      <c r="A273">
        <v>1292</v>
      </c>
      <c r="B273" s="1" t="s">
        <v>354</v>
      </c>
      <c r="C273" s="1" t="str">
        <f t="shared" si="4"/>
        <v>Quebec</v>
      </c>
      <c r="D273" s="1" t="s">
        <v>28</v>
      </c>
      <c r="E273" s="5">
        <v>39</v>
      </c>
      <c r="F273" s="1" t="s">
        <v>663</v>
      </c>
      <c r="G273" s="1" t="s">
        <v>664</v>
      </c>
      <c r="H273" t="s">
        <v>2270</v>
      </c>
      <c r="I273" s="1" t="s">
        <v>17</v>
      </c>
      <c r="J273" s="1" t="s">
        <v>25</v>
      </c>
      <c r="K273" s="1" t="s">
        <v>31</v>
      </c>
      <c r="L273" s="1" t="s">
        <v>91</v>
      </c>
      <c r="M273" s="1" t="s">
        <v>665</v>
      </c>
      <c r="N273" s="1" t="s">
        <v>60</v>
      </c>
      <c r="O273" s="1" t="s">
        <v>2276</v>
      </c>
    </row>
    <row r="274" spans="1:15" x14ac:dyDescent="0.25">
      <c r="A274">
        <v>1293</v>
      </c>
      <c r="B274" s="1" t="s">
        <v>354</v>
      </c>
      <c r="C274" s="1" t="str">
        <f t="shared" si="4"/>
        <v>Quebec</v>
      </c>
      <c r="D274" s="1" t="s">
        <v>28</v>
      </c>
      <c r="E274" s="5">
        <v>45</v>
      </c>
      <c r="F274" s="1" t="s">
        <v>666</v>
      </c>
      <c r="G274" s="1" t="s">
        <v>32</v>
      </c>
      <c r="H274" t="s">
        <v>2270</v>
      </c>
      <c r="I274" s="1" t="s">
        <v>17</v>
      </c>
      <c r="J274" s="1" t="s">
        <v>44</v>
      </c>
      <c r="K274" s="1" t="s">
        <v>31</v>
      </c>
      <c r="L274" s="1" t="s">
        <v>91</v>
      </c>
      <c r="M274" s="1" t="s">
        <v>667</v>
      </c>
      <c r="N274" s="1" t="s">
        <v>22</v>
      </c>
      <c r="O274" s="1" t="s">
        <v>2276</v>
      </c>
    </row>
    <row r="275" spans="1:15" x14ac:dyDescent="0.25">
      <c r="A275">
        <v>1294</v>
      </c>
      <c r="B275" s="1" t="s">
        <v>354</v>
      </c>
      <c r="C275" s="1" t="str">
        <f t="shared" si="4"/>
        <v>Quebec</v>
      </c>
      <c r="D275" s="1" t="s">
        <v>28</v>
      </c>
      <c r="E275" s="5">
        <v>50</v>
      </c>
      <c r="F275" s="1" t="s">
        <v>668</v>
      </c>
      <c r="G275" s="1" t="s">
        <v>669</v>
      </c>
      <c r="H275" t="s">
        <v>2270</v>
      </c>
      <c r="I275" s="1" t="s">
        <v>43</v>
      </c>
      <c r="J275" s="1" t="s">
        <v>44</v>
      </c>
      <c r="K275" s="1" t="s">
        <v>31</v>
      </c>
      <c r="L275" s="1" t="s">
        <v>32</v>
      </c>
      <c r="M275" s="1" t="s">
        <v>670</v>
      </c>
      <c r="N275" s="1" t="s">
        <v>22</v>
      </c>
      <c r="O275" s="1" t="s">
        <v>2276</v>
      </c>
    </row>
    <row r="276" spans="1:15" x14ac:dyDescent="0.25">
      <c r="A276">
        <v>1295</v>
      </c>
      <c r="B276" s="1" t="s">
        <v>354</v>
      </c>
      <c r="C276" s="1" t="str">
        <f t="shared" si="4"/>
        <v>Quebec</v>
      </c>
      <c r="D276" s="1" t="s">
        <v>28</v>
      </c>
      <c r="E276" s="5">
        <v>50</v>
      </c>
      <c r="F276" s="1" t="s">
        <v>32</v>
      </c>
      <c r="G276" s="1" t="s">
        <v>671</v>
      </c>
      <c r="H276" t="s">
        <v>2270</v>
      </c>
      <c r="I276" s="1" t="s">
        <v>43</v>
      </c>
      <c r="J276" s="1" t="s">
        <v>25</v>
      </c>
      <c r="K276" s="1" t="s">
        <v>31</v>
      </c>
      <c r="L276" s="1" t="s">
        <v>45</v>
      </c>
      <c r="M276" s="1" t="s">
        <v>672</v>
      </c>
      <c r="N276" s="1" t="s">
        <v>60</v>
      </c>
      <c r="O276" s="1" t="s">
        <v>2276</v>
      </c>
    </row>
    <row r="277" spans="1:15" x14ac:dyDescent="0.25">
      <c r="A277">
        <v>1296</v>
      </c>
      <c r="B277" s="1" t="s">
        <v>354</v>
      </c>
      <c r="C277" s="1" t="str">
        <f t="shared" si="4"/>
        <v>Quebec</v>
      </c>
      <c r="D277" s="1" t="s">
        <v>28</v>
      </c>
      <c r="E277" s="5">
        <v>50</v>
      </c>
      <c r="F277" s="1" t="s">
        <v>673</v>
      </c>
      <c r="G277" s="1" t="s">
        <v>674</v>
      </c>
      <c r="H277" t="s">
        <v>2270</v>
      </c>
      <c r="I277" s="1" t="s">
        <v>43</v>
      </c>
      <c r="J277" s="1" t="s">
        <v>25</v>
      </c>
      <c r="K277" s="1" t="s">
        <v>31</v>
      </c>
      <c r="L277" s="1" t="s">
        <v>45</v>
      </c>
      <c r="M277" s="1" t="s">
        <v>675</v>
      </c>
      <c r="N277" s="1" t="s">
        <v>60</v>
      </c>
      <c r="O277" s="1" t="s">
        <v>2276</v>
      </c>
    </row>
    <row r="278" spans="1:15" x14ac:dyDescent="0.25">
      <c r="A278">
        <v>1297</v>
      </c>
      <c r="B278" s="1" t="s">
        <v>354</v>
      </c>
      <c r="C278" s="1" t="str">
        <f t="shared" si="4"/>
        <v>Quebec</v>
      </c>
      <c r="D278" s="1" t="s">
        <v>28</v>
      </c>
      <c r="E278" s="5">
        <v>50</v>
      </c>
      <c r="F278" s="1" t="s">
        <v>676</v>
      </c>
      <c r="G278" s="1" t="s">
        <v>677</v>
      </c>
      <c r="H278" t="s">
        <v>2270</v>
      </c>
      <c r="I278" s="1" t="s">
        <v>43</v>
      </c>
      <c r="J278" s="1" t="s">
        <v>25</v>
      </c>
      <c r="K278" s="1" t="s">
        <v>31</v>
      </c>
      <c r="L278" s="1" t="s">
        <v>45</v>
      </c>
      <c r="M278" s="1" t="s">
        <v>678</v>
      </c>
      <c r="N278" s="1" t="s">
        <v>60</v>
      </c>
      <c r="O278" s="1" t="s">
        <v>2276</v>
      </c>
    </row>
    <row r="279" spans="1:15" x14ac:dyDescent="0.25">
      <c r="A279">
        <v>1298</v>
      </c>
      <c r="B279" s="1" t="s">
        <v>354</v>
      </c>
      <c r="C279" s="1" t="str">
        <f t="shared" si="4"/>
        <v>Quebec</v>
      </c>
      <c r="D279" s="1" t="s">
        <v>28</v>
      </c>
      <c r="E279" s="5">
        <v>50</v>
      </c>
      <c r="F279" s="1" t="s">
        <v>679</v>
      </c>
      <c r="G279" s="1" t="s">
        <v>680</v>
      </c>
      <c r="H279" t="s">
        <v>2270</v>
      </c>
      <c r="I279" s="1" t="s">
        <v>43</v>
      </c>
      <c r="J279" s="1" t="s">
        <v>25</v>
      </c>
      <c r="K279" s="1" t="s">
        <v>31</v>
      </c>
      <c r="L279" s="1" t="s">
        <v>45</v>
      </c>
      <c r="M279" s="1" t="s">
        <v>681</v>
      </c>
      <c r="N279" s="1" t="s">
        <v>60</v>
      </c>
      <c r="O279" s="1" t="s">
        <v>2276</v>
      </c>
    </row>
    <row r="280" spans="1:15" x14ac:dyDescent="0.25">
      <c r="A280">
        <v>1299</v>
      </c>
      <c r="B280" s="1" t="s">
        <v>354</v>
      </c>
      <c r="C280" s="1" t="str">
        <f t="shared" si="4"/>
        <v>Quebec</v>
      </c>
      <c r="D280" s="1" t="s">
        <v>28</v>
      </c>
      <c r="E280" s="5">
        <v>50</v>
      </c>
      <c r="F280" s="1" t="s">
        <v>682</v>
      </c>
      <c r="G280" s="1" t="s">
        <v>683</v>
      </c>
      <c r="H280" t="s">
        <v>2270</v>
      </c>
      <c r="I280" s="1" t="s">
        <v>43</v>
      </c>
      <c r="J280" s="1" t="s">
        <v>25</v>
      </c>
      <c r="K280" s="1" t="s">
        <v>31</v>
      </c>
      <c r="L280" s="1" t="s">
        <v>45</v>
      </c>
      <c r="M280" s="1" t="s">
        <v>684</v>
      </c>
      <c r="N280" s="1" t="s">
        <v>22</v>
      </c>
      <c r="O280" s="1" t="s">
        <v>2276</v>
      </c>
    </row>
    <row r="281" spans="1:15" x14ac:dyDescent="0.25">
      <c r="A281">
        <v>1300</v>
      </c>
      <c r="B281" s="1" t="s">
        <v>354</v>
      </c>
      <c r="C281" s="1" t="str">
        <f t="shared" si="4"/>
        <v>Quebec</v>
      </c>
      <c r="D281" s="1" t="s">
        <v>28</v>
      </c>
      <c r="E281" s="5">
        <v>50</v>
      </c>
      <c r="F281" s="1" t="s">
        <v>32</v>
      </c>
      <c r="G281" s="1" t="s">
        <v>680</v>
      </c>
      <c r="H281" t="s">
        <v>2270</v>
      </c>
      <c r="I281" s="1" t="s">
        <v>43</v>
      </c>
      <c r="J281" s="1" t="s">
        <v>25</v>
      </c>
      <c r="K281" s="1" t="s">
        <v>31</v>
      </c>
      <c r="L281" s="1" t="s">
        <v>45</v>
      </c>
      <c r="M281" s="1" t="s">
        <v>685</v>
      </c>
      <c r="N281" s="1" t="s">
        <v>60</v>
      </c>
      <c r="O281" s="1" t="s">
        <v>2276</v>
      </c>
    </row>
    <row r="282" spans="1:15" x14ac:dyDescent="0.25">
      <c r="A282">
        <v>1301</v>
      </c>
      <c r="B282" s="1" t="s">
        <v>354</v>
      </c>
      <c r="C282" s="1" t="str">
        <f t="shared" si="4"/>
        <v>Quebec</v>
      </c>
      <c r="D282" s="1" t="s">
        <v>28</v>
      </c>
      <c r="E282" s="5">
        <v>55</v>
      </c>
      <c r="F282" s="1" t="s">
        <v>686</v>
      </c>
      <c r="G282" s="1" t="s">
        <v>687</v>
      </c>
      <c r="H282" t="s">
        <v>2270</v>
      </c>
      <c r="I282" s="1" t="s">
        <v>40</v>
      </c>
      <c r="J282" s="1" t="s">
        <v>44</v>
      </c>
      <c r="K282" s="1" t="s">
        <v>31</v>
      </c>
      <c r="L282" s="1" t="s">
        <v>91</v>
      </c>
      <c r="M282" s="1" t="s">
        <v>688</v>
      </c>
      <c r="N282" s="1" t="s">
        <v>22</v>
      </c>
      <c r="O282" s="1" t="s">
        <v>2276</v>
      </c>
    </row>
    <row r="283" spans="1:15" x14ac:dyDescent="0.25">
      <c r="A283">
        <v>1302</v>
      </c>
      <c r="B283" s="1" t="s">
        <v>354</v>
      </c>
      <c r="C283" s="1" t="str">
        <f t="shared" si="4"/>
        <v>Quebec</v>
      </c>
      <c r="D283" s="1" t="s">
        <v>28</v>
      </c>
      <c r="E283" s="5">
        <v>50</v>
      </c>
      <c r="F283" s="1" t="s">
        <v>689</v>
      </c>
      <c r="G283" s="1" t="s">
        <v>690</v>
      </c>
      <c r="H283" t="s">
        <v>2270</v>
      </c>
      <c r="I283" s="1" t="s">
        <v>43</v>
      </c>
      <c r="J283" s="1" t="s">
        <v>25</v>
      </c>
      <c r="K283" s="1" t="s">
        <v>31</v>
      </c>
      <c r="L283" s="1" t="s">
        <v>45</v>
      </c>
      <c r="M283" s="1" t="s">
        <v>691</v>
      </c>
      <c r="N283" s="1" t="s">
        <v>60</v>
      </c>
      <c r="O283" s="1" t="s">
        <v>2276</v>
      </c>
    </row>
    <row r="284" spans="1:15" x14ac:dyDescent="0.25">
      <c r="A284">
        <v>1303</v>
      </c>
      <c r="B284" s="1" t="s">
        <v>354</v>
      </c>
      <c r="C284" s="1" t="str">
        <f t="shared" si="4"/>
        <v>Quebec</v>
      </c>
      <c r="D284" s="1" t="s">
        <v>28</v>
      </c>
      <c r="E284" s="5">
        <v>45</v>
      </c>
      <c r="F284" s="1" t="s">
        <v>692</v>
      </c>
      <c r="G284" s="1" t="s">
        <v>693</v>
      </c>
      <c r="H284" t="s">
        <v>2270</v>
      </c>
      <c r="I284" s="1" t="s">
        <v>35</v>
      </c>
      <c r="J284" s="1" t="s">
        <v>25</v>
      </c>
      <c r="K284" s="1" t="s">
        <v>31</v>
      </c>
      <c r="L284" s="1" t="s">
        <v>45</v>
      </c>
      <c r="M284" s="1" t="s">
        <v>694</v>
      </c>
      <c r="N284" s="1" t="s">
        <v>60</v>
      </c>
      <c r="O284" s="1" t="s">
        <v>2276</v>
      </c>
    </row>
    <row r="285" spans="1:15" x14ac:dyDescent="0.25">
      <c r="A285">
        <v>1304</v>
      </c>
      <c r="B285" s="1" t="s">
        <v>354</v>
      </c>
      <c r="C285" s="1" t="str">
        <f t="shared" si="4"/>
        <v>Quebec</v>
      </c>
      <c r="D285" s="1" t="s">
        <v>28</v>
      </c>
      <c r="E285" s="5">
        <v>50</v>
      </c>
      <c r="F285" s="1" t="s">
        <v>695</v>
      </c>
      <c r="G285" s="1" t="s">
        <v>696</v>
      </c>
      <c r="H285" t="s">
        <v>2270</v>
      </c>
      <c r="I285" s="1" t="s">
        <v>43</v>
      </c>
      <c r="J285" s="1" t="s">
        <v>44</v>
      </c>
      <c r="K285" s="1" t="s">
        <v>31</v>
      </c>
      <c r="L285" s="1" t="s">
        <v>45</v>
      </c>
      <c r="M285" s="1" t="s">
        <v>697</v>
      </c>
      <c r="N285" s="1" t="s">
        <v>22</v>
      </c>
      <c r="O285" s="1" t="s">
        <v>2276</v>
      </c>
    </row>
    <row r="286" spans="1:15" x14ac:dyDescent="0.25">
      <c r="A286">
        <v>1305</v>
      </c>
      <c r="B286" s="1" t="s">
        <v>354</v>
      </c>
      <c r="C286" s="1" t="str">
        <f t="shared" si="4"/>
        <v>Quebec</v>
      </c>
      <c r="D286" s="1" t="s">
        <v>28</v>
      </c>
      <c r="E286" s="5">
        <v>55</v>
      </c>
      <c r="F286" s="1" t="s">
        <v>698</v>
      </c>
      <c r="G286" s="1" t="s">
        <v>203</v>
      </c>
      <c r="H286" t="s">
        <v>2270</v>
      </c>
      <c r="I286" s="1" t="s">
        <v>40</v>
      </c>
      <c r="J286" s="1" t="s">
        <v>232</v>
      </c>
      <c r="K286" s="1" t="s">
        <v>31</v>
      </c>
      <c r="L286" s="1" t="s">
        <v>91</v>
      </c>
      <c r="M286" s="1" t="s">
        <v>699</v>
      </c>
      <c r="N286" s="1" t="s">
        <v>22</v>
      </c>
      <c r="O286" s="1" t="s">
        <v>2276</v>
      </c>
    </row>
    <row r="287" spans="1:15" x14ac:dyDescent="0.25">
      <c r="A287">
        <v>1306</v>
      </c>
      <c r="B287" s="1" t="s">
        <v>354</v>
      </c>
      <c r="C287" s="1" t="str">
        <f t="shared" si="4"/>
        <v>Quebec</v>
      </c>
      <c r="D287" s="1" t="s">
        <v>28</v>
      </c>
      <c r="E287" s="5">
        <v>50</v>
      </c>
      <c r="F287" s="1" t="s">
        <v>700</v>
      </c>
      <c r="G287" s="1" t="s">
        <v>701</v>
      </c>
      <c r="H287" t="s">
        <v>2270</v>
      </c>
      <c r="I287" s="1" t="s">
        <v>43</v>
      </c>
      <c r="J287" s="1" t="s">
        <v>25</v>
      </c>
      <c r="K287" s="1" t="s">
        <v>31</v>
      </c>
      <c r="L287" s="1" t="s">
        <v>45</v>
      </c>
      <c r="M287" s="1" t="s">
        <v>702</v>
      </c>
      <c r="N287" s="1" t="s">
        <v>60</v>
      </c>
      <c r="O287" s="1" t="s">
        <v>2276</v>
      </c>
    </row>
    <row r="288" spans="1:15" x14ac:dyDescent="0.25">
      <c r="A288">
        <v>1307</v>
      </c>
      <c r="B288" s="1" t="s">
        <v>354</v>
      </c>
      <c r="C288" s="1" t="str">
        <f t="shared" si="4"/>
        <v>Quebec</v>
      </c>
      <c r="D288" s="1" t="s">
        <v>28</v>
      </c>
      <c r="E288" s="5">
        <v>45</v>
      </c>
      <c r="F288" s="1" t="s">
        <v>703</v>
      </c>
      <c r="G288" s="1" t="s">
        <v>704</v>
      </c>
      <c r="H288" t="s">
        <v>2270</v>
      </c>
      <c r="I288" s="1" t="s">
        <v>17</v>
      </c>
      <c r="J288" s="1" t="s">
        <v>44</v>
      </c>
      <c r="K288" s="1" t="s">
        <v>31</v>
      </c>
      <c r="L288" s="1" t="s">
        <v>91</v>
      </c>
      <c r="M288" s="1" t="s">
        <v>705</v>
      </c>
      <c r="N288" s="1" t="s">
        <v>22</v>
      </c>
      <c r="O288" s="1" t="s">
        <v>2276</v>
      </c>
    </row>
    <row r="289" spans="1:15" x14ac:dyDescent="0.25">
      <c r="A289">
        <v>1308</v>
      </c>
      <c r="B289" s="1" t="s">
        <v>354</v>
      </c>
      <c r="C289" s="1" t="str">
        <f t="shared" si="4"/>
        <v>Quebec</v>
      </c>
      <c r="D289" s="1" t="s">
        <v>28</v>
      </c>
      <c r="E289" s="5">
        <v>50</v>
      </c>
      <c r="F289" s="1" t="s">
        <v>706</v>
      </c>
      <c r="G289" s="1" t="s">
        <v>32</v>
      </c>
      <c r="H289" t="s">
        <v>2270</v>
      </c>
      <c r="I289" s="1" t="s">
        <v>40</v>
      </c>
      <c r="J289" s="1" t="s">
        <v>44</v>
      </c>
      <c r="K289" s="1" t="s">
        <v>31</v>
      </c>
      <c r="L289" s="1" t="s">
        <v>45</v>
      </c>
      <c r="M289" s="1" t="s">
        <v>707</v>
      </c>
      <c r="N289" s="1" t="s">
        <v>22</v>
      </c>
      <c r="O289" s="1" t="s">
        <v>2276</v>
      </c>
    </row>
    <row r="290" spans="1:15" x14ac:dyDescent="0.25">
      <c r="A290">
        <v>1309</v>
      </c>
      <c r="B290" s="1" t="s">
        <v>354</v>
      </c>
      <c r="C290" s="1" t="str">
        <f t="shared" si="4"/>
        <v>Quebec</v>
      </c>
      <c r="D290" s="1" t="s">
        <v>28</v>
      </c>
      <c r="E290" s="5">
        <v>50</v>
      </c>
      <c r="F290" s="1" t="s">
        <v>708</v>
      </c>
      <c r="G290" s="1" t="s">
        <v>690</v>
      </c>
      <c r="H290" t="s">
        <v>2270</v>
      </c>
      <c r="I290" s="1" t="s">
        <v>43</v>
      </c>
      <c r="J290" s="1" t="s">
        <v>25</v>
      </c>
      <c r="K290" s="1" t="s">
        <v>31</v>
      </c>
      <c r="L290" s="1" t="s">
        <v>45</v>
      </c>
      <c r="M290" s="1" t="s">
        <v>709</v>
      </c>
      <c r="N290" s="1" t="s">
        <v>60</v>
      </c>
      <c r="O290" s="1" t="s">
        <v>2276</v>
      </c>
    </row>
    <row r="291" spans="1:15" x14ac:dyDescent="0.25">
      <c r="A291">
        <v>1310</v>
      </c>
      <c r="B291" s="1" t="s">
        <v>354</v>
      </c>
      <c r="C291" s="1" t="str">
        <f t="shared" si="4"/>
        <v>Quebec</v>
      </c>
      <c r="D291" s="1" t="s">
        <v>28</v>
      </c>
      <c r="E291" s="5">
        <v>50</v>
      </c>
      <c r="F291" s="1" t="s">
        <v>710</v>
      </c>
      <c r="G291" s="1" t="s">
        <v>711</v>
      </c>
      <c r="H291" t="s">
        <v>2270</v>
      </c>
      <c r="I291" s="1" t="s">
        <v>43</v>
      </c>
      <c r="J291" s="1" t="s">
        <v>25</v>
      </c>
      <c r="K291" s="1" t="s">
        <v>31</v>
      </c>
      <c r="L291" s="1" t="s">
        <v>45</v>
      </c>
      <c r="M291" s="1" t="s">
        <v>712</v>
      </c>
      <c r="N291" s="1" t="s">
        <v>60</v>
      </c>
      <c r="O291" s="1" t="s">
        <v>2276</v>
      </c>
    </row>
    <row r="292" spans="1:15" x14ac:dyDescent="0.25">
      <c r="A292">
        <v>1311</v>
      </c>
      <c r="B292" s="1" t="s">
        <v>354</v>
      </c>
      <c r="C292" s="1" t="str">
        <f t="shared" si="4"/>
        <v>Quebec</v>
      </c>
      <c r="D292" s="1" t="s">
        <v>14</v>
      </c>
      <c r="E292" s="5">
        <v>48</v>
      </c>
      <c r="F292" s="1" t="s">
        <v>713</v>
      </c>
      <c r="G292" s="1" t="s">
        <v>32</v>
      </c>
      <c r="H292" t="s">
        <v>2270</v>
      </c>
      <c r="I292" s="1" t="s">
        <v>24</v>
      </c>
      <c r="J292" s="1" t="s">
        <v>44</v>
      </c>
      <c r="K292" s="1" t="s">
        <v>19</v>
      </c>
      <c r="L292" s="1" t="s">
        <v>32</v>
      </c>
      <c r="M292" s="1" t="s">
        <v>714</v>
      </c>
      <c r="N292" s="1" t="s">
        <v>22</v>
      </c>
      <c r="O292" s="1" t="s">
        <v>2276</v>
      </c>
    </row>
    <row r="293" spans="1:15" x14ac:dyDescent="0.25">
      <c r="A293">
        <v>1312</v>
      </c>
      <c r="B293" s="1" t="s">
        <v>354</v>
      </c>
      <c r="C293" s="1" t="str">
        <f t="shared" si="4"/>
        <v>Quebec</v>
      </c>
      <c r="D293" s="1" t="s">
        <v>73</v>
      </c>
      <c r="E293" s="5">
        <v>39</v>
      </c>
      <c r="F293" s="1" t="s">
        <v>372</v>
      </c>
      <c r="G293" s="1" t="s">
        <v>715</v>
      </c>
      <c r="H293" t="s">
        <v>2270</v>
      </c>
      <c r="I293" s="1" t="s">
        <v>17</v>
      </c>
      <c r="J293" s="1" t="s">
        <v>25</v>
      </c>
      <c r="K293" s="1" t="s">
        <v>31</v>
      </c>
      <c r="L293" s="1" t="s">
        <v>91</v>
      </c>
      <c r="M293" s="1" t="s">
        <v>716</v>
      </c>
      <c r="N293" s="1" t="s">
        <v>60</v>
      </c>
      <c r="O293" s="1" t="s">
        <v>2276</v>
      </c>
    </row>
    <row r="294" spans="1:15" x14ac:dyDescent="0.25">
      <c r="A294">
        <v>1313</v>
      </c>
      <c r="B294" s="1" t="s">
        <v>354</v>
      </c>
      <c r="C294" s="1" t="str">
        <f t="shared" si="4"/>
        <v>Quebec</v>
      </c>
      <c r="D294" s="1" t="s">
        <v>73</v>
      </c>
      <c r="E294" s="5">
        <v>43</v>
      </c>
      <c r="F294" s="1" t="s">
        <v>717</v>
      </c>
      <c r="G294" s="1" t="s">
        <v>718</v>
      </c>
      <c r="H294" t="s">
        <v>2271</v>
      </c>
      <c r="I294" s="1" t="s">
        <v>24</v>
      </c>
      <c r="J294" s="1" t="s">
        <v>25</v>
      </c>
      <c r="K294" s="1" t="s">
        <v>31</v>
      </c>
      <c r="L294" s="1" t="s">
        <v>91</v>
      </c>
      <c r="M294" s="1" t="s">
        <v>719</v>
      </c>
      <c r="N294" s="1" t="s">
        <v>60</v>
      </c>
      <c r="O294" s="1" t="s">
        <v>2276</v>
      </c>
    </row>
    <row r="295" spans="1:15" x14ac:dyDescent="0.25">
      <c r="A295">
        <v>1314</v>
      </c>
      <c r="B295" s="1" t="s">
        <v>354</v>
      </c>
      <c r="C295" s="1" t="str">
        <f t="shared" si="4"/>
        <v>Quebec</v>
      </c>
      <c r="D295" s="1" t="s">
        <v>73</v>
      </c>
      <c r="E295" s="5">
        <v>43</v>
      </c>
      <c r="F295" s="1" t="s">
        <v>720</v>
      </c>
      <c r="G295" s="1" t="s">
        <v>721</v>
      </c>
      <c r="H295" t="s">
        <v>2270</v>
      </c>
      <c r="I295" s="1" t="s">
        <v>35</v>
      </c>
      <c r="J295" s="1" t="s">
        <v>44</v>
      </c>
      <c r="K295" s="1" t="s">
        <v>31</v>
      </c>
      <c r="L295" s="1" t="s">
        <v>32</v>
      </c>
      <c r="M295" s="1" t="s">
        <v>722</v>
      </c>
      <c r="N295" s="1" t="s">
        <v>22</v>
      </c>
      <c r="O295" s="1" t="s">
        <v>2276</v>
      </c>
    </row>
    <row r="296" spans="1:15" x14ac:dyDescent="0.25">
      <c r="A296">
        <v>1315</v>
      </c>
      <c r="B296" s="1" t="s">
        <v>354</v>
      </c>
      <c r="C296" s="1" t="str">
        <f t="shared" si="4"/>
        <v>Quebec</v>
      </c>
      <c r="D296" s="1" t="s">
        <v>73</v>
      </c>
      <c r="E296" s="5">
        <v>41</v>
      </c>
      <c r="F296" s="1" t="s">
        <v>514</v>
      </c>
      <c r="G296" s="1" t="s">
        <v>32</v>
      </c>
      <c r="H296" t="s">
        <v>2270</v>
      </c>
      <c r="I296" s="1" t="s">
        <v>35</v>
      </c>
      <c r="J296" s="1" t="s">
        <v>18</v>
      </c>
      <c r="K296" s="1" t="s">
        <v>31</v>
      </c>
      <c r="L296" s="1" t="s">
        <v>32</v>
      </c>
      <c r="M296" s="1" t="s">
        <v>723</v>
      </c>
      <c r="N296" s="1" t="s">
        <v>60</v>
      </c>
      <c r="O296" s="1" t="s">
        <v>2276</v>
      </c>
    </row>
    <row r="297" spans="1:15" x14ac:dyDescent="0.25">
      <c r="A297">
        <v>1316</v>
      </c>
      <c r="B297" s="1" t="s">
        <v>354</v>
      </c>
      <c r="C297" s="1" t="str">
        <f t="shared" si="4"/>
        <v>Quebec</v>
      </c>
      <c r="D297" s="1" t="s">
        <v>73</v>
      </c>
      <c r="E297" s="5">
        <v>45</v>
      </c>
      <c r="F297" s="1" t="s">
        <v>724</v>
      </c>
      <c r="G297" s="1" t="s">
        <v>725</v>
      </c>
      <c r="H297" t="s">
        <v>2270</v>
      </c>
      <c r="I297" s="1" t="s">
        <v>35</v>
      </c>
      <c r="J297" s="1" t="s">
        <v>25</v>
      </c>
      <c r="K297" s="1" t="s">
        <v>31</v>
      </c>
      <c r="L297" s="1" t="s">
        <v>91</v>
      </c>
      <c r="M297" s="1" t="s">
        <v>726</v>
      </c>
      <c r="N297" s="1" t="s">
        <v>22</v>
      </c>
      <c r="O297" s="1" t="s">
        <v>2276</v>
      </c>
    </row>
    <row r="298" spans="1:15" x14ac:dyDescent="0.25">
      <c r="A298">
        <v>1317</v>
      </c>
      <c r="B298" s="1" t="s">
        <v>354</v>
      </c>
      <c r="C298" s="1" t="str">
        <f t="shared" si="4"/>
        <v>Quebec</v>
      </c>
      <c r="D298" s="1" t="s">
        <v>73</v>
      </c>
      <c r="E298" s="5">
        <v>41</v>
      </c>
      <c r="F298" s="1" t="s">
        <v>727</v>
      </c>
      <c r="G298" s="1" t="s">
        <v>728</v>
      </c>
      <c r="H298" t="s">
        <v>2270</v>
      </c>
      <c r="I298" s="1" t="s">
        <v>17</v>
      </c>
      <c r="J298" s="1" t="s">
        <v>18</v>
      </c>
      <c r="K298" s="1" t="s">
        <v>31</v>
      </c>
      <c r="L298" s="1" t="s">
        <v>91</v>
      </c>
      <c r="M298" s="1" t="s">
        <v>729</v>
      </c>
      <c r="N298" s="1" t="s">
        <v>60</v>
      </c>
      <c r="O298" s="1" t="s">
        <v>2276</v>
      </c>
    </row>
    <row r="299" spans="1:15" x14ac:dyDescent="0.25">
      <c r="A299">
        <v>1318</v>
      </c>
      <c r="B299" s="1" t="s">
        <v>354</v>
      </c>
      <c r="C299" s="1" t="str">
        <f t="shared" si="4"/>
        <v>Quebec</v>
      </c>
      <c r="D299" s="1" t="s">
        <v>73</v>
      </c>
      <c r="E299" s="5">
        <v>41</v>
      </c>
      <c r="F299" s="1" t="s">
        <v>730</v>
      </c>
      <c r="G299" s="1" t="s">
        <v>731</v>
      </c>
      <c r="H299" t="s">
        <v>2270</v>
      </c>
      <c r="I299" s="1" t="s">
        <v>35</v>
      </c>
      <c r="J299" s="1" t="s">
        <v>25</v>
      </c>
      <c r="K299" s="1" t="s">
        <v>31</v>
      </c>
      <c r="L299" s="1" t="s">
        <v>32</v>
      </c>
      <c r="M299" s="1" t="s">
        <v>732</v>
      </c>
      <c r="N299" s="1" t="s">
        <v>60</v>
      </c>
      <c r="O299" s="1" t="s">
        <v>2276</v>
      </c>
    </row>
    <row r="300" spans="1:15" x14ac:dyDescent="0.25">
      <c r="A300">
        <v>1319</v>
      </c>
      <c r="B300" s="1" t="s">
        <v>354</v>
      </c>
      <c r="C300" s="1" t="str">
        <f t="shared" si="4"/>
        <v>Quebec</v>
      </c>
      <c r="D300" s="1" t="s">
        <v>73</v>
      </c>
      <c r="E300" s="5">
        <v>42</v>
      </c>
      <c r="F300" s="1" t="s">
        <v>733</v>
      </c>
      <c r="G300" s="1" t="s">
        <v>734</v>
      </c>
      <c r="H300" t="s">
        <v>2270</v>
      </c>
      <c r="I300" s="1" t="s">
        <v>17</v>
      </c>
      <c r="J300" s="1" t="s">
        <v>25</v>
      </c>
      <c r="K300" s="1" t="s">
        <v>31</v>
      </c>
      <c r="L300" s="1" t="s">
        <v>32</v>
      </c>
      <c r="M300" s="1" t="s">
        <v>735</v>
      </c>
      <c r="N300" s="1" t="s">
        <v>22</v>
      </c>
      <c r="O300" s="1" t="s">
        <v>2276</v>
      </c>
    </row>
    <row r="301" spans="1:15" x14ac:dyDescent="0.25">
      <c r="A301">
        <v>1320</v>
      </c>
      <c r="B301" s="1" t="s">
        <v>354</v>
      </c>
      <c r="C301" s="1" t="str">
        <f t="shared" si="4"/>
        <v>Quebec</v>
      </c>
      <c r="D301" s="1" t="s">
        <v>73</v>
      </c>
      <c r="E301" s="5">
        <v>42</v>
      </c>
      <c r="F301" s="1" t="s">
        <v>736</v>
      </c>
      <c r="G301" s="1" t="s">
        <v>737</v>
      </c>
      <c r="H301" t="s">
        <v>2270</v>
      </c>
      <c r="I301" s="1" t="s">
        <v>17</v>
      </c>
      <c r="J301" s="1" t="s">
        <v>25</v>
      </c>
      <c r="K301" s="1" t="s">
        <v>31</v>
      </c>
      <c r="L301" s="1" t="s">
        <v>32</v>
      </c>
      <c r="M301" s="1" t="s">
        <v>738</v>
      </c>
      <c r="N301" s="1" t="s">
        <v>22</v>
      </c>
      <c r="O301" s="1" t="s">
        <v>2276</v>
      </c>
    </row>
    <row r="302" spans="1:15" x14ac:dyDescent="0.25">
      <c r="A302">
        <v>1321</v>
      </c>
      <c r="B302" s="1" t="s">
        <v>354</v>
      </c>
      <c r="C302" s="1" t="str">
        <f t="shared" si="4"/>
        <v>Quebec</v>
      </c>
      <c r="D302" s="1" t="s">
        <v>73</v>
      </c>
      <c r="E302" s="5">
        <v>43</v>
      </c>
      <c r="F302" s="1" t="s">
        <v>739</v>
      </c>
      <c r="G302" s="1" t="s">
        <v>740</v>
      </c>
      <c r="H302" t="s">
        <v>2270</v>
      </c>
      <c r="I302" s="1" t="s">
        <v>24</v>
      </c>
      <c r="J302" s="1" t="s">
        <v>25</v>
      </c>
      <c r="K302" s="1" t="s">
        <v>31</v>
      </c>
      <c r="L302" s="1" t="s">
        <v>91</v>
      </c>
      <c r="M302" s="1" t="s">
        <v>741</v>
      </c>
      <c r="N302" s="1" t="s">
        <v>60</v>
      </c>
      <c r="O302" s="1" t="s">
        <v>2276</v>
      </c>
    </row>
    <row r="303" spans="1:15" x14ac:dyDescent="0.25">
      <c r="A303">
        <v>1322</v>
      </c>
      <c r="B303" s="1" t="s">
        <v>354</v>
      </c>
      <c r="C303" s="1" t="str">
        <f t="shared" si="4"/>
        <v>Quebec</v>
      </c>
      <c r="D303" s="1" t="s">
        <v>73</v>
      </c>
      <c r="E303" s="5">
        <v>55</v>
      </c>
      <c r="F303" s="1" t="s">
        <v>742</v>
      </c>
      <c r="G303" s="1" t="s">
        <v>743</v>
      </c>
      <c r="H303" t="s">
        <v>2270</v>
      </c>
      <c r="I303" s="1" t="s">
        <v>40</v>
      </c>
      <c r="J303" s="1" t="s">
        <v>44</v>
      </c>
      <c r="K303" s="1" t="s">
        <v>31</v>
      </c>
      <c r="L303" s="1" t="s">
        <v>91</v>
      </c>
      <c r="M303" s="1" t="s">
        <v>744</v>
      </c>
      <c r="N303" s="1" t="s">
        <v>22</v>
      </c>
      <c r="O303" s="1" t="s">
        <v>2276</v>
      </c>
    </row>
    <row r="304" spans="1:15" x14ac:dyDescent="0.25">
      <c r="A304">
        <v>1323</v>
      </c>
      <c r="B304" s="1" t="s">
        <v>354</v>
      </c>
      <c r="C304" s="1" t="str">
        <f t="shared" si="4"/>
        <v>Quebec</v>
      </c>
      <c r="D304" s="1" t="s">
        <v>73</v>
      </c>
      <c r="E304" s="5">
        <v>65</v>
      </c>
      <c r="F304" s="1" t="s">
        <v>745</v>
      </c>
      <c r="G304" s="1" t="s">
        <v>743</v>
      </c>
      <c r="H304" t="s">
        <v>2270</v>
      </c>
      <c r="I304" s="1" t="s">
        <v>40</v>
      </c>
      <c r="J304" s="1" t="s">
        <v>25</v>
      </c>
      <c r="K304" s="1" t="s">
        <v>31</v>
      </c>
      <c r="L304" s="1" t="s">
        <v>91</v>
      </c>
      <c r="M304" s="1" t="s">
        <v>746</v>
      </c>
      <c r="N304" s="1" t="s">
        <v>22</v>
      </c>
      <c r="O304" s="1" t="s">
        <v>2276</v>
      </c>
    </row>
    <row r="305" spans="1:15" x14ac:dyDescent="0.25">
      <c r="A305">
        <v>1324</v>
      </c>
      <c r="B305" s="1" t="s">
        <v>354</v>
      </c>
      <c r="C305" s="1" t="str">
        <f t="shared" si="4"/>
        <v>Quebec</v>
      </c>
      <c r="D305" s="1" t="s">
        <v>73</v>
      </c>
      <c r="E305" s="5">
        <v>40</v>
      </c>
      <c r="F305" s="1" t="s">
        <v>733</v>
      </c>
      <c r="G305" s="1" t="s">
        <v>747</v>
      </c>
      <c r="H305" t="s">
        <v>2270</v>
      </c>
      <c r="I305" s="1" t="s">
        <v>17</v>
      </c>
      <c r="J305" s="1" t="s">
        <v>25</v>
      </c>
      <c r="K305" s="1" t="s">
        <v>31</v>
      </c>
      <c r="L305" s="1" t="s">
        <v>91</v>
      </c>
      <c r="M305" s="1" t="s">
        <v>748</v>
      </c>
      <c r="N305" s="1" t="s">
        <v>22</v>
      </c>
      <c r="O305" s="1" t="s">
        <v>2276</v>
      </c>
    </row>
    <row r="306" spans="1:15" x14ac:dyDescent="0.25">
      <c r="A306">
        <v>1325</v>
      </c>
      <c r="B306" s="1" t="s">
        <v>354</v>
      </c>
      <c r="C306" s="1" t="str">
        <f t="shared" si="4"/>
        <v>Quebec</v>
      </c>
      <c r="D306" s="1" t="s">
        <v>73</v>
      </c>
      <c r="E306" s="5">
        <v>43</v>
      </c>
      <c r="F306" s="1" t="s">
        <v>47</v>
      </c>
      <c r="G306" s="1" t="s">
        <v>749</v>
      </c>
      <c r="H306" t="s">
        <v>2270</v>
      </c>
      <c r="I306" s="1" t="s">
        <v>17</v>
      </c>
      <c r="J306" s="1" t="s">
        <v>44</v>
      </c>
      <c r="K306" s="1" t="s">
        <v>31</v>
      </c>
      <c r="L306" s="1" t="s">
        <v>91</v>
      </c>
      <c r="M306" s="1" t="s">
        <v>750</v>
      </c>
      <c r="N306" s="1" t="s">
        <v>22</v>
      </c>
      <c r="O306" s="1" t="s">
        <v>2276</v>
      </c>
    </row>
    <row r="307" spans="1:15" x14ac:dyDescent="0.25">
      <c r="A307">
        <v>1326</v>
      </c>
      <c r="B307" s="1" t="s">
        <v>354</v>
      </c>
      <c r="C307" s="1" t="str">
        <f t="shared" si="4"/>
        <v>Quebec</v>
      </c>
      <c r="D307" s="1" t="s">
        <v>28</v>
      </c>
      <c r="E307" s="5">
        <v>76</v>
      </c>
      <c r="F307" s="1" t="s">
        <v>751</v>
      </c>
      <c r="G307" s="1" t="s">
        <v>752</v>
      </c>
      <c r="H307" t="s">
        <v>2270</v>
      </c>
      <c r="I307" s="1" t="s">
        <v>43</v>
      </c>
      <c r="J307" s="1" t="s">
        <v>25</v>
      </c>
      <c r="K307" s="1" t="s">
        <v>31</v>
      </c>
      <c r="L307" s="1" t="s">
        <v>91</v>
      </c>
      <c r="M307" s="1" t="s">
        <v>753</v>
      </c>
      <c r="N307" s="1" t="s">
        <v>22</v>
      </c>
      <c r="O307" s="1" t="s">
        <v>2276</v>
      </c>
    </row>
    <row r="308" spans="1:15" x14ac:dyDescent="0.25">
      <c r="A308">
        <v>1327</v>
      </c>
      <c r="B308" s="1" t="s">
        <v>354</v>
      </c>
      <c r="C308" s="1" t="str">
        <f t="shared" si="4"/>
        <v>Quebec</v>
      </c>
      <c r="D308" s="1" t="s">
        <v>28</v>
      </c>
      <c r="E308" s="5">
        <v>78</v>
      </c>
      <c r="F308" s="1" t="s">
        <v>751</v>
      </c>
      <c r="G308" s="1" t="s">
        <v>752</v>
      </c>
      <c r="H308" t="s">
        <v>2270</v>
      </c>
      <c r="I308" s="1" t="s">
        <v>43</v>
      </c>
      <c r="J308" s="1" t="s">
        <v>25</v>
      </c>
      <c r="K308" s="1" t="s">
        <v>31</v>
      </c>
      <c r="L308" s="1" t="s">
        <v>91</v>
      </c>
      <c r="M308" s="1" t="s">
        <v>754</v>
      </c>
      <c r="N308" s="1" t="s">
        <v>22</v>
      </c>
      <c r="O308" s="1" t="s">
        <v>2276</v>
      </c>
    </row>
    <row r="309" spans="1:15" x14ac:dyDescent="0.25">
      <c r="A309">
        <v>1329</v>
      </c>
      <c r="B309" s="1" t="s">
        <v>354</v>
      </c>
      <c r="C309" s="1" t="str">
        <f t="shared" si="4"/>
        <v>Quebec</v>
      </c>
      <c r="D309" s="1" t="s">
        <v>28</v>
      </c>
      <c r="E309" s="5">
        <v>50</v>
      </c>
      <c r="F309" s="1" t="s">
        <v>755</v>
      </c>
      <c r="G309" s="1" t="s">
        <v>756</v>
      </c>
      <c r="H309" t="s">
        <v>2270</v>
      </c>
      <c r="I309" s="1" t="s">
        <v>43</v>
      </c>
      <c r="J309" s="1" t="s">
        <v>25</v>
      </c>
      <c r="K309" s="1" t="s">
        <v>31</v>
      </c>
      <c r="L309" s="1" t="s">
        <v>45</v>
      </c>
      <c r="M309" s="1" t="s">
        <v>757</v>
      </c>
      <c r="N309" s="1" t="s">
        <v>22</v>
      </c>
      <c r="O309" s="1" t="s">
        <v>2276</v>
      </c>
    </row>
    <row r="310" spans="1:15" x14ac:dyDescent="0.25">
      <c r="A310">
        <v>1330</v>
      </c>
      <c r="B310" s="1" t="s">
        <v>354</v>
      </c>
      <c r="C310" s="1" t="str">
        <f t="shared" si="4"/>
        <v>Quebec</v>
      </c>
      <c r="D310" s="1" t="s">
        <v>28</v>
      </c>
      <c r="E310" s="5">
        <v>45</v>
      </c>
      <c r="F310" s="1" t="s">
        <v>758</v>
      </c>
      <c r="G310" s="1" t="s">
        <v>759</v>
      </c>
      <c r="H310" t="s">
        <v>2270</v>
      </c>
      <c r="I310" s="1" t="s">
        <v>43</v>
      </c>
      <c r="J310" s="1" t="s">
        <v>25</v>
      </c>
      <c r="K310" s="1" t="s">
        <v>31</v>
      </c>
      <c r="L310" s="1" t="s">
        <v>45</v>
      </c>
      <c r="M310" s="1" t="s">
        <v>760</v>
      </c>
      <c r="N310" s="1" t="s">
        <v>60</v>
      </c>
      <c r="O310" s="1" t="s">
        <v>2276</v>
      </c>
    </row>
    <row r="311" spans="1:15" x14ac:dyDescent="0.25">
      <c r="A311">
        <v>1331</v>
      </c>
      <c r="B311" s="1" t="s">
        <v>354</v>
      </c>
      <c r="C311" s="1" t="str">
        <f t="shared" si="4"/>
        <v>Quebec</v>
      </c>
      <c r="D311" s="1" t="s">
        <v>28</v>
      </c>
      <c r="E311" s="5">
        <v>56</v>
      </c>
      <c r="F311" s="1" t="s">
        <v>32</v>
      </c>
      <c r="G311" s="1" t="s">
        <v>543</v>
      </c>
      <c r="H311" t="s">
        <v>2270</v>
      </c>
      <c r="I311" s="1" t="s">
        <v>43</v>
      </c>
      <c r="J311" s="1" t="s">
        <v>44</v>
      </c>
      <c r="K311" s="1" t="s">
        <v>31</v>
      </c>
      <c r="L311" s="1" t="s">
        <v>45</v>
      </c>
      <c r="M311" s="1" t="s">
        <v>761</v>
      </c>
      <c r="N311" s="1" t="s">
        <v>22</v>
      </c>
      <c r="O311" s="1" t="s">
        <v>2276</v>
      </c>
    </row>
    <row r="312" spans="1:15" x14ac:dyDescent="0.25">
      <c r="A312">
        <v>1332</v>
      </c>
      <c r="B312" s="1" t="s">
        <v>354</v>
      </c>
      <c r="C312" s="1" t="str">
        <f t="shared" si="4"/>
        <v>Quebec</v>
      </c>
      <c r="D312" s="1" t="s">
        <v>28</v>
      </c>
      <c r="E312" s="5">
        <v>56</v>
      </c>
      <c r="F312" s="1" t="s">
        <v>47</v>
      </c>
      <c r="G312" s="1" t="s">
        <v>762</v>
      </c>
      <c r="H312" t="s">
        <v>2270</v>
      </c>
      <c r="I312" s="1" t="s">
        <v>43</v>
      </c>
      <c r="J312" s="1" t="s">
        <v>44</v>
      </c>
      <c r="K312" s="1" t="s">
        <v>31</v>
      </c>
      <c r="L312" s="1" t="s">
        <v>45</v>
      </c>
      <c r="M312" s="1" t="s">
        <v>763</v>
      </c>
      <c r="N312" s="1" t="s">
        <v>22</v>
      </c>
      <c r="O312" s="1" t="s">
        <v>2276</v>
      </c>
    </row>
    <row r="313" spans="1:15" x14ac:dyDescent="0.25">
      <c r="A313">
        <v>1333</v>
      </c>
      <c r="B313" s="1" t="s">
        <v>354</v>
      </c>
      <c r="C313" s="1" t="str">
        <f t="shared" si="4"/>
        <v>Quebec</v>
      </c>
      <c r="D313" s="1" t="s">
        <v>28</v>
      </c>
      <c r="E313" s="5">
        <v>56</v>
      </c>
      <c r="F313" s="1" t="s">
        <v>764</v>
      </c>
      <c r="G313" s="1" t="s">
        <v>543</v>
      </c>
      <c r="H313" t="s">
        <v>2270</v>
      </c>
      <c r="I313" s="1" t="s">
        <v>43</v>
      </c>
      <c r="J313" s="1" t="s">
        <v>44</v>
      </c>
      <c r="K313" s="1" t="s">
        <v>31</v>
      </c>
      <c r="L313" s="1" t="s">
        <v>45</v>
      </c>
      <c r="M313" s="1" t="s">
        <v>765</v>
      </c>
      <c r="N313" s="1" t="s">
        <v>22</v>
      </c>
      <c r="O313" s="1" t="s">
        <v>2276</v>
      </c>
    </row>
    <row r="314" spans="1:15" x14ac:dyDescent="0.25">
      <c r="A314">
        <v>1334</v>
      </c>
      <c r="B314" s="1" t="s">
        <v>354</v>
      </c>
      <c r="C314" s="1" t="str">
        <f t="shared" si="4"/>
        <v>Quebec</v>
      </c>
      <c r="D314" s="1" t="s">
        <v>28</v>
      </c>
      <c r="E314" s="5">
        <v>56</v>
      </c>
      <c r="F314" s="1" t="s">
        <v>32</v>
      </c>
      <c r="G314" s="1" t="s">
        <v>543</v>
      </c>
      <c r="H314" t="s">
        <v>2270</v>
      </c>
      <c r="I314" s="1" t="s">
        <v>43</v>
      </c>
      <c r="J314" s="1" t="s">
        <v>44</v>
      </c>
      <c r="K314" s="1" t="s">
        <v>31</v>
      </c>
      <c r="L314" s="1" t="s">
        <v>45</v>
      </c>
      <c r="M314" s="1" t="s">
        <v>766</v>
      </c>
      <c r="N314" s="1" t="s">
        <v>22</v>
      </c>
      <c r="O314" s="1" t="s">
        <v>2276</v>
      </c>
    </row>
    <row r="315" spans="1:15" x14ac:dyDescent="0.25">
      <c r="A315">
        <v>1335</v>
      </c>
      <c r="B315" s="1" t="s">
        <v>354</v>
      </c>
      <c r="C315" s="1" t="str">
        <f t="shared" si="4"/>
        <v>Quebec</v>
      </c>
      <c r="D315" s="1" t="s">
        <v>28</v>
      </c>
      <c r="E315" s="5">
        <v>50</v>
      </c>
      <c r="F315" s="1" t="s">
        <v>767</v>
      </c>
      <c r="G315" s="1" t="s">
        <v>768</v>
      </c>
      <c r="H315" t="s">
        <v>2270</v>
      </c>
      <c r="I315" s="1" t="s">
        <v>43</v>
      </c>
      <c r="J315" s="1" t="s">
        <v>25</v>
      </c>
      <c r="K315" s="1" t="s">
        <v>31</v>
      </c>
      <c r="L315" s="1" t="s">
        <v>45</v>
      </c>
      <c r="M315" s="1" t="s">
        <v>769</v>
      </c>
      <c r="N315" s="1" t="s">
        <v>22</v>
      </c>
      <c r="O315" s="1" t="s">
        <v>2276</v>
      </c>
    </row>
    <row r="316" spans="1:15" x14ac:dyDescent="0.25">
      <c r="A316">
        <v>1336</v>
      </c>
      <c r="B316" s="1" t="s">
        <v>354</v>
      </c>
      <c r="C316" s="1" t="str">
        <f t="shared" si="4"/>
        <v>Quebec</v>
      </c>
      <c r="D316" s="1" t="s">
        <v>28</v>
      </c>
      <c r="E316" s="5">
        <v>50</v>
      </c>
      <c r="F316" s="1" t="s">
        <v>770</v>
      </c>
      <c r="G316" s="1" t="s">
        <v>768</v>
      </c>
      <c r="H316" t="s">
        <v>2270</v>
      </c>
      <c r="I316" s="1" t="s">
        <v>43</v>
      </c>
      <c r="J316" s="1" t="s">
        <v>25</v>
      </c>
      <c r="K316" s="1" t="s">
        <v>31</v>
      </c>
      <c r="L316" s="1" t="s">
        <v>45</v>
      </c>
      <c r="M316" s="1" t="s">
        <v>771</v>
      </c>
      <c r="N316" s="1" t="s">
        <v>22</v>
      </c>
      <c r="O316" s="1" t="s">
        <v>2276</v>
      </c>
    </row>
    <row r="317" spans="1:15" x14ac:dyDescent="0.25">
      <c r="A317">
        <v>1337</v>
      </c>
      <c r="B317" s="1" t="s">
        <v>354</v>
      </c>
      <c r="C317" s="1" t="str">
        <f t="shared" si="4"/>
        <v>Quebec</v>
      </c>
      <c r="D317" s="1" t="s">
        <v>28</v>
      </c>
      <c r="E317" s="5">
        <v>55</v>
      </c>
      <c r="F317" s="1" t="s">
        <v>772</v>
      </c>
      <c r="G317" s="1" t="s">
        <v>428</v>
      </c>
      <c r="H317" t="s">
        <v>2270</v>
      </c>
      <c r="I317" s="1" t="s">
        <v>24</v>
      </c>
      <c r="J317" s="1" t="s">
        <v>25</v>
      </c>
      <c r="K317" s="1" t="s">
        <v>31</v>
      </c>
      <c r="L317" s="1" t="s">
        <v>91</v>
      </c>
      <c r="M317" s="1" t="s">
        <v>773</v>
      </c>
      <c r="N317" s="1" t="s">
        <v>22</v>
      </c>
      <c r="O317" s="1" t="s">
        <v>2276</v>
      </c>
    </row>
    <row r="318" spans="1:15" x14ac:dyDescent="0.25">
      <c r="A318">
        <v>1338</v>
      </c>
      <c r="B318" s="1" t="s">
        <v>354</v>
      </c>
      <c r="C318" s="1" t="str">
        <f t="shared" si="4"/>
        <v>Quebec</v>
      </c>
      <c r="D318" s="1" t="s">
        <v>28</v>
      </c>
      <c r="E318" s="5">
        <v>46</v>
      </c>
      <c r="F318" s="1" t="s">
        <v>774</v>
      </c>
      <c r="G318" s="1" t="s">
        <v>775</v>
      </c>
      <c r="H318" t="s">
        <v>2270</v>
      </c>
      <c r="I318" s="1" t="s">
        <v>24</v>
      </c>
      <c r="J318" s="1" t="s">
        <v>25</v>
      </c>
      <c r="K318" s="1" t="s">
        <v>31</v>
      </c>
      <c r="L318" s="1" t="s">
        <v>32</v>
      </c>
      <c r="M318" s="1" t="s">
        <v>776</v>
      </c>
      <c r="N318" s="1" t="s">
        <v>22</v>
      </c>
      <c r="O318" s="1" t="s">
        <v>2276</v>
      </c>
    </row>
    <row r="319" spans="1:15" x14ac:dyDescent="0.25">
      <c r="A319">
        <v>1339</v>
      </c>
      <c r="B319" s="1" t="s">
        <v>354</v>
      </c>
      <c r="C319" s="1" t="str">
        <f t="shared" si="4"/>
        <v>Quebec</v>
      </c>
      <c r="D319" s="1" t="s">
        <v>28</v>
      </c>
      <c r="E319" s="5">
        <v>47</v>
      </c>
      <c r="F319" s="1" t="s">
        <v>777</v>
      </c>
      <c r="G319" s="1" t="s">
        <v>778</v>
      </c>
      <c r="H319" t="s">
        <v>2270</v>
      </c>
      <c r="I319" s="1" t="s">
        <v>24</v>
      </c>
      <c r="J319" s="1" t="s">
        <v>25</v>
      </c>
      <c r="K319" s="1" t="s">
        <v>31</v>
      </c>
      <c r="L319" s="1" t="s">
        <v>20</v>
      </c>
      <c r="M319" s="1" t="s">
        <v>779</v>
      </c>
      <c r="N319" s="1" t="s">
        <v>22</v>
      </c>
      <c r="O319" s="1" t="s">
        <v>2276</v>
      </c>
    </row>
    <row r="320" spans="1:15" x14ac:dyDescent="0.25">
      <c r="A320">
        <v>1340</v>
      </c>
      <c r="B320" s="1" t="s">
        <v>354</v>
      </c>
      <c r="C320" s="1" t="str">
        <f t="shared" si="4"/>
        <v>Quebec</v>
      </c>
      <c r="D320" s="1" t="s">
        <v>28</v>
      </c>
      <c r="E320" s="5">
        <v>42</v>
      </c>
      <c r="F320" s="1" t="s">
        <v>780</v>
      </c>
      <c r="G320" s="1" t="s">
        <v>32</v>
      </c>
      <c r="H320" t="s">
        <v>2270</v>
      </c>
      <c r="I320" s="1" t="s">
        <v>17</v>
      </c>
      <c r="J320" s="1" t="s">
        <v>25</v>
      </c>
      <c r="K320" s="1" t="s">
        <v>31</v>
      </c>
      <c r="L320" s="1" t="s">
        <v>20</v>
      </c>
      <c r="M320" s="1" t="s">
        <v>781</v>
      </c>
      <c r="N320" s="1" t="s">
        <v>22</v>
      </c>
      <c r="O320" s="1" t="s">
        <v>2276</v>
      </c>
    </row>
    <row r="321" spans="1:15" x14ac:dyDescent="0.25">
      <c r="A321">
        <v>1341</v>
      </c>
      <c r="B321" s="1" t="s">
        <v>354</v>
      </c>
      <c r="C321" s="1" t="str">
        <f t="shared" si="4"/>
        <v>Quebec</v>
      </c>
      <c r="D321" s="1" t="s">
        <v>28</v>
      </c>
      <c r="E321" s="5">
        <v>55</v>
      </c>
      <c r="F321" s="1" t="s">
        <v>230</v>
      </c>
      <c r="G321" s="1" t="s">
        <v>782</v>
      </c>
      <c r="H321" t="s">
        <v>2270</v>
      </c>
      <c r="I321" s="1" t="s">
        <v>43</v>
      </c>
      <c r="J321" s="1" t="s">
        <v>25</v>
      </c>
      <c r="K321" s="1" t="s">
        <v>31</v>
      </c>
      <c r="L321" s="1" t="s">
        <v>91</v>
      </c>
      <c r="M321" s="1" t="s">
        <v>783</v>
      </c>
      <c r="N321" s="1" t="s">
        <v>22</v>
      </c>
      <c r="O321" s="1" t="s">
        <v>2276</v>
      </c>
    </row>
    <row r="322" spans="1:15" x14ac:dyDescent="0.25">
      <c r="A322">
        <v>1342</v>
      </c>
      <c r="B322" s="1" t="s">
        <v>354</v>
      </c>
      <c r="C322" s="1" t="str">
        <f t="shared" ref="C322:C385" si="5">IF(B322="NB","New Brunswick",IF(B322="AB","Alberta",IF(B322="BC","British Columbia",IF(B322="MB","Manitoba",IF(B322="NL","Newfoundland and Labrador",IF(B322="NS","Nova Scotia",IF(B322="ON","Ontario",IF(B322="PE","Prince Edward Island",IF(B322="QC","Quebec",IF(B322="SK","Saskatchewan",""))))))))))</f>
        <v>Quebec</v>
      </c>
      <c r="D322" s="1" t="s">
        <v>28</v>
      </c>
      <c r="E322" s="5">
        <v>57</v>
      </c>
      <c r="F322" s="1" t="s">
        <v>230</v>
      </c>
      <c r="G322" s="1" t="s">
        <v>782</v>
      </c>
      <c r="H322" t="s">
        <v>2270</v>
      </c>
      <c r="I322" s="1" t="s">
        <v>43</v>
      </c>
      <c r="J322" s="1" t="s">
        <v>25</v>
      </c>
      <c r="K322" s="1" t="s">
        <v>31</v>
      </c>
      <c r="L322" s="1" t="s">
        <v>91</v>
      </c>
      <c r="M322" s="1" t="s">
        <v>784</v>
      </c>
      <c r="N322" s="1" t="s">
        <v>22</v>
      </c>
      <c r="O322" s="1" t="s">
        <v>2276</v>
      </c>
    </row>
    <row r="323" spans="1:15" x14ac:dyDescent="0.25">
      <c r="A323">
        <v>1343</v>
      </c>
      <c r="B323" s="1" t="s">
        <v>354</v>
      </c>
      <c r="C323" s="1" t="str">
        <f t="shared" si="5"/>
        <v>Quebec</v>
      </c>
      <c r="D323" s="1" t="s">
        <v>28</v>
      </c>
      <c r="E323" s="5">
        <v>42</v>
      </c>
      <c r="F323" s="1" t="s">
        <v>785</v>
      </c>
      <c r="G323" s="1" t="s">
        <v>32</v>
      </c>
      <c r="H323" t="s">
        <v>2270</v>
      </c>
      <c r="I323" s="1" t="s">
        <v>17</v>
      </c>
      <c r="J323" s="1" t="s">
        <v>25</v>
      </c>
      <c r="K323" s="1" t="s">
        <v>31</v>
      </c>
      <c r="L323" s="1" t="s">
        <v>20</v>
      </c>
      <c r="M323" s="1" t="s">
        <v>786</v>
      </c>
      <c r="N323" s="1" t="s">
        <v>22</v>
      </c>
      <c r="O323" s="1" t="s">
        <v>2276</v>
      </c>
    </row>
    <row r="324" spans="1:15" x14ac:dyDescent="0.25">
      <c r="A324">
        <v>1344</v>
      </c>
      <c r="B324" s="1" t="s">
        <v>354</v>
      </c>
      <c r="C324" s="1" t="str">
        <f t="shared" si="5"/>
        <v>Quebec</v>
      </c>
      <c r="D324" s="1" t="s">
        <v>28</v>
      </c>
      <c r="E324" s="5">
        <v>50</v>
      </c>
      <c r="F324" s="1" t="s">
        <v>375</v>
      </c>
      <c r="G324" s="1" t="s">
        <v>787</v>
      </c>
      <c r="H324" t="s">
        <v>2270</v>
      </c>
      <c r="I324" s="1" t="s">
        <v>43</v>
      </c>
      <c r="J324" s="1" t="s">
        <v>25</v>
      </c>
      <c r="K324" s="1" t="s">
        <v>31</v>
      </c>
      <c r="L324" s="1" t="s">
        <v>20</v>
      </c>
      <c r="M324" s="1" t="s">
        <v>788</v>
      </c>
      <c r="N324" s="1" t="s">
        <v>22</v>
      </c>
      <c r="O324" s="1" t="s">
        <v>2276</v>
      </c>
    </row>
    <row r="325" spans="1:15" x14ac:dyDescent="0.25">
      <c r="A325">
        <v>1345</v>
      </c>
      <c r="B325" s="1" t="s">
        <v>354</v>
      </c>
      <c r="C325" s="1" t="str">
        <f t="shared" si="5"/>
        <v>Quebec</v>
      </c>
      <c r="D325" s="1" t="s">
        <v>28</v>
      </c>
      <c r="E325" s="5">
        <v>55</v>
      </c>
      <c r="F325" s="1" t="s">
        <v>789</v>
      </c>
      <c r="G325" s="1" t="s">
        <v>790</v>
      </c>
      <c r="H325" t="s">
        <v>2270</v>
      </c>
      <c r="I325" s="1" t="s">
        <v>43</v>
      </c>
      <c r="J325" s="1" t="s">
        <v>25</v>
      </c>
      <c r="K325" s="1" t="s">
        <v>31</v>
      </c>
      <c r="L325" s="1" t="s">
        <v>91</v>
      </c>
      <c r="M325" s="1" t="s">
        <v>791</v>
      </c>
      <c r="N325" s="1" t="s">
        <v>22</v>
      </c>
      <c r="O325" s="1" t="s">
        <v>2276</v>
      </c>
    </row>
    <row r="326" spans="1:15" x14ac:dyDescent="0.25">
      <c r="A326">
        <v>1346</v>
      </c>
      <c r="B326" s="1" t="s">
        <v>354</v>
      </c>
      <c r="C326" s="1" t="str">
        <f t="shared" si="5"/>
        <v>Quebec</v>
      </c>
      <c r="D326" s="1" t="s">
        <v>28</v>
      </c>
      <c r="E326" s="5">
        <v>55</v>
      </c>
      <c r="F326" s="1" t="s">
        <v>789</v>
      </c>
      <c r="G326" s="1" t="s">
        <v>792</v>
      </c>
      <c r="H326" t="s">
        <v>2270</v>
      </c>
      <c r="I326" s="1" t="s">
        <v>43</v>
      </c>
      <c r="J326" s="1" t="s">
        <v>44</v>
      </c>
      <c r="K326" s="1" t="s">
        <v>31</v>
      </c>
      <c r="L326" s="1" t="s">
        <v>91</v>
      </c>
      <c r="M326" s="1" t="s">
        <v>793</v>
      </c>
      <c r="N326" s="1" t="s">
        <v>22</v>
      </c>
      <c r="O326" s="1" t="s">
        <v>2276</v>
      </c>
    </row>
    <row r="327" spans="1:15" x14ac:dyDescent="0.25">
      <c r="A327">
        <v>1347</v>
      </c>
      <c r="B327" s="1" t="s">
        <v>354</v>
      </c>
      <c r="C327" s="1" t="str">
        <f t="shared" si="5"/>
        <v>Quebec</v>
      </c>
      <c r="D327" s="1" t="s">
        <v>28</v>
      </c>
      <c r="E327" s="5">
        <v>58</v>
      </c>
      <c r="F327" s="1" t="s">
        <v>794</v>
      </c>
      <c r="G327" s="1" t="s">
        <v>768</v>
      </c>
      <c r="H327" t="s">
        <v>2270</v>
      </c>
      <c r="I327" s="1" t="s">
        <v>43</v>
      </c>
      <c r="J327" s="1" t="s">
        <v>25</v>
      </c>
      <c r="K327" s="1" t="s">
        <v>31</v>
      </c>
      <c r="L327" s="1" t="s">
        <v>45</v>
      </c>
      <c r="M327" s="1" t="s">
        <v>795</v>
      </c>
      <c r="N327" s="1" t="s">
        <v>22</v>
      </c>
      <c r="O327" s="1" t="s">
        <v>2276</v>
      </c>
    </row>
    <row r="328" spans="1:15" x14ac:dyDescent="0.25">
      <c r="A328">
        <v>1348</v>
      </c>
      <c r="B328" s="1" t="s">
        <v>354</v>
      </c>
      <c r="C328" s="1" t="str">
        <f t="shared" si="5"/>
        <v>Quebec</v>
      </c>
      <c r="D328" s="1" t="s">
        <v>28</v>
      </c>
      <c r="E328" s="5">
        <v>56</v>
      </c>
      <c r="F328" s="1" t="s">
        <v>796</v>
      </c>
      <c r="G328" s="1" t="s">
        <v>543</v>
      </c>
      <c r="H328" t="s">
        <v>2270</v>
      </c>
      <c r="I328" s="1" t="s">
        <v>43</v>
      </c>
      <c r="J328" s="1" t="s">
        <v>25</v>
      </c>
      <c r="K328" s="1" t="s">
        <v>31</v>
      </c>
      <c r="L328" s="1" t="s">
        <v>45</v>
      </c>
      <c r="M328" s="1" t="s">
        <v>797</v>
      </c>
      <c r="N328" s="1" t="s">
        <v>22</v>
      </c>
      <c r="O328" s="1" t="s">
        <v>2276</v>
      </c>
    </row>
    <row r="329" spans="1:15" x14ac:dyDescent="0.25">
      <c r="A329">
        <v>1349</v>
      </c>
      <c r="B329" s="1" t="s">
        <v>354</v>
      </c>
      <c r="C329" s="1" t="str">
        <f t="shared" si="5"/>
        <v>Quebec</v>
      </c>
      <c r="D329" s="1" t="s">
        <v>28</v>
      </c>
      <c r="E329" s="5">
        <v>57</v>
      </c>
      <c r="F329" s="1" t="s">
        <v>798</v>
      </c>
      <c r="G329" s="1" t="s">
        <v>768</v>
      </c>
      <c r="H329" t="s">
        <v>2270</v>
      </c>
      <c r="I329" s="1" t="s">
        <v>43</v>
      </c>
      <c r="J329" s="1" t="s">
        <v>25</v>
      </c>
      <c r="K329" s="1" t="s">
        <v>31</v>
      </c>
      <c r="L329" s="1" t="s">
        <v>45</v>
      </c>
      <c r="M329" s="1" t="s">
        <v>799</v>
      </c>
      <c r="N329" s="1" t="s">
        <v>22</v>
      </c>
      <c r="O329" s="1" t="s">
        <v>2276</v>
      </c>
    </row>
    <row r="330" spans="1:15" x14ac:dyDescent="0.25">
      <c r="A330">
        <v>1350</v>
      </c>
      <c r="B330" s="1" t="s">
        <v>354</v>
      </c>
      <c r="C330" s="1" t="str">
        <f t="shared" si="5"/>
        <v>Quebec</v>
      </c>
      <c r="D330" s="1" t="s">
        <v>28</v>
      </c>
      <c r="E330" s="5">
        <v>50</v>
      </c>
      <c r="F330" s="1" t="s">
        <v>800</v>
      </c>
      <c r="G330" s="1" t="s">
        <v>768</v>
      </c>
      <c r="H330" t="s">
        <v>2270</v>
      </c>
      <c r="I330" s="1" t="s">
        <v>43</v>
      </c>
      <c r="J330" s="1" t="s">
        <v>25</v>
      </c>
      <c r="K330" s="1" t="s">
        <v>31</v>
      </c>
      <c r="L330" s="1" t="s">
        <v>45</v>
      </c>
      <c r="M330" s="1" t="s">
        <v>801</v>
      </c>
      <c r="N330" s="1" t="s">
        <v>22</v>
      </c>
      <c r="O330" s="1" t="s">
        <v>2276</v>
      </c>
    </row>
    <row r="331" spans="1:15" x14ac:dyDescent="0.25">
      <c r="A331">
        <v>1351</v>
      </c>
      <c r="B331" s="1" t="s">
        <v>354</v>
      </c>
      <c r="C331" s="1" t="str">
        <f t="shared" si="5"/>
        <v>Quebec</v>
      </c>
      <c r="D331" s="1" t="s">
        <v>28</v>
      </c>
      <c r="E331" s="5">
        <v>56</v>
      </c>
      <c r="F331" s="1" t="s">
        <v>802</v>
      </c>
      <c r="G331" s="1" t="s">
        <v>32</v>
      </c>
      <c r="H331" t="s">
        <v>2270</v>
      </c>
      <c r="I331" s="1" t="s">
        <v>43</v>
      </c>
      <c r="J331" s="1" t="s">
        <v>25</v>
      </c>
      <c r="K331" s="1" t="s">
        <v>31</v>
      </c>
      <c r="L331" s="1" t="s">
        <v>45</v>
      </c>
      <c r="M331" s="1" t="s">
        <v>803</v>
      </c>
      <c r="N331" s="1" t="s">
        <v>22</v>
      </c>
      <c r="O331" s="1" t="s">
        <v>2276</v>
      </c>
    </row>
    <row r="332" spans="1:15" x14ac:dyDescent="0.25">
      <c r="A332">
        <v>1352</v>
      </c>
      <c r="B332" s="1" t="s">
        <v>354</v>
      </c>
      <c r="C332" s="1" t="str">
        <f t="shared" si="5"/>
        <v>Quebec</v>
      </c>
      <c r="D332" s="1" t="s">
        <v>28</v>
      </c>
      <c r="E332" s="5">
        <v>56</v>
      </c>
      <c r="F332" s="1" t="s">
        <v>802</v>
      </c>
      <c r="G332" s="1" t="s">
        <v>543</v>
      </c>
      <c r="H332" t="s">
        <v>2270</v>
      </c>
      <c r="I332" s="1" t="s">
        <v>43</v>
      </c>
      <c r="J332" s="1" t="s">
        <v>25</v>
      </c>
      <c r="K332" s="1" t="s">
        <v>31</v>
      </c>
      <c r="L332" s="1" t="s">
        <v>45</v>
      </c>
      <c r="M332" s="1" t="s">
        <v>804</v>
      </c>
      <c r="N332" s="1" t="s">
        <v>22</v>
      </c>
      <c r="O332" s="1" t="s">
        <v>2276</v>
      </c>
    </row>
    <row r="333" spans="1:15" x14ac:dyDescent="0.25">
      <c r="A333">
        <v>1353</v>
      </c>
      <c r="B333" s="1" t="s">
        <v>354</v>
      </c>
      <c r="C333" s="1" t="str">
        <f t="shared" si="5"/>
        <v>Quebec</v>
      </c>
      <c r="D333" s="1" t="s">
        <v>28</v>
      </c>
      <c r="E333" s="5">
        <v>56</v>
      </c>
      <c r="F333" s="1" t="s">
        <v>802</v>
      </c>
      <c r="G333" s="1" t="s">
        <v>543</v>
      </c>
      <c r="H333" t="s">
        <v>2270</v>
      </c>
      <c r="I333" s="1" t="s">
        <v>43</v>
      </c>
      <c r="J333" s="1" t="s">
        <v>25</v>
      </c>
      <c r="K333" s="1" t="s">
        <v>31</v>
      </c>
      <c r="L333" s="1" t="s">
        <v>45</v>
      </c>
      <c r="M333" s="1" t="s">
        <v>805</v>
      </c>
      <c r="N333" s="1" t="s">
        <v>22</v>
      </c>
      <c r="O333" s="1" t="s">
        <v>2276</v>
      </c>
    </row>
    <row r="334" spans="1:15" x14ac:dyDescent="0.25">
      <c r="A334">
        <v>1354</v>
      </c>
      <c r="B334" s="1" t="s">
        <v>354</v>
      </c>
      <c r="C334" s="1" t="str">
        <f t="shared" si="5"/>
        <v>Quebec</v>
      </c>
      <c r="D334" s="1" t="s">
        <v>28</v>
      </c>
      <c r="E334" s="5">
        <v>56</v>
      </c>
      <c r="F334" s="1" t="s">
        <v>806</v>
      </c>
      <c r="G334" s="1" t="s">
        <v>807</v>
      </c>
      <c r="H334" t="s">
        <v>2270</v>
      </c>
      <c r="I334" s="1" t="s">
        <v>43</v>
      </c>
      <c r="J334" s="1" t="s">
        <v>232</v>
      </c>
      <c r="K334" s="1" t="s">
        <v>31</v>
      </c>
      <c r="L334" s="1" t="s">
        <v>45</v>
      </c>
      <c r="M334" s="1" t="s">
        <v>808</v>
      </c>
      <c r="N334" s="1" t="s">
        <v>22</v>
      </c>
      <c r="O334" s="1" t="s">
        <v>2276</v>
      </c>
    </row>
    <row r="335" spans="1:15" x14ac:dyDescent="0.25">
      <c r="A335">
        <v>1355</v>
      </c>
      <c r="B335" s="1" t="s">
        <v>354</v>
      </c>
      <c r="C335" s="1" t="str">
        <f t="shared" si="5"/>
        <v>Quebec</v>
      </c>
      <c r="D335" s="1" t="s">
        <v>28</v>
      </c>
      <c r="E335" s="5">
        <v>50</v>
      </c>
      <c r="F335" s="1" t="s">
        <v>809</v>
      </c>
      <c r="G335" s="1" t="s">
        <v>32</v>
      </c>
      <c r="H335" t="s">
        <v>2270</v>
      </c>
      <c r="I335" s="1" t="s">
        <v>43</v>
      </c>
      <c r="J335" s="1" t="s">
        <v>25</v>
      </c>
      <c r="K335" s="1" t="s">
        <v>31</v>
      </c>
      <c r="L335" s="1" t="s">
        <v>45</v>
      </c>
      <c r="M335" s="1" t="s">
        <v>810</v>
      </c>
      <c r="N335" s="1" t="s">
        <v>22</v>
      </c>
      <c r="O335" s="1" t="s">
        <v>2276</v>
      </c>
    </row>
    <row r="336" spans="1:15" x14ac:dyDescent="0.25">
      <c r="A336">
        <v>1356</v>
      </c>
      <c r="B336" s="1" t="s">
        <v>354</v>
      </c>
      <c r="C336" s="1" t="str">
        <f t="shared" si="5"/>
        <v>Quebec</v>
      </c>
      <c r="D336" s="1" t="s">
        <v>28</v>
      </c>
      <c r="E336" s="5">
        <v>56</v>
      </c>
      <c r="F336" s="1" t="s">
        <v>802</v>
      </c>
      <c r="G336" s="1" t="s">
        <v>543</v>
      </c>
      <c r="H336" t="s">
        <v>2270</v>
      </c>
      <c r="I336" s="1" t="s">
        <v>43</v>
      </c>
      <c r="J336" s="1" t="s">
        <v>25</v>
      </c>
      <c r="K336" s="1" t="s">
        <v>31</v>
      </c>
      <c r="L336" s="1" t="s">
        <v>45</v>
      </c>
      <c r="M336" s="1" t="s">
        <v>811</v>
      </c>
      <c r="N336" s="1" t="s">
        <v>22</v>
      </c>
      <c r="O336" s="1" t="s">
        <v>2276</v>
      </c>
    </row>
    <row r="337" spans="1:15" x14ac:dyDescent="0.25">
      <c r="A337">
        <v>1357</v>
      </c>
      <c r="B337" s="1" t="s">
        <v>354</v>
      </c>
      <c r="C337" s="1" t="str">
        <f t="shared" si="5"/>
        <v>Quebec</v>
      </c>
      <c r="D337" s="1" t="s">
        <v>28</v>
      </c>
      <c r="E337" s="5">
        <v>50</v>
      </c>
      <c r="F337" s="1" t="s">
        <v>812</v>
      </c>
      <c r="G337" s="1" t="s">
        <v>768</v>
      </c>
      <c r="H337" t="s">
        <v>2270</v>
      </c>
      <c r="I337" s="1" t="s">
        <v>43</v>
      </c>
      <c r="J337" s="1" t="s">
        <v>25</v>
      </c>
      <c r="K337" s="1" t="s">
        <v>31</v>
      </c>
      <c r="L337" s="1" t="s">
        <v>45</v>
      </c>
      <c r="M337" s="1" t="s">
        <v>813</v>
      </c>
      <c r="N337" s="1" t="s">
        <v>22</v>
      </c>
      <c r="O337" s="1" t="s">
        <v>2276</v>
      </c>
    </row>
    <row r="338" spans="1:15" x14ac:dyDescent="0.25">
      <c r="A338">
        <v>1358</v>
      </c>
      <c r="B338" s="1" t="s">
        <v>354</v>
      </c>
      <c r="C338" s="1" t="str">
        <f t="shared" si="5"/>
        <v>Quebec</v>
      </c>
      <c r="D338" s="1" t="s">
        <v>28</v>
      </c>
      <c r="E338" s="5">
        <v>50</v>
      </c>
      <c r="F338" s="1" t="s">
        <v>814</v>
      </c>
      <c r="G338" s="1" t="s">
        <v>32</v>
      </c>
      <c r="H338" t="s">
        <v>2270</v>
      </c>
      <c r="I338" s="1" t="s">
        <v>43</v>
      </c>
      <c r="J338" s="1" t="s">
        <v>25</v>
      </c>
      <c r="K338" s="1" t="s">
        <v>31</v>
      </c>
      <c r="L338" s="1" t="s">
        <v>20</v>
      </c>
      <c r="M338" s="1" t="s">
        <v>815</v>
      </c>
      <c r="N338" s="1" t="s">
        <v>22</v>
      </c>
      <c r="O338" s="1" t="s">
        <v>2276</v>
      </c>
    </row>
    <row r="339" spans="1:15" x14ac:dyDescent="0.25">
      <c r="A339">
        <v>1360</v>
      </c>
      <c r="B339" s="1" t="s">
        <v>354</v>
      </c>
      <c r="C339" s="1" t="str">
        <f t="shared" si="5"/>
        <v>Quebec</v>
      </c>
      <c r="D339" s="1" t="s">
        <v>28</v>
      </c>
      <c r="E339" s="5">
        <v>56</v>
      </c>
      <c r="F339" s="1" t="s">
        <v>802</v>
      </c>
      <c r="G339" s="1" t="s">
        <v>543</v>
      </c>
      <c r="H339" t="s">
        <v>2270</v>
      </c>
      <c r="I339" s="1" t="s">
        <v>43</v>
      </c>
      <c r="J339" s="1" t="s">
        <v>25</v>
      </c>
      <c r="K339" s="1" t="s">
        <v>31</v>
      </c>
      <c r="L339" s="1" t="s">
        <v>45</v>
      </c>
      <c r="M339" s="1" t="s">
        <v>816</v>
      </c>
      <c r="N339" s="1" t="s">
        <v>22</v>
      </c>
      <c r="O339" s="1" t="s">
        <v>2276</v>
      </c>
    </row>
    <row r="340" spans="1:15" x14ac:dyDescent="0.25">
      <c r="A340">
        <v>1362</v>
      </c>
      <c r="B340" s="1" t="s">
        <v>354</v>
      </c>
      <c r="C340" s="1" t="str">
        <f t="shared" si="5"/>
        <v>Quebec</v>
      </c>
      <c r="D340" s="1" t="s">
        <v>28</v>
      </c>
      <c r="E340" s="5">
        <v>37</v>
      </c>
      <c r="F340" s="1" t="s">
        <v>817</v>
      </c>
      <c r="G340" s="1" t="s">
        <v>818</v>
      </c>
      <c r="H340" t="s">
        <v>2270</v>
      </c>
      <c r="I340" s="1" t="s">
        <v>17</v>
      </c>
      <c r="J340" s="1" t="s">
        <v>25</v>
      </c>
      <c r="K340" s="1" t="s">
        <v>31</v>
      </c>
      <c r="L340" s="1" t="s">
        <v>32</v>
      </c>
      <c r="M340" s="1" t="s">
        <v>819</v>
      </c>
      <c r="N340" s="1" t="s">
        <v>60</v>
      </c>
      <c r="O340" s="1" t="s">
        <v>2276</v>
      </c>
    </row>
    <row r="341" spans="1:15" x14ac:dyDescent="0.25">
      <c r="A341">
        <v>1363</v>
      </c>
      <c r="B341" s="1" t="s">
        <v>354</v>
      </c>
      <c r="C341" s="1" t="str">
        <f t="shared" si="5"/>
        <v>Quebec</v>
      </c>
      <c r="D341" s="1" t="s">
        <v>28</v>
      </c>
      <c r="E341" s="5">
        <v>50</v>
      </c>
      <c r="F341" s="1" t="s">
        <v>820</v>
      </c>
      <c r="G341" s="1" t="s">
        <v>821</v>
      </c>
      <c r="H341" t="s">
        <v>2270</v>
      </c>
      <c r="I341" s="1" t="s">
        <v>24</v>
      </c>
      <c r="J341" s="1" t="s">
        <v>25</v>
      </c>
      <c r="K341" s="1" t="s">
        <v>31</v>
      </c>
      <c r="L341" s="1" t="s">
        <v>20</v>
      </c>
      <c r="M341" s="1" t="s">
        <v>822</v>
      </c>
      <c r="N341" s="1" t="s">
        <v>22</v>
      </c>
      <c r="O341" s="1" t="s">
        <v>2276</v>
      </c>
    </row>
    <row r="342" spans="1:15" x14ac:dyDescent="0.25">
      <c r="A342">
        <v>1364</v>
      </c>
      <c r="B342" s="1" t="s">
        <v>354</v>
      </c>
      <c r="C342" s="1" t="str">
        <f t="shared" si="5"/>
        <v>Quebec</v>
      </c>
      <c r="D342" s="1" t="s">
        <v>28</v>
      </c>
      <c r="E342" s="5">
        <v>54</v>
      </c>
      <c r="F342" s="1" t="s">
        <v>823</v>
      </c>
      <c r="G342" s="1" t="s">
        <v>543</v>
      </c>
      <c r="H342" t="s">
        <v>2270</v>
      </c>
      <c r="I342" s="1" t="s">
        <v>43</v>
      </c>
      <c r="J342" s="1" t="s">
        <v>25</v>
      </c>
      <c r="K342" s="1" t="s">
        <v>31</v>
      </c>
      <c r="L342" s="1" t="s">
        <v>45</v>
      </c>
      <c r="M342" s="1" t="s">
        <v>824</v>
      </c>
      <c r="N342" s="1" t="s">
        <v>22</v>
      </c>
      <c r="O342" s="1" t="s">
        <v>2276</v>
      </c>
    </row>
    <row r="343" spans="1:15" x14ac:dyDescent="0.25">
      <c r="A343">
        <v>1365</v>
      </c>
      <c r="B343" s="1" t="s">
        <v>354</v>
      </c>
      <c r="C343" s="1" t="str">
        <f t="shared" si="5"/>
        <v>Quebec</v>
      </c>
      <c r="D343" s="1" t="s">
        <v>28</v>
      </c>
      <c r="E343" s="5">
        <v>54</v>
      </c>
      <c r="F343" s="1" t="s">
        <v>825</v>
      </c>
      <c r="G343" s="1" t="s">
        <v>32</v>
      </c>
      <c r="H343" t="s">
        <v>2270</v>
      </c>
      <c r="I343" s="1" t="s">
        <v>43</v>
      </c>
      <c r="J343" s="1" t="s">
        <v>25</v>
      </c>
      <c r="K343" s="1" t="s">
        <v>31</v>
      </c>
      <c r="L343" s="1" t="s">
        <v>45</v>
      </c>
      <c r="M343" s="1" t="s">
        <v>826</v>
      </c>
      <c r="N343" s="1" t="s">
        <v>22</v>
      </c>
      <c r="O343" s="1" t="s">
        <v>2276</v>
      </c>
    </row>
    <row r="344" spans="1:15" x14ac:dyDescent="0.25">
      <c r="A344">
        <v>1366</v>
      </c>
      <c r="B344" s="1" t="s">
        <v>354</v>
      </c>
      <c r="C344" s="1" t="str">
        <f t="shared" si="5"/>
        <v>Quebec</v>
      </c>
      <c r="D344" s="1" t="s">
        <v>28</v>
      </c>
      <c r="E344" s="5">
        <v>45</v>
      </c>
      <c r="F344" s="1" t="s">
        <v>827</v>
      </c>
      <c r="G344" s="1" t="s">
        <v>32</v>
      </c>
      <c r="H344" t="s">
        <v>2270</v>
      </c>
      <c r="I344" s="1" t="s">
        <v>43</v>
      </c>
      <c r="J344" s="1" t="s">
        <v>25</v>
      </c>
      <c r="K344" s="1" t="s">
        <v>31</v>
      </c>
      <c r="L344" s="1" t="s">
        <v>45</v>
      </c>
      <c r="M344" s="1" t="s">
        <v>828</v>
      </c>
      <c r="N344" s="1" t="s">
        <v>60</v>
      </c>
      <c r="O344" s="1" t="s">
        <v>2276</v>
      </c>
    </row>
    <row r="345" spans="1:15" x14ac:dyDescent="0.25">
      <c r="A345">
        <v>1367</v>
      </c>
      <c r="B345" s="1" t="s">
        <v>354</v>
      </c>
      <c r="C345" s="1" t="str">
        <f t="shared" si="5"/>
        <v>Quebec</v>
      </c>
      <c r="D345" s="1" t="s">
        <v>28</v>
      </c>
      <c r="E345" s="5">
        <v>54</v>
      </c>
      <c r="F345" s="1" t="s">
        <v>829</v>
      </c>
      <c r="G345" s="1" t="s">
        <v>768</v>
      </c>
      <c r="H345" t="s">
        <v>2270</v>
      </c>
      <c r="I345" s="1" t="s">
        <v>43</v>
      </c>
      <c r="J345" s="1" t="s">
        <v>25</v>
      </c>
      <c r="K345" s="1" t="s">
        <v>31</v>
      </c>
      <c r="L345" s="1" t="s">
        <v>45</v>
      </c>
      <c r="M345" s="1" t="s">
        <v>830</v>
      </c>
      <c r="N345" s="1" t="s">
        <v>22</v>
      </c>
      <c r="O345" s="1" t="s">
        <v>2276</v>
      </c>
    </row>
    <row r="346" spans="1:15" x14ac:dyDescent="0.25">
      <c r="A346">
        <v>1368</v>
      </c>
      <c r="B346" s="1" t="s">
        <v>354</v>
      </c>
      <c r="C346" s="1" t="str">
        <f t="shared" si="5"/>
        <v>Quebec</v>
      </c>
      <c r="D346" s="1" t="s">
        <v>28</v>
      </c>
      <c r="E346" s="5">
        <v>56</v>
      </c>
      <c r="F346" s="1" t="s">
        <v>802</v>
      </c>
      <c r="G346" s="1" t="s">
        <v>32</v>
      </c>
      <c r="H346" t="s">
        <v>2270</v>
      </c>
      <c r="I346" s="1" t="s">
        <v>43</v>
      </c>
      <c r="J346" s="1" t="s">
        <v>25</v>
      </c>
      <c r="K346" s="1" t="s">
        <v>31</v>
      </c>
      <c r="L346" s="1" t="s">
        <v>45</v>
      </c>
      <c r="M346" s="1" t="s">
        <v>831</v>
      </c>
      <c r="N346" s="1" t="s">
        <v>22</v>
      </c>
      <c r="O346" s="1" t="s">
        <v>2276</v>
      </c>
    </row>
    <row r="347" spans="1:15" x14ac:dyDescent="0.25">
      <c r="A347">
        <v>1369</v>
      </c>
      <c r="B347" s="1" t="s">
        <v>354</v>
      </c>
      <c r="C347" s="1" t="str">
        <f t="shared" si="5"/>
        <v>Quebec</v>
      </c>
      <c r="D347" s="1" t="s">
        <v>28</v>
      </c>
      <c r="E347" s="5">
        <v>52</v>
      </c>
      <c r="F347" s="1" t="s">
        <v>832</v>
      </c>
      <c r="G347" s="1" t="s">
        <v>32</v>
      </c>
      <c r="H347" t="s">
        <v>2270</v>
      </c>
      <c r="I347" s="1" t="s">
        <v>43</v>
      </c>
      <c r="J347" s="1" t="s">
        <v>25</v>
      </c>
      <c r="K347" s="1" t="s">
        <v>31</v>
      </c>
      <c r="L347" s="1" t="s">
        <v>45</v>
      </c>
      <c r="M347" s="1" t="s">
        <v>833</v>
      </c>
      <c r="N347" s="1" t="s">
        <v>22</v>
      </c>
      <c r="O347" s="1" t="s">
        <v>2276</v>
      </c>
    </row>
    <row r="348" spans="1:15" x14ac:dyDescent="0.25">
      <c r="A348">
        <v>1370</v>
      </c>
      <c r="B348" s="1" t="s">
        <v>354</v>
      </c>
      <c r="C348" s="1" t="str">
        <f t="shared" si="5"/>
        <v>Quebec</v>
      </c>
      <c r="D348" s="1" t="s">
        <v>28</v>
      </c>
      <c r="E348" s="5">
        <v>50</v>
      </c>
      <c r="F348" s="1" t="s">
        <v>834</v>
      </c>
      <c r="G348" s="1" t="s">
        <v>32</v>
      </c>
      <c r="H348" t="s">
        <v>2270</v>
      </c>
      <c r="I348" s="1" t="s">
        <v>43</v>
      </c>
      <c r="J348" s="1" t="s">
        <v>25</v>
      </c>
      <c r="K348" s="1" t="s">
        <v>31</v>
      </c>
      <c r="L348" s="1" t="s">
        <v>45</v>
      </c>
      <c r="M348" s="1" t="s">
        <v>835</v>
      </c>
      <c r="N348" s="1" t="s">
        <v>60</v>
      </c>
      <c r="O348" s="1" t="s">
        <v>2276</v>
      </c>
    </row>
    <row r="349" spans="1:15" x14ac:dyDescent="0.25">
      <c r="A349">
        <v>1371</v>
      </c>
      <c r="B349" s="1" t="s">
        <v>354</v>
      </c>
      <c r="C349" s="1" t="str">
        <f t="shared" si="5"/>
        <v>Quebec</v>
      </c>
      <c r="D349" s="1" t="s">
        <v>28</v>
      </c>
      <c r="E349" s="5">
        <v>45</v>
      </c>
      <c r="F349" s="1" t="s">
        <v>772</v>
      </c>
      <c r="G349" s="1" t="s">
        <v>32</v>
      </c>
      <c r="H349" t="s">
        <v>2270</v>
      </c>
      <c r="I349" s="1" t="s">
        <v>24</v>
      </c>
      <c r="J349" s="1" t="s">
        <v>25</v>
      </c>
      <c r="K349" s="1" t="s">
        <v>31</v>
      </c>
      <c r="L349" s="1" t="s">
        <v>91</v>
      </c>
      <c r="M349" s="1" t="s">
        <v>836</v>
      </c>
      <c r="N349" s="1" t="s">
        <v>60</v>
      </c>
      <c r="O349" s="1" t="s">
        <v>2276</v>
      </c>
    </row>
    <row r="350" spans="1:15" x14ac:dyDescent="0.25">
      <c r="A350">
        <v>1372</v>
      </c>
      <c r="B350" s="1" t="s">
        <v>354</v>
      </c>
      <c r="C350" s="1" t="str">
        <f t="shared" si="5"/>
        <v>Quebec</v>
      </c>
      <c r="D350" s="1" t="s">
        <v>28</v>
      </c>
      <c r="E350" s="5">
        <v>52</v>
      </c>
      <c r="F350" s="1" t="s">
        <v>47</v>
      </c>
      <c r="G350" s="1" t="s">
        <v>32</v>
      </c>
      <c r="H350" t="s">
        <v>2270</v>
      </c>
      <c r="I350" s="1" t="s">
        <v>24</v>
      </c>
      <c r="J350" s="1" t="s">
        <v>25</v>
      </c>
      <c r="K350" s="1" t="s">
        <v>31</v>
      </c>
      <c r="L350" s="1" t="s">
        <v>91</v>
      </c>
      <c r="M350" s="1" t="s">
        <v>837</v>
      </c>
      <c r="N350" s="1" t="s">
        <v>22</v>
      </c>
      <c r="O350" s="1" t="s">
        <v>2276</v>
      </c>
    </row>
    <row r="351" spans="1:15" x14ac:dyDescent="0.25">
      <c r="A351">
        <v>1373</v>
      </c>
      <c r="B351" s="1" t="s">
        <v>354</v>
      </c>
      <c r="C351" s="1" t="str">
        <f t="shared" si="5"/>
        <v>Quebec</v>
      </c>
      <c r="D351" s="1" t="s">
        <v>28</v>
      </c>
      <c r="E351" s="5">
        <v>40</v>
      </c>
      <c r="F351" s="1" t="s">
        <v>47</v>
      </c>
      <c r="G351" s="1" t="s">
        <v>32</v>
      </c>
      <c r="H351" t="s">
        <v>2270</v>
      </c>
      <c r="I351" s="1" t="s">
        <v>17</v>
      </c>
      <c r="J351" s="1" t="s">
        <v>25</v>
      </c>
      <c r="K351" s="1" t="s">
        <v>31</v>
      </c>
      <c r="L351" s="1" t="s">
        <v>91</v>
      </c>
      <c r="M351" s="1" t="s">
        <v>838</v>
      </c>
      <c r="N351" s="1" t="s">
        <v>22</v>
      </c>
      <c r="O351" s="1" t="s">
        <v>2276</v>
      </c>
    </row>
    <row r="352" spans="1:15" x14ac:dyDescent="0.25">
      <c r="A352">
        <v>1374</v>
      </c>
      <c r="B352" s="1" t="s">
        <v>354</v>
      </c>
      <c r="C352" s="1" t="str">
        <f t="shared" si="5"/>
        <v>Quebec</v>
      </c>
      <c r="D352" s="1" t="s">
        <v>28</v>
      </c>
      <c r="E352" s="5">
        <v>49</v>
      </c>
      <c r="F352" s="1" t="s">
        <v>47</v>
      </c>
      <c r="G352" s="1" t="s">
        <v>32</v>
      </c>
      <c r="H352" t="s">
        <v>2270</v>
      </c>
      <c r="I352" s="1" t="s">
        <v>17</v>
      </c>
      <c r="J352" s="1" t="s">
        <v>25</v>
      </c>
      <c r="K352" s="1" t="s">
        <v>31</v>
      </c>
      <c r="L352" s="1" t="s">
        <v>91</v>
      </c>
      <c r="M352" s="1" t="s">
        <v>839</v>
      </c>
      <c r="N352" s="1" t="s">
        <v>22</v>
      </c>
      <c r="O352" s="1" t="s">
        <v>2276</v>
      </c>
    </row>
    <row r="353" spans="1:15" x14ac:dyDescent="0.25">
      <c r="A353">
        <v>1375</v>
      </c>
      <c r="B353" s="1" t="s">
        <v>354</v>
      </c>
      <c r="C353" s="1" t="str">
        <f t="shared" si="5"/>
        <v>Quebec</v>
      </c>
      <c r="D353" s="1" t="s">
        <v>28</v>
      </c>
      <c r="E353" s="5">
        <v>42</v>
      </c>
      <c r="F353" s="1" t="s">
        <v>840</v>
      </c>
      <c r="G353" s="1" t="s">
        <v>32</v>
      </c>
      <c r="H353" t="s">
        <v>2270</v>
      </c>
      <c r="I353" s="1" t="s">
        <v>17</v>
      </c>
      <c r="J353" s="1" t="s">
        <v>25</v>
      </c>
      <c r="K353" s="1" t="s">
        <v>31</v>
      </c>
      <c r="L353" s="1" t="s">
        <v>20</v>
      </c>
      <c r="M353" s="1" t="s">
        <v>841</v>
      </c>
      <c r="N353" s="1" t="s">
        <v>22</v>
      </c>
      <c r="O353" s="1" t="s">
        <v>2276</v>
      </c>
    </row>
    <row r="354" spans="1:15" x14ac:dyDescent="0.25">
      <c r="A354">
        <v>1376</v>
      </c>
      <c r="B354" s="1" t="s">
        <v>354</v>
      </c>
      <c r="C354" s="1" t="str">
        <f t="shared" si="5"/>
        <v>Quebec</v>
      </c>
      <c r="D354" s="1" t="s">
        <v>28</v>
      </c>
      <c r="E354" s="5">
        <v>47</v>
      </c>
      <c r="F354" s="1" t="s">
        <v>842</v>
      </c>
      <c r="G354" s="1" t="s">
        <v>843</v>
      </c>
      <c r="H354" t="s">
        <v>2270</v>
      </c>
      <c r="I354" s="1" t="s">
        <v>24</v>
      </c>
      <c r="J354" s="1" t="s">
        <v>25</v>
      </c>
      <c r="K354" s="1" t="s">
        <v>31</v>
      </c>
      <c r="L354" s="1" t="s">
        <v>20</v>
      </c>
      <c r="M354" s="1" t="s">
        <v>844</v>
      </c>
      <c r="N354" s="1" t="s">
        <v>22</v>
      </c>
      <c r="O354" s="1" t="s">
        <v>2276</v>
      </c>
    </row>
    <row r="355" spans="1:15" x14ac:dyDescent="0.25">
      <c r="A355">
        <v>1377</v>
      </c>
      <c r="B355" s="1" t="s">
        <v>354</v>
      </c>
      <c r="C355" s="1" t="str">
        <f t="shared" si="5"/>
        <v>Quebec</v>
      </c>
      <c r="D355" s="1" t="s">
        <v>28</v>
      </c>
      <c r="E355" s="5">
        <v>45</v>
      </c>
      <c r="F355" s="1" t="s">
        <v>845</v>
      </c>
      <c r="G355" s="1" t="s">
        <v>846</v>
      </c>
      <c r="H355" t="s">
        <v>2270</v>
      </c>
      <c r="I355" s="1" t="s">
        <v>24</v>
      </c>
      <c r="J355" s="1" t="s">
        <v>25</v>
      </c>
      <c r="K355" s="1" t="s">
        <v>107</v>
      </c>
      <c r="L355" s="1" t="s">
        <v>32</v>
      </c>
      <c r="M355" s="1" t="s">
        <v>847</v>
      </c>
      <c r="N355" s="1" t="s">
        <v>60</v>
      </c>
      <c r="O355" s="1" t="s">
        <v>2276</v>
      </c>
    </row>
    <row r="356" spans="1:15" x14ac:dyDescent="0.25">
      <c r="A356">
        <v>1378</v>
      </c>
      <c r="B356" s="1" t="s">
        <v>354</v>
      </c>
      <c r="C356" s="1" t="str">
        <f t="shared" si="5"/>
        <v>Quebec</v>
      </c>
      <c r="D356" s="1" t="s">
        <v>28</v>
      </c>
      <c r="E356" s="5">
        <v>50</v>
      </c>
      <c r="F356" s="1" t="s">
        <v>848</v>
      </c>
      <c r="G356" s="1" t="s">
        <v>32</v>
      </c>
      <c r="H356" t="s">
        <v>2270</v>
      </c>
      <c r="I356" s="1" t="s">
        <v>24</v>
      </c>
      <c r="J356" s="1" t="s">
        <v>25</v>
      </c>
      <c r="K356" s="1" t="s">
        <v>31</v>
      </c>
      <c r="L356" s="1" t="s">
        <v>20</v>
      </c>
      <c r="M356" s="1" t="s">
        <v>849</v>
      </c>
      <c r="N356" s="1" t="s">
        <v>22</v>
      </c>
      <c r="O356" s="1" t="s">
        <v>2276</v>
      </c>
    </row>
    <row r="357" spans="1:15" x14ac:dyDescent="0.25">
      <c r="A357">
        <v>1379</v>
      </c>
      <c r="B357" s="1" t="s">
        <v>354</v>
      </c>
      <c r="C357" s="1" t="str">
        <f t="shared" si="5"/>
        <v>Quebec</v>
      </c>
      <c r="D357" s="1" t="s">
        <v>28</v>
      </c>
      <c r="E357" s="5">
        <v>42</v>
      </c>
      <c r="F357" s="1" t="s">
        <v>850</v>
      </c>
      <c r="G357" s="1" t="s">
        <v>32</v>
      </c>
      <c r="H357" t="s">
        <v>2270</v>
      </c>
      <c r="I357" s="1" t="s">
        <v>17</v>
      </c>
      <c r="J357" s="1" t="s">
        <v>25</v>
      </c>
      <c r="K357" s="1" t="s">
        <v>31</v>
      </c>
      <c r="L357" s="1" t="s">
        <v>32</v>
      </c>
      <c r="M357" s="1" t="s">
        <v>851</v>
      </c>
      <c r="N357" s="1" t="s">
        <v>60</v>
      </c>
      <c r="O357" s="1" t="s">
        <v>2276</v>
      </c>
    </row>
    <row r="358" spans="1:15" x14ac:dyDescent="0.25">
      <c r="A358">
        <v>1380</v>
      </c>
      <c r="B358" s="1" t="s">
        <v>354</v>
      </c>
      <c r="C358" s="1" t="str">
        <f t="shared" si="5"/>
        <v>Quebec</v>
      </c>
      <c r="D358" s="1" t="s">
        <v>28</v>
      </c>
      <c r="E358" s="5">
        <v>42</v>
      </c>
      <c r="F358" s="1" t="s">
        <v>32</v>
      </c>
      <c r="G358" s="1" t="s">
        <v>32</v>
      </c>
      <c r="H358" t="s">
        <v>2270</v>
      </c>
      <c r="I358" s="1" t="s">
        <v>17</v>
      </c>
      <c r="J358" s="1" t="s">
        <v>25</v>
      </c>
      <c r="K358" s="1" t="s">
        <v>31</v>
      </c>
      <c r="L358" s="1" t="s">
        <v>32</v>
      </c>
      <c r="M358" s="1" t="s">
        <v>852</v>
      </c>
      <c r="N358" s="1" t="s">
        <v>22</v>
      </c>
      <c r="O358" s="1" t="s">
        <v>2276</v>
      </c>
    </row>
    <row r="359" spans="1:15" x14ac:dyDescent="0.25">
      <c r="A359">
        <v>1381</v>
      </c>
      <c r="B359" s="1" t="s">
        <v>354</v>
      </c>
      <c r="C359" s="1" t="str">
        <f t="shared" si="5"/>
        <v>Quebec</v>
      </c>
      <c r="D359" s="1" t="s">
        <v>28</v>
      </c>
      <c r="E359" s="5">
        <v>42</v>
      </c>
      <c r="F359" s="1" t="s">
        <v>853</v>
      </c>
      <c r="G359" s="1" t="s">
        <v>854</v>
      </c>
      <c r="H359" t="s">
        <v>2270</v>
      </c>
      <c r="I359" s="1" t="s">
        <v>17</v>
      </c>
      <c r="J359" s="1" t="s">
        <v>25</v>
      </c>
      <c r="K359" s="1" t="s">
        <v>31</v>
      </c>
      <c r="L359" s="1" t="s">
        <v>32</v>
      </c>
      <c r="M359" s="1" t="s">
        <v>855</v>
      </c>
      <c r="N359" s="1" t="s">
        <v>22</v>
      </c>
      <c r="O359" s="1" t="s">
        <v>2276</v>
      </c>
    </row>
    <row r="360" spans="1:15" x14ac:dyDescent="0.25">
      <c r="A360">
        <v>1382</v>
      </c>
      <c r="B360" s="1" t="s">
        <v>354</v>
      </c>
      <c r="C360" s="1" t="str">
        <f t="shared" si="5"/>
        <v>Quebec</v>
      </c>
      <c r="D360" s="1" t="s">
        <v>28</v>
      </c>
      <c r="E360" s="5">
        <v>43</v>
      </c>
      <c r="F360" s="1" t="s">
        <v>856</v>
      </c>
      <c r="G360" s="1" t="s">
        <v>32</v>
      </c>
      <c r="H360" t="s">
        <v>2270</v>
      </c>
      <c r="I360" s="1" t="s">
        <v>17</v>
      </c>
      <c r="J360" s="1" t="s">
        <v>25</v>
      </c>
      <c r="K360" s="1" t="s">
        <v>31</v>
      </c>
      <c r="L360" s="1" t="s">
        <v>91</v>
      </c>
      <c r="M360" s="1" t="s">
        <v>857</v>
      </c>
      <c r="N360" s="1" t="s">
        <v>22</v>
      </c>
      <c r="O360" s="1" t="s">
        <v>2276</v>
      </c>
    </row>
    <row r="361" spans="1:15" x14ac:dyDescent="0.25">
      <c r="A361">
        <v>1383</v>
      </c>
      <c r="B361" s="1" t="s">
        <v>354</v>
      </c>
      <c r="C361" s="1" t="str">
        <f t="shared" si="5"/>
        <v>Quebec</v>
      </c>
      <c r="D361" s="1" t="s">
        <v>28</v>
      </c>
      <c r="E361" s="5">
        <v>43</v>
      </c>
      <c r="F361" s="1" t="s">
        <v>858</v>
      </c>
      <c r="G361" s="1" t="s">
        <v>859</v>
      </c>
      <c r="H361" t="s">
        <v>2270</v>
      </c>
      <c r="I361" s="1" t="s">
        <v>17</v>
      </c>
      <c r="J361" s="1" t="s">
        <v>25</v>
      </c>
      <c r="K361" s="1" t="s">
        <v>31</v>
      </c>
      <c r="L361" s="1" t="s">
        <v>32</v>
      </c>
      <c r="M361" s="1" t="s">
        <v>860</v>
      </c>
      <c r="N361" s="1" t="s">
        <v>22</v>
      </c>
      <c r="O361" s="1" t="s">
        <v>2276</v>
      </c>
    </row>
    <row r="362" spans="1:15" x14ac:dyDescent="0.25">
      <c r="A362">
        <v>1384</v>
      </c>
      <c r="B362" s="1" t="s">
        <v>354</v>
      </c>
      <c r="C362" s="1" t="str">
        <f t="shared" si="5"/>
        <v>Quebec</v>
      </c>
      <c r="D362" s="1" t="s">
        <v>28</v>
      </c>
      <c r="E362" s="5">
        <v>43</v>
      </c>
      <c r="F362" s="1" t="s">
        <v>47</v>
      </c>
      <c r="G362" s="1" t="s">
        <v>861</v>
      </c>
      <c r="H362" t="s">
        <v>2270</v>
      </c>
      <c r="I362" s="1" t="s">
        <v>17</v>
      </c>
      <c r="J362" s="1" t="s">
        <v>25</v>
      </c>
      <c r="K362" s="1" t="s">
        <v>31</v>
      </c>
      <c r="L362" s="1" t="s">
        <v>32</v>
      </c>
      <c r="M362" s="1" t="s">
        <v>862</v>
      </c>
      <c r="N362" s="1" t="s">
        <v>22</v>
      </c>
      <c r="O362" s="1" t="s">
        <v>2276</v>
      </c>
    </row>
    <row r="363" spans="1:15" x14ac:dyDescent="0.25">
      <c r="A363">
        <v>1385</v>
      </c>
      <c r="B363" s="1" t="s">
        <v>354</v>
      </c>
      <c r="C363" s="1" t="str">
        <f t="shared" si="5"/>
        <v>Quebec</v>
      </c>
      <c r="D363" s="1" t="s">
        <v>28</v>
      </c>
      <c r="E363" s="5">
        <v>43</v>
      </c>
      <c r="F363" s="1" t="s">
        <v>863</v>
      </c>
      <c r="G363" s="1" t="s">
        <v>864</v>
      </c>
      <c r="H363" t="s">
        <v>2270</v>
      </c>
      <c r="I363" s="1" t="s">
        <v>17</v>
      </c>
      <c r="J363" s="1" t="s">
        <v>25</v>
      </c>
      <c r="K363" s="1" t="s">
        <v>31</v>
      </c>
      <c r="L363" s="1" t="s">
        <v>32</v>
      </c>
      <c r="M363" s="1" t="s">
        <v>865</v>
      </c>
      <c r="N363" s="1" t="s">
        <v>22</v>
      </c>
      <c r="O363" s="1" t="s">
        <v>2276</v>
      </c>
    </row>
    <row r="364" spans="1:15" x14ac:dyDescent="0.25">
      <c r="A364">
        <v>1386</v>
      </c>
      <c r="B364" s="1" t="s">
        <v>354</v>
      </c>
      <c r="C364" s="1" t="str">
        <f t="shared" si="5"/>
        <v>Quebec</v>
      </c>
      <c r="D364" s="1" t="s">
        <v>28</v>
      </c>
      <c r="E364" s="5">
        <v>43</v>
      </c>
      <c r="F364" s="1" t="s">
        <v>866</v>
      </c>
      <c r="G364" s="1" t="s">
        <v>867</v>
      </c>
      <c r="H364" t="s">
        <v>2270</v>
      </c>
      <c r="I364" s="1" t="s">
        <v>17</v>
      </c>
      <c r="J364" s="1" t="s">
        <v>25</v>
      </c>
      <c r="K364" s="1" t="s">
        <v>31</v>
      </c>
      <c r="L364" s="1" t="s">
        <v>91</v>
      </c>
      <c r="M364" s="1" t="s">
        <v>868</v>
      </c>
      <c r="N364" s="1" t="s">
        <v>60</v>
      </c>
      <c r="O364" s="1" t="s">
        <v>2276</v>
      </c>
    </row>
    <row r="365" spans="1:15" x14ac:dyDescent="0.25">
      <c r="A365">
        <v>1387</v>
      </c>
      <c r="B365" s="1" t="s">
        <v>354</v>
      </c>
      <c r="C365" s="1" t="str">
        <f t="shared" si="5"/>
        <v>Quebec</v>
      </c>
      <c r="D365" s="1" t="s">
        <v>28</v>
      </c>
      <c r="E365" s="5">
        <v>51</v>
      </c>
      <c r="F365" s="1" t="s">
        <v>869</v>
      </c>
      <c r="G365" s="1" t="s">
        <v>870</v>
      </c>
      <c r="H365" t="s">
        <v>2270</v>
      </c>
      <c r="I365" s="1" t="s">
        <v>17</v>
      </c>
      <c r="J365" s="1" t="s">
        <v>25</v>
      </c>
      <c r="K365" s="1" t="s">
        <v>31</v>
      </c>
      <c r="L365" s="1" t="s">
        <v>32</v>
      </c>
      <c r="M365" s="1" t="s">
        <v>871</v>
      </c>
      <c r="N365" s="1" t="s">
        <v>22</v>
      </c>
      <c r="O365" s="1" t="s">
        <v>2276</v>
      </c>
    </row>
    <row r="366" spans="1:15" x14ac:dyDescent="0.25">
      <c r="A366">
        <v>1388</v>
      </c>
      <c r="B366" s="1" t="s">
        <v>354</v>
      </c>
      <c r="C366" s="1" t="str">
        <f t="shared" si="5"/>
        <v>Quebec</v>
      </c>
      <c r="D366" s="1" t="s">
        <v>28</v>
      </c>
      <c r="E366" s="5">
        <v>42</v>
      </c>
      <c r="F366" s="1" t="s">
        <v>32</v>
      </c>
      <c r="G366" s="1" t="s">
        <v>872</v>
      </c>
      <c r="H366" t="s">
        <v>2270</v>
      </c>
      <c r="I366" s="1" t="s">
        <v>17</v>
      </c>
      <c r="J366" s="1" t="s">
        <v>25</v>
      </c>
      <c r="K366" s="1" t="s">
        <v>31</v>
      </c>
      <c r="L366" s="1" t="s">
        <v>32</v>
      </c>
      <c r="M366" s="1" t="s">
        <v>873</v>
      </c>
      <c r="N366" s="1" t="s">
        <v>22</v>
      </c>
      <c r="O366" s="1" t="s">
        <v>2276</v>
      </c>
    </row>
    <row r="367" spans="1:15" x14ac:dyDescent="0.25">
      <c r="A367">
        <v>1389</v>
      </c>
      <c r="B367" s="1" t="s">
        <v>354</v>
      </c>
      <c r="C367" s="1" t="str">
        <f t="shared" si="5"/>
        <v>Quebec</v>
      </c>
      <c r="D367" s="1" t="s">
        <v>28</v>
      </c>
      <c r="E367" s="5">
        <v>43</v>
      </c>
      <c r="F367" s="1" t="s">
        <v>874</v>
      </c>
      <c r="G367" s="1" t="s">
        <v>875</v>
      </c>
      <c r="H367" t="s">
        <v>2270</v>
      </c>
      <c r="I367" s="1" t="s">
        <v>17</v>
      </c>
      <c r="J367" s="1" t="s">
        <v>25</v>
      </c>
      <c r="K367" s="1" t="s">
        <v>31</v>
      </c>
      <c r="L367" s="1" t="s">
        <v>32</v>
      </c>
      <c r="M367" s="1" t="s">
        <v>876</v>
      </c>
      <c r="N367" s="1" t="s">
        <v>22</v>
      </c>
      <c r="O367" s="1" t="s">
        <v>2276</v>
      </c>
    </row>
    <row r="368" spans="1:15" x14ac:dyDescent="0.25">
      <c r="A368">
        <v>1390</v>
      </c>
      <c r="B368" s="1" t="s">
        <v>354</v>
      </c>
      <c r="C368" s="1" t="str">
        <f t="shared" si="5"/>
        <v>Quebec</v>
      </c>
      <c r="D368" s="1" t="s">
        <v>28</v>
      </c>
      <c r="E368" s="5">
        <v>42</v>
      </c>
      <c r="F368" s="1" t="s">
        <v>32</v>
      </c>
      <c r="G368" s="1" t="s">
        <v>877</v>
      </c>
      <c r="H368" t="s">
        <v>2270</v>
      </c>
      <c r="I368" s="1" t="s">
        <v>17</v>
      </c>
      <c r="J368" s="1" t="s">
        <v>44</v>
      </c>
      <c r="K368" s="1" t="s">
        <v>31</v>
      </c>
      <c r="L368" s="1" t="s">
        <v>32</v>
      </c>
      <c r="M368" s="1" t="s">
        <v>878</v>
      </c>
      <c r="N368" s="1" t="s">
        <v>22</v>
      </c>
      <c r="O368" s="1" t="s">
        <v>2276</v>
      </c>
    </row>
    <row r="369" spans="1:15" x14ac:dyDescent="0.25">
      <c r="A369">
        <v>1391</v>
      </c>
      <c r="B369" s="1" t="s">
        <v>354</v>
      </c>
      <c r="C369" s="1" t="str">
        <f t="shared" si="5"/>
        <v>Quebec</v>
      </c>
      <c r="D369" s="1" t="s">
        <v>28</v>
      </c>
      <c r="E369" s="5">
        <v>55</v>
      </c>
      <c r="F369" s="1" t="s">
        <v>32</v>
      </c>
      <c r="G369" s="1" t="s">
        <v>879</v>
      </c>
      <c r="H369" t="s">
        <v>2270</v>
      </c>
      <c r="I369" s="1" t="s">
        <v>17</v>
      </c>
      <c r="J369" s="1" t="s">
        <v>25</v>
      </c>
      <c r="K369" s="1" t="s">
        <v>31</v>
      </c>
      <c r="L369" s="1" t="s">
        <v>32</v>
      </c>
      <c r="M369" s="1" t="s">
        <v>880</v>
      </c>
      <c r="N369" s="1" t="s">
        <v>22</v>
      </c>
      <c r="O369" s="1" t="s">
        <v>2276</v>
      </c>
    </row>
    <row r="370" spans="1:15" x14ac:dyDescent="0.25">
      <c r="A370">
        <v>1392</v>
      </c>
      <c r="B370" s="1" t="s">
        <v>354</v>
      </c>
      <c r="C370" s="1" t="str">
        <f t="shared" si="5"/>
        <v>Quebec</v>
      </c>
      <c r="D370" s="1" t="s">
        <v>73</v>
      </c>
      <c r="E370" s="5">
        <v>65</v>
      </c>
      <c r="F370" s="1" t="s">
        <v>881</v>
      </c>
      <c r="G370" s="1" t="s">
        <v>882</v>
      </c>
      <c r="H370" t="s">
        <v>2270</v>
      </c>
      <c r="I370" s="1" t="s">
        <v>40</v>
      </c>
      <c r="J370" s="1" t="s">
        <v>25</v>
      </c>
      <c r="K370" s="1" t="s">
        <v>31</v>
      </c>
      <c r="L370" s="1" t="s">
        <v>91</v>
      </c>
      <c r="M370" s="1" t="s">
        <v>883</v>
      </c>
      <c r="N370" s="1" t="s">
        <v>22</v>
      </c>
      <c r="O370" s="1" t="s">
        <v>2276</v>
      </c>
    </row>
    <row r="371" spans="1:15" x14ac:dyDescent="0.25">
      <c r="A371">
        <v>1393</v>
      </c>
      <c r="B371" s="1" t="s">
        <v>354</v>
      </c>
      <c r="C371" s="1" t="str">
        <f t="shared" si="5"/>
        <v>Quebec</v>
      </c>
      <c r="D371" s="1" t="s">
        <v>73</v>
      </c>
      <c r="E371" s="5">
        <v>50</v>
      </c>
      <c r="F371" s="1" t="s">
        <v>47</v>
      </c>
      <c r="G371" s="1" t="s">
        <v>884</v>
      </c>
      <c r="H371" t="s">
        <v>2270</v>
      </c>
      <c r="I371" s="1" t="s">
        <v>43</v>
      </c>
      <c r="J371" s="1" t="s">
        <v>25</v>
      </c>
      <c r="K371" s="1" t="s">
        <v>31</v>
      </c>
      <c r="L371" s="1" t="s">
        <v>45</v>
      </c>
      <c r="M371" s="1" t="s">
        <v>885</v>
      </c>
      <c r="N371" s="1" t="s">
        <v>22</v>
      </c>
      <c r="O371" s="1" t="s">
        <v>2276</v>
      </c>
    </row>
    <row r="372" spans="1:15" x14ac:dyDescent="0.25">
      <c r="A372">
        <v>1394</v>
      </c>
      <c r="B372" s="1" t="s">
        <v>354</v>
      </c>
      <c r="C372" s="1" t="str">
        <f t="shared" si="5"/>
        <v>Quebec</v>
      </c>
      <c r="D372" s="1" t="s">
        <v>73</v>
      </c>
      <c r="E372" s="5">
        <v>45</v>
      </c>
      <c r="F372" s="1" t="s">
        <v>886</v>
      </c>
      <c r="G372" s="1" t="s">
        <v>32</v>
      </c>
      <c r="H372" t="s">
        <v>2270</v>
      </c>
      <c r="I372" s="1" t="s">
        <v>17</v>
      </c>
      <c r="J372" s="1" t="s">
        <v>44</v>
      </c>
      <c r="K372" s="1" t="s">
        <v>19</v>
      </c>
      <c r="L372" s="1" t="s">
        <v>91</v>
      </c>
      <c r="M372" s="1" t="s">
        <v>887</v>
      </c>
      <c r="N372" s="1" t="s">
        <v>22</v>
      </c>
      <c r="O372" s="1" t="s">
        <v>2276</v>
      </c>
    </row>
    <row r="373" spans="1:15" x14ac:dyDescent="0.25">
      <c r="A373">
        <v>1395</v>
      </c>
      <c r="B373" s="1" t="s">
        <v>354</v>
      </c>
      <c r="C373" s="1" t="str">
        <f t="shared" si="5"/>
        <v>Quebec</v>
      </c>
      <c r="D373" s="1" t="s">
        <v>73</v>
      </c>
      <c r="E373" s="5">
        <v>65</v>
      </c>
      <c r="F373" s="1" t="s">
        <v>888</v>
      </c>
      <c r="G373" s="1" t="s">
        <v>114</v>
      </c>
      <c r="H373" t="s">
        <v>2270</v>
      </c>
      <c r="I373" s="1" t="s">
        <v>40</v>
      </c>
      <c r="J373" s="1" t="s">
        <v>44</v>
      </c>
      <c r="K373" s="1" t="s">
        <v>31</v>
      </c>
      <c r="L373" s="1" t="s">
        <v>91</v>
      </c>
      <c r="M373" s="1" t="s">
        <v>889</v>
      </c>
      <c r="N373" s="1" t="s">
        <v>22</v>
      </c>
      <c r="O373" s="1" t="s">
        <v>2276</v>
      </c>
    </row>
    <row r="374" spans="1:15" x14ac:dyDescent="0.25">
      <c r="A374">
        <v>1396</v>
      </c>
      <c r="B374" s="1" t="s">
        <v>354</v>
      </c>
      <c r="C374" s="1" t="str">
        <f t="shared" si="5"/>
        <v>Quebec</v>
      </c>
      <c r="D374" s="1" t="s">
        <v>73</v>
      </c>
      <c r="E374" s="5">
        <v>50</v>
      </c>
      <c r="F374" s="1" t="s">
        <v>890</v>
      </c>
      <c r="G374" s="1" t="s">
        <v>32</v>
      </c>
      <c r="H374" t="s">
        <v>2270</v>
      </c>
      <c r="I374" s="1" t="s">
        <v>43</v>
      </c>
      <c r="J374" s="1" t="s">
        <v>44</v>
      </c>
      <c r="K374" s="1" t="s">
        <v>31</v>
      </c>
      <c r="L374" s="1" t="s">
        <v>45</v>
      </c>
      <c r="M374" s="1" t="s">
        <v>891</v>
      </c>
      <c r="N374" s="1" t="s">
        <v>22</v>
      </c>
      <c r="O374" s="1" t="s">
        <v>2276</v>
      </c>
    </row>
    <row r="375" spans="1:15" x14ac:dyDescent="0.25">
      <c r="A375">
        <v>1397</v>
      </c>
      <c r="B375" s="1" t="s">
        <v>354</v>
      </c>
      <c r="C375" s="1" t="str">
        <f t="shared" si="5"/>
        <v>Quebec</v>
      </c>
      <c r="D375" s="1" t="s">
        <v>14</v>
      </c>
      <c r="E375" s="5">
        <v>60</v>
      </c>
      <c r="F375" s="1" t="s">
        <v>892</v>
      </c>
      <c r="G375" s="1" t="s">
        <v>32</v>
      </c>
      <c r="H375" t="s">
        <v>2270</v>
      </c>
      <c r="I375" s="1" t="s">
        <v>43</v>
      </c>
      <c r="J375" s="1" t="s">
        <v>44</v>
      </c>
      <c r="K375" s="1" t="s">
        <v>31</v>
      </c>
      <c r="L375" s="1" t="s">
        <v>45</v>
      </c>
      <c r="M375" s="1" t="s">
        <v>893</v>
      </c>
      <c r="N375" s="1" t="s">
        <v>22</v>
      </c>
      <c r="O375" s="1" t="s">
        <v>2276</v>
      </c>
    </row>
    <row r="376" spans="1:15" x14ac:dyDescent="0.25">
      <c r="A376">
        <v>1398</v>
      </c>
      <c r="B376" s="1" t="s">
        <v>354</v>
      </c>
      <c r="C376" s="1" t="str">
        <f t="shared" si="5"/>
        <v>Quebec</v>
      </c>
      <c r="D376" s="1" t="s">
        <v>14</v>
      </c>
      <c r="E376" s="5">
        <v>69</v>
      </c>
      <c r="F376" s="1" t="s">
        <v>894</v>
      </c>
      <c r="G376" s="1" t="s">
        <v>114</v>
      </c>
      <c r="H376" t="s">
        <v>2270</v>
      </c>
      <c r="I376" s="1" t="s">
        <v>40</v>
      </c>
      <c r="J376" s="1" t="s">
        <v>44</v>
      </c>
      <c r="K376" s="1" t="s">
        <v>31</v>
      </c>
      <c r="L376" s="1" t="s">
        <v>91</v>
      </c>
      <c r="M376" s="1" t="s">
        <v>895</v>
      </c>
      <c r="N376" s="1" t="s">
        <v>22</v>
      </c>
      <c r="O376" s="1" t="s">
        <v>2276</v>
      </c>
    </row>
    <row r="377" spans="1:15" x14ac:dyDescent="0.25">
      <c r="A377">
        <v>1399</v>
      </c>
      <c r="B377" s="1" t="s">
        <v>354</v>
      </c>
      <c r="C377" s="1" t="str">
        <f t="shared" si="5"/>
        <v>Quebec</v>
      </c>
      <c r="D377" s="1" t="s">
        <v>14</v>
      </c>
      <c r="E377" s="5">
        <v>42</v>
      </c>
      <c r="F377" s="1" t="s">
        <v>896</v>
      </c>
      <c r="G377" s="1" t="s">
        <v>428</v>
      </c>
      <c r="H377" t="s">
        <v>2270</v>
      </c>
      <c r="I377" s="1" t="s">
        <v>17</v>
      </c>
      <c r="J377" s="1" t="s">
        <v>44</v>
      </c>
      <c r="K377" s="1" t="s">
        <v>19</v>
      </c>
      <c r="L377" s="1" t="s">
        <v>91</v>
      </c>
      <c r="M377" s="1" t="s">
        <v>897</v>
      </c>
      <c r="N377" s="1" t="s">
        <v>22</v>
      </c>
      <c r="O377" s="1" t="s">
        <v>2276</v>
      </c>
    </row>
    <row r="378" spans="1:15" x14ac:dyDescent="0.25">
      <c r="A378">
        <v>1400</v>
      </c>
      <c r="B378" s="1" t="s">
        <v>354</v>
      </c>
      <c r="C378" s="1" t="str">
        <f t="shared" si="5"/>
        <v>Quebec</v>
      </c>
      <c r="D378" s="1" t="s">
        <v>14</v>
      </c>
      <c r="E378" s="5">
        <v>62</v>
      </c>
      <c r="F378" s="1" t="s">
        <v>898</v>
      </c>
      <c r="G378" s="1" t="s">
        <v>899</v>
      </c>
      <c r="H378" t="s">
        <v>2270</v>
      </c>
      <c r="I378" s="1" t="s">
        <v>24</v>
      </c>
      <c r="J378" s="1" t="s">
        <v>44</v>
      </c>
      <c r="K378" s="1" t="s">
        <v>107</v>
      </c>
      <c r="L378" s="1" t="s">
        <v>20</v>
      </c>
      <c r="M378" s="1" t="s">
        <v>900</v>
      </c>
      <c r="N378" s="1" t="s">
        <v>22</v>
      </c>
      <c r="O378" s="1" t="s">
        <v>2276</v>
      </c>
    </row>
    <row r="379" spans="1:15" x14ac:dyDescent="0.25">
      <c r="A379">
        <v>1401</v>
      </c>
      <c r="B379" s="1" t="s">
        <v>354</v>
      </c>
      <c r="C379" s="1" t="str">
        <f t="shared" si="5"/>
        <v>Quebec</v>
      </c>
      <c r="D379" s="1" t="s">
        <v>28</v>
      </c>
      <c r="E379" s="5">
        <v>42</v>
      </c>
      <c r="F379" s="1" t="s">
        <v>901</v>
      </c>
      <c r="G379" s="1" t="s">
        <v>902</v>
      </c>
      <c r="H379" t="s">
        <v>2270</v>
      </c>
      <c r="I379" s="1" t="s">
        <v>17</v>
      </c>
      <c r="J379" s="1" t="s">
        <v>25</v>
      </c>
      <c r="K379" s="1" t="s">
        <v>31</v>
      </c>
      <c r="L379" s="1" t="s">
        <v>91</v>
      </c>
      <c r="M379" s="1" t="s">
        <v>903</v>
      </c>
      <c r="N379" s="1" t="s">
        <v>22</v>
      </c>
      <c r="O379" s="1" t="s">
        <v>2276</v>
      </c>
    </row>
    <row r="380" spans="1:15" x14ac:dyDescent="0.25">
      <c r="A380">
        <v>1402</v>
      </c>
      <c r="B380" s="1" t="s">
        <v>354</v>
      </c>
      <c r="C380" s="1" t="str">
        <f t="shared" si="5"/>
        <v>Quebec</v>
      </c>
      <c r="D380" s="1" t="s">
        <v>28</v>
      </c>
      <c r="E380" s="5">
        <v>39</v>
      </c>
      <c r="F380" s="1" t="s">
        <v>904</v>
      </c>
      <c r="G380" s="1" t="s">
        <v>902</v>
      </c>
      <c r="H380" t="s">
        <v>2270</v>
      </c>
      <c r="I380" s="1" t="s">
        <v>17</v>
      </c>
      <c r="J380" s="1" t="s">
        <v>25</v>
      </c>
      <c r="K380" s="1" t="s">
        <v>31</v>
      </c>
      <c r="L380" s="1" t="s">
        <v>91</v>
      </c>
      <c r="M380" s="1" t="s">
        <v>905</v>
      </c>
      <c r="N380" s="1" t="s">
        <v>60</v>
      </c>
      <c r="O380" s="1" t="s">
        <v>2276</v>
      </c>
    </row>
    <row r="381" spans="1:15" x14ac:dyDescent="0.25">
      <c r="A381">
        <v>1403</v>
      </c>
      <c r="B381" s="1" t="s">
        <v>354</v>
      </c>
      <c r="C381" s="1" t="str">
        <f t="shared" si="5"/>
        <v>Quebec</v>
      </c>
      <c r="D381" s="1" t="s">
        <v>28</v>
      </c>
      <c r="E381" s="5">
        <v>39</v>
      </c>
      <c r="F381" s="1" t="s">
        <v>906</v>
      </c>
      <c r="G381" s="1" t="s">
        <v>32</v>
      </c>
      <c r="H381" t="s">
        <v>2270</v>
      </c>
      <c r="I381" s="1" t="s">
        <v>17</v>
      </c>
      <c r="J381" s="1" t="s">
        <v>25</v>
      </c>
      <c r="K381" s="1" t="s">
        <v>31</v>
      </c>
      <c r="L381" s="1" t="s">
        <v>91</v>
      </c>
      <c r="M381" s="1" t="s">
        <v>907</v>
      </c>
      <c r="N381" s="1" t="s">
        <v>60</v>
      </c>
      <c r="O381" s="1" t="s">
        <v>2276</v>
      </c>
    </row>
    <row r="382" spans="1:15" x14ac:dyDescent="0.25">
      <c r="A382">
        <v>1404</v>
      </c>
      <c r="B382" s="1" t="s">
        <v>354</v>
      </c>
      <c r="C382" s="1" t="str">
        <f t="shared" si="5"/>
        <v>Quebec</v>
      </c>
      <c r="D382" s="1" t="s">
        <v>28</v>
      </c>
      <c r="E382" s="5">
        <v>39</v>
      </c>
      <c r="F382" s="1" t="s">
        <v>908</v>
      </c>
      <c r="G382" s="1" t="s">
        <v>32</v>
      </c>
      <c r="H382" t="s">
        <v>2270</v>
      </c>
      <c r="I382" s="1" t="s">
        <v>17</v>
      </c>
      <c r="J382" s="1" t="s">
        <v>25</v>
      </c>
      <c r="K382" s="1" t="s">
        <v>31</v>
      </c>
      <c r="L382" s="1" t="s">
        <v>91</v>
      </c>
      <c r="M382" s="1" t="s">
        <v>909</v>
      </c>
      <c r="N382" s="1" t="s">
        <v>60</v>
      </c>
      <c r="O382" s="1" t="s">
        <v>2276</v>
      </c>
    </row>
    <row r="383" spans="1:15" x14ac:dyDescent="0.25">
      <c r="A383">
        <v>1405</v>
      </c>
      <c r="B383" s="1" t="s">
        <v>354</v>
      </c>
      <c r="C383" s="1" t="str">
        <f t="shared" si="5"/>
        <v>Quebec</v>
      </c>
      <c r="D383" s="1" t="s">
        <v>28</v>
      </c>
      <c r="E383" s="5">
        <v>39</v>
      </c>
      <c r="F383" s="1" t="s">
        <v>910</v>
      </c>
      <c r="G383" s="1" t="s">
        <v>32</v>
      </c>
      <c r="H383" t="s">
        <v>2270</v>
      </c>
      <c r="I383" s="1" t="s">
        <v>17</v>
      </c>
      <c r="J383" s="1" t="s">
        <v>25</v>
      </c>
      <c r="K383" s="1" t="s">
        <v>31</v>
      </c>
      <c r="L383" s="1" t="s">
        <v>91</v>
      </c>
      <c r="M383" s="1" t="s">
        <v>911</v>
      </c>
      <c r="N383" s="1" t="s">
        <v>60</v>
      </c>
      <c r="O383" s="1" t="s">
        <v>2276</v>
      </c>
    </row>
    <row r="384" spans="1:15" x14ac:dyDescent="0.25">
      <c r="A384">
        <v>1406</v>
      </c>
      <c r="B384" s="1" t="s">
        <v>354</v>
      </c>
      <c r="C384" s="1" t="str">
        <f t="shared" si="5"/>
        <v>Quebec</v>
      </c>
      <c r="D384" s="1" t="s">
        <v>28</v>
      </c>
      <c r="E384" s="5">
        <v>47</v>
      </c>
      <c r="F384" s="1" t="s">
        <v>912</v>
      </c>
      <c r="G384" s="1" t="s">
        <v>913</v>
      </c>
      <c r="H384" t="s">
        <v>2270</v>
      </c>
      <c r="I384" s="1" t="s">
        <v>24</v>
      </c>
      <c r="J384" s="1" t="s">
        <v>25</v>
      </c>
      <c r="K384" s="1" t="s">
        <v>31</v>
      </c>
      <c r="L384" s="1" t="s">
        <v>32</v>
      </c>
      <c r="M384" s="1" t="s">
        <v>914</v>
      </c>
      <c r="N384" s="1" t="s">
        <v>22</v>
      </c>
      <c r="O384" s="1" t="s">
        <v>2276</v>
      </c>
    </row>
    <row r="385" spans="1:15" x14ac:dyDescent="0.25">
      <c r="A385">
        <v>1407</v>
      </c>
      <c r="B385" s="1" t="s">
        <v>354</v>
      </c>
      <c r="C385" s="1" t="str">
        <f t="shared" si="5"/>
        <v>Quebec</v>
      </c>
      <c r="D385" s="1" t="s">
        <v>28</v>
      </c>
      <c r="E385" s="5">
        <v>49</v>
      </c>
      <c r="F385" s="1" t="s">
        <v>915</v>
      </c>
      <c r="G385" s="1" t="s">
        <v>916</v>
      </c>
      <c r="H385" t="s">
        <v>2270</v>
      </c>
      <c r="I385" s="1" t="s">
        <v>17</v>
      </c>
      <c r="J385" s="1" t="s">
        <v>25</v>
      </c>
      <c r="K385" s="1" t="s">
        <v>31</v>
      </c>
      <c r="L385" s="1" t="s">
        <v>32</v>
      </c>
      <c r="M385" s="1" t="s">
        <v>917</v>
      </c>
      <c r="N385" s="1" t="s">
        <v>22</v>
      </c>
      <c r="O385" s="1" t="s">
        <v>2276</v>
      </c>
    </row>
    <row r="386" spans="1:15" x14ac:dyDescent="0.25">
      <c r="A386">
        <v>1408</v>
      </c>
      <c r="B386" s="1" t="s">
        <v>354</v>
      </c>
      <c r="C386" s="1" t="str">
        <f t="shared" ref="C386:C449" si="6">IF(B386="NB","New Brunswick",IF(B386="AB","Alberta",IF(B386="BC","British Columbia",IF(B386="MB","Manitoba",IF(B386="NL","Newfoundland and Labrador",IF(B386="NS","Nova Scotia",IF(B386="ON","Ontario",IF(B386="PE","Prince Edward Island",IF(B386="QC","Quebec",IF(B386="SK","Saskatchewan",""))))))))))</f>
        <v>Quebec</v>
      </c>
      <c r="D386" s="1" t="s">
        <v>28</v>
      </c>
      <c r="E386" s="5">
        <v>40</v>
      </c>
      <c r="F386" s="1" t="s">
        <v>915</v>
      </c>
      <c r="G386" s="1" t="s">
        <v>918</v>
      </c>
      <c r="H386" t="s">
        <v>2270</v>
      </c>
      <c r="I386" s="1" t="s">
        <v>17</v>
      </c>
      <c r="J386" s="1" t="s">
        <v>25</v>
      </c>
      <c r="K386" s="1" t="s">
        <v>31</v>
      </c>
      <c r="L386" s="1" t="s">
        <v>32</v>
      </c>
      <c r="M386" s="1" t="s">
        <v>919</v>
      </c>
      <c r="N386" s="1" t="s">
        <v>22</v>
      </c>
      <c r="O386" s="1" t="s">
        <v>2276</v>
      </c>
    </row>
    <row r="387" spans="1:15" x14ac:dyDescent="0.25">
      <c r="A387">
        <v>1409</v>
      </c>
      <c r="B387" s="1" t="s">
        <v>354</v>
      </c>
      <c r="C387" s="1" t="str">
        <f t="shared" si="6"/>
        <v>Quebec</v>
      </c>
      <c r="D387" s="1" t="s">
        <v>28</v>
      </c>
      <c r="E387" s="5">
        <v>50</v>
      </c>
      <c r="F387" s="1" t="s">
        <v>920</v>
      </c>
      <c r="G387" s="1" t="s">
        <v>210</v>
      </c>
      <c r="H387" t="s">
        <v>2270</v>
      </c>
      <c r="I387" s="1" t="s">
        <v>24</v>
      </c>
      <c r="J387" s="1" t="s">
        <v>25</v>
      </c>
      <c r="K387" s="1" t="s">
        <v>31</v>
      </c>
      <c r="L387" s="1" t="s">
        <v>91</v>
      </c>
      <c r="M387" s="1" t="s">
        <v>921</v>
      </c>
      <c r="N387" s="1" t="s">
        <v>22</v>
      </c>
      <c r="O387" s="1" t="s">
        <v>2276</v>
      </c>
    </row>
    <row r="388" spans="1:15" x14ac:dyDescent="0.25">
      <c r="A388">
        <v>1410</v>
      </c>
      <c r="B388" s="1" t="s">
        <v>354</v>
      </c>
      <c r="C388" s="1" t="str">
        <f t="shared" si="6"/>
        <v>Quebec</v>
      </c>
      <c r="D388" s="1" t="s">
        <v>28</v>
      </c>
      <c r="E388" s="5">
        <v>55</v>
      </c>
      <c r="F388" s="1" t="s">
        <v>922</v>
      </c>
      <c r="G388" s="1" t="s">
        <v>32</v>
      </c>
      <c r="H388" t="s">
        <v>2270</v>
      </c>
      <c r="I388" s="1" t="s">
        <v>24</v>
      </c>
      <c r="J388" s="1" t="s">
        <v>25</v>
      </c>
      <c r="K388" s="1" t="s">
        <v>31</v>
      </c>
      <c r="L388" s="1" t="s">
        <v>91</v>
      </c>
      <c r="M388" s="1" t="s">
        <v>923</v>
      </c>
      <c r="N388" s="1" t="s">
        <v>22</v>
      </c>
      <c r="O388" s="1" t="s">
        <v>2276</v>
      </c>
    </row>
    <row r="389" spans="1:15" x14ac:dyDescent="0.25">
      <c r="A389">
        <v>1411</v>
      </c>
      <c r="B389" s="1" t="s">
        <v>354</v>
      </c>
      <c r="C389" s="1" t="str">
        <f t="shared" si="6"/>
        <v>Quebec</v>
      </c>
      <c r="D389" s="1" t="s">
        <v>28</v>
      </c>
      <c r="E389" s="5">
        <v>50</v>
      </c>
      <c r="F389" s="1" t="s">
        <v>912</v>
      </c>
      <c r="G389" s="1" t="s">
        <v>913</v>
      </c>
      <c r="H389" t="s">
        <v>2270</v>
      </c>
      <c r="I389" s="1" t="s">
        <v>24</v>
      </c>
      <c r="J389" s="1" t="s">
        <v>25</v>
      </c>
      <c r="K389" s="1" t="s">
        <v>31</v>
      </c>
      <c r="L389" s="1" t="s">
        <v>32</v>
      </c>
      <c r="M389" s="1" t="s">
        <v>924</v>
      </c>
      <c r="N389" s="1" t="s">
        <v>22</v>
      </c>
      <c r="O389" s="1" t="s">
        <v>2276</v>
      </c>
    </row>
    <row r="390" spans="1:15" x14ac:dyDescent="0.25">
      <c r="A390">
        <v>1412</v>
      </c>
      <c r="B390" s="1" t="s">
        <v>354</v>
      </c>
      <c r="C390" s="1" t="str">
        <f t="shared" si="6"/>
        <v>Quebec</v>
      </c>
      <c r="D390" s="1" t="s">
        <v>28</v>
      </c>
      <c r="E390" s="5">
        <v>46</v>
      </c>
      <c r="F390" s="1" t="s">
        <v>925</v>
      </c>
      <c r="G390" s="1" t="s">
        <v>926</v>
      </c>
      <c r="H390" t="s">
        <v>2270</v>
      </c>
      <c r="I390" s="1" t="s">
        <v>24</v>
      </c>
      <c r="J390" s="1" t="s">
        <v>25</v>
      </c>
      <c r="K390" s="1" t="s">
        <v>31</v>
      </c>
      <c r="L390" s="1" t="s">
        <v>32</v>
      </c>
      <c r="M390" s="1" t="s">
        <v>927</v>
      </c>
      <c r="N390" s="1" t="s">
        <v>22</v>
      </c>
      <c r="O390" s="1" t="s">
        <v>2276</v>
      </c>
    </row>
    <row r="391" spans="1:15" x14ac:dyDescent="0.25">
      <c r="A391">
        <v>1413</v>
      </c>
      <c r="B391" s="1" t="s">
        <v>354</v>
      </c>
      <c r="C391" s="1" t="str">
        <f t="shared" si="6"/>
        <v>Quebec</v>
      </c>
      <c r="D391" s="1" t="s">
        <v>28</v>
      </c>
      <c r="E391" s="5">
        <v>40</v>
      </c>
      <c r="F391" s="1" t="s">
        <v>928</v>
      </c>
      <c r="G391" s="1" t="s">
        <v>929</v>
      </c>
      <c r="H391" t="s">
        <v>2270</v>
      </c>
      <c r="I391" s="1" t="s">
        <v>17</v>
      </c>
      <c r="J391" s="1" t="s">
        <v>25</v>
      </c>
      <c r="K391" s="1" t="s">
        <v>31</v>
      </c>
      <c r="L391" s="1" t="s">
        <v>91</v>
      </c>
      <c r="M391" s="1" t="s">
        <v>930</v>
      </c>
      <c r="N391" s="1" t="s">
        <v>22</v>
      </c>
      <c r="O391" s="1" t="s">
        <v>2276</v>
      </c>
    </row>
    <row r="392" spans="1:15" x14ac:dyDescent="0.25">
      <c r="A392">
        <v>1414</v>
      </c>
      <c r="B392" s="1" t="s">
        <v>354</v>
      </c>
      <c r="C392" s="1" t="str">
        <f t="shared" si="6"/>
        <v>Quebec</v>
      </c>
      <c r="D392" s="1" t="s">
        <v>14</v>
      </c>
      <c r="E392" s="5">
        <v>44</v>
      </c>
      <c r="F392" s="1" t="s">
        <v>912</v>
      </c>
      <c r="G392" s="1" t="s">
        <v>931</v>
      </c>
      <c r="H392" t="s">
        <v>2270</v>
      </c>
      <c r="I392" s="1" t="s">
        <v>24</v>
      </c>
      <c r="J392" s="1" t="s">
        <v>25</v>
      </c>
      <c r="K392" s="1" t="s">
        <v>19</v>
      </c>
      <c r="L392" s="1" t="s">
        <v>20</v>
      </c>
      <c r="M392" s="1" t="s">
        <v>932</v>
      </c>
      <c r="N392" s="1" t="s">
        <v>60</v>
      </c>
      <c r="O392" s="1" t="s">
        <v>2276</v>
      </c>
    </row>
    <row r="393" spans="1:15" x14ac:dyDescent="0.25">
      <c r="A393">
        <v>1415</v>
      </c>
      <c r="B393" s="1" t="s">
        <v>354</v>
      </c>
      <c r="C393" s="1" t="str">
        <f t="shared" si="6"/>
        <v>Quebec</v>
      </c>
      <c r="D393" s="1" t="s">
        <v>14</v>
      </c>
      <c r="E393" s="5">
        <v>50</v>
      </c>
      <c r="F393" s="1" t="s">
        <v>933</v>
      </c>
      <c r="G393" s="1" t="s">
        <v>934</v>
      </c>
      <c r="H393" t="s">
        <v>2270</v>
      </c>
      <c r="I393" s="1" t="s">
        <v>43</v>
      </c>
      <c r="J393" s="1" t="s">
        <v>25</v>
      </c>
      <c r="K393" s="1" t="s">
        <v>19</v>
      </c>
      <c r="L393" s="1" t="s">
        <v>20</v>
      </c>
      <c r="M393" s="1" t="s">
        <v>935</v>
      </c>
      <c r="N393" s="1" t="s">
        <v>22</v>
      </c>
      <c r="O393" s="1" t="s">
        <v>2276</v>
      </c>
    </row>
    <row r="394" spans="1:15" x14ac:dyDescent="0.25">
      <c r="A394">
        <v>1416</v>
      </c>
      <c r="B394" s="1" t="s">
        <v>354</v>
      </c>
      <c r="C394" s="1" t="str">
        <f t="shared" si="6"/>
        <v>Quebec</v>
      </c>
      <c r="D394" s="1" t="s">
        <v>14</v>
      </c>
      <c r="E394" s="5">
        <v>48</v>
      </c>
      <c r="F394" s="1" t="s">
        <v>912</v>
      </c>
      <c r="G394" s="1" t="s">
        <v>936</v>
      </c>
      <c r="H394" t="s">
        <v>2270</v>
      </c>
      <c r="I394" s="1" t="s">
        <v>24</v>
      </c>
      <c r="J394" s="1" t="s">
        <v>25</v>
      </c>
      <c r="K394" s="1" t="s">
        <v>19</v>
      </c>
      <c r="L394" s="1" t="s">
        <v>20</v>
      </c>
      <c r="M394" s="1" t="s">
        <v>937</v>
      </c>
      <c r="N394" s="1" t="s">
        <v>22</v>
      </c>
      <c r="O394" s="1" t="s">
        <v>2276</v>
      </c>
    </row>
    <row r="395" spans="1:15" x14ac:dyDescent="0.25">
      <c r="A395">
        <v>1417</v>
      </c>
      <c r="B395" s="1" t="s">
        <v>354</v>
      </c>
      <c r="C395" s="1" t="str">
        <f t="shared" si="6"/>
        <v>Quebec</v>
      </c>
      <c r="D395" s="1" t="s">
        <v>28</v>
      </c>
      <c r="E395" s="5">
        <v>40</v>
      </c>
      <c r="F395" s="1" t="s">
        <v>938</v>
      </c>
      <c r="G395" s="1" t="s">
        <v>939</v>
      </c>
      <c r="H395" t="s">
        <v>2270</v>
      </c>
      <c r="I395" s="1" t="s">
        <v>17</v>
      </c>
      <c r="J395" s="1" t="s">
        <v>25</v>
      </c>
      <c r="K395" s="1" t="s">
        <v>31</v>
      </c>
      <c r="L395" s="1" t="s">
        <v>91</v>
      </c>
      <c r="M395" s="1" t="s">
        <v>940</v>
      </c>
      <c r="N395" s="1" t="s">
        <v>22</v>
      </c>
      <c r="O395" s="1" t="s">
        <v>2276</v>
      </c>
    </row>
    <row r="396" spans="1:15" x14ac:dyDescent="0.25">
      <c r="A396">
        <v>1418</v>
      </c>
      <c r="B396" s="1" t="s">
        <v>354</v>
      </c>
      <c r="C396" s="1" t="str">
        <f t="shared" si="6"/>
        <v>Quebec</v>
      </c>
      <c r="D396" s="1" t="s">
        <v>28</v>
      </c>
      <c r="E396" s="5">
        <v>47</v>
      </c>
      <c r="F396" s="1" t="s">
        <v>941</v>
      </c>
      <c r="G396" s="1" t="s">
        <v>942</v>
      </c>
      <c r="H396" t="s">
        <v>2270</v>
      </c>
      <c r="I396" s="1" t="s">
        <v>24</v>
      </c>
      <c r="J396" s="1" t="s">
        <v>25</v>
      </c>
      <c r="K396" s="1" t="s">
        <v>31</v>
      </c>
      <c r="L396" s="1" t="s">
        <v>32</v>
      </c>
      <c r="M396" s="1" t="s">
        <v>943</v>
      </c>
      <c r="N396" s="1" t="s">
        <v>22</v>
      </c>
      <c r="O396" s="1" t="s">
        <v>2276</v>
      </c>
    </row>
    <row r="397" spans="1:15" x14ac:dyDescent="0.25">
      <c r="A397">
        <v>1419</v>
      </c>
      <c r="B397" s="1" t="s">
        <v>354</v>
      </c>
      <c r="C397" s="1" t="str">
        <f t="shared" si="6"/>
        <v>Quebec</v>
      </c>
      <c r="D397" s="1" t="s">
        <v>28</v>
      </c>
      <c r="E397" s="5">
        <v>26</v>
      </c>
      <c r="F397" s="1" t="s">
        <v>944</v>
      </c>
      <c r="G397" s="1" t="s">
        <v>945</v>
      </c>
      <c r="H397" t="s">
        <v>2270</v>
      </c>
      <c r="I397" s="1" t="s">
        <v>24</v>
      </c>
      <c r="J397" s="1" t="s">
        <v>25</v>
      </c>
      <c r="K397" s="1" t="s">
        <v>31</v>
      </c>
      <c r="L397" s="1" t="s">
        <v>20</v>
      </c>
      <c r="M397" s="1" t="s">
        <v>946</v>
      </c>
      <c r="N397" s="1" t="s">
        <v>60</v>
      </c>
      <c r="O397" s="1" t="s">
        <v>2276</v>
      </c>
    </row>
    <row r="398" spans="1:15" x14ac:dyDescent="0.25">
      <c r="A398">
        <v>1420</v>
      </c>
      <c r="B398" s="1" t="s">
        <v>354</v>
      </c>
      <c r="C398" s="1" t="str">
        <f t="shared" si="6"/>
        <v>Quebec</v>
      </c>
      <c r="D398" s="1" t="s">
        <v>28</v>
      </c>
      <c r="E398" s="5">
        <v>26</v>
      </c>
      <c r="F398" s="1" t="s">
        <v>947</v>
      </c>
      <c r="G398" s="1" t="s">
        <v>948</v>
      </c>
      <c r="H398" t="s">
        <v>2270</v>
      </c>
      <c r="I398" s="1" t="s">
        <v>24</v>
      </c>
      <c r="J398" s="1" t="s">
        <v>25</v>
      </c>
      <c r="K398" s="1" t="s">
        <v>31</v>
      </c>
      <c r="L398" s="1" t="s">
        <v>32</v>
      </c>
      <c r="M398" s="1" t="s">
        <v>949</v>
      </c>
      <c r="N398" s="1" t="s">
        <v>60</v>
      </c>
      <c r="O398" s="1" t="s">
        <v>2276</v>
      </c>
    </row>
    <row r="399" spans="1:15" x14ac:dyDescent="0.25">
      <c r="A399">
        <v>1421</v>
      </c>
      <c r="B399" s="1" t="s">
        <v>354</v>
      </c>
      <c r="C399" s="1" t="str">
        <f t="shared" si="6"/>
        <v>Quebec</v>
      </c>
      <c r="D399" s="1" t="s">
        <v>28</v>
      </c>
      <c r="E399" s="5">
        <v>41</v>
      </c>
      <c r="F399" s="1" t="s">
        <v>32</v>
      </c>
      <c r="G399" s="1" t="s">
        <v>950</v>
      </c>
      <c r="H399" t="s">
        <v>2270</v>
      </c>
      <c r="I399" s="1" t="s">
        <v>17</v>
      </c>
      <c r="J399" s="1" t="s">
        <v>25</v>
      </c>
      <c r="K399" s="1" t="s">
        <v>31</v>
      </c>
      <c r="L399" s="1" t="s">
        <v>91</v>
      </c>
      <c r="M399" s="1" t="s">
        <v>951</v>
      </c>
      <c r="N399" s="1" t="s">
        <v>60</v>
      </c>
      <c r="O399" s="1" t="s">
        <v>2276</v>
      </c>
    </row>
    <row r="400" spans="1:15" x14ac:dyDescent="0.25">
      <c r="A400">
        <v>1422</v>
      </c>
      <c r="B400" s="1" t="s">
        <v>354</v>
      </c>
      <c r="C400" s="1" t="str">
        <f t="shared" si="6"/>
        <v>Quebec</v>
      </c>
      <c r="D400" s="1" t="s">
        <v>14</v>
      </c>
      <c r="E400" s="5">
        <v>52</v>
      </c>
      <c r="F400" s="1" t="s">
        <v>47</v>
      </c>
      <c r="G400" s="1" t="s">
        <v>952</v>
      </c>
      <c r="H400" t="s">
        <v>2270</v>
      </c>
      <c r="I400" s="1" t="s">
        <v>43</v>
      </c>
      <c r="J400" s="1" t="s">
        <v>44</v>
      </c>
      <c r="K400" s="1" t="s">
        <v>31</v>
      </c>
      <c r="L400" s="1" t="s">
        <v>32</v>
      </c>
      <c r="M400" s="1" t="s">
        <v>953</v>
      </c>
      <c r="N400" s="1" t="s">
        <v>22</v>
      </c>
      <c r="O400" s="1" t="s">
        <v>2276</v>
      </c>
    </row>
    <row r="401" spans="1:15" x14ac:dyDescent="0.25">
      <c r="A401">
        <v>1423</v>
      </c>
      <c r="B401" s="1" t="s">
        <v>354</v>
      </c>
      <c r="C401" s="1" t="str">
        <f t="shared" si="6"/>
        <v>Quebec</v>
      </c>
      <c r="D401" s="1" t="s">
        <v>14</v>
      </c>
      <c r="E401" s="5">
        <v>68</v>
      </c>
      <c r="F401" s="1" t="s">
        <v>954</v>
      </c>
      <c r="G401" s="1" t="s">
        <v>114</v>
      </c>
      <c r="H401" t="s">
        <v>2270</v>
      </c>
      <c r="I401" s="1" t="s">
        <v>40</v>
      </c>
      <c r="J401" s="1" t="s">
        <v>44</v>
      </c>
      <c r="K401" s="1" t="s">
        <v>31</v>
      </c>
      <c r="L401" s="1" t="s">
        <v>91</v>
      </c>
      <c r="M401" s="1" t="s">
        <v>955</v>
      </c>
      <c r="N401" s="1" t="s">
        <v>22</v>
      </c>
      <c r="O401" s="1" t="s">
        <v>2276</v>
      </c>
    </row>
    <row r="402" spans="1:15" x14ac:dyDescent="0.25">
      <c r="A402">
        <v>1424</v>
      </c>
      <c r="B402" s="1" t="s">
        <v>354</v>
      </c>
      <c r="C402" s="1" t="str">
        <f t="shared" si="6"/>
        <v>Quebec</v>
      </c>
      <c r="D402" s="1" t="s">
        <v>14</v>
      </c>
      <c r="E402" s="5">
        <v>42</v>
      </c>
      <c r="F402" s="1" t="s">
        <v>625</v>
      </c>
      <c r="G402" s="1" t="s">
        <v>956</v>
      </c>
      <c r="H402" t="s">
        <v>2270</v>
      </c>
      <c r="I402" s="1" t="s">
        <v>17</v>
      </c>
      <c r="J402" s="1" t="s">
        <v>44</v>
      </c>
      <c r="K402" s="1" t="s">
        <v>31</v>
      </c>
      <c r="L402" s="1" t="s">
        <v>91</v>
      </c>
      <c r="M402" s="1" t="s">
        <v>957</v>
      </c>
      <c r="N402" s="1" t="s">
        <v>22</v>
      </c>
      <c r="O402" s="1" t="s">
        <v>2276</v>
      </c>
    </row>
    <row r="403" spans="1:15" x14ac:dyDescent="0.25">
      <c r="A403">
        <v>1425</v>
      </c>
      <c r="B403" s="1" t="s">
        <v>354</v>
      </c>
      <c r="C403" s="1" t="str">
        <f t="shared" si="6"/>
        <v>Quebec</v>
      </c>
      <c r="D403" s="1" t="s">
        <v>14</v>
      </c>
      <c r="E403" s="5">
        <v>51</v>
      </c>
      <c r="F403" s="1" t="s">
        <v>958</v>
      </c>
      <c r="G403" s="1" t="s">
        <v>959</v>
      </c>
      <c r="H403" t="s">
        <v>2270</v>
      </c>
      <c r="I403" s="1" t="s">
        <v>43</v>
      </c>
      <c r="J403" s="1" t="s">
        <v>44</v>
      </c>
      <c r="K403" s="1" t="s">
        <v>31</v>
      </c>
      <c r="L403" s="1" t="s">
        <v>45</v>
      </c>
      <c r="M403" s="1" t="s">
        <v>960</v>
      </c>
      <c r="N403" s="1" t="s">
        <v>22</v>
      </c>
      <c r="O403" s="1" t="s">
        <v>2276</v>
      </c>
    </row>
    <row r="404" spans="1:15" x14ac:dyDescent="0.25">
      <c r="A404">
        <v>1426</v>
      </c>
      <c r="B404" s="1" t="s">
        <v>354</v>
      </c>
      <c r="C404" s="1" t="str">
        <f t="shared" si="6"/>
        <v>Quebec</v>
      </c>
      <c r="D404" s="1" t="s">
        <v>28</v>
      </c>
      <c r="E404" s="5">
        <v>50</v>
      </c>
      <c r="F404" s="1" t="s">
        <v>47</v>
      </c>
      <c r="G404" s="1" t="s">
        <v>32</v>
      </c>
      <c r="H404" t="s">
        <v>2270</v>
      </c>
      <c r="I404" s="1" t="s">
        <v>43</v>
      </c>
      <c r="J404" s="1" t="s">
        <v>25</v>
      </c>
      <c r="K404" s="1" t="s">
        <v>31</v>
      </c>
      <c r="L404" s="1" t="s">
        <v>45</v>
      </c>
      <c r="M404" s="1" t="s">
        <v>961</v>
      </c>
      <c r="N404" s="1" t="s">
        <v>22</v>
      </c>
      <c r="O404" s="1" t="s">
        <v>2276</v>
      </c>
    </row>
    <row r="405" spans="1:15" x14ac:dyDescent="0.25">
      <c r="A405">
        <v>1427</v>
      </c>
      <c r="B405" s="1" t="s">
        <v>354</v>
      </c>
      <c r="C405" s="1" t="str">
        <f t="shared" si="6"/>
        <v>Quebec</v>
      </c>
      <c r="D405" s="1" t="s">
        <v>28</v>
      </c>
      <c r="E405" s="5">
        <v>50</v>
      </c>
      <c r="F405" s="1" t="s">
        <v>47</v>
      </c>
      <c r="G405" s="1" t="s">
        <v>32</v>
      </c>
      <c r="H405" t="s">
        <v>2270</v>
      </c>
      <c r="I405" s="1" t="s">
        <v>43</v>
      </c>
      <c r="J405" s="1" t="s">
        <v>25</v>
      </c>
      <c r="K405" s="1" t="s">
        <v>31</v>
      </c>
      <c r="L405" s="1" t="s">
        <v>45</v>
      </c>
      <c r="M405" s="1" t="s">
        <v>962</v>
      </c>
      <c r="N405" s="1" t="s">
        <v>22</v>
      </c>
      <c r="O405" s="1" t="s">
        <v>2276</v>
      </c>
    </row>
    <row r="406" spans="1:15" x14ac:dyDescent="0.25">
      <c r="A406">
        <v>1428</v>
      </c>
      <c r="B406" s="1" t="s">
        <v>354</v>
      </c>
      <c r="C406" s="1" t="str">
        <f t="shared" si="6"/>
        <v>Quebec</v>
      </c>
      <c r="D406" s="1" t="s">
        <v>28</v>
      </c>
      <c r="E406" s="5">
        <v>54</v>
      </c>
      <c r="F406" s="1" t="s">
        <v>963</v>
      </c>
      <c r="G406" s="1" t="s">
        <v>32</v>
      </c>
      <c r="H406" t="s">
        <v>2270</v>
      </c>
      <c r="I406" s="1" t="s">
        <v>43</v>
      </c>
      <c r="J406" s="1" t="s">
        <v>25</v>
      </c>
      <c r="K406" s="1" t="s">
        <v>31</v>
      </c>
      <c r="L406" s="1" t="s">
        <v>32</v>
      </c>
      <c r="M406" s="1" t="s">
        <v>964</v>
      </c>
      <c r="N406" s="1" t="s">
        <v>22</v>
      </c>
      <c r="O406" s="1" t="s">
        <v>2276</v>
      </c>
    </row>
    <row r="407" spans="1:15" x14ac:dyDescent="0.25">
      <c r="A407">
        <v>1429</v>
      </c>
      <c r="B407" s="1" t="s">
        <v>354</v>
      </c>
      <c r="C407" s="1" t="str">
        <f t="shared" si="6"/>
        <v>Quebec</v>
      </c>
      <c r="D407" s="1" t="s">
        <v>28</v>
      </c>
      <c r="E407" s="5">
        <v>50</v>
      </c>
      <c r="F407" s="1" t="s">
        <v>47</v>
      </c>
      <c r="G407" s="1" t="s">
        <v>32</v>
      </c>
      <c r="H407" t="s">
        <v>2271</v>
      </c>
      <c r="I407" s="1" t="s">
        <v>43</v>
      </c>
      <c r="J407" s="1" t="s">
        <v>25</v>
      </c>
      <c r="K407" s="1" t="s">
        <v>31</v>
      </c>
      <c r="L407" s="1" t="s">
        <v>45</v>
      </c>
      <c r="M407" s="1" t="s">
        <v>965</v>
      </c>
      <c r="N407" s="1" t="s">
        <v>22</v>
      </c>
      <c r="O407" s="1" t="s">
        <v>2276</v>
      </c>
    </row>
    <row r="408" spans="1:15" x14ac:dyDescent="0.25">
      <c r="A408">
        <v>1430</v>
      </c>
      <c r="B408" s="1" t="s">
        <v>354</v>
      </c>
      <c r="C408" s="1" t="str">
        <f t="shared" si="6"/>
        <v>Quebec</v>
      </c>
      <c r="D408" s="1" t="s">
        <v>28</v>
      </c>
      <c r="E408" s="5">
        <v>50</v>
      </c>
      <c r="F408" s="1" t="s">
        <v>966</v>
      </c>
      <c r="G408" s="1" t="s">
        <v>32</v>
      </c>
      <c r="H408" t="s">
        <v>2271</v>
      </c>
      <c r="I408" s="1" t="s">
        <v>43</v>
      </c>
      <c r="J408" s="1" t="s">
        <v>25</v>
      </c>
      <c r="K408" s="1" t="s">
        <v>31</v>
      </c>
      <c r="L408" s="1" t="s">
        <v>45</v>
      </c>
      <c r="M408" s="1" t="s">
        <v>967</v>
      </c>
      <c r="N408" s="1" t="s">
        <v>22</v>
      </c>
      <c r="O408" s="1" t="s">
        <v>2276</v>
      </c>
    </row>
    <row r="409" spans="1:15" x14ac:dyDescent="0.25">
      <c r="A409">
        <v>1431</v>
      </c>
      <c r="B409" s="1" t="s">
        <v>354</v>
      </c>
      <c r="C409" s="1" t="str">
        <f t="shared" si="6"/>
        <v>Quebec</v>
      </c>
      <c r="D409" s="1" t="s">
        <v>28</v>
      </c>
      <c r="E409" s="5">
        <v>43</v>
      </c>
      <c r="F409" s="1" t="s">
        <v>47</v>
      </c>
      <c r="G409" s="1" t="s">
        <v>968</v>
      </c>
      <c r="H409" t="s">
        <v>2271</v>
      </c>
      <c r="I409" s="1" t="s">
        <v>24</v>
      </c>
      <c r="J409" s="1" t="s">
        <v>25</v>
      </c>
      <c r="K409" s="1" t="s">
        <v>31</v>
      </c>
      <c r="L409" s="1" t="s">
        <v>20</v>
      </c>
      <c r="M409" s="1" t="s">
        <v>969</v>
      </c>
      <c r="N409" s="1" t="s">
        <v>22</v>
      </c>
      <c r="O409" s="1" t="s">
        <v>2276</v>
      </c>
    </row>
    <row r="410" spans="1:15" x14ac:dyDescent="0.25">
      <c r="A410">
        <v>1432</v>
      </c>
      <c r="B410" s="1" t="s">
        <v>354</v>
      </c>
      <c r="C410" s="1" t="str">
        <f t="shared" si="6"/>
        <v>Quebec</v>
      </c>
      <c r="D410" s="1" t="s">
        <v>28</v>
      </c>
      <c r="E410" s="5">
        <v>58</v>
      </c>
      <c r="F410" s="1" t="s">
        <v>970</v>
      </c>
      <c r="G410" s="1" t="s">
        <v>971</v>
      </c>
      <c r="H410" t="s">
        <v>2271</v>
      </c>
      <c r="I410" s="1" t="s">
        <v>40</v>
      </c>
      <c r="J410" s="1" t="s">
        <v>44</v>
      </c>
      <c r="K410" s="1" t="s">
        <v>31</v>
      </c>
      <c r="L410" s="1" t="s">
        <v>91</v>
      </c>
      <c r="M410" s="1" t="s">
        <v>972</v>
      </c>
      <c r="N410" s="1" t="s">
        <v>22</v>
      </c>
      <c r="O410" s="1" t="s">
        <v>2276</v>
      </c>
    </row>
    <row r="411" spans="1:15" x14ac:dyDescent="0.25">
      <c r="A411">
        <v>1433</v>
      </c>
      <c r="B411" s="1" t="s">
        <v>354</v>
      </c>
      <c r="C411" s="1" t="str">
        <f t="shared" si="6"/>
        <v>Quebec</v>
      </c>
      <c r="D411" s="1" t="s">
        <v>28</v>
      </c>
      <c r="E411" s="5">
        <v>50</v>
      </c>
      <c r="F411" s="1" t="s">
        <v>47</v>
      </c>
      <c r="G411" s="1" t="s">
        <v>32</v>
      </c>
      <c r="H411" t="s">
        <v>2270</v>
      </c>
      <c r="I411" s="1" t="s">
        <v>43</v>
      </c>
      <c r="J411" s="1" t="s">
        <v>25</v>
      </c>
      <c r="K411" s="1" t="s">
        <v>32</v>
      </c>
      <c r="L411" s="1" t="s">
        <v>45</v>
      </c>
      <c r="M411" s="1" t="s">
        <v>973</v>
      </c>
      <c r="N411" s="1" t="s">
        <v>60</v>
      </c>
      <c r="O411" s="1" t="s">
        <v>2276</v>
      </c>
    </row>
    <row r="412" spans="1:15" x14ac:dyDescent="0.25">
      <c r="A412">
        <v>1434</v>
      </c>
      <c r="B412" s="1" t="s">
        <v>354</v>
      </c>
      <c r="C412" s="1" t="str">
        <f t="shared" si="6"/>
        <v>Quebec</v>
      </c>
      <c r="D412" s="1" t="s">
        <v>28</v>
      </c>
      <c r="E412" s="5">
        <v>50</v>
      </c>
      <c r="F412" s="1" t="s">
        <v>47</v>
      </c>
      <c r="G412" s="1" t="s">
        <v>32</v>
      </c>
      <c r="H412" t="s">
        <v>2270</v>
      </c>
      <c r="I412" s="1" t="s">
        <v>43</v>
      </c>
      <c r="J412" s="1" t="s">
        <v>25</v>
      </c>
      <c r="K412" s="1" t="s">
        <v>32</v>
      </c>
      <c r="L412" s="1" t="s">
        <v>45</v>
      </c>
      <c r="M412" s="1" t="s">
        <v>974</v>
      </c>
      <c r="N412" s="1" t="s">
        <v>60</v>
      </c>
      <c r="O412" s="1" t="s">
        <v>2276</v>
      </c>
    </row>
    <row r="413" spans="1:15" x14ac:dyDescent="0.25">
      <c r="A413">
        <v>1435</v>
      </c>
      <c r="B413" s="1" t="s">
        <v>354</v>
      </c>
      <c r="C413" s="1" t="str">
        <f t="shared" si="6"/>
        <v>Quebec</v>
      </c>
      <c r="D413" s="1" t="s">
        <v>28</v>
      </c>
      <c r="E413" s="5">
        <v>50</v>
      </c>
      <c r="F413" s="1" t="s">
        <v>47</v>
      </c>
      <c r="G413" s="1" t="s">
        <v>32</v>
      </c>
      <c r="H413" t="s">
        <v>2270</v>
      </c>
      <c r="I413" s="1" t="s">
        <v>43</v>
      </c>
      <c r="J413" s="1" t="s">
        <v>25</v>
      </c>
      <c r="K413" s="1" t="s">
        <v>31</v>
      </c>
      <c r="L413" s="1" t="s">
        <v>45</v>
      </c>
      <c r="M413" s="1" t="s">
        <v>975</v>
      </c>
      <c r="N413" s="1" t="s">
        <v>60</v>
      </c>
      <c r="O413" s="1" t="s">
        <v>2276</v>
      </c>
    </row>
    <row r="414" spans="1:15" x14ac:dyDescent="0.25">
      <c r="A414">
        <v>1436</v>
      </c>
      <c r="B414" s="1" t="s">
        <v>354</v>
      </c>
      <c r="C414" s="1" t="str">
        <f t="shared" si="6"/>
        <v>Quebec</v>
      </c>
      <c r="D414" s="1" t="s">
        <v>28</v>
      </c>
      <c r="E414" s="5">
        <v>50</v>
      </c>
      <c r="F414" s="1" t="s">
        <v>976</v>
      </c>
      <c r="G414" s="1" t="s">
        <v>32</v>
      </c>
      <c r="H414" t="s">
        <v>2270</v>
      </c>
      <c r="I414" s="1" t="s">
        <v>43</v>
      </c>
      <c r="J414" s="1" t="s">
        <v>25</v>
      </c>
      <c r="K414" s="1" t="s">
        <v>31</v>
      </c>
      <c r="L414" s="1" t="s">
        <v>45</v>
      </c>
      <c r="M414" s="1" t="s">
        <v>977</v>
      </c>
      <c r="N414" s="1" t="s">
        <v>60</v>
      </c>
      <c r="O414" s="1" t="s">
        <v>2276</v>
      </c>
    </row>
    <row r="415" spans="1:15" x14ac:dyDescent="0.25">
      <c r="A415">
        <v>1437</v>
      </c>
      <c r="B415" s="1" t="s">
        <v>354</v>
      </c>
      <c r="C415" s="1" t="str">
        <f t="shared" si="6"/>
        <v>Quebec</v>
      </c>
      <c r="D415" s="1" t="s">
        <v>28</v>
      </c>
      <c r="E415" s="5">
        <v>50</v>
      </c>
      <c r="F415" s="1" t="s">
        <v>978</v>
      </c>
      <c r="G415" s="1" t="s">
        <v>32</v>
      </c>
      <c r="H415" t="s">
        <v>2270</v>
      </c>
      <c r="I415" s="1" t="s">
        <v>43</v>
      </c>
      <c r="J415" s="1" t="s">
        <v>25</v>
      </c>
      <c r="K415" s="1" t="s">
        <v>31</v>
      </c>
      <c r="L415" s="1" t="s">
        <v>45</v>
      </c>
      <c r="M415" s="1" t="s">
        <v>979</v>
      </c>
      <c r="N415" s="1" t="s">
        <v>60</v>
      </c>
      <c r="O415" s="1" t="s">
        <v>2276</v>
      </c>
    </row>
    <row r="416" spans="1:15" x14ac:dyDescent="0.25">
      <c r="A416">
        <v>1438</v>
      </c>
      <c r="B416" s="1" t="s">
        <v>354</v>
      </c>
      <c r="C416" s="1" t="str">
        <f t="shared" si="6"/>
        <v>Quebec</v>
      </c>
      <c r="D416" s="1" t="s">
        <v>28</v>
      </c>
      <c r="E416" s="5">
        <v>50</v>
      </c>
      <c r="F416" s="1" t="s">
        <v>47</v>
      </c>
      <c r="G416" s="1" t="s">
        <v>32</v>
      </c>
      <c r="H416" t="s">
        <v>2270</v>
      </c>
      <c r="I416" s="1" t="s">
        <v>43</v>
      </c>
      <c r="J416" s="1" t="s">
        <v>25</v>
      </c>
      <c r="K416" s="1" t="s">
        <v>31</v>
      </c>
      <c r="L416" s="1" t="s">
        <v>45</v>
      </c>
      <c r="M416" s="1" t="s">
        <v>980</v>
      </c>
      <c r="N416" s="1" t="s">
        <v>60</v>
      </c>
      <c r="O416" s="1" t="s">
        <v>2276</v>
      </c>
    </row>
    <row r="417" spans="1:15" x14ac:dyDescent="0.25">
      <c r="A417">
        <v>1439</v>
      </c>
      <c r="B417" s="1" t="s">
        <v>354</v>
      </c>
      <c r="C417" s="1" t="str">
        <f t="shared" si="6"/>
        <v>Quebec</v>
      </c>
      <c r="D417" s="1" t="s">
        <v>28</v>
      </c>
      <c r="E417" s="5">
        <v>50</v>
      </c>
      <c r="F417" s="1" t="s">
        <v>981</v>
      </c>
      <c r="G417" s="1" t="s">
        <v>32</v>
      </c>
      <c r="H417" t="s">
        <v>2270</v>
      </c>
      <c r="I417" s="1" t="s">
        <v>43</v>
      </c>
      <c r="J417" s="1" t="s">
        <v>44</v>
      </c>
      <c r="K417" s="1" t="s">
        <v>31</v>
      </c>
      <c r="L417" s="1" t="s">
        <v>45</v>
      </c>
      <c r="M417" s="1" t="s">
        <v>982</v>
      </c>
      <c r="N417" s="1" t="s">
        <v>22</v>
      </c>
      <c r="O417" s="1" t="s">
        <v>2276</v>
      </c>
    </row>
    <row r="418" spans="1:15" x14ac:dyDescent="0.25">
      <c r="A418">
        <v>1440</v>
      </c>
      <c r="B418" s="1" t="s">
        <v>354</v>
      </c>
      <c r="C418" s="1" t="str">
        <f t="shared" si="6"/>
        <v>Quebec</v>
      </c>
      <c r="D418" s="1" t="s">
        <v>28</v>
      </c>
      <c r="E418" s="5">
        <v>50</v>
      </c>
      <c r="F418" s="1" t="s">
        <v>983</v>
      </c>
      <c r="G418" s="1" t="s">
        <v>32</v>
      </c>
      <c r="H418" t="s">
        <v>2270</v>
      </c>
      <c r="I418" s="1" t="s">
        <v>43</v>
      </c>
      <c r="J418" s="1" t="s">
        <v>25</v>
      </c>
      <c r="K418" s="1" t="s">
        <v>31</v>
      </c>
      <c r="L418" s="1" t="s">
        <v>45</v>
      </c>
      <c r="M418" s="1" t="s">
        <v>984</v>
      </c>
      <c r="N418" s="1" t="s">
        <v>60</v>
      </c>
      <c r="O418" s="1" t="s">
        <v>2276</v>
      </c>
    </row>
    <row r="419" spans="1:15" x14ac:dyDescent="0.25">
      <c r="A419">
        <v>1441</v>
      </c>
      <c r="B419" s="1" t="s">
        <v>354</v>
      </c>
      <c r="C419" s="1" t="str">
        <f t="shared" si="6"/>
        <v>Quebec</v>
      </c>
      <c r="D419" s="1" t="s">
        <v>28</v>
      </c>
      <c r="E419" s="5">
        <v>59</v>
      </c>
      <c r="F419" s="1" t="s">
        <v>869</v>
      </c>
      <c r="G419" s="1" t="s">
        <v>32</v>
      </c>
      <c r="H419" t="s">
        <v>2270</v>
      </c>
      <c r="I419" s="1" t="s">
        <v>43</v>
      </c>
      <c r="J419" s="1" t="s">
        <v>25</v>
      </c>
      <c r="K419" s="1" t="s">
        <v>31</v>
      </c>
      <c r="L419" s="1" t="s">
        <v>45</v>
      </c>
      <c r="M419" s="1" t="s">
        <v>985</v>
      </c>
      <c r="N419" s="1" t="s">
        <v>22</v>
      </c>
      <c r="O419" s="1" t="s">
        <v>2276</v>
      </c>
    </row>
    <row r="420" spans="1:15" x14ac:dyDescent="0.25">
      <c r="A420">
        <v>1442</v>
      </c>
      <c r="B420" s="1" t="s">
        <v>354</v>
      </c>
      <c r="C420" s="1" t="str">
        <f t="shared" si="6"/>
        <v>Quebec</v>
      </c>
      <c r="D420" s="1" t="s">
        <v>28</v>
      </c>
      <c r="E420" s="5">
        <v>88</v>
      </c>
      <c r="F420" s="1" t="s">
        <v>986</v>
      </c>
      <c r="G420" s="1" t="s">
        <v>55</v>
      </c>
      <c r="H420" t="s">
        <v>2270</v>
      </c>
      <c r="I420" s="1" t="s">
        <v>43</v>
      </c>
      <c r="J420" s="1" t="s">
        <v>25</v>
      </c>
      <c r="K420" s="1" t="s">
        <v>31</v>
      </c>
      <c r="L420" s="1" t="s">
        <v>91</v>
      </c>
      <c r="M420" s="1" t="s">
        <v>987</v>
      </c>
      <c r="N420" s="1" t="s">
        <v>22</v>
      </c>
      <c r="O420" s="1" t="s">
        <v>2276</v>
      </c>
    </row>
    <row r="421" spans="1:15" x14ac:dyDescent="0.25">
      <c r="A421">
        <v>1443</v>
      </c>
      <c r="B421" s="1" t="s">
        <v>354</v>
      </c>
      <c r="C421" s="1" t="str">
        <f t="shared" si="6"/>
        <v>Quebec</v>
      </c>
      <c r="D421" s="1" t="s">
        <v>28</v>
      </c>
      <c r="E421" s="5">
        <v>68</v>
      </c>
      <c r="F421" s="1" t="s">
        <v>988</v>
      </c>
      <c r="G421" s="1" t="s">
        <v>971</v>
      </c>
      <c r="H421" t="s">
        <v>2270</v>
      </c>
      <c r="I421" s="1" t="s">
        <v>40</v>
      </c>
      <c r="J421" s="1" t="s">
        <v>44</v>
      </c>
      <c r="K421" s="1" t="s">
        <v>31</v>
      </c>
      <c r="L421" s="1" t="s">
        <v>91</v>
      </c>
      <c r="M421" s="1" t="s">
        <v>989</v>
      </c>
      <c r="N421" s="1" t="s">
        <v>60</v>
      </c>
      <c r="O421" s="1" t="s">
        <v>2276</v>
      </c>
    </row>
    <row r="422" spans="1:15" x14ac:dyDescent="0.25">
      <c r="A422">
        <v>1444</v>
      </c>
      <c r="B422" s="1" t="s">
        <v>354</v>
      </c>
      <c r="C422" s="1" t="str">
        <f t="shared" si="6"/>
        <v>Quebec</v>
      </c>
      <c r="D422" s="1" t="s">
        <v>28</v>
      </c>
      <c r="E422" s="5">
        <v>50</v>
      </c>
      <c r="F422" s="1" t="s">
        <v>47</v>
      </c>
      <c r="G422" s="1" t="s">
        <v>32</v>
      </c>
      <c r="H422" t="s">
        <v>2270</v>
      </c>
      <c r="I422" s="1" t="s">
        <v>43</v>
      </c>
      <c r="J422" s="1" t="s">
        <v>25</v>
      </c>
      <c r="K422" s="1" t="s">
        <v>31</v>
      </c>
      <c r="L422" s="1" t="s">
        <v>45</v>
      </c>
      <c r="M422" s="1" t="s">
        <v>990</v>
      </c>
      <c r="N422" s="1" t="s">
        <v>22</v>
      </c>
      <c r="O422" s="1" t="s">
        <v>2276</v>
      </c>
    </row>
    <row r="423" spans="1:15" x14ac:dyDescent="0.25">
      <c r="A423">
        <v>1445</v>
      </c>
      <c r="B423" s="1" t="s">
        <v>354</v>
      </c>
      <c r="C423" s="1" t="str">
        <f t="shared" si="6"/>
        <v>Quebec</v>
      </c>
      <c r="D423" s="1" t="s">
        <v>28</v>
      </c>
      <c r="E423" s="5">
        <v>50</v>
      </c>
      <c r="F423" s="1" t="s">
        <v>47</v>
      </c>
      <c r="G423" s="1" t="s">
        <v>32</v>
      </c>
      <c r="H423" t="s">
        <v>2270</v>
      </c>
      <c r="I423" s="1" t="s">
        <v>43</v>
      </c>
      <c r="J423" s="1" t="s">
        <v>25</v>
      </c>
      <c r="K423" s="1" t="s">
        <v>31</v>
      </c>
      <c r="L423" s="1" t="s">
        <v>45</v>
      </c>
      <c r="M423" s="1" t="s">
        <v>991</v>
      </c>
      <c r="N423" s="1" t="s">
        <v>22</v>
      </c>
      <c r="O423" s="1" t="s">
        <v>2276</v>
      </c>
    </row>
    <row r="424" spans="1:15" x14ac:dyDescent="0.25">
      <c r="A424">
        <v>1446</v>
      </c>
      <c r="B424" s="1" t="s">
        <v>354</v>
      </c>
      <c r="C424" s="1" t="str">
        <f t="shared" si="6"/>
        <v>Quebec</v>
      </c>
      <c r="D424" s="1" t="s">
        <v>28</v>
      </c>
      <c r="E424" s="5">
        <v>68</v>
      </c>
      <c r="F424" s="1" t="s">
        <v>992</v>
      </c>
      <c r="G424" s="1" t="s">
        <v>32</v>
      </c>
      <c r="H424" t="s">
        <v>2270</v>
      </c>
      <c r="I424" s="1" t="s">
        <v>40</v>
      </c>
      <c r="J424" s="1" t="s">
        <v>44</v>
      </c>
      <c r="K424" s="1" t="s">
        <v>31</v>
      </c>
      <c r="L424" s="1" t="s">
        <v>91</v>
      </c>
      <c r="M424" s="1" t="s">
        <v>993</v>
      </c>
      <c r="N424" s="1" t="s">
        <v>22</v>
      </c>
      <c r="O424" s="1" t="s">
        <v>2276</v>
      </c>
    </row>
    <row r="425" spans="1:15" x14ac:dyDescent="0.25">
      <c r="A425">
        <v>1447</v>
      </c>
      <c r="B425" s="1" t="s">
        <v>354</v>
      </c>
      <c r="C425" s="1" t="str">
        <f t="shared" si="6"/>
        <v>Quebec</v>
      </c>
      <c r="D425" s="1" t="s">
        <v>28</v>
      </c>
      <c r="E425" s="5">
        <v>52</v>
      </c>
      <c r="F425" s="1" t="s">
        <v>47</v>
      </c>
      <c r="G425" s="1" t="s">
        <v>114</v>
      </c>
      <c r="H425" t="s">
        <v>2270</v>
      </c>
      <c r="I425" s="1" t="s">
        <v>43</v>
      </c>
      <c r="J425" s="1" t="s">
        <v>44</v>
      </c>
      <c r="K425" s="1" t="s">
        <v>31</v>
      </c>
      <c r="L425" s="1" t="s">
        <v>45</v>
      </c>
      <c r="M425" s="1" t="s">
        <v>994</v>
      </c>
      <c r="N425" s="1" t="s">
        <v>22</v>
      </c>
      <c r="O425" s="1" t="s">
        <v>2276</v>
      </c>
    </row>
    <row r="426" spans="1:15" x14ac:dyDescent="0.25">
      <c r="A426">
        <v>1448</v>
      </c>
      <c r="B426" s="1" t="s">
        <v>354</v>
      </c>
      <c r="C426" s="1" t="str">
        <f t="shared" si="6"/>
        <v>Quebec</v>
      </c>
      <c r="D426" s="1" t="s">
        <v>28</v>
      </c>
      <c r="E426" s="5">
        <v>48</v>
      </c>
      <c r="F426" s="1" t="s">
        <v>47</v>
      </c>
      <c r="G426" s="1" t="s">
        <v>995</v>
      </c>
      <c r="H426" t="s">
        <v>2270</v>
      </c>
      <c r="I426" s="1" t="s">
        <v>24</v>
      </c>
      <c r="J426" s="1" t="s">
        <v>25</v>
      </c>
      <c r="K426" s="1" t="s">
        <v>31</v>
      </c>
      <c r="L426" s="1" t="s">
        <v>20</v>
      </c>
      <c r="M426" s="1" t="s">
        <v>996</v>
      </c>
      <c r="N426" s="1" t="s">
        <v>22</v>
      </c>
      <c r="O426" s="1" t="s">
        <v>2276</v>
      </c>
    </row>
    <row r="427" spans="1:15" x14ac:dyDescent="0.25">
      <c r="A427">
        <v>1449</v>
      </c>
      <c r="B427" s="1" t="s">
        <v>354</v>
      </c>
      <c r="C427" s="1" t="str">
        <f t="shared" si="6"/>
        <v>Quebec</v>
      </c>
      <c r="D427" s="1" t="s">
        <v>28</v>
      </c>
      <c r="E427" s="5">
        <v>43</v>
      </c>
      <c r="F427" s="1" t="s">
        <v>47</v>
      </c>
      <c r="G427" s="1" t="s">
        <v>997</v>
      </c>
      <c r="H427" t="s">
        <v>2270</v>
      </c>
      <c r="I427" s="1" t="s">
        <v>24</v>
      </c>
      <c r="J427" s="1" t="s">
        <v>25</v>
      </c>
      <c r="K427" s="1" t="s">
        <v>31</v>
      </c>
      <c r="L427" s="1" t="s">
        <v>20</v>
      </c>
      <c r="M427" s="1" t="s">
        <v>998</v>
      </c>
      <c r="N427" s="1" t="s">
        <v>22</v>
      </c>
      <c r="O427" s="1" t="s">
        <v>2276</v>
      </c>
    </row>
    <row r="428" spans="1:15" x14ac:dyDescent="0.25">
      <c r="A428">
        <v>1450</v>
      </c>
      <c r="B428" s="1" t="s">
        <v>354</v>
      </c>
      <c r="C428" s="1" t="str">
        <f t="shared" si="6"/>
        <v>Quebec</v>
      </c>
      <c r="D428" s="1" t="s">
        <v>28</v>
      </c>
      <c r="E428" s="5">
        <v>43</v>
      </c>
      <c r="F428" s="1" t="s">
        <v>999</v>
      </c>
      <c r="G428" s="1" t="s">
        <v>1000</v>
      </c>
      <c r="H428" t="s">
        <v>2270</v>
      </c>
      <c r="I428" s="1" t="s">
        <v>24</v>
      </c>
      <c r="J428" s="1" t="s">
        <v>44</v>
      </c>
      <c r="K428" s="1" t="s">
        <v>31</v>
      </c>
      <c r="L428" s="1" t="s">
        <v>20</v>
      </c>
      <c r="M428" s="1" t="s">
        <v>1001</v>
      </c>
      <c r="N428" s="1" t="s">
        <v>22</v>
      </c>
      <c r="O428" s="1" t="s">
        <v>2276</v>
      </c>
    </row>
    <row r="429" spans="1:15" x14ac:dyDescent="0.25">
      <c r="A429">
        <v>1451</v>
      </c>
      <c r="B429" s="1" t="s">
        <v>354</v>
      </c>
      <c r="C429" s="1" t="str">
        <f t="shared" si="6"/>
        <v>Quebec</v>
      </c>
      <c r="D429" s="1" t="s">
        <v>28</v>
      </c>
      <c r="E429" s="5">
        <v>50</v>
      </c>
      <c r="F429" s="1" t="s">
        <v>1002</v>
      </c>
      <c r="G429" s="1" t="s">
        <v>16</v>
      </c>
      <c r="H429" t="s">
        <v>2270</v>
      </c>
      <c r="I429" s="1" t="s">
        <v>43</v>
      </c>
      <c r="J429" s="1" t="s">
        <v>25</v>
      </c>
      <c r="K429" s="1" t="s">
        <v>31</v>
      </c>
      <c r="L429" s="1" t="s">
        <v>32</v>
      </c>
      <c r="M429" s="1" t="s">
        <v>1003</v>
      </c>
      <c r="N429" s="1" t="s">
        <v>22</v>
      </c>
      <c r="O429" s="1" t="s">
        <v>2276</v>
      </c>
    </row>
    <row r="430" spans="1:15" x14ac:dyDescent="0.25">
      <c r="A430">
        <v>1452</v>
      </c>
      <c r="B430" s="1" t="s">
        <v>354</v>
      </c>
      <c r="C430" s="1" t="str">
        <f t="shared" si="6"/>
        <v>Quebec</v>
      </c>
      <c r="D430" s="1" t="s">
        <v>28</v>
      </c>
      <c r="E430" s="5">
        <v>46</v>
      </c>
      <c r="F430" s="1" t="s">
        <v>1004</v>
      </c>
      <c r="G430" s="1" t="s">
        <v>1005</v>
      </c>
      <c r="H430" t="s">
        <v>2270</v>
      </c>
      <c r="I430" s="1" t="s">
        <v>24</v>
      </c>
      <c r="J430" s="1" t="s">
        <v>25</v>
      </c>
      <c r="K430" s="1" t="s">
        <v>31</v>
      </c>
      <c r="L430" s="1" t="s">
        <v>20</v>
      </c>
      <c r="M430" s="1" t="s">
        <v>1006</v>
      </c>
      <c r="N430" s="1" t="s">
        <v>22</v>
      </c>
      <c r="O430" s="1" t="s">
        <v>2276</v>
      </c>
    </row>
    <row r="431" spans="1:15" x14ac:dyDescent="0.25">
      <c r="A431">
        <v>1453</v>
      </c>
      <c r="B431" s="1" t="s">
        <v>354</v>
      </c>
      <c r="C431" s="1" t="str">
        <f t="shared" si="6"/>
        <v>Quebec</v>
      </c>
      <c r="D431" s="1" t="s">
        <v>28</v>
      </c>
      <c r="E431" s="5">
        <v>50</v>
      </c>
      <c r="F431" s="1" t="s">
        <v>966</v>
      </c>
      <c r="G431" s="1" t="s">
        <v>1007</v>
      </c>
      <c r="H431" t="s">
        <v>2270</v>
      </c>
      <c r="I431" s="1" t="s">
        <v>43</v>
      </c>
      <c r="J431" s="1" t="s">
        <v>25</v>
      </c>
      <c r="K431" s="1" t="s">
        <v>31</v>
      </c>
      <c r="L431" s="1" t="s">
        <v>32</v>
      </c>
      <c r="M431" s="1" t="s">
        <v>1008</v>
      </c>
      <c r="N431" s="1" t="s">
        <v>22</v>
      </c>
      <c r="O431" s="1" t="s">
        <v>2276</v>
      </c>
    </row>
    <row r="432" spans="1:15" x14ac:dyDescent="0.25">
      <c r="A432">
        <v>1454</v>
      </c>
      <c r="B432" s="1" t="s">
        <v>354</v>
      </c>
      <c r="C432" s="1" t="str">
        <f t="shared" si="6"/>
        <v>Quebec</v>
      </c>
      <c r="D432" s="1" t="s">
        <v>28</v>
      </c>
      <c r="E432" s="5">
        <v>50</v>
      </c>
      <c r="F432" s="1" t="s">
        <v>47</v>
      </c>
      <c r="G432" s="1" t="s">
        <v>32</v>
      </c>
      <c r="H432" t="s">
        <v>2270</v>
      </c>
      <c r="I432" s="1" t="s">
        <v>43</v>
      </c>
      <c r="J432" s="1" t="s">
        <v>25</v>
      </c>
      <c r="K432" s="1" t="s">
        <v>31</v>
      </c>
      <c r="L432" s="1" t="s">
        <v>45</v>
      </c>
      <c r="M432" s="1" t="s">
        <v>1009</v>
      </c>
      <c r="N432" s="1" t="s">
        <v>22</v>
      </c>
      <c r="O432" s="1" t="s">
        <v>2276</v>
      </c>
    </row>
    <row r="433" spans="1:15" x14ac:dyDescent="0.25">
      <c r="A433">
        <v>1455</v>
      </c>
      <c r="B433" s="1" t="s">
        <v>354</v>
      </c>
      <c r="C433" s="1" t="str">
        <f t="shared" si="6"/>
        <v>Quebec</v>
      </c>
      <c r="D433" s="1" t="s">
        <v>28</v>
      </c>
      <c r="E433" s="5">
        <v>50</v>
      </c>
      <c r="F433" s="1" t="s">
        <v>47</v>
      </c>
      <c r="G433" s="1" t="s">
        <v>32</v>
      </c>
      <c r="H433" t="s">
        <v>2270</v>
      </c>
      <c r="I433" s="1" t="s">
        <v>43</v>
      </c>
      <c r="J433" s="1" t="s">
        <v>25</v>
      </c>
      <c r="K433" s="1" t="s">
        <v>31</v>
      </c>
      <c r="L433" s="1" t="s">
        <v>45</v>
      </c>
      <c r="M433" s="1" t="s">
        <v>1010</v>
      </c>
      <c r="N433" s="1" t="s">
        <v>22</v>
      </c>
      <c r="O433" s="1" t="s">
        <v>2276</v>
      </c>
    </row>
    <row r="434" spans="1:15" x14ac:dyDescent="0.25">
      <c r="A434">
        <v>1456</v>
      </c>
      <c r="B434" s="1" t="s">
        <v>354</v>
      </c>
      <c r="C434" s="1" t="str">
        <f t="shared" si="6"/>
        <v>Quebec</v>
      </c>
      <c r="D434" s="1" t="s">
        <v>28</v>
      </c>
      <c r="E434" s="5">
        <v>50</v>
      </c>
      <c r="F434" s="1" t="s">
        <v>832</v>
      </c>
      <c r="G434" s="1" t="s">
        <v>32</v>
      </c>
      <c r="H434" t="s">
        <v>2270</v>
      </c>
      <c r="I434" s="1" t="s">
        <v>43</v>
      </c>
      <c r="J434" s="1" t="s">
        <v>25</v>
      </c>
      <c r="K434" s="1" t="s">
        <v>31</v>
      </c>
      <c r="L434" s="1" t="s">
        <v>45</v>
      </c>
      <c r="M434" s="1" t="s">
        <v>1011</v>
      </c>
      <c r="N434" s="1" t="s">
        <v>60</v>
      </c>
      <c r="O434" s="1" t="s">
        <v>2276</v>
      </c>
    </row>
    <row r="435" spans="1:15" x14ac:dyDescent="0.25">
      <c r="A435">
        <v>1457</v>
      </c>
      <c r="B435" s="1" t="s">
        <v>354</v>
      </c>
      <c r="C435" s="1" t="str">
        <f t="shared" si="6"/>
        <v>Quebec</v>
      </c>
      <c r="D435" s="1" t="s">
        <v>28</v>
      </c>
      <c r="E435" s="5">
        <v>50</v>
      </c>
      <c r="F435" s="1" t="s">
        <v>47</v>
      </c>
      <c r="G435" s="1" t="s">
        <v>32</v>
      </c>
      <c r="H435" t="s">
        <v>2270</v>
      </c>
      <c r="I435" s="1" t="s">
        <v>43</v>
      </c>
      <c r="J435" s="1" t="s">
        <v>25</v>
      </c>
      <c r="K435" s="1" t="s">
        <v>31</v>
      </c>
      <c r="L435" s="1" t="s">
        <v>45</v>
      </c>
      <c r="M435" s="1" t="s">
        <v>1012</v>
      </c>
      <c r="N435" s="1" t="s">
        <v>60</v>
      </c>
      <c r="O435" s="1" t="s">
        <v>2276</v>
      </c>
    </row>
    <row r="436" spans="1:15" x14ac:dyDescent="0.25">
      <c r="A436">
        <v>1458</v>
      </c>
      <c r="B436" s="1" t="s">
        <v>354</v>
      </c>
      <c r="C436" s="1" t="str">
        <f t="shared" si="6"/>
        <v>Quebec</v>
      </c>
      <c r="D436" s="1" t="s">
        <v>28</v>
      </c>
      <c r="E436" s="5">
        <v>50</v>
      </c>
      <c r="F436" s="1" t="s">
        <v>47</v>
      </c>
      <c r="G436" s="1" t="s">
        <v>32</v>
      </c>
      <c r="H436" t="s">
        <v>2270</v>
      </c>
      <c r="I436" s="1" t="s">
        <v>43</v>
      </c>
      <c r="J436" s="1" t="s">
        <v>25</v>
      </c>
      <c r="K436" s="1" t="s">
        <v>31</v>
      </c>
      <c r="L436" s="1" t="s">
        <v>45</v>
      </c>
      <c r="M436" s="1" t="s">
        <v>1013</v>
      </c>
      <c r="N436" s="1" t="s">
        <v>22</v>
      </c>
      <c r="O436" s="1" t="s">
        <v>2276</v>
      </c>
    </row>
    <row r="437" spans="1:15" x14ac:dyDescent="0.25">
      <c r="A437">
        <v>1459</v>
      </c>
      <c r="B437" s="1" t="s">
        <v>354</v>
      </c>
      <c r="C437" s="1" t="str">
        <f t="shared" si="6"/>
        <v>Quebec</v>
      </c>
      <c r="D437" s="1" t="s">
        <v>28</v>
      </c>
      <c r="E437" s="5">
        <v>43</v>
      </c>
      <c r="F437" s="1" t="s">
        <v>47</v>
      </c>
      <c r="G437" s="1" t="s">
        <v>1000</v>
      </c>
      <c r="H437" t="s">
        <v>2270</v>
      </c>
      <c r="I437" s="1" t="s">
        <v>24</v>
      </c>
      <c r="J437" s="1" t="s">
        <v>25</v>
      </c>
      <c r="K437" s="1" t="s">
        <v>31</v>
      </c>
      <c r="L437" s="1" t="s">
        <v>32</v>
      </c>
      <c r="M437" s="1" t="s">
        <v>1014</v>
      </c>
      <c r="N437" s="1" t="s">
        <v>22</v>
      </c>
      <c r="O437" s="1" t="s">
        <v>2276</v>
      </c>
    </row>
    <row r="438" spans="1:15" x14ac:dyDescent="0.25">
      <c r="A438">
        <v>1460</v>
      </c>
      <c r="B438" s="1" t="s">
        <v>354</v>
      </c>
      <c r="C438" s="1" t="str">
        <f t="shared" si="6"/>
        <v>Quebec</v>
      </c>
      <c r="D438" s="1" t="s">
        <v>28</v>
      </c>
      <c r="E438" s="5">
        <v>50</v>
      </c>
      <c r="F438" s="1" t="s">
        <v>1015</v>
      </c>
      <c r="G438" s="1" t="s">
        <v>32</v>
      </c>
      <c r="H438" t="s">
        <v>2270</v>
      </c>
      <c r="I438" s="1" t="s">
        <v>24</v>
      </c>
      <c r="J438" s="1" t="s">
        <v>44</v>
      </c>
      <c r="K438" s="1" t="s">
        <v>31</v>
      </c>
      <c r="L438" s="1" t="s">
        <v>20</v>
      </c>
      <c r="M438" s="1" t="s">
        <v>1016</v>
      </c>
      <c r="N438" s="1" t="s">
        <v>22</v>
      </c>
      <c r="O438" s="1" t="s">
        <v>2276</v>
      </c>
    </row>
    <row r="439" spans="1:15" x14ac:dyDescent="0.25">
      <c r="A439">
        <v>1461</v>
      </c>
      <c r="B439" s="1" t="s">
        <v>354</v>
      </c>
      <c r="C439" s="1" t="str">
        <f t="shared" si="6"/>
        <v>Quebec</v>
      </c>
      <c r="D439" s="1" t="s">
        <v>28</v>
      </c>
      <c r="E439" s="5">
        <v>56</v>
      </c>
      <c r="F439" s="1" t="s">
        <v>1017</v>
      </c>
      <c r="G439" s="1" t="s">
        <v>114</v>
      </c>
      <c r="H439" t="s">
        <v>2270</v>
      </c>
      <c r="I439" s="1" t="s">
        <v>40</v>
      </c>
      <c r="J439" s="1" t="s">
        <v>25</v>
      </c>
      <c r="K439" s="1" t="s">
        <v>31</v>
      </c>
      <c r="L439" s="1" t="s">
        <v>91</v>
      </c>
      <c r="M439" s="1" t="s">
        <v>1018</v>
      </c>
      <c r="N439" s="1" t="s">
        <v>22</v>
      </c>
      <c r="O439" s="1" t="s">
        <v>2276</v>
      </c>
    </row>
    <row r="440" spans="1:15" x14ac:dyDescent="0.25">
      <c r="A440">
        <v>1462</v>
      </c>
      <c r="B440" s="1" t="s">
        <v>354</v>
      </c>
      <c r="C440" s="1" t="str">
        <f t="shared" si="6"/>
        <v>Quebec</v>
      </c>
      <c r="D440" s="1" t="s">
        <v>28</v>
      </c>
      <c r="E440" s="5">
        <v>68</v>
      </c>
      <c r="F440" s="1" t="s">
        <v>1019</v>
      </c>
      <c r="G440" s="1" t="s">
        <v>1020</v>
      </c>
      <c r="H440" t="s">
        <v>2270</v>
      </c>
      <c r="I440" s="1" t="s">
        <v>43</v>
      </c>
      <c r="J440" s="1" t="s">
        <v>44</v>
      </c>
      <c r="K440" s="1" t="s">
        <v>32</v>
      </c>
      <c r="L440" s="1" t="s">
        <v>32</v>
      </c>
      <c r="M440" s="1" t="s">
        <v>1021</v>
      </c>
      <c r="N440" s="1" t="s">
        <v>22</v>
      </c>
      <c r="O440" s="1" t="s">
        <v>2276</v>
      </c>
    </row>
    <row r="441" spans="1:15" x14ac:dyDescent="0.25">
      <c r="A441">
        <v>1463</v>
      </c>
      <c r="B441" s="1" t="s">
        <v>354</v>
      </c>
      <c r="C441" s="1" t="str">
        <f t="shared" si="6"/>
        <v>Quebec</v>
      </c>
      <c r="D441" s="1" t="s">
        <v>28</v>
      </c>
      <c r="E441" s="5">
        <v>74</v>
      </c>
      <c r="F441" s="1" t="s">
        <v>32</v>
      </c>
      <c r="G441" s="1" t="s">
        <v>55</v>
      </c>
      <c r="H441" t="s">
        <v>2270</v>
      </c>
      <c r="I441" s="1" t="s">
        <v>43</v>
      </c>
      <c r="J441" s="1" t="s">
        <v>25</v>
      </c>
      <c r="K441" s="1" t="s">
        <v>31</v>
      </c>
      <c r="L441" s="1" t="s">
        <v>91</v>
      </c>
      <c r="M441" s="1" t="s">
        <v>1022</v>
      </c>
      <c r="N441" s="1" t="s">
        <v>22</v>
      </c>
      <c r="O441" s="1" t="s">
        <v>2276</v>
      </c>
    </row>
    <row r="442" spans="1:15" x14ac:dyDescent="0.25">
      <c r="A442">
        <v>1464</v>
      </c>
      <c r="B442" s="1" t="s">
        <v>354</v>
      </c>
      <c r="C442" s="1" t="str">
        <f t="shared" si="6"/>
        <v>Quebec</v>
      </c>
      <c r="D442" s="1" t="s">
        <v>28</v>
      </c>
      <c r="E442" s="5">
        <v>60</v>
      </c>
      <c r="F442" s="1" t="s">
        <v>32</v>
      </c>
      <c r="G442" s="1" t="s">
        <v>40</v>
      </c>
      <c r="H442" t="s">
        <v>2270</v>
      </c>
      <c r="I442" s="1" t="s">
        <v>43</v>
      </c>
      <c r="J442" s="1" t="s">
        <v>25</v>
      </c>
      <c r="K442" s="1" t="s">
        <v>31</v>
      </c>
      <c r="L442" s="1" t="s">
        <v>91</v>
      </c>
      <c r="M442" s="1" t="s">
        <v>1023</v>
      </c>
      <c r="N442" s="1" t="s">
        <v>22</v>
      </c>
      <c r="O442" s="1" t="s">
        <v>2276</v>
      </c>
    </row>
    <row r="443" spans="1:15" x14ac:dyDescent="0.25">
      <c r="A443">
        <v>1465</v>
      </c>
      <c r="B443" s="1" t="s">
        <v>354</v>
      </c>
      <c r="C443" s="1" t="str">
        <f t="shared" si="6"/>
        <v>Quebec</v>
      </c>
      <c r="D443" s="1" t="s">
        <v>73</v>
      </c>
      <c r="E443" s="5">
        <v>55</v>
      </c>
      <c r="F443" s="1" t="s">
        <v>1024</v>
      </c>
      <c r="G443" s="1" t="s">
        <v>32</v>
      </c>
      <c r="H443" t="s">
        <v>2270</v>
      </c>
      <c r="I443" s="1" t="s">
        <v>43</v>
      </c>
      <c r="J443" s="1" t="s">
        <v>25</v>
      </c>
      <c r="K443" s="1" t="s">
        <v>31</v>
      </c>
      <c r="L443" s="1" t="s">
        <v>20</v>
      </c>
      <c r="M443" s="1" t="s">
        <v>1025</v>
      </c>
      <c r="N443" s="1" t="s">
        <v>22</v>
      </c>
      <c r="O443" s="1" t="s">
        <v>2276</v>
      </c>
    </row>
    <row r="444" spans="1:15" x14ac:dyDescent="0.25">
      <c r="A444">
        <v>1466</v>
      </c>
      <c r="B444" s="1" t="s">
        <v>354</v>
      </c>
      <c r="C444" s="1" t="str">
        <f t="shared" si="6"/>
        <v>Quebec</v>
      </c>
      <c r="D444" s="1" t="s">
        <v>73</v>
      </c>
      <c r="E444" s="5">
        <v>50</v>
      </c>
      <c r="F444" s="1" t="s">
        <v>1026</v>
      </c>
      <c r="G444" s="1" t="s">
        <v>1027</v>
      </c>
      <c r="H444" t="s">
        <v>2270</v>
      </c>
      <c r="I444" s="1" t="s">
        <v>24</v>
      </c>
      <c r="J444" s="1" t="s">
        <v>25</v>
      </c>
      <c r="K444" s="1" t="s">
        <v>31</v>
      </c>
      <c r="L444" s="1" t="s">
        <v>20</v>
      </c>
      <c r="M444" s="1" t="s">
        <v>1028</v>
      </c>
      <c r="N444" s="1" t="s">
        <v>22</v>
      </c>
      <c r="O444" s="1" t="s">
        <v>2276</v>
      </c>
    </row>
    <row r="445" spans="1:15" x14ac:dyDescent="0.25">
      <c r="A445">
        <v>1467</v>
      </c>
      <c r="B445" s="1" t="s">
        <v>354</v>
      </c>
      <c r="C445" s="1" t="str">
        <f t="shared" si="6"/>
        <v>Quebec</v>
      </c>
      <c r="D445" s="1" t="s">
        <v>73</v>
      </c>
      <c r="E445" s="5">
        <v>54</v>
      </c>
      <c r="F445" s="1" t="s">
        <v>1029</v>
      </c>
      <c r="G445" s="1" t="s">
        <v>1030</v>
      </c>
      <c r="H445" t="s">
        <v>2270</v>
      </c>
      <c r="I445" s="1" t="s">
        <v>43</v>
      </c>
      <c r="J445" s="1" t="s">
        <v>25</v>
      </c>
      <c r="K445" s="1" t="s">
        <v>31</v>
      </c>
      <c r="L445" s="1" t="s">
        <v>45</v>
      </c>
      <c r="M445" s="1" t="s">
        <v>1031</v>
      </c>
      <c r="N445" s="1" t="s">
        <v>22</v>
      </c>
      <c r="O445" s="1" t="s">
        <v>2276</v>
      </c>
    </row>
    <row r="446" spans="1:15" x14ac:dyDescent="0.25">
      <c r="A446">
        <v>1468</v>
      </c>
      <c r="B446" s="1" t="s">
        <v>354</v>
      </c>
      <c r="C446" s="1" t="str">
        <f t="shared" si="6"/>
        <v>Quebec</v>
      </c>
      <c r="D446" s="1" t="s">
        <v>73</v>
      </c>
      <c r="E446" s="5">
        <v>50</v>
      </c>
      <c r="F446" s="1" t="s">
        <v>47</v>
      </c>
      <c r="G446" s="1" t="s">
        <v>32</v>
      </c>
      <c r="H446" t="s">
        <v>2270</v>
      </c>
      <c r="I446" s="1" t="s">
        <v>24</v>
      </c>
      <c r="J446" s="1" t="s">
        <v>25</v>
      </c>
      <c r="K446" s="1" t="s">
        <v>31</v>
      </c>
      <c r="L446" s="1" t="s">
        <v>20</v>
      </c>
      <c r="M446" s="1" t="s">
        <v>1032</v>
      </c>
      <c r="N446" s="1" t="s">
        <v>22</v>
      </c>
      <c r="O446" s="1" t="s">
        <v>2276</v>
      </c>
    </row>
    <row r="447" spans="1:15" x14ac:dyDescent="0.25">
      <c r="A447">
        <v>1469</v>
      </c>
      <c r="B447" s="1" t="s">
        <v>354</v>
      </c>
      <c r="C447" s="1" t="str">
        <f t="shared" si="6"/>
        <v>Quebec</v>
      </c>
      <c r="D447" s="1" t="s">
        <v>73</v>
      </c>
      <c r="E447" s="5">
        <v>55</v>
      </c>
      <c r="F447" s="1" t="s">
        <v>1033</v>
      </c>
      <c r="G447" s="1" t="s">
        <v>32</v>
      </c>
      <c r="H447" t="s">
        <v>2270</v>
      </c>
      <c r="I447" s="1" t="s">
        <v>43</v>
      </c>
      <c r="J447" s="1" t="s">
        <v>25</v>
      </c>
      <c r="K447" s="1" t="s">
        <v>31</v>
      </c>
      <c r="L447" s="1" t="s">
        <v>20</v>
      </c>
      <c r="M447" s="1" t="s">
        <v>1034</v>
      </c>
      <c r="N447" s="1" t="s">
        <v>22</v>
      </c>
      <c r="O447" s="1" t="s">
        <v>2276</v>
      </c>
    </row>
    <row r="448" spans="1:15" x14ac:dyDescent="0.25">
      <c r="A448">
        <v>1470</v>
      </c>
      <c r="B448" s="1" t="s">
        <v>354</v>
      </c>
      <c r="C448" s="1" t="str">
        <f t="shared" si="6"/>
        <v>Quebec</v>
      </c>
      <c r="D448" s="1" t="s">
        <v>73</v>
      </c>
      <c r="E448" s="5">
        <v>45</v>
      </c>
      <c r="F448" s="1" t="s">
        <v>1035</v>
      </c>
      <c r="G448" s="1" t="s">
        <v>1036</v>
      </c>
      <c r="H448" t="s">
        <v>2270</v>
      </c>
      <c r="I448" s="1" t="s">
        <v>24</v>
      </c>
      <c r="J448" s="1" t="s">
        <v>25</v>
      </c>
      <c r="K448" s="1" t="s">
        <v>31</v>
      </c>
      <c r="L448" s="1" t="s">
        <v>20</v>
      </c>
      <c r="M448" s="1" t="s">
        <v>1037</v>
      </c>
      <c r="N448" s="1" t="s">
        <v>22</v>
      </c>
      <c r="O448" s="1" t="s">
        <v>2276</v>
      </c>
    </row>
    <row r="449" spans="1:15" x14ac:dyDescent="0.25">
      <c r="A449">
        <v>1471</v>
      </c>
      <c r="B449" s="1" t="s">
        <v>354</v>
      </c>
      <c r="C449" s="1" t="str">
        <f t="shared" si="6"/>
        <v>Quebec</v>
      </c>
      <c r="D449" s="1" t="s">
        <v>73</v>
      </c>
      <c r="E449" s="5">
        <v>48</v>
      </c>
      <c r="F449" s="1" t="s">
        <v>32</v>
      </c>
      <c r="G449" s="1" t="s">
        <v>1038</v>
      </c>
      <c r="H449" t="s">
        <v>2270</v>
      </c>
      <c r="I449" s="1" t="s">
        <v>17</v>
      </c>
      <c r="J449" s="1" t="s">
        <v>25</v>
      </c>
      <c r="K449" s="1" t="s">
        <v>31</v>
      </c>
      <c r="L449" s="1" t="s">
        <v>20</v>
      </c>
      <c r="M449" s="1" t="s">
        <v>1039</v>
      </c>
      <c r="N449" s="1" t="s">
        <v>22</v>
      </c>
      <c r="O449" s="1" t="s">
        <v>2276</v>
      </c>
    </row>
    <row r="450" spans="1:15" x14ac:dyDescent="0.25">
      <c r="A450">
        <v>1472</v>
      </c>
      <c r="B450" s="1" t="s">
        <v>354</v>
      </c>
      <c r="C450" s="1" t="str">
        <f t="shared" ref="C450:C513" si="7">IF(B450="NB","New Brunswick",IF(B450="AB","Alberta",IF(B450="BC","British Columbia",IF(B450="MB","Manitoba",IF(B450="NL","Newfoundland and Labrador",IF(B450="NS","Nova Scotia",IF(B450="ON","Ontario",IF(B450="PE","Prince Edward Island",IF(B450="QC","Quebec",IF(B450="SK","Saskatchewan",""))))))))))</f>
        <v>Quebec</v>
      </c>
      <c r="D450" s="1" t="s">
        <v>73</v>
      </c>
      <c r="E450" s="5">
        <v>55</v>
      </c>
      <c r="F450" s="1" t="s">
        <v>1040</v>
      </c>
      <c r="G450" s="1" t="s">
        <v>32</v>
      </c>
      <c r="H450" t="s">
        <v>2270</v>
      </c>
      <c r="I450" s="1" t="s">
        <v>43</v>
      </c>
      <c r="J450" s="1" t="s">
        <v>25</v>
      </c>
      <c r="K450" s="1" t="s">
        <v>31</v>
      </c>
      <c r="L450" s="1" t="s">
        <v>20</v>
      </c>
      <c r="M450" s="1" t="s">
        <v>1041</v>
      </c>
      <c r="N450" s="1" t="s">
        <v>22</v>
      </c>
      <c r="O450" s="1" t="s">
        <v>2276</v>
      </c>
    </row>
    <row r="451" spans="1:15" x14ac:dyDescent="0.25">
      <c r="A451">
        <v>1473</v>
      </c>
      <c r="B451" s="1" t="s">
        <v>354</v>
      </c>
      <c r="C451" s="1" t="str">
        <f t="shared" si="7"/>
        <v>Quebec</v>
      </c>
      <c r="D451" s="1" t="s">
        <v>73</v>
      </c>
      <c r="E451" s="5">
        <v>52</v>
      </c>
      <c r="F451" s="1" t="s">
        <v>1042</v>
      </c>
      <c r="G451" s="1" t="s">
        <v>1043</v>
      </c>
      <c r="H451" t="s">
        <v>2270</v>
      </c>
      <c r="I451" s="1" t="s">
        <v>40</v>
      </c>
      <c r="J451" s="1" t="s">
        <v>232</v>
      </c>
      <c r="K451" s="1" t="s">
        <v>31</v>
      </c>
      <c r="L451" s="1" t="s">
        <v>32</v>
      </c>
      <c r="M451" s="1" t="s">
        <v>1044</v>
      </c>
      <c r="N451" s="1" t="s">
        <v>60</v>
      </c>
      <c r="O451" s="1" t="s">
        <v>2276</v>
      </c>
    </row>
    <row r="452" spans="1:15" x14ac:dyDescent="0.25">
      <c r="A452">
        <v>1474</v>
      </c>
      <c r="B452" s="1" t="s">
        <v>354</v>
      </c>
      <c r="C452" s="1" t="str">
        <f t="shared" si="7"/>
        <v>Quebec</v>
      </c>
      <c r="D452" s="1" t="s">
        <v>14</v>
      </c>
      <c r="E452" s="5">
        <v>50</v>
      </c>
      <c r="F452" s="1" t="s">
        <v>1045</v>
      </c>
      <c r="G452" s="1" t="s">
        <v>32</v>
      </c>
      <c r="H452" t="s">
        <v>2270</v>
      </c>
      <c r="I452" s="1" t="s">
        <v>24</v>
      </c>
      <c r="J452" s="1" t="s">
        <v>25</v>
      </c>
      <c r="K452" s="1" t="s">
        <v>31</v>
      </c>
      <c r="L452" s="1" t="s">
        <v>32</v>
      </c>
      <c r="M452" s="1" t="s">
        <v>1046</v>
      </c>
      <c r="N452" s="1" t="s">
        <v>60</v>
      </c>
      <c r="O452" s="1" t="s">
        <v>2276</v>
      </c>
    </row>
    <row r="453" spans="1:15" x14ac:dyDescent="0.25">
      <c r="A453">
        <v>1475</v>
      </c>
      <c r="B453" s="1" t="s">
        <v>354</v>
      </c>
      <c r="C453" s="1" t="str">
        <f t="shared" si="7"/>
        <v>Quebec</v>
      </c>
      <c r="D453" s="1" t="s">
        <v>14</v>
      </c>
      <c r="E453" s="5">
        <v>46</v>
      </c>
      <c r="F453" s="1" t="s">
        <v>912</v>
      </c>
      <c r="G453" s="1" t="s">
        <v>1047</v>
      </c>
      <c r="H453" t="s">
        <v>2270</v>
      </c>
      <c r="I453" s="1" t="s">
        <v>24</v>
      </c>
      <c r="J453" s="1" t="s">
        <v>25</v>
      </c>
      <c r="K453" s="1" t="s">
        <v>31</v>
      </c>
      <c r="L453" s="1" t="s">
        <v>20</v>
      </c>
      <c r="M453" s="1" t="s">
        <v>1048</v>
      </c>
      <c r="N453" s="1" t="s">
        <v>22</v>
      </c>
      <c r="O453" s="1" t="s">
        <v>2276</v>
      </c>
    </row>
    <row r="454" spans="1:15" x14ac:dyDescent="0.25">
      <c r="A454">
        <v>1476</v>
      </c>
      <c r="B454" s="1" t="s">
        <v>354</v>
      </c>
      <c r="C454" s="1" t="str">
        <f t="shared" si="7"/>
        <v>Quebec</v>
      </c>
      <c r="D454" s="1" t="s">
        <v>14</v>
      </c>
      <c r="E454" s="5">
        <v>50</v>
      </c>
      <c r="F454" s="1" t="s">
        <v>1049</v>
      </c>
      <c r="G454" s="1" t="s">
        <v>1050</v>
      </c>
      <c r="H454" t="s">
        <v>2270</v>
      </c>
      <c r="I454" s="1" t="s">
        <v>24</v>
      </c>
      <c r="J454" s="1" t="s">
        <v>25</v>
      </c>
      <c r="K454" s="1" t="s">
        <v>31</v>
      </c>
      <c r="L454" s="1" t="s">
        <v>32</v>
      </c>
      <c r="M454" s="1" t="s">
        <v>1051</v>
      </c>
      <c r="N454" s="1" t="s">
        <v>22</v>
      </c>
      <c r="O454" s="1" t="s">
        <v>2276</v>
      </c>
    </row>
    <row r="455" spans="1:15" x14ac:dyDescent="0.25">
      <c r="A455">
        <v>1477</v>
      </c>
      <c r="B455" s="1" t="s">
        <v>354</v>
      </c>
      <c r="C455" s="1" t="str">
        <f t="shared" si="7"/>
        <v>Quebec</v>
      </c>
      <c r="D455" s="1" t="s">
        <v>14</v>
      </c>
      <c r="E455" s="5">
        <v>50</v>
      </c>
      <c r="F455" s="1" t="s">
        <v>912</v>
      </c>
      <c r="G455" s="1" t="s">
        <v>1052</v>
      </c>
      <c r="H455" t="s">
        <v>2270</v>
      </c>
      <c r="I455" s="1" t="s">
        <v>24</v>
      </c>
      <c r="J455" s="1" t="s">
        <v>25</v>
      </c>
      <c r="K455" s="1" t="s">
        <v>31</v>
      </c>
      <c r="L455" s="1" t="s">
        <v>20</v>
      </c>
      <c r="M455" s="1" t="s">
        <v>1053</v>
      </c>
      <c r="N455" s="1" t="s">
        <v>60</v>
      </c>
      <c r="O455" s="1" t="s">
        <v>2276</v>
      </c>
    </row>
    <row r="456" spans="1:15" x14ac:dyDescent="0.25">
      <c r="A456">
        <v>1478</v>
      </c>
      <c r="B456" s="1" t="s">
        <v>354</v>
      </c>
      <c r="C456" s="1" t="str">
        <f t="shared" si="7"/>
        <v>Quebec</v>
      </c>
      <c r="D456" s="1" t="s">
        <v>73</v>
      </c>
      <c r="E456" s="5">
        <v>50</v>
      </c>
      <c r="F456" s="1" t="s">
        <v>47</v>
      </c>
      <c r="G456" s="1" t="s">
        <v>1054</v>
      </c>
      <c r="H456" t="s">
        <v>2270</v>
      </c>
      <c r="I456" s="1" t="s">
        <v>43</v>
      </c>
      <c r="J456" s="1" t="s">
        <v>25</v>
      </c>
      <c r="K456" s="1" t="s">
        <v>107</v>
      </c>
      <c r="L456" s="1" t="s">
        <v>45</v>
      </c>
      <c r="M456" s="1" t="s">
        <v>1055</v>
      </c>
      <c r="N456" s="1" t="s">
        <v>22</v>
      </c>
      <c r="O456" s="1" t="s">
        <v>2276</v>
      </c>
    </row>
    <row r="457" spans="1:15" x14ac:dyDescent="0.25">
      <c r="A457">
        <v>1479</v>
      </c>
      <c r="B457" s="1" t="s">
        <v>354</v>
      </c>
      <c r="C457" s="1" t="str">
        <f t="shared" si="7"/>
        <v>Quebec</v>
      </c>
      <c r="D457" s="1" t="s">
        <v>73</v>
      </c>
      <c r="E457" s="5">
        <v>50</v>
      </c>
      <c r="F457" s="1" t="s">
        <v>514</v>
      </c>
      <c r="G457" s="1" t="s">
        <v>114</v>
      </c>
      <c r="H457" t="s">
        <v>2270</v>
      </c>
      <c r="I457" s="1" t="s">
        <v>43</v>
      </c>
      <c r="J457" s="1" t="s">
        <v>25</v>
      </c>
      <c r="K457" s="1" t="s">
        <v>107</v>
      </c>
      <c r="L457" s="1" t="s">
        <v>20</v>
      </c>
      <c r="M457" s="1" t="s">
        <v>1056</v>
      </c>
      <c r="N457" s="1" t="s">
        <v>22</v>
      </c>
      <c r="O457" s="1" t="s">
        <v>2276</v>
      </c>
    </row>
    <row r="458" spans="1:15" x14ac:dyDescent="0.25">
      <c r="A458">
        <v>1480</v>
      </c>
      <c r="B458" s="1" t="s">
        <v>354</v>
      </c>
      <c r="C458" s="1" t="str">
        <f t="shared" si="7"/>
        <v>Quebec</v>
      </c>
      <c r="D458" s="1" t="s">
        <v>73</v>
      </c>
      <c r="E458" s="5">
        <v>44</v>
      </c>
      <c r="F458" s="1" t="s">
        <v>1057</v>
      </c>
      <c r="G458" s="1" t="s">
        <v>32</v>
      </c>
      <c r="H458" t="s">
        <v>2270</v>
      </c>
      <c r="I458" s="1" t="s">
        <v>24</v>
      </c>
      <c r="J458" s="1" t="s">
        <v>25</v>
      </c>
      <c r="K458" s="1" t="s">
        <v>107</v>
      </c>
      <c r="L458" s="1" t="s">
        <v>45</v>
      </c>
      <c r="M458" s="1" t="s">
        <v>1058</v>
      </c>
      <c r="N458" s="1" t="s">
        <v>22</v>
      </c>
      <c r="O458" s="1" t="s">
        <v>2276</v>
      </c>
    </row>
    <row r="459" spans="1:15" x14ac:dyDescent="0.25">
      <c r="A459">
        <v>1481</v>
      </c>
      <c r="B459" s="1" t="s">
        <v>354</v>
      </c>
      <c r="C459" s="1" t="str">
        <f t="shared" si="7"/>
        <v>Quebec</v>
      </c>
      <c r="D459" s="1" t="s">
        <v>73</v>
      </c>
      <c r="E459" s="5">
        <v>50</v>
      </c>
      <c r="F459" s="1" t="s">
        <v>1059</v>
      </c>
      <c r="G459" s="1" t="s">
        <v>32</v>
      </c>
      <c r="H459" t="s">
        <v>2270</v>
      </c>
      <c r="I459" s="1" t="s">
        <v>43</v>
      </c>
      <c r="J459" s="1" t="s">
        <v>25</v>
      </c>
      <c r="K459" s="1" t="s">
        <v>107</v>
      </c>
      <c r="L459" s="1" t="s">
        <v>20</v>
      </c>
      <c r="M459" s="1" t="s">
        <v>1060</v>
      </c>
      <c r="N459" s="1" t="s">
        <v>22</v>
      </c>
      <c r="O459" s="1" t="s">
        <v>2276</v>
      </c>
    </row>
    <row r="460" spans="1:15" x14ac:dyDescent="0.25">
      <c r="A460">
        <v>1482</v>
      </c>
      <c r="B460" s="1" t="s">
        <v>354</v>
      </c>
      <c r="C460" s="1" t="str">
        <f t="shared" si="7"/>
        <v>Quebec</v>
      </c>
      <c r="D460" s="1" t="s">
        <v>73</v>
      </c>
      <c r="E460" s="5">
        <v>55</v>
      </c>
      <c r="F460" s="1" t="s">
        <v>1061</v>
      </c>
      <c r="G460" s="1" t="s">
        <v>1062</v>
      </c>
      <c r="H460" t="s">
        <v>2270</v>
      </c>
      <c r="I460" s="1" t="s">
        <v>24</v>
      </c>
      <c r="J460" s="1" t="s">
        <v>44</v>
      </c>
      <c r="K460" s="1" t="s">
        <v>31</v>
      </c>
      <c r="L460" s="1" t="s">
        <v>91</v>
      </c>
      <c r="M460" s="1" t="s">
        <v>1063</v>
      </c>
      <c r="N460" s="1" t="s">
        <v>22</v>
      </c>
      <c r="O460" s="1" t="s">
        <v>2276</v>
      </c>
    </row>
    <row r="461" spans="1:15" x14ac:dyDescent="0.25">
      <c r="A461">
        <v>1483</v>
      </c>
      <c r="B461" s="1" t="s">
        <v>354</v>
      </c>
      <c r="C461" s="1" t="str">
        <f t="shared" si="7"/>
        <v>Quebec</v>
      </c>
      <c r="D461" s="1" t="s">
        <v>73</v>
      </c>
      <c r="E461" s="5">
        <v>39</v>
      </c>
      <c r="F461" s="1" t="s">
        <v>912</v>
      </c>
      <c r="G461" s="1" t="s">
        <v>1064</v>
      </c>
      <c r="H461" t="s">
        <v>2270</v>
      </c>
      <c r="I461" s="1" t="s">
        <v>64</v>
      </c>
      <c r="J461" s="1" t="s">
        <v>18</v>
      </c>
      <c r="K461" s="1" t="s">
        <v>31</v>
      </c>
      <c r="L461" s="1" t="s">
        <v>32</v>
      </c>
      <c r="M461" s="1" t="s">
        <v>1065</v>
      </c>
      <c r="N461" s="1" t="s">
        <v>22</v>
      </c>
      <c r="O461" s="1" t="s">
        <v>2276</v>
      </c>
    </row>
    <row r="462" spans="1:15" x14ac:dyDescent="0.25">
      <c r="A462">
        <v>1484</v>
      </c>
      <c r="B462" s="1" t="s">
        <v>354</v>
      </c>
      <c r="C462" s="1" t="str">
        <f t="shared" si="7"/>
        <v>Quebec</v>
      </c>
      <c r="D462" s="1" t="s">
        <v>73</v>
      </c>
      <c r="E462" s="5">
        <v>60</v>
      </c>
      <c r="F462" s="1" t="s">
        <v>1066</v>
      </c>
      <c r="G462" s="1" t="s">
        <v>1067</v>
      </c>
      <c r="H462" t="s">
        <v>2270</v>
      </c>
      <c r="I462" s="1" t="s">
        <v>43</v>
      </c>
      <c r="J462" s="1" t="s">
        <v>44</v>
      </c>
      <c r="K462" s="1" t="s">
        <v>31</v>
      </c>
      <c r="L462" s="1" t="s">
        <v>45</v>
      </c>
      <c r="M462" s="1" t="s">
        <v>1068</v>
      </c>
      <c r="N462" s="1" t="s">
        <v>22</v>
      </c>
      <c r="O462" s="1" t="s">
        <v>2276</v>
      </c>
    </row>
    <row r="463" spans="1:15" x14ac:dyDescent="0.25">
      <c r="A463">
        <v>1485</v>
      </c>
      <c r="B463" s="1" t="s">
        <v>354</v>
      </c>
      <c r="C463" s="1" t="str">
        <f t="shared" si="7"/>
        <v>Quebec</v>
      </c>
      <c r="D463" s="1" t="s">
        <v>73</v>
      </c>
      <c r="E463" s="5">
        <v>60</v>
      </c>
      <c r="F463" s="1" t="s">
        <v>1069</v>
      </c>
      <c r="G463" s="1" t="s">
        <v>1070</v>
      </c>
      <c r="H463" t="s">
        <v>2270</v>
      </c>
      <c r="I463" s="1" t="s">
        <v>43</v>
      </c>
      <c r="J463" s="1" t="s">
        <v>44</v>
      </c>
      <c r="K463" s="1" t="s">
        <v>31</v>
      </c>
      <c r="L463" s="1" t="s">
        <v>45</v>
      </c>
      <c r="M463" s="1" t="s">
        <v>1071</v>
      </c>
      <c r="N463" s="1" t="s">
        <v>22</v>
      </c>
      <c r="O463" s="1" t="s">
        <v>2276</v>
      </c>
    </row>
    <row r="464" spans="1:15" x14ac:dyDescent="0.25">
      <c r="A464">
        <v>1486</v>
      </c>
      <c r="B464" s="1" t="s">
        <v>354</v>
      </c>
      <c r="C464" s="1" t="str">
        <f t="shared" si="7"/>
        <v>Quebec</v>
      </c>
      <c r="D464" s="1" t="s">
        <v>73</v>
      </c>
      <c r="E464" s="5">
        <v>60</v>
      </c>
      <c r="F464" s="1" t="s">
        <v>1072</v>
      </c>
      <c r="G464" s="1" t="s">
        <v>1073</v>
      </c>
      <c r="H464" t="s">
        <v>2270</v>
      </c>
      <c r="I464" s="1" t="s">
        <v>40</v>
      </c>
      <c r="J464" s="1" t="s">
        <v>44</v>
      </c>
      <c r="K464" s="1" t="s">
        <v>31</v>
      </c>
      <c r="L464" s="1" t="s">
        <v>91</v>
      </c>
      <c r="M464" s="1" t="s">
        <v>1074</v>
      </c>
      <c r="N464" s="1" t="s">
        <v>22</v>
      </c>
      <c r="O464" s="1" t="s">
        <v>2276</v>
      </c>
    </row>
    <row r="465" spans="1:15" x14ac:dyDescent="0.25">
      <c r="A465">
        <v>1487</v>
      </c>
      <c r="B465" s="1" t="s">
        <v>354</v>
      </c>
      <c r="C465" s="1" t="str">
        <f t="shared" si="7"/>
        <v>Quebec</v>
      </c>
      <c r="D465" s="1" t="s">
        <v>73</v>
      </c>
      <c r="E465" s="5">
        <v>42</v>
      </c>
      <c r="F465" s="1" t="s">
        <v>47</v>
      </c>
      <c r="G465" s="1" t="s">
        <v>1075</v>
      </c>
      <c r="H465" t="s">
        <v>2270</v>
      </c>
      <c r="I465" s="1" t="s">
        <v>17</v>
      </c>
      <c r="J465" s="1" t="s">
        <v>44</v>
      </c>
      <c r="K465" s="1" t="s">
        <v>31</v>
      </c>
      <c r="L465" s="1" t="s">
        <v>91</v>
      </c>
      <c r="M465" s="1" t="s">
        <v>1076</v>
      </c>
      <c r="N465" s="1" t="s">
        <v>22</v>
      </c>
      <c r="O465" s="1" t="s">
        <v>2276</v>
      </c>
    </row>
    <row r="466" spans="1:15" x14ac:dyDescent="0.25">
      <c r="A466">
        <v>1488</v>
      </c>
      <c r="B466" s="1" t="s">
        <v>354</v>
      </c>
      <c r="C466" s="1" t="str">
        <f t="shared" si="7"/>
        <v>Quebec</v>
      </c>
      <c r="D466" s="1" t="s">
        <v>73</v>
      </c>
      <c r="E466" s="5">
        <v>55</v>
      </c>
      <c r="F466" s="1" t="s">
        <v>1077</v>
      </c>
      <c r="G466" s="1" t="s">
        <v>1078</v>
      </c>
      <c r="H466" t="s">
        <v>2270</v>
      </c>
      <c r="I466" s="1" t="s">
        <v>43</v>
      </c>
      <c r="J466" s="1" t="s">
        <v>44</v>
      </c>
      <c r="K466" s="1" t="s">
        <v>31</v>
      </c>
      <c r="L466" s="1" t="s">
        <v>20</v>
      </c>
      <c r="M466" s="1" t="s">
        <v>1079</v>
      </c>
      <c r="N466" s="1" t="s">
        <v>22</v>
      </c>
      <c r="O466" s="1" t="s">
        <v>2276</v>
      </c>
    </row>
    <row r="467" spans="1:15" x14ac:dyDescent="0.25">
      <c r="A467">
        <v>1489</v>
      </c>
      <c r="B467" s="1" t="s">
        <v>354</v>
      </c>
      <c r="C467" s="1" t="str">
        <f t="shared" si="7"/>
        <v>Quebec</v>
      </c>
      <c r="D467" s="1" t="s">
        <v>73</v>
      </c>
      <c r="E467" s="5">
        <v>50</v>
      </c>
      <c r="F467" s="1" t="s">
        <v>1080</v>
      </c>
      <c r="G467" s="1" t="s">
        <v>1081</v>
      </c>
      <c r="H467" t="s">
        <v>2270</v>
      </c>
      <c r="I467" s="1" t="s">
        <v>43</v>
      </c>
      <c r="J467" s="1" t="s">
        <v>25</v>
      </c>
      <c r="K467" s="1" t="s">
        <v>31</v>
      </c>
      <c r="L467" s="1" t="s">
        <v>32</v>
      </c>
      <c r="M467" s="1" t="s">
        <v>1082</v>
      </c>
      <c r="N467" s="1" t="s">
        <v>22</v>
      </c>
      <c r="O467" s="1" t="s">
        <v>2276</v>
      </c>
    </row>
    <row r="468" spans="1:15" x14ac:dyDescent="0.25">
      <c r="A468">
        <v>1490</v>
      </c>
      <c r="B468" s="1" t="s">
        <v>354</v>
      </c>
      <c r="C468" s="1" t="str">
        <f t="shared" si="7"/>
        <v>Quebec</v>
      </c>
      <c r="D468" s="1" t="s">
        <v>73</v>
      </c>
      <c r="E468" s="5">
        <v>50</v>
      </c>
      <c r="F468" s="1" t="s">
        <v>616</v>
      </c>
      <c r="G468" s="1" t="s">
        <v>1083</v>
      </c>
      <c r="H468" t="s">
        <v>2270</v>
      </c>
      <c r="I468" s="1" t="s">
        <v>43</v>
      </c>
      <c r="J468" s="1" t="s">
        <v>232</v>
      </c>
      <c r="K468" s="1" t="s">
        <v>31</v>
      </c>
      <c r="L468" s="1" t="s">
        <v>45</v>
      </c>
      <c r="M468" s="1" t="s">
        <v>1084</v>
      </c>
      <c r="N468" s="1" t="s">
        <v>22</v>
      </c>
      <c r="O468" s="1" t="s">
        <v>2276</v>
      </c>
    </row>
    <row r="469" spans="1:15" x14ac:dyDescent="0.25">
      <c r="A469">
        <v>1491</v>
      </c>
      <c r="B469" s="1" t="s">
        <v>354</v>
      </c>
      <c r="C469" s="1" t="str">
        <f t="shared" si="7"/>
        <v>Quebec</v>
      </c>
      <c r="D469" s="1" t="s">
        <v>73</v>
      </c>
      <c r="E469" s="5">
        <v>50</v>
      </c>
      <c r="F469" s="1" t="s">
        <v>1085</v>
      </c>
      <c r="G469" s="1" t="s">
        <v>867</v>
      </c>
      <c r="H469" t="s">
        <v>2270</v>
      </c>
      <c r="I469" s="1" t="s">
        <v>24</v>
      </c>
      <c r="J469" s="1" t="s">
        <v>25</v>
      </c>
      <c r="K469" s="1" t="s">
        <v>31</v>
      </c>
      <c r="L469" s="1" t="s">
        <v>32</v>
      </c>
      <c r="M469" s="1" t="s">
        <v>1086</v>
      </c>
      <c r="N469" s="1" t="s">
        <v>22</v>
      </c>
      <c r="O469" s="1" t="s">
        <v>2276</v>
      </c>
    </row>
    <row r="470" spans="1:15" x14ac:dyDescent="0.25">
      <c r="A470">
        <v>1492</v>
      </c>
      <c r="B470" s="1" t="s">
        <v>354</v>
      </c>
      <c r="C470" s="1" t="str">
        <f t="shared" si="7"/>
        <v>Quebec</v>
      </c>
      <c r="D470" s="1" t="s">
        <v>73</v>
      </c>
      <c r="E470" s="5">
        <v>47.06</v>
      </c>
      <c r="F470" s="1" t="s">
        <v>1087</v>
      </c>
      <c r="G470" s="1" t="s">
        <v>32</v>
      </c>
      <c r="H470" t="s">
        <v>2270</v>
      </c>
      <c r="I470" s="1" t="s">
        <v>43</v>
      </c>
      <c r="J470" s="1" t="s">
        <v>25</v>
      </c>
      <c r="K470" s="1" t="s">
        <v>31</v>
      </c>
      <c r="L470" s="1" t="s">
        <v>20</v>
      </c>
      <c r="M470" s="1" t="s">
        <v>1088</v>
      </c>
      <c r="N470" s="1" t="s">
        <v>22</v>
      </c>
      <c r="O470" s="1" t="s">
        <v>2276</v>
      </c>
    </row>
    <row r="471" spans="1:15" x14ac:dyDescent="0.25">
      <c r="A471">
        <v>1493</v>
      </c>
      <c r="B471" s="1" t="s">
        <v>354</v>
      </c>
      <c r="C471" s="1" t="str">
        <f t="shared" si="7"/>
        <v>Quebec</v>
      </c>
      <c r="D471" s="1" t="s">
        <v>73</v>
      </c>
      <c r="E471" s="5">
        <v>48</v>
      </c>
      <c r="F471" s="1" t="s">
        <v>1089</v>
      </c>
      <c r="G471" s="1" t="s">
        <v>843</v>
      </c>
      <c r="H471" t="s">
        <v>2270</v>
      </c>
      <c r="I471" s="1" t="s">
        <v>24</v>
      </c>
      <c r="J471" s="1" t="s">
        <v>25</v>
      </c>
      <c r="K471" s="1" t="s">
        <v>31</v>
      </c>
      <c r="L471" s="1" t="s">
        <v>20</v>
      </c>
      <c r="M471" s="1" t="s">
        <v>1090</v>
      </c>
      <c r="N471" s="1" t="s">
        <v>22</v>
      </c>
      <c r="O471" s="1" t="s">
        <v>2276</v>
      </c>
    </row>
    <row r="472" spans="1:15" x14ac:dyDescent="0.25">
      <c r="A472">
        <v>1494</v>
      </c>
      <c r="B472" s="1" t="s">
        <v>354</v>
      </c>
      <c r="C472" s="1" t="str">
        <f t="shared" si="7"/>
        <v>Quebec</v>
      </c>
      <c r="D472" s="1" t="s">
        <v>73</v>
      </c>
      <c r="E472" s="5">
        <v>48</v>
      </c>
      <c r="F472" s="1" t="s">
        <v>1091</v>
      </c>
      <c r="G472" s="1" t="s">
        <v>843</v>
      </c>
      <c r="H472" t="s">
        <v>2270</v>
      </c>
      <c r="I472" s="1" t="s">
        <v>24</v>
      </c>
      <c r="J472" s="1" t="s">
        <v>25</v>
      </c>
      <c r="K472" s="1" t="s">
        <v>31</v>
      </c>
      <c r="L472" s="1" t="s">
        <v>20</v>
      </c>
      <c r="M472" s="1" t="s">
        <v>1092</v>
      </c>
      <c r="N472" s="1" t="s">
        <v>22</v>
      </c>
      <c r="O472" s="1" t="s">
        <v>2276</v>
      </c>
    </row>
    <row r="473" spans="1:15" x14ac:dyDescent="0.25">
      <c r="A473">
        <v>1495</v>
      </c>
      <c r="B473" s="1" t="s">
        <v>354</v>
      </c>
      <c r="C473" s="1" t="str">
        <f t="shared" si="7"/>
        <v>Quebec</v>
      </c>
      <c r="D473" s="1" t="s">
        <v>73</v>
      </c>
      <c r="E473" s="5">
        <v>48</v>
      </c>
      <c r="F473" s="1" t="s">
        <v>1093</v>
      </c>
      <c r="G473" s="1" t="s">
        <v>843</v>
      </c>
      <c r="H473" t="s">
        <v>2270</v>
      </c>
      <c r="I473" s="1" t="s">
        <v>24</v>
      </c>
      <c r="J473" s="1" t="s">
        <v>25</v>
      </c>
      <c r="K473" s="1" t="s">
        <v>31</v>
      </c>
      <c r="L473" s="1" t="s">
        <v>20</v>
      </c>
      <c r="M473" s="1" t="s">
        <v>1094</v>
      </c>
      <c r="N473" s="1" t="s">
        <v>22</v>
      </c>
      <c r="O473" s="1" t="s">
        <v>2276</v>
      </c>
    </row>
    <row r="474" spans="1:15" x14ac:dyDescent="0.25">
      <c r="A474">
        <v>1496</v>
      </c>
      <c r="B474" s="1" t="s">
        <v>354</v>
      </c>
      <c r="C474" s="1" t="str">
        <f t="shared" si="7"/>
        <v>Quebec</v>
      </c>
      <c r="D474" s="1" t="s">
        <v>73</v>
      </c>
      <c r="E474" s="5">
        <v>50</v>
      </c>
      <c r="F474" s="1" t="s">
        <v>514</v>
      </c>
      <c r="G474" s="1" t="s">
        <v>32</v>
      </c>
      <c r="H474" t="s">
        <v>2270</v>
      </c>
      <c r="I474" s="1" t="s">
        <v>43</v>
      </c>
      <c r="J474" s="1" t="s">
        <v>44</v>
      </c>
      <c r="K474" s="1" t="s">
        <v>31</v>
      </c>
      <c r="L474" s="1" t="s">
        <v>20</v>
      </c>
      <c r="M474" s="1" t="s">
        <v>1095</v>
      </c>
      <c r="N474" s="1" t="s">
        <v>22</v>
      </c>
      <c r="O474" s="1" t="s">
        <v>2276</v>
      </c>
    </row>
    <row r="475" spans="1:15" x14ac:dyDescent="0.25">
      <c r="A475">
        <v>1497</v>
      </c>
      <c r="B475" s="1" t="s">
        <v>354</v>
      </c>
      <c r="C475" s="1" t="str">
        <f t="shared" si="7"/>
        <v>Quebec</v>
      </c>
      <c r="D475" s="1" t="s">
        <v>73</v>
      </c>
      <c r="E475" s="5">
        <v>48</v>
      </c>
      <c r="F475" s="1" t="s">
        <v>1096</v>
      </c>
      <c r="G475" s="1" t="s">
        <v>1097</v>
      </c>
      <c r="H475" t="s">
        <v>2270</v>
      </c>
      <c r="I475" s="1" t="s">
        <v>24</v>
      </c>
      <c r="J475" s="1" t="s">
        <v>25</v>
      </c>
      <c r="K475" s="1" t="s">
        <v>31</v>
      </c>
      <c r="L475" s="1" t="s">
        <v>20</v>
      </c>
      <c r="M475" s="1" t="s">
        <v>1098</v>
      </c>
      <c r="N475" s="1" t="s">
        <v>22</v>
      </c>
      <c r="O475" s="1" t="s">
        <v>2276</v>
      </c>
    </row>
    <row r="476" spans="1:15" x14ac:dyDescent="0.25">
      <c r="A476">
        <v>1498</v>
      </c>
      <c r="B476" s="1" t="s">
        <v>354</v>
      </c>
      <c r="C476" s="1" t="str">
        <f t="shared" si="7"/>
        <v>Quebec</v>
      </c>
      <c r="D476" s="1" t="s">
        <v>73</v>
      </c>
      <c r="E476" s="5">
        <v>50</v>
      </c>
      <c r="F476" s="1" t="s">
        <v>1099</v>
      </c>
      <c r="G476" s="1" t="s">
        <v>1100</v>
      </c>
      <c r="H476" t="s">
        <v>2270</v>
      </c>
      <c r="I476" s="1" t="s">
        <v>24</v>
      </c>
      <c r="J476" s="1" t="s">
        <v>25</v>
      </c>
      <c r="K476" s="1" t="s">
        <v>31</v>
      </c>
      <c r="L476" s="1" t="s">
        <v>20</v>
      </c>
      <c r="M476" s="1" t="s">
        <v>1101</v>
      </c>
      <c r="N476" s="1" t="s">
        <v>22</v>
      </c>
      <c r="O476" s="1" t="s">
        <v>2276</v>
      </c>
    </row>
    <row r="477" spans="1:15" x14ac:dyDescent="0.25">
      <c r="A477">
        <v>1499</v>
      </c>
      <c r="B477" s="1" t="s">
        <v>354</v>
      </c>
      <c r="C477" s="1" t="str">
        <f t="shared" si="7"/>
        <v>Quebec</v>
      </c>
      <c r="D477" s="1" t="s">
        <v>73</v>
      </c>
      <c r="E477" s="5">
        <v>50</v>
      </c>
      <c r="F477" s="1" t="s">
        <v>1102</v>
      </c>
      <c r="G477" s="1" t="s">
        <v>32</v>
      </c>
      <c r="H477" t="s">
        <v>2270</v>
      </c>
      <c r="I477" s="1" t="s">
        <v>24</v>
      </c>
      <c r="J477" s="1" t="s">
        <v>25</v>
      </c>
      <c r="K477" s="1" t="s">
        <v>31</v>
      </c>
      <c r="L477" s="1" t="s">
        <v>32</v>
      </c>
      <c r="M477" s="1" t="s">
        <v>1103</v>
      </c>
      <c r="N477" s="1" t="s">
        <v>22</v>
      </c>
      <c r="O477" s="1" t="s">
        <v>2276</v>
      </c>
    </row>
    <row r="478" spans="1:15" x14ac:dyDescent="0.25">
      <c r="A478">
        <v>1500</v>
      </c>
      <c r="B478" s="1" t="s">
        <v>354</v>
      </c>
      <c r="C478" s="1" t="str">
        <f t="shared" si="7"/>
        <v>Quebec</v>
      </c>
      <c r="D478" s="1" t="s">
        <v>73</v>
      </c>
      <c r="E478" s="5">
        <v>50</v>
      </c>
      <c r="F478" s="1" t="s">
        <v>1087</v>
      </c>
      <c r="G478" s="1" t="s">
        <v>32</v>
      </c>
      <c r="H478" t="s">
        <v>2270</v>
      </c>
      <c r="I478" s="1" t="s">
        <v>43</v>
      </c>
      <c r="J478" s="1" t="s">
        <v>25</v>
      </c>
      <c r="K478" s="1" t="s">
        <v>31</v>
      </c>
      <c r="L478" s="1" t="s">
        <v>20</v>
      </c>
      <c r="M478" s="1" t="s">
        <v>1104</v>
      </c>
      <c r="N478" s="1" t="s">
        <v>22</v>
      </c>
      <c r="O478" s="1" t="s">
        <v>2276</v>
      </c>
    </row>
    <row r="479" spans="1:15" x14ac:dyDescent="0.25">
      <c r="A479">
        <v>1501</v>
      </c>
      <c r="B479" s="1" t="s">
        <v>354</v>
      </c>
      <c r="C479" s="1" t="str">
        <f t="shared" si="7"/>
        <v>Quebec</v>
      </c>
      <c r="D479" s="1" t="s">
        <v>73</v>
      </c>
      <c r="E479" s="5">
        <v>40</v>
      </c>
      <c r="F479" s="1" t="s">
        <v>1105</v>
      </c>
      <c r="G479" s="1" t="s">
        <v>1106</v>
      </c>
      <c r="H479" t="s">
        <v>2270</v>
      </c>
      <c r="I479" s="1" t="s">
        <v>17</v>
      </c>
      <c r="J479" s="1" t="s">
        <v>25</v>
      </c>
      <c r="K479" s="1" t="s">
        <v>31</v>
      </c>
      <c r="L479" s="1" t="s">
        <v>20</v>
      </c>
      <c r="M479" s="1" t="s">
        <v>1107</v>
      </c>
      <c r="N479" s="1" t="s">
        <v>22</v>
      </c>
      <c r="O479" s="1" t="s">
        <v>2276</v>
      </c>
    </row>
    <row r="480" spans="1:15" x14ac:dyDescent="0.25">
      <c r="A480">
        <v>1502</v>
      </c>
      <c r="B480" s="1" t="s">
        <v>354</v>
      </c>
      <c r="C480" s="1" t="str">
        <f t="shared" si="7"/>
        <v>Quebec</v>
      </c>
      <c r="D480" s="1" t="s">
        <v>73</v>
      </c>
      <c r="E480" s="5">
        <v>48</v>
      </c>
      <c r="F480" s="1" t="s">
        <v>1085</v>
      </c>
      <c r="G480" s="1" t="s">
        <v>1108</v>
      </c>
      <c r="H480" t="s">
        <v>2270</v>
      </c>
      <c r="I480" s="1" t="s">
        <v>24</v>
      </c>
      <c r="J480" s="1" t="s">
        <v>25</v>
      </c>
      <c r="K480" s="1" t="s">
        <v>31</v>
      </c>
      <c r="L480" s="1" t="s">
        <v>32</v>
      </c>
      <c r="M480" s="1" t="s">
        <v>1109</v>
      </c>
      <c r="N480" s="1" t="s">
        <v>22</v>
      </c>
      <c r="O480" s="1" t="s">
        <v>2276</v>
      </c>
    </row>
    <row r="481" spans="1:15" x14ac:dyDescent="0.25">
      <c r="A481">
        <v>1503</v>
      </c>
      <c r="B481" s="1" t="s">
        <v>354</v>
      </c>
      <c r="C481" s="1" t="str">
        <f t="shared" si="7"/>
        <v>Quebec</v>
      </c>
      <c r="D481" s="1" t="s">
        <v>73</v>
      </c>
      <c r="E481" s="5">
        <v>50</v>
      </c>
      <c r="F481" s="1" t="s">
        <v>1110</v>
      </c>
      <c r="G481" s="1" t="s">
        <v>846</v>
      </c>
      <c r="H481" t="s">
        <v>2270</v>
      </c>
      <c r="I481" s="1" t="s">
        <v>24</v>
      </c>
      <c r="J481" s="1" t="s">
        <v>25</v>
      </c>
      <c r="K481" s="1" t="s">
        <v>31</v>
      </c>
      <c r="L481" s="1" t="s">
        <v>20</v>
      </c>
      <c r="M481" s="1" t="s">
        <v>1111</v>
      </c>
      <c r="N481" s="1" t="s">
        <v>22</v>
      </c>
      <c r="O481" s="1" t="s">
        <v>2276</v>
      </c>
    </row>
    <row r="482" spans="1:15" x14ac:dyDescent="0.25">
      <c r="A482">
        <v>1504</v>
      </c>
      <c r="B482" s="1" t="s">
        <v>354</v>
      </c>
      <c r="C482" s="1" t="str">
        <f t="shared" si="7"/>
        <v>Quebec</v>
      </c>
      <c r="D482" s="1" t="s">
        <v>73</v>
      </c>
      <c r="E482" s="5">
        <v>50</v>
      </c>
      <c r="F482" s="1" t="s">
        <v>47</v>
      </c>
      <c r="G482" s="1" t="s">
        <v>32</v>
      </c>
      <c r="H482" t="s">
        <v>2270</v>
      </c>
      <c r="I482" s="1" t="s">
        <v>24</v>
      </c>
      <c r="J482" s="1" t="s">
        <v>25</v>
      </c>
      <c r="K482" s="1" t="s">
        <v>31</v>
      </c>
      <c r="L482" s="1" t="s">
        <v>91</v>
      </c>
      <c r="M482" s="1" t="s">
        <v>1112</v>
      </c>
      <c r="N482" s="1" t="s">
        <v>22</v>
      </c>
      <c r="O482" s="1" t="s">
        <v>2276</v>
      </c>
    </row>
    <row r="483" spans="1:15" x14ac:dyDescent="0.25">
      <c r="A483">
        <v>1505</v>
      </c>
      <c r="B483" s="1" t="s">
        <v>354</v>
      </c>
      <c r="C483" s="1" t="str">
        <f t="shared" si="7"/>
        <v>Quebec</v>
      </c>
      <c r="D483" s="1" t="s">
        <v>73</v>
      </c>
      <c r="E483" s="5">
        <v>48</v>
      </c>
      <c r="F483" s="1" t="s">
        <v>1089</v>
      </c>
      <c r="G483" s="1" t="s">
        <v>843</v>
      </c>
      <c r="H483" t="s">
        <v>2270</v>
      </c>
      <c r="I483" s="1" t="s">
        <v>24</v>
      </c>
      <c r="J483" s="1" t="s">
        <v>25</v>
      </c>
      <c r="K483" s="1" t="s">
        <v>31</v>
      </c>
      <c r="L483" s="1" t="s">
        <v>20</v>
      </c>
      <c r="M483" s="1" t="s">
        <v>1113</v>
      </c>
      <c r="N483" s="1" t="s">
        <v>22</v>
      </c>
      <c r="O483" s="1" t="s">
        <v>2276</v>
      </c>
    </row>
    <row r="484" spans="1:15" x14ac:dyDescent="0.25">
      <c r="A484">
        <v>1506</v>
      </c>
      <c r="B484" s="1" t="s">
        <v>354</v>
      </c>
      <c r="C484" s="1" t="str">
        <f t="shared" si="7"/>
        <v>Quebec</v>
      </c>
      <c r="D484" s="1" t="s">
        <v>73</v>
      </c>
      <c r="E484" s="5">
        <v>48</v>
      </c>
      <c r="F484" s="1" t="s">
        <v>736</v>
      </c>
      <c r="G484" s="1" t="s">
        <v>846</v>
      </c>
      <c r="H484" t="s">
        <v>2270</v>
      </c>
      <c r="I484" s="1" t="s">
        <v>24</v>
      </c>
      <c r="J484" s="1" t="s">
        <v>25</v>
      </c>
      <c r="K484" s="1" t="s">
        <v>31</v>
      </c>
      <c r="L484" s="1" t="s">
        <v>20</v>
      </c>
      <c r="M484" s="1" t="s">
        <v>1114</v>
      </c>
      <c r="N484" s="1" t="s">
        <v>22</v>
      </c>
      <c r="O484" s="1" t="s">
        <v>2276</v>
      </c>
    </row>
    <row r="485" spans="1:15" x14ac:dyDescent="0.25">
      <c r="A485">
        <v>1507</v>
      </c>
      <c r="B485" s="1" t="s">
        <v>354</v>
      </c>
      <c r="C485" s="1" t="str">
        <f t="shared" si="7"/>
        <v>Quebec</v>
      </c>
      <c r="D485" s="1" t="s">
        <v>73</v>
      </c>
      <c r="E485" s="5">
        <v>50</v>
      </c>
      <c r="F485" s="1" t="s">
        <v>1115</v>
      </c>
      <c r="G485" s="1" t="s">
        <v>867</v>
      </c>
      <c r="H485" t="s">
        <v>2270</v>
      </c>
      <c r="I485" s="1" t="s">
        <v>24</v>
      </c>
      <c r="J485" s="1" t="s">
        <v>25</v>
      </c>
      <c r="K485" s="1" t="s">
        <v>31</v>
      </c>
      <c r="L485" s="1" t="s">
        <v>32</v>
      </c>
      <c r="M485" s="1" t="s">
        <v>1116</v>
      </c>
      <c r="N485" s="1" t="s">
        <v>22</v>
      </c>
      <c r="O485" s="1" t="s">
        <v>2276</v>
      </c>
    </row>
    <row r="486" spans="1:15" x14ac:dyDescent="0.25">
      <c r="A486">
        <v>1508</v>
      </c>
      <c r="B486" s="1" t="s">
        <v>354</v>
      </c>
      <c r="C486" s="1" t="str">
        <f t="shared" si="7"/>
        <v>Quebec</v>
      </c>
      <c r="D486" s="1" t="s">
        <v>73</v>
      </c>
      <c r="E486" s="5">
        <v>44</v>
      </c>
      <c r="F486" s="1" t="s">
        <v>1117</v>
      </c>
      <c r="G486" s="1" t="s">
        <v>1118</v>
      </c>
      <c r="H486" t="s">
        <v>2270</v>
      </c>
      <c r="I486" s="1" t="s">
        <v>24</v>
      </c>
      <c r="J486" s="1" t="s">
        <v>25</v>
      </c>
      <c r="K486" s="1" t="s">
        <v>31</v>
      </c>
      <c r="L486" s="1" t="s">
        <v>20</v>
      </c>
      <c r="M486" s="1" t="s">
        <v>1119</v>
      </c>
      <c r="N486" s="1" t="s">
        <v>22</v>
      </c>
      <c r="O486" s="1" t="s">
        <v>2276</v>
      </c>
    </row>
    <row r="487" spans="1:15" x14ac:dyDescent="0.25">
      <c r="A487">
        <v>1509</v>
      </c>
      <c r="B487" s="1" t="s">
        <v>354</v>
      </c>
      <c r="C487" s="1" t="str">
        <f t="shared" si="7"/>
        <v>Quebec</v>
      </c>
      <c r="D487" s="1" t="s">
        <v>73</v>
      </c>
      <c r="E487" s="5">
        <v>47</v>
      </c>
      <c r="F487" s="1" t="s">
        <v>1120</v>
      </c>
      <c r="G487" s="1" t="s">
        <v>1121</v>
      </c>
      <c r="H487" t="s">
        <v>2270</v>
      </c>
      <c r="I487" s="1" t="s">
        <v>24</v>
      </c>
      <c r="J487" s="1" t="s">
        <v>25</v>
      </c>
      <c r="K487" s="1" t="s">
        <v>19</v>
      </c>
      <c r="L487" s="1" t="s">
        <v>20</v>
      </c>
      <c r="M487" s="1" t="s">
        <v>1122</v>
      </c>
      <c r="N487" s="1" t="s">
        <v>22</v>
      </c>
      <c r="O487" s="1" t="s">
        <v>2276</v>
      </c>
    </row>
    <row r="488" spans="1:15" x14ac:dyDescent="0.25">
      <c r="A488">
        <v>1510</v>
      </c>
      <c r="B488" s="1" t="s">
        <v>354</v>
      </c>
      <c r="C488" s="1" t="str">
        <f t="shared" si="7"/>
        <v>Quebec</v>
      </c>
      <c r="D488" s="1" t="s">
        <v>73</v>
      </c>
      <c r="E488" s="5">
        <v>48</v>
      </c>
      <c r="F488" s="1" t="s">
        <v>47</v>
      </c>
      <c r="G488" s="1" t="s">
        <v>1123</v>
      </c>
      <c r="H488" t="s">
        <v>2270</v>
      </c>
      <c r="I488" s="1" t="s">
        <v>24</v>
      </c>
      <c r="J488" s="1" t="s">
        <v>44</v>
      </c>
      <c r="K488" s="1" t="s">
        <v>31</v>
      </c>
      <c r="L488" s="1" t="s">
        <v>20</v>
      </c>
      <c r="M488" s="1" t="s">
        <v>1124</v>
      </c>
      <c r="N488" s="1" t="s">
        <v>22</v>
      </c>
      <c r="O488" s="1" t="s">
        <v>2276</v>
      </c>
    </row>
    <row r="489" spans="1:15" x14ac:dyDescent="0.25">
      <c r="A489">
        <v>1511</v>
      </c>
      <c r="B489" s="1" t="s">
        <v>354</v>
      </c>
      <c r="C489" s="1" t="str">
        <f t="shared" si="7"/>
        <v>Quebec</v>
      </c>
      <c r="D489" s="1" t="s">
        <v>73</v>
      </c>
      <c r="E489" s="5">
        <v>31</v>
      </c>
      <c r="F489" s="1" t="s">
        <v>1125</v>
      </c>
      <c r="G489" s="1" t="s">
        <v>32</v>
      </c>
      <c r="H489" t="s">
        <v>2271</v>
      </c>
      <c r="I489" s="1" t="s">
        <v>17</v>
      </c>
      <c r="J489" s="1" t="s">
        <v>25</v>
      </c>
      <c r="K489" s="1" t="s">
        <v>19</v>
      </c>
      <c r="L489" s="1" t="s">
        <v>32</v>
      </c>
      <c r="M489" s="1" t="s">
        <v>1126</v>
      </c>
      <c r="N489" s="1" t="s">
        <v>60</v>
      </c>
      <c r="O489" s="1" t="s">
        <v>2276</v>
      </c>
    </row>
    <row r="490" spans="1:15" x14ac:dyDescent="0.25">
      <c r="A490">
        <v>1512</v>
      </c>
      <c r="B490" s="1" t="s">
        <v>354</v>
      </c>
      <c r="C490" s="1" t="str">
        <f t="shared" si="7"/>
        <v>Quebec</v>
      </c>
      <c r="D490" s="1" t="s">
        <v>73</v>
      </c>
      <c r="E490" s="5">
        <v>44</v>
      </c>
      <c r="F490" s="1" t="s">
        <v>1127</v>
      </c>
      <c r="G490" s="1" t="s">
        <v>1128</v>
      </c>
      <c r="H490" t="s">
        <v>2271</v>
      </c>
      <c r="I490" s="1" t="s">
        <v>24</v>
      </c>
      <c r="J490" s="1" t="s">
        <v>25</v>
      </c>
      <c r="K490" s="1" t="s">
        <v>19</v>
      </c>
      <c r="L490" s="1" t="s">
        <v>20</v>
      </c>
      <c r="M490" s="1" t="s">
        <v>1129</v>
      </c>
      <c r="N490" s="1" t="s">
        <v>60</v>
      </c>
      <c r="O490" s="1" t="s">
        <v>2276</v>
      </c>
    </row>
    <row r="491" spans="1:15" x14ac:dyDescent="0.25">
      <c r="A491">
        <v>1513</v>
      </c>
      <c r="B491" s="1" t="s">
        <v>354</v>
      </c>
      <c r="C491" s="1" t="str">
        <f t="shared" si="7"/>
        <v>Quebec</v>
      </c>
      <c r="D491" s="1" t="s">
        <v>73</v>
      </c>
      <c r="E491" s="5">
        <v>29</v>
      </c>
      <c r="F491" s="1" t="s">
        <v>1130</v>
      </c>
      <c r="G491" s="1" t="s">
        <v>1131</v>
      </c>
      <c r="H491" t="s">
        <v>2271</v>
      </c>
      <c r="I491" s="1" t="s">
        <v>17</v>
      </c>
      <c r="J491" s="1" t="s">
        <v>25</v>
      </c>
      <c r="K491" s="1" t="s">
        <v>19</v>
      </c>
      <c r="L491" s="1" t="s">
        <v>32</v>
      </c>
      <c r="M491" s="1" t="s">
        <v>1132</v>
      </c>
      <c r="N491" s="1" t="s">
        <v>60</v>
      </c>
      <c r="O491" s="1" t="s">
        <v>2276</v>
      </c>
    </row>
    <row r="492" spans="1:15" x14ac:dyDescent="0.25">
      <c r="A492">
        <v>1514</v>
      </c>
      <c r="B492" s="1" t="s">
        <v>354</v>
      </c>
      <c r="C492" s="1" t="str">
        <f t="shared" si="7"/>
        <v>Quebec</v>
      </c>
      <c r="D492" s="1" t="s">
        <v>14</v>
      </c>
      <c r="E492" s="5">
        <v>43</v>
      </c>
      <c r="F492" s="1" t="s">
        <v>1133</v>
      </c>
      <c r="G492" s="1" t="s">
        <v>1134</v>
      </c>
      <c r="H492" t="s">
        <v>2270</v>
      </c>
      <c r="I492" s="1" t="s">
        <v>24</v>
      </c>
      <c r="J492" s="1" t="s">
        <v>25</v>
      </c>
      <c r="K492" s="1" t="s">
        <v>107</v>
      </c>
      <c r="L492" s="1" t="s">
        <v>32</v>
      </c>
      <c r="M492" s="1" t="s">
        <v>1135</v>
      </c>
      <c r="N492" s="1" t="s">
        <v>60</v>
      </c>
      <c r="O492" s="1" t="s">
        <v>2276</v>
      </c>
    </row>
    <row r="493" spans="1:15" x14ac:dyDescent="0.25">
      <c r="A493">
        <v>1515</v>
      </c>
      <c r="B493" s="1" t="s">
        <v>354</v>
      </c>
      <c r="C493" s="1" t="str">
        <f t="shared" si="7"/>
        <v>Quebec</v>
      </c>
      <c r="D493" s="1" t="s">
        <v>14</v>
      </c>
      <c r="E493" s="5">
        <v>48</v>
      </c>
      <c r="F493" s="1" t="s">
        <v>1136</v>
      </c>
      <c r="G493" s="1" t="s">
        <v>1123</v>
      </c>
      <c r="H493" t="s">
        <v>2270</v>
      </c>
      <c r="I493" s="1" t="s">
        <v>43</v>
      </c>
      <c r="J493" s="1" t="s">
        <v>25</v>
      </c>
      <c r="K493" s="1" t="s">
        <v>107</v>
      </c>
      <c r="L493" s="1" t="s">
        <v>20</v>
      </c>
      <c r="M493" s="1" t="s">
        <v>1137</v>
      </c>
      <c r="N493" s="1" t="s">
        <v>22</v>
      </c>
      <c r="O493" s="1" t="s">
        <v>2276</v>
      </c>
    </row>
    <row r="494" spans="1:15" x14ac:dyDescent="0.25">
      <c r="A494">
        <v>1517</v>
      </c>
      <c r="B494" s="1" t="s">
        <v>354</v>
      </c>
      <c r="C494" s="1" t="str">
        <f t="shared" si="7"/>
        <v>Quebec</v>
      </c>
      <c r="D494" s="1" t="s">
        <v>28</v>
      </c>
      <c r="E494" s="5">
        <v>39</v>
      </c>
      <c r="F494" s="1" t="s">
        <v>401</v>
      </c>
      <c r="G494" s="1" t="s">
        <v>395</v>
      </c>
      <c r="H494" t="s">
        <v>2270</v>
      </c>
      <c r="I494" s="1" t="s">
        <v>17</v>
      </c>
      <c r="J494" s="1" t="s">
        <v>25</v>
      </c>
      <c r="K494" s="1" t="s">
        <v>31</v>
      </c>
      <c r="L494" s="1" t="s">
        <v>91</v>
      </c>
      <c r="M494" s="1" t="s">
        <v>1138</v>
      </c>
      <c r="N494" s="1" t="s">
        <v>60</v>
      </c>
      <c r="O494" s="1" t="s">
        <v>2276</v>
      </c>
    </row>
    <row r="495" spans="1:15" x14ac:dyDescent="0.25">
      <c r="A495">
        <v>1518</v>
      </c>
      <c r="B495" s="1" t="s">
        <v>354</v>
      </c>
      <c r="C495" s="1" t="str">
        <f t="shared" si="7"/>
        <v>Quebec</v>
      </c>
      <c r="D495" s="1" t="s">
        <v>28</v>
      </c>
      <c r="E495" s="5">
        <v>39</v>
      </c>
      <c r="F495" s="1" t="s">
        <v>401</v>
      </c>
      <c r="G495" s="1" t="s">
        <v>395</v>
      </c>
      <c r="H495" t="s">
        <v>2270</v>
      </c>
      <c r="I495" s="1" t="s">
        <v>17</v>
      </c>
      <c r="J495" s="1" t="s">
        <v>25</v>
      </c>
      <c r="K495" s="1" t="s">
        <v>31</v>
      </c>
      <c r="L495" s="1" t="s">
        <v>91</v>
      </c>
      <c r="M495" s="1" t="s">
        <v>1139</v>
      </c>
      <c r="N495" s="1" t="s">
        <v>60</v>
      </c>
      <c r="O495" s="1" t="s">
        <v>2276</v>
      </c>
    </row>
    <row r="496" spans="1:15" x14ac:dyDescent="0.25">
      <c r="A496">
        <v>1519</v>
      </c>
      <c r="B496" s="1" t="s">
        <v>354</v>
      </c>
      <c r="C496" s="1" t="str">
        <f t="shared" si="7"/>
        <v>Quebec</v>
      </c>
      <c r="D496" s="1" t="s">
        <v>28</v>
      </c>
      <c r="E496" s="5">
        <v>39</v>
      </c>
      <c r="F496" s="1" t="s">
        <v>401</v>
      </c>
      <c r="G496" s="1" t="s">
        <v>395</v>
      </c>
      <c r="H496" t="s">
        <v>2270</v>
      </c>
      <c r="I496" s="1" t="s">
        <v>17</v>
      </c>
      <c r="J496" s="1" t="s">
        <v>25</v>
      </c>
      <c r="K496" s="1" t="s">
        <v>31</v>
      </c>
      <c r="L496" s="1" t="s">
        <v>91</v>
      </c>
      <c r="M496" s="1" t="s">
        <v>1140</v>
      </c>
      <c r="N496" s="1" t="s">
        <v>60</v>
      </c>
      <c r="O496" s="1" t="s">
        <v>2276</v>
      </c>
    </row>
    <row r="497" spans="1:15" x14ac:dyDescent="0.25">
      <c r="A497">
        <v>1520</v>
      </c>
      <c r="B497" s="1" t="s">
        <v>354</v>
      </c>
      <c r="C497" s="1" t="str">
        <f t="shared" si="7"/>
        <v>Quebec</v>
      </c>
      <c r="D497" s="1" t="s">
        <v>28</v>
      </c>
      <c r="E497" s="5">
        <v>39</v>
      </c>
      <c r="F497" s="1" t="s">
        <v>433</v>
      </c>
      <c r="G497" s="1" t="s">
        <v>395</v>
      </c>
      <c r="H497" t="s">
        <v>2270</v>
      </c>
      <c r="I497" s="1" t="s">
        <v>17</v>
      </c>
      <c r="J497" s="1" t="s">
        <v>25</v>
      </c>
      <c r="K497" s="1" t="s">
        <v>31</v>
      </c>
      <c r="L497" s="1" t="s">
        <v>91</v>
      </c>
      <c r="M497" s="1" t="s">
        <v>1141</v>
      </c>
      <c r="N497" s="1" t="s">
        <v>60</v>
      </c>
      <c r="O497" s="1" t="s">
        <v>2276</v>
      </c>
    </row>
    <row r="498" spans="1:15" x14ac:dyDescent="0.25">
      <c r="A498">
        <v>1521</v>
      </c>
      <c r="B498" s="1" t="s">
        <v>354</v>
      </c>
      <c r="C498" s="1" t="str">
        <f t="shared" si="7"/>
        <v>Quebec</v>
      </c>
      <c r="D498" s="1" t="s">
        <v>28</v>
      </c>
      <c r="E498" s="5">
        <v>47.06</v>
      </c>
      <c r="F498" s="1" t="s">
        <v>32</v>
      </c>
      <c r="G498" s="1" t="s">
        <v>1142</v>
      </c>
      <c r="H498" t="s">
        <v>2270</v>
      </c>
      <c r="I498" s="1" t="s">
        <v>17</v>
      </c>
      <c r="J498" s="1" t="s">
        <v>25</v>
      </c>
      <c r="K498" s="1" t="s">
        <v>31</v>
      </c>
      <c r="L498" s="1" t="s">
        <v>91</v>
      </c>
      <c r="M498" s="1" t="s">
        <v>1143</v>
      </c>
      <c r="N498" s="1" t="s">
        <v>22</v>
      </c>
      <c r="O498" s="1" t="s">
        <v>2276</v>
      </c>
    </row>
    <row r="499" spans="1:15" x14ac:dyDescent="0.25">
      <c r="A499">
        <v>1522</v>
      </c>
      <c r="B499" s="1" t="s">
        <v>354</v>
      </c>
      <c r="C499" s="1" t="str">
        <f t="shared" si="7"/>
        <v>Quebec</v>
      </c>
      <c r="D499" s="1" t="s">
        <v>28</v>
      </c>
      <c r="E499" s="5">
        <v>40</v>
      </c>
      <c r="F499" s="1" t="s">
        <v>1144</v>
      </c>
      <c r="G499" s="1" t="s">
        <v>1145</v>
      </c>
      <c r="H499" t="s">
        <v>2270</v>
      </c>
      <c r="I499" s="1" t="s">
        <v>17</v>
      </c>
      <c r="J499" s="1" t="s">
        <v>25</v>
      </c>
      <c r="K499" s="1" t="s">
        <v>31</v>
      </c>
      <c r="L499" s="1" t="s">
        <v>91</v>
      </c>
      <c r="M499" s="1" t="s">
        <v>1146</v>
      </c>
      <c r="N499" s="1" t="s">
        <v>22</v>
      </c>
      <c r="O499" s="1" t="s">
        <v>2276</v>
      </c>
    </row>
    <row r="500" spans="1:15" x14ac:dyDescent="0.25">
      <c r="A500">
        <v>1523</v>
      </c>
      <c r="B500" s="1" t="s">
        <v>354</v>
      </c>
      <c r="C500" s="1" t="str">
        <f t="shared" si="7"/>
        <v>Quebec</v>
      </c>
      <c r="D500" s="1" t="s">
        <v>73</v>
      </c>
      <c r="E500" s="5">
        <v>55</v>
      </c>
      <c r="F500" s="1" t="s">
        <v>1147</v>
      </c>
      <c r="G500" s="1" t="s">
        <v>1148</v>
      </c>
      <c r="H500" t="s">
        <v>2270</v>
      </c>
      <c r="I500" s="1" t="s">
        <v>43</v>
      </c>
      <c r="J500" s="1" t="s">
        <v>18</v>
      </c>
      <c r="K500" s="1" t="s">
        <v>31</v>
      </c>
      <c r="L500" s="1" t="s">
        <v>32</v>
      </c>
      <c r="M500" s="1" t="s">
        <v>1149</v>
      </c>
      <c r="N500" s="1" t="s">
        <v>22</v>
      </c>
      <c r="O500" s="1" t="s">
        <v>2276</v>
      </c>
    </row>
    <row r="501" spans="1:15" x14ac:dyDescent="0.25">
      <c r="A501">
        <v>1524</v>
      </c>
      <c r="B501" s="1" t="s">
        <v>354</v>
      </c>
      <c r="C501" s="1" t="str">
        <f t="shared" si="7"/>
        <v>Quebec</v>
      </c>
      <c r="D501" s="1" t="s">
        <v>73</v>
      </c>
      <c r="E501" s="5">
        <v>55</v>
      </c>
      <c r="F501" s="1" t="s">
        <v>1150</v>
      </c>
      <c r="G501" s="1" t="s">
        <v>1151</v>
      </c>
      <c r="H501" t="s">
        <v>2270</v>
      </c>
      <c r="I501" s="1" t="s">
        <v>43</v>
      </c>
      <c r="J501" s="1" t="s">
        <v>18</v>
      </c>
      <c r="K501" s="1" t="s">
        <v>31</v>
      </c>
      <c r="L501" s="1" t="s">
        <v>45</v>
      </c>
      <c r="M501" s="1" t="s">
        <v>1152</v>
      </c>
      <c r="N501" s="1" t="s">
        <v>22</v>
      </c>
      <c r="O501" s="1" t="s">
        <v>2276</v>
      </c>
    </row>
    <row r="502" spans="1:15" x14ac:dyDescent="0.25">
      <c r="A502">
        <v>1525</v>
      </c>
      <c r="B502" s="1" t="s">
        <v>354</v>
      </c>
      <c r="C502" s="1" t="str">
        <f t="shared" si="7"/>
        <v>Quebec</v>
      </c>
      <c r="D502" s="1" t="s">
        <v>73</v>
      </c>
      <c r="E502" s="5">
        <v>45</v>
      </c>
      <c r="F502" s="1" t="s">
        <v>1153</v>
      </c>
      <c r="G502" s="1" t="s">
        <v>1154</v>
      </c>
      <c r="H502" t="s">
        <v>2270</v>
      </c>
      <c r="I502" s="1" t="s">
        <v>24</v>
      </c>
      <c r="J502" s="1" t="s">
        <v>234</v>
      </c>
      <c r="K502" s="1" t="s">
        <v>31</v>
      </c>
      <c r="L502" s="1" t="s">
        <v>20</v>
      </c>
      <c r="M502" s="1" t="s">
        <v>1155</v>
      </c>
      <c r="N502" s="1" t="s">
        <v>60</v>
      </c>
      <c r="O502" s="1" t="s">
        <v>2276</v>
      </c>
    </row>
    <row r="503" spans="1:15" x14ac:dyDescent="0.25">
      <c r="A503">
        <v>1526</v>
      </c>
      <c r="B503" s="1" t="s">
        <v>354</v>
      </c>
      <c r="C503" s="1" t="str">
        <f t="shared" si="7"/>
        <v>Quebec</v>
      </c>
      <c r="D503" s="1" t="s">
        <v>73</v>
      </c>
      <c r="E503" s="5">
        <v>44</v>
      </c>
      <c r="F503" s="1" t="s">
        <v>1156</v>
      </c>
      <c r="G503" s="1" t="s">
        <v>1157</v>
      </c>
      <c r="H503" t="s">
        <v>2270</v>
      </c>
      <c r="I503" s="1" t="s">
        <v>35</v>
      </c>
      <c r="J503" s="1" t="s">
        <v>25</v>
      </c>
      <c r="K503" s="1" t="s">
        <v>19</v>
      </c>
      <c r="L503" s="1" t="s">
        <v>32</v>
      </c>
      <c r="M503" s="1" t="s">
        <v>1158</v>
      </c>
      <c r="N503" s="1" t="s">
        <v>60</v>
      </c>
      <c r="O503" s="1" t="s">
        <v>2276</v>
      </c>
    </row>
    <row r="504" spans="1:15" x14ac:dyDescent="0.25">
      <c r="A504">
        <v>1527</v>
      </c>
      <c r="B504" s="1" t="s">
        <v>354</v>
      </c>
      <c r="C504" s="1" t="str">
        <f t="shared" si="7"/>
        <v>Quebec</v>
      </c>
      <c r="D504" s="1" t="s">
        <v>73</v>
      </c>
      <c r="E504" s="5">
        <v>47</v>
      </c>
      <c r="F504" s="1" t="s">
        <v>1159</v>
      </c>
      <c r="G504" s="1" t="s">
        <v>1160</v>
      </c>
      <c r="H504" t="s">
        <v>2270</v>
      </c>
      <c r="I504" s="1" t="s">
        <v>24</v>
      </c>
      <c r="J504" s="1" t="s">
        <v>25</v>
      </c>
      <c r="K504" s="1" t="s">
        <v>31</v>
      </c>
      <c r="L504" s="1" t="s">
        <v>20</v>
      </c>
      <c r="M504" s="1" t="s">
        <v>1161</v>
      </c>
      <c r="N504" s="1" t="s">
        <v>22</v>
      </c>
      <c r="O504" s="1" t="s">
        <v>2276</v>
      </c>
    </row>
    <row r="505" spans="1:15" x14ac:dyDescent="0.25">
      <c r="A505">
        <v>1529</v>
      </c>
      <c r="B505" s="1" t="s">
        <v>354</v>
      </c>
      <c r="C505" s="1" t="str">
        <f t="shared" si="7"/>
        <v>Quebec</v>
      </c>
      <c r="D505" s="1" t="s">
        <v>14</v>
      </c>
      <c r="E505" s="5">
        <v>70</v>
      </c>
      <c r="F505" s="1" t="s">
        <v>1162</v>
      </c>
      <c r="G505" s="1" t="s">
        <v>1163</v>
      </c>
      <c r="H505" t="s">
        <v>2270</v>
      </c>
      <c r="I505" s="1" t="s">
        <v>40</v>
      </c>
      <c r="J505" s="1" t="s">
        <v>18</v>
      </c>
      <c r="K505" s="1" t="s">
        <v>31</v>
      </c>
      <c r="L505" s="1" t="s">
        <v>91</v>
      </c>
      <c r="M505" s="1" t="s">
        <v>1164</v>
      </c>
      <c r="N505" s="1" t="s">
        <v>22</v>
      </c>
      <c r="O505" s="1" t="s">
        <v>2276</v>
      </c>
    </row>
    <row r="506" spans="1:15" x14ac:dyDescent="0.25">
      <c r="A506">
        <v>1530</v>
      </c>
      <c r="B506" s="1" t="s">
        <v>354</v>
      </c>
      <c r="C506" s="1" t="str">
        <f t="shared" si="7"/>
        <v>Quebec</v>
      </c>
      <c r="D506" s="1" t="s">
        <v>14</v>
      </c>
      <c r="E506" s="5">
        <v>48</v>
      </c>
      <c r="F506" s="1" t="s">
        <v>1165</v>
      </c>
      <c r="G506" s="1" t="s">
        <v>1166</v>
      </c>
      <c r="H506" t="s">
        <v>2270</v>
      </c>
      <c r="I506" s="1" t="s">
        <v>35</v>
      </c>
      <c r="J506" s="1" t="s">
        <v>18</v>
      </c>
      <c r="K506" s="1" t="s">
        <v>31</v>
      </c>
      <c r="L506" s="1" t="s">
        <v>32</v>
      </c>
      <c r="M506" s="1" t="s">
        <v>1167</v>
      </c>
      <c r="N506" s="1" t="s">
        <v>22</v>
      </c>
      <c r="O506" s="1" t="s">
        <v>2276</v>
      </c>
    </row>
    <row r="507" spans="1:15" x14ac:dyDescent="0.25">
      <c r="A507">
        <v>1531</v>
      </c>
      <c r="B507" s="1" t="s">
        <v>354</v>
      </c>
      <c r="C507" s="1" t="str">
        <f t="shared" si="7"/>
        <v>Quebec</v>
      </c>
      <c r="D507" s="1" t="s">
        <v>14</v>
      </c>
      <c r="E507" s="5">
        <v>58</v>
      </c>
      <c r="F507" s="1" t="s">
        <v>1168</v>
      </c>
      <c r="G507" s="1" t="s">
        <v>32</v>
      </c>
      <c r="H507" t="s">
        <v>2270</v>
      </c>
      <c r="I507" s="1" t="s">
        <v>43</v>
      </c>
      <c r="J507" s="1" t="s">
        <v>18</v>
      </c>
      <c r="K507" s="1" t="s">
        <v>31</v>
      </c>
      <c r="L507" s="1" t="s">
        <v>32</v>
      </c>
      <c r="M507" s="1" t="s">
        <v>1169</v>
      </c>
      <c r="N507" s="1" t="s">
        <v>22</v>
      </c>
      <c r="O507" s="1" t="s">
        <v>2276</v>
      </c>
    </row>
    <row r="508" spans="1:15" x14ac:dyDescent="0.25">
      <c r="A508">
        <v>1532</v>
      </c>
      <c r="B508" s="1" t="s">
        <v>354</v>
      </c>
      <c r="C508" s="1" t="str">
        <f t="shared" si="7"/>
        <v>Quebec</v>
      </c>
      <c r="D508" s="1" t="s">
        <v>14</v>
      </c>
      <c r="E508" s="5">
        <v>50</v>
      </c>
      <c r="F508" s="1" t="s">
        <v>1170</v>
      </c>
      <c r="G508" s="1" t="s">
        <v>1171</v>
      </c>
      <c r="H508" t="s">
        <v>2270</v>
      </c>
      <c r="I508" s="1" t="s">
        <v>24</v>
      </c>
      <c r="J508" s="1" t="s">
        <v>18</v>
      </c>
      <c r="K508" s="1" t="s">
        <v>31</v>
      </c>
      <c r="L508" s="1" t="s">
        <v>32</v>
      </c>
      <c r="M508" s="1" t="s">
        <v>1172</v>
      </c>
      <c r="N508" s="1" t="s">
        <v>60</v>
      </c>
      <c r="O508" s="1" t="s">
        <v>2276</v>
      </c>
    </row>
    <row r="509" spans="1:15" x14ac:dyDescent="0.25">
      <c r="A509">
        <v>1533</v>
      </c>
      <c r="B509" s="1" t="s">
        <v>354</v>
      </c>
      <c r="C509" s="1" t="str">
        <f t="shared" si="7"/>
        <v>Quebec</v>
      </c>
      <c r="D509" s="1" t="s">
        <v>14</v>
      </c>
      <c r="E509" s="5">
        <v>60</v>
      </c>
      <c r="F509" s="1" t="s">
        <v>378</v>
      </c>
      <c r="G509" s="1" t="s">
        <v>1173</v>
      </c>
      <c r="H509" t="s">
        <v>2270</v>
      </c>
      <c r="I509" s="1" t="s">
        <v>40</v>
      </c>
      <c r="J509" s="1" t="s">
        <v>18</v>
      </c>
      <c r="K509" s="1" t="s">
        <v>31</v>
      </c>
      <c r="L509" s="1" t="s">
        <v>32</v>
      </c>
      <c r="M509" s="1" t="s">
        <v>1174</v>
      </c>
      <c r="N509" s="1" t="s">
        <v>22</v>
      </c>
      <c r="O509" s="1" t="s">
        <v>2276</v>
      </c>
    </row>
    <row r="510" spans="1:15" x14ac:dyDescent="0.25">
      <c r="A510">
        <v>1534</v>
      </c>
      <c r="B510" s="1" t="s">
        <v>354</v>
      </c>
      <c r="C510" s="1" t="str">
        <f t="shared" si="7"/>
        <v>Quebec</v>
      </c>
      <c r="D510" s="1" t="s">
        <v>14</v>
      </c>
      <c r="E510" s="5">
        <v>50</v>
      </c>
      <c r="F510" s="1" t="s">
        <v>1175</v>
      </c>
      <c r="G510" s="1" t="s">
        <v>1176</v>
      </c>
      <c r="H510" t="s">
        <v>2270</v>
      </c>
      <c r="I510" s="1" t="s">
        <v>43</v>
      </c>
      <c r="J510" s="1" t="s">
        <v>18</v>
      </c>
      <c r="K510" s="1" t="s">
        <v>31</v>
      </c>
      <c r="L510" s="1" t="s">
        <v>45</v>
      </c>
      <c r="M510" s="1" t="s">
        <v>1177</v>
      </c>
      <c r="N510" s="1" t="s">
        <v>22</v>
      </c>
      <c r="O510" s="1" t="s">
        <v>2276</v>
      </c>
    </row>
    <row r="511" spans="1:15" x14ac:dyDescent="0.25">
      <c r="A511">
        <v>1535</v>
      </c>
      <c r="B511" s="1" t="s">
        <v>354</v>
      </c>
      <c r="C511" s="1" t="str">
        <f t="shared" si="7"/>
        <v>Quebec</v>
      </c>
      <c r="D511" s="1" t="s">
        <v>14</v>
      </c>
      <c r="E511" s="5">
        <v>48</v>
      </c>
      <c r="F511" s="1" t="s">
        <v>1178</v>
      </c>
      <c r="G511" s="1" t="s">
        <v>1179</v>
      </c>
      <c r="H511" t="s">
        <v>2270</v>
      </c>
      <c r="I511" s="1" t="s">
        <v>35</v>
      </c>
      <c r="J511" s="1" t="s">
        <v>18</v>
      </c>
      <c r="K511" s="1" t="s">
        <v>31</v>
      </c>
      <c r="L511" s="1" t="s">
        <v>32</v>
      </c>
      <c r="M511" s="1" t="s">
        <v>1180</v>
      </c>
      <c r="N511" s="1" t="s">
        <v>22</v>
      </c>
      <c r="O511" s="1" t="s">
        <v>2276</v>
      </c>
    </row>
    <row r="512" spans="1:15" x14ac:dyDescent="0.25">
      <c r="A512">
        <v>1536</v>
      </c>
      <c r="B512" s="1" t="s">
        <v>354</v>
      </c>
      <c r="C512" s="1" t="str">
        <f t="shared" si="7"/>
        <v>Quebec</v>
      </c>
      <c r="D512" s="1" t="s">
        <v>14</v>
      </c>
      <c r="E512" s="5">
        <v>58</v>
      </c>
      <c r="F512" s="1" t="s">
        <v>47</v>
      </c>
      <c r="G512" s="1" t="s">
        <v>32</v>
      </c>
      <c r="H512" t="s">
        <v>2270</v>
      </c>
      <c r="I512" s="1" t="s">
        <v>43</v>
      </c>
      <c r="J512" s="1" t="s">
        <v>18</v>
      </c>
      <c r="K512" s="1" t="s">
        <v>31</v>
      </c>
      <c r="L512" s="1" t="s">
        <v>45</v>
      </c>
      <c r="M512" s="1" t="s">
        <v>1181</v>
      </c>
      <c r="N512" s="1" t="s">
        <v>22</v>
      </c>
      <c r="O512" s="1" t="s">
        <v>2276</v>
      </c>
    </row>
    <row r="513" spans="1:15" x14ac:dyDescent="0.25">
      <c r="A513">
        <v>1537</v>
      </c>
      <c r="B513" s="1" t="s">
        <v>354</v>
      </c>
      <c r="C513" s="1" t="str">
        <f t="shared" si="7"/>
        <v>Quebec</v>
      </c>
      <c r="D513" s="1" t="s">
        <v>14</v>
      </c>
      <c r="E513" s="5">
        <v>54</v>
      </c>
      <c r="F513" s="1" t="s">
        <v>1182</v>
      </c>
      <c r="G513" s="1" t="s">
        <v>1183</v>
      </c>
      <c r="H513" t="s">
        <v>2270</v>
      </c>
      <c r="I513" s="1" t="s">
        <v>40</v>
      </c>
      <c r="J513" s="1" t="s">
        <v>18</v>
      </c>
      <c r="K513" s="1" t="s">
        <v>31</v>
      </c>
      <c r="L513" s="1" t="s">
        <v>32</v>
      </c>
      <c r="M513" s="1" t="s">
        <v>1184</v>
      </c>
      <c r="N513" s="1" t="s">
        <v>22</v>
      </c>
      <c r="O513" s="1" t="s">
        <v>2276</v>
      </c>
    </row>
    <row r="514" spans="1:15" x14ac:dyDescent="0.25">
      <c r="A514">
        <v>1538</v>
      </c>
      <c r="B514" s="1" t="s">
        <v>354</v>
      </c>
      <c r="C514" s="1" t="str">
        <f t="shared" ref="C514:C577" si="8">IF(B514="NB","New Brunswick",IF(B514="AB","Alberta",IF(B514="BC","British Columbia",IF(B514="MB","Manitoba",IF(B514="NL","Newfoundland and Labrador",IF(B514="NS","Nova Scotia",IF(B514="ON","Ontario",IF(B514="PE","Prince Edward Island",IF(B514="QC","Quebec",IF(B514="SK","Saskatchewan",""))))))))))</f>
        <v>Quebec</v>
      </c>
      <c r="D514" s="1" t="s">
        <v>73</v>
      </c>
      <c r="E514" s="5">
        <v>42</v>
      </c>
      <c r="F514" s="1" t="s">
        <v>1185</v>
      </c>
      <c r="G514" s="1" t="s">
        <v>452</v>
      </c>
      <c r="H514" t="s">
        <v>2270</v>
      </c>
      <c r="I514" s="1" t="s">
        <v>17</v>
      </c>
      <c r="J514" s="1" t="s">
        <v>25</v>
      </c>
      <c r="K514" s="1" t="s">
        <v>31</v>
      </c>
      <c r="L514" s="1" t="s">
        <v>91</v>
      </c>
      <c r="M514" s="1" t="s">
        <v>1186</v>
      </c>
      <c r="N514" s="1" t="s">
        <v>22</v>
      </c>
      <c r="O514" s="1" t="s">
        <v>2276</v>
      </c>
    </row>
    <row r="515" spans="1:15" x14ac:dyDescent="0.25">
      <c r="A515">
        <v>1541</v>
      </c>
      <c r="B515" s="1" t="s">
        <v>354</v>
      </c>
      <c r="C515" s="1" t="str">
        <f t="shared" si="8"/>
        <v>Quebec</v>
      </c>
      <c r="D515" s="1" t="s">
        <v>73</v>
      </c>
      <c r="E515" s="5">
        <v>52</v>
      </c>
      <c r="F515" s="1" t="s">
        <v>32</v>
      </c>
      <c r="G515" s="1" t="s">
        <v>32</v>
      </c>
      <c r="H515" t="s">
        <v>2270</v>
      </c>
      <c r="I515" s="1" t="s">
        <v>24</v>
      </c>
      <c r="J515" s="1" t="s">
        <v>25</v>
      </c>
      <c r="K515" s="1" t="s">
        <v>31</v>
      </c>
      <c r="L515" s="1" t="s">
        <v>91</v>
      </c>
      <c r="M515" s="1" t="s">
        <v>1187</v>
      </c>
      <c r="N515" s="1" t="s">
        <v>22</v>
      </c>
      <c r="O515" s="1" t="s">
        <v>2276</v>
      </c>
    </row>
    <row r="516" spans="1:15" x14ac:dyDescent="0.25">
      <c r="A516">
        <v>1542</v>
      </c>
      <c r="B516" s="1" t="s">
        <v>354</v>
      </c>
      <c r="C516" s="1" t="str">
        <f t="shared" si="8"/>
        <v>Quebec</v>
      </c>
      <c r="D516" s="1" t="s">
        <v>73</v>
      </c>
      <c r="E516" s="5">
        <v>39</v>
      </c>
      <c r="F516" s="1" t="s">
        <v>1188</v>
      </c>
      <c r="G516" s="1" t="s">
        <v>1189</v>
      </c>
      <c r="H516" t="s">
        <v>2270</v>
      </c>
      <c r="I516" s="1" t="s">
        <v>17</v>
      </c>
      <c r="J516" s="1" t="s">
        <v>25</v>
      </c>
      <c r="K516" s="1" t="s">
        <v>19</v>
      </c>
      <c r="L516" s="1" t="s">
        <v>32</v>
      </c>
      <c r="M516" s="1" t="s">
        <v>1190</v>
      </c>
      <c r="N516" s="1" t="s">
        <v>22</v>
      </c>
      <c r="O516" s="1" t="s">
        <v>2276</v>
      </c>
    </row>
    <row r="517" spans="1:15" x14ac:dyDescent="0.25">
      <c r="A517">
        <v>1543</v>
      </c>
      <c r="B517" s="1" t="s">
        <v>354</v>
      </c>
      <c r="C517" s="1" t="str">
        <f t="shared" si="8"/>
        <v>Quebec</v>
      </c>
      <c r="D517" s="1" t="s">
        <v>73</v>
      </c>
      <c r="E517" s="5">
        <v>39</v>
      </c>
      <c r="F517" s="1" t="s">
        <v>1191</v>
      </c>
      <c r="G517" s="1" t="s">
        <v>1192</v>
      </c>
      <c r="H517" t="s">
        <v>2270</v>
      </c>
      <c r="I517" s="1" t="s">
        <v>17</v>
      </c>
      <c r="J517" s="1" t="s">
        <v>25</v>
      </c>
      <c r="K517" s="1" t="s">
        <v>107</v>
      </c>
      <c r="L517" s="1" t="s">
        <v>91</v>
      </c>
      <c r="M517" s="1" t="s">
        <v>1193</v>
      </c>
      <c r="N517" s="1" t="s">
        <v>60</v>
      </c>
      <c r="O517" s="1" t="s">
        <v>2276</v>
      </c>
    </row>
    <row r="518" spans="1:15" x14ac:dyDescent="0.25">
      <c r="A518">
        <v>1544</v>
      </c>
      <c r="B518" s="1" t="s">
        <v>354</v>
      </c>
      <c r="C518" s="1" t="str">
        <f t="shared" si="8"/>
        <v>Quebec</v>
      </c>
      <c r="D518" s="1" t="s">
        <v>73</v>
      </c>
      <c r="E518" s="5">
        <v>39</v>
      </c>
      <c r="F518" s="1" t="s">
        <v>1191</v>
      </c>
      <c r="G518" s="1" t="s">
        <v>32</v>
      </c>
      <c r="H518" t="s">
        <v>2270</v>
      </c>
      <c r="I518" s="1" t="s">
        <v>17</v>
      </c>
      <c r="J518" s="1" t="s">
        <v>25</v>
      </c>
      <c r="K518" s="1" t="s">
        <v>107</v>
      </c>
      <c r="L518" s="1" t="s">
        <v>91</v>
      </c>
      <c r="M518" s="1" t="s">
        <v>1194</v>
      </c>
      <c r="N518" s="1" t="s">
        <v>60</v>
      </c>
      <c r="O518" s="1" t="s">
        <v>2276</v>
      </c>
    </row>
    <row r="519" spans="1:15" x14ac:dyDescent="0.25">
      <c r="A519">
        <v>1545</v>
      </c>
      <c r="B519" s="1" t="s">
        <v>354</v>
      </c>
      <c r="C519" s="1" t="str">
        <f t="shared" si="8"/>
        <v>Quebec</v>
      </c>
      <c r="D519" s="1" t="s">
        <v>73</v>
      </c>
      <c r="E519" s="5">
        <v>39</v>
      </c>
      <c r="F519" s="1" t="s">
        <v>1191</v>
      </c>
      <c r="G519" s="1" t="s">
        <v>32</v>
      </c>
      <c r="H519" t="s">
        <v>2270</v>
      </c>
      <c r="I519" s="1" t="s">
        <v>17</v>
      </c>
      <c r="J519" s="1" t="s">
        <v>25</v>
      </c>
      <c r="K519" s="1" t="s">
        <v>107</v>
      </c>
      <c r="L519" s="1" t="s">
        <v>91</v>
      </c>
      <c r="M519" s="1" t="s">
        <v>1195</v>
      </c>
      <c r="N519" s="1" t="s">
        <v>60</v>
      </c>
      <c r="O519" s="1" t="s">
        <v>2276</v>
      </c>
    </row>
    <row r="520" spans="1:15" x14ac:dyDescent="0.25">
      <c r="A520">
        <v>1546</v>
      </c>
      <c r="B520" s="1" t="s">
        <v>354</v>
      </c>
      <c r="C520" s="1" t="str">
        <f t="shared" si="8"/>
        <v>Quebec</v>
      </c>
      <c r="D520" s="1" t="s">
        <v>73</v>
      </c>
      <c r="E520" s="5">
        <v>39</v>
      </c>
      <c r="F520" s="1" t="s">
        <v>32</v>
      </c>
      <c r="G520" s="1" t="s">
        <v>32</v>
      </c>
      <c r="H520" t="s">
        <v>2270</v>
      </c>
      <c r="I520" s="1" t="s">
        <v>17</v>
      </c>
      <c r="J520" s="1" t="s">
        <v>25</v>
      </c>
      <c r="K520" s="1" t="s">
        <v>107</v>
      </c>
      <c r="L520" s="1" t="s">
        <v>91</v>
      </c>
      <c r="M520" s="1" t="s">
        <v>1196</v>
      </c>
      <c r="N520" s="1" t="s">
        <v>60</v>
      </c>
      <c r="O520" s="1" t="s">
        <v>2276</v>
      </c>
    </row>
    <row r="521" spans="1:15" x14ac:dyDescent="0.25">
      <c r="A521">
        <v>1547</v>
      </c>
      <c r="B521" s="1" t="s">
        <v>354</v>
      </c>
      <c r="C521" s="1" t="str">
        <f t="shared" si="8"/>
        <v>Quebec</v>
      </c>
      <c r="D521" s="1" t="s">
        <v>73</v>
      </c>
      <c r="E521" s="5">
        <v>39</v>
      </c>
      <c r="F521" s="1" t="s">
        <v>32</v>
      </c>
      <c r="G521" s="1" t="s">
        <v>32</v>
      </c>
      <c r="H521" t="s">
        <v>2270</v>
      </c>
      <c r="I521" s="1" t="s">
        <v>17</v>
      </c>
      <c r="J521" s="1" t="s">
        <v>25</v>
      </c>
      <c r="K521" s="1" t="s">
        <v>19</v>
      </c>
      <c r="L521" s="1" t="s">
        <v>91</v>
      </c>
      <c r="M521" s="1" t="s">
        <v>1197</v>
      </c>
      <c r="N521" s="1" t="s">
        <v>60</v>
      </c>
      <c r="O521" s="1" t="s">
        <v>2276</v>
      </c>
    </row>
    <row r="522" spans="1:15" x14ac:dyDescent="0.25">
      <c r="A522">
        <v>1548</v>
      </c>
      <c r="B522" s="1" t="s">
        <v>354</v>
      </c>
      <c r="C522" s="1" t="str">
        <f t="shared" si="8"/>
        <v>Quebec</v>
      </c>
      <c r="D522" s="1" t="s">
        <v>73</v>
      </c>
      <c r="E522" s="5">
        <v>41</v>
      </c>
      <c r="F522" s="1" t="s">
        <v>32</v>
      </c>
      <c r="G522" s="1" t="s">
        <v>32</v>
      </c>
      <c r="H522" t="s">
        <v>2270</v>
      </c>
      <c r="I522" s="1" t="s">
        <v>17</v>
      </c>
      <c r="J522" s="1" t="s">
        <v>25</v>
      </c>
      <c r="K522" s="1" t="s">
        <v>31</v>
      </c>
      <c r="L522" s="1" t="s">
        <v>91</v>
      </c>
      <c r="M522" s="1" t="s">
        <v>1198</v>
      </c>
      <c r="N522" s="1" t="s">
        <v>22</v>
      </c>
      <c r="O522" s="1" t="s">
        <v>2276</v>
      </c>
    </row>
    <row r="523" spans="1:15" x14ac:dyDescent="0.25">
      <c r="A523">
        <v>1549</v>
      </c>
      <c r="B523" s="1" t="s">
        <v>354</v>
      </c>
      <c r="C523" s="1" t="str">
        <f t="shared" si="8"/>
        <v>Quebec</v>
      </c>
      <c r="D523" s="1" t="s">
        <v>73</v>
      </c>
      <c r="E523" s="5">
        <v>40</v>
      </c>
      <c r="F523" s="1" t="s">
        <v>1199</v>
      </c>
      <c r="G523" s="1" t="s">
        <v>1200</v>
      </c>
      <c r="H523" t="s">
        <v>2270</v>
      </c>
      <c r="I523" s="1" t="s">
        <v>17</v>
      </c>
      <c r="J523" s="1" t="s">
        <v>25</v>
      </c>
      <c r="K523" s="1" t="s">
        <v>31</v>
      </c>
      <c r="L523" s="1" t="s">
        <v>91</v>
      </c>
      <c r="M523" s="1" t="s">
        <v>1201</v>
      </c>
      <c r="N523" s="1" t="s">
        <v>22</v>
      </c>
      <c r="O523" s="1" t="s">
        <v>2276</v>
      </c>
    </row>
    <row r="524" spans="1:15" x14ac:dyDescent="0.25">
      <c r="A524">
        <v>1550</v>
      </c>
      <c r="B524" s="1" t="s">
        <v>354</v>
      </c>
      <c r="C524" s="1" t="str">
        <f t="shared" si="8"/>
        <v>Quebec</v>
      </c>
      <c r="D524" s="1" t="s">
        <v>73</v>
      </c>
      <c r="E524" s="5">
        <v>39</v>
      </c>
      <c r="F524" s="1" t="s">
        <v>1202</v>
      </c>
      <c r="G524" s="1" t="s">
        <v>1203</v>
      </c>
      <c r="H524" t="s">
        <v>2270</v>
      </c>
      <c r="I524" s="1" t="s">
        <v>17</v>
      </c>
      <c r="J524" s="1" t="s">
        <v>25</v>
      </c>
      <c r="K524" s="1" t="s">
        <v>107</v>
      </c>
      <c r="L524" s="1" t="s">
        <v>91</v>
      </c>
      <c r="M524" s="1" t="s">
        <v>1204</v>
      </c>
      <c r="N524" s="1" t="s">
        <v>60</v>
      </c>
      <c r="O524" s="1" t="s">
        <v>2276</v>
      </c>
    </row>
    <row r="525" spans="1:15" x14ac:dyDescent="0.25">
      <c r="A525">
        <v>1551</v>
      </c>
      <c r="B525" s="1" t="s">
        <v>354</v>
      </c>
      <c r="C525" s="1" t="str">
        <f t="shared" si="8"/>
        <v>Quebec</v>
      </c>
      <c r="D525" s="1" t="s">
        <v>73</v>
      </c>
      <c r="E525" s="5">
        <v>40</v>
      </c>
      <c r="F525" s="1" t="s">
        <v>1205</v>
      </c>
      <c r="G525" s="1" t="s">
        <v>1206</v>
      </c>
      <c r="H525" t="s">
        <v>2270</v>
      </c>
      <c r="I525" s="1" t="s">
        <v>17</v>
      </c>
      <c r="J525" s="1" t="s">
        <v>25</v>
      </c>
      <c r="K525" s="1" t="s">
        <v>19</v>
      </c>
      <c r="L525" s="1" t="s">
        <v>91</v>
      </c>
      <c r="M525" s="1" t="s">
        <v>1207</v>
      </c>
      <c r="N525" s="1" t="s">
        <v>22</v>
      </c>
      <c r="O525" s="1" t="s">
        <v>2276</v>
      </c>
    </row>
    <row r="526" spans="1:15" x14ac:dyDescent="0.25">
      <c r="A526">
        <v>1552</v>
      </c>
      <c r="B526" s="1" t="s">
        <v>354</v>
      </c>
      <c r="C526" s="1" t="str">
        <f t="shared" si="8"/>
        <v>Quebec</v>
      </c>
      <c r="D526" s="1" t="s">
        <v>73</v>
      </c>
      <c r="E526" s="5">
        <v>40</v>
      </c>
      <c r="F526" s="1" t="s">
        <v>1208</v>
      </c>
      <c r="G526" s="1" t="s">
        <v>1209</v>
      </c>
      <c r="H526" t="s">
        <v>2270</v>
      </c>
      <c r="I526" s="1" t="s">
        <v>17</v>
      </c>
      <c r="J526" s="1" t="s">
        <v>25</v>
      </c>
      <c r="K526" s="1" t="s">
        <v>31</v>
      </c>
      <c r="L526" s="1" t="s">
        <v>91</v>
      </c>
      <c r="M526" s="1" t="s">
        <v>1210</v>
      </c>
      <c r="N526" s="1" t="s">
        <v>60</v>
      </c>
      <c r="O526" s="1" t="s">
        <v>2276</v>
      </c>
    </row>
    <row r="527" spans="1:15" x14ac:dyDescent="0.25">
      <c r="A527">
        <v>1553</v>
      </c>
      <c r="B527" s="1" t="s">
        <v>354</v>
      </c>
      <c r="C527" s="1" t="str">
        <f t="shared" si="8"/>
        <v>Quebec</v>
      </c>
      <c r="D527" s="1" t="s">
        <v>73</v>
      </c>
      <c r="E527" s="5">
        <v>24</v>
      </c>
      <c r="F527" s="1" t="s">
        <v>1211</v>
      </c>
      <c r="G527" s="1" t="s">
        <v>1212</v>
      </c>
      <c r="H527" t="s">
        <v>2270</v>
      </c>
      <c r="I527" s="1" t="s">
        <v>17</v>
      </c>
      <c r="J527" s="1" t="s">
        <v>25</v>
      </c>
      <c r="K527" s="1" t="s">
        <v>19</v>
      </c>
      <c r="L527" s="1" t="s">
        <v>32</v>
      </c>
      <c r="M527" s="1" t="s">
        <v>1213</v>
      </c>
      <c r="N527" s="1" t="s">
        <v>60</v>
      </c>
      <c r="O527" s="1" t="s">
        <v>2276</v>
      </c>
    </row>
    <row r="528" spans="1:15" x14ac:dyDescent="0.25">
      <c r="A528">
        <v>1554</v>
      </c>
      <c r="B528" s="1" t="s">
        <v>354</v>
      </c>
      <c r="C528" s="1" t="str">
        <f t="shared" si="8"/>
        <v>Quebec</v>
      </c>
      <c r="D528" s="1" t="s">
        <v>73</v>
      </c>
      <c r="E528" s="5">
        <v>50</v>
      </c>
      <c r="F528" s="1" t="s">
        <v>1214</v>
      </c>
      <c r="G528" s="1" t="s">
        <v>1215</v>
      </c>
      <c r="H528" t="s">
        <v>2270</v>
      </c>
      <c r="I528" s="1" t="s">
        <v>43</v>
      </c>
      <c r="J528" s="1" t="s">
        <v>25</v>
      </c>
      <c r="K528" s="1" t="s">
        <v>19</v>
      </c>
      <c r="L528" s="1" t="s">
        <v>45</v>
      </c>
      <c r="M528" s="1" t="s">
        <v>1216</v>
      </c>
      <c r="N528" s="1" t="s">
        <v>22</v>
      </c>
      <c r="O528" s="1" t="s">
        <v>2276</v>
      </c>
    </row>
    <row r="529" spans="1:15" x14ac:dyDescent="0.25">
      <c r="A529">
        <v>1555</v>
      </c>
      <c r="B529" s="1" t="s">
        <v>354</v>
      </c>
      <c r="C529" s="1" t="str">
        <f t="shared" si="8"/>
        <v>Quebec</v>
      </c>
      <c r="D529" s="1" t="s">
        <v>73</v>
      </c>
      <c r="E529" s="5">
        <v>50</v>
      </c>
      <c r="F529" s="1" t="s">
        <v>1217</v>
      </c>
      <c r="G529" s="1" t="s">
        <v>32</v>
      </c>
      <c r="H529" t="s">
        <v>2270</v>
      </c>
      <c r="I529" s="1" t="s">
        <v>43</v>
      </c>
      <c r="J529" s="1" t="s">
        <v>25</v>
      </c>
      <c r="K529" s="1" t="s">
        <v>19</v>
      </c>
      <c r="L529" s="1" t="s">
        <v>20</v>
      </c>
      <c r="M529" s="1" t="s">
        <v>1218</v>
      </c>
      <c r="N529" s="1" t="s">
        <v>22</v>
      </c>
      <c r="O529" s="1" t="s">
        <v>2276</v>
      </c>
    </row>
    <row r="530" spans="1:15" x14ac:dyDescent="0.25">
      <c r="A530">
        <v>1556</v>
      </c>
      <c r="B530" s="1" t="s">
        <v>354</v>
      </c>
      <c r="C530" s="1" t="str">
        <f t="shared" si="8"/>
        <v>Quebec</v>
      </c>
      <c r="D530" s="1" t="s">
        <v>73</v>
      </c>
      <c r="E530" s="5">
        <v>45</v>
      </c>
      <c r="F530" s="1" t="s">
        <v>1219</v>
      </c>
      <c r="G530" s="1" t="s">
        <v>1220</v>
      </c>
      <c r="H530" t="s">
        <v>2270</v>
      </c>
      <c r="I530" s="1" t="s">
        <v>24</v>
      </c>
      <c r="J530" s="1" t="s">
        <v>25</v>
      </c>
      <c r="K530" s="1" t="s">
        <v>31</v>
      </c>
      <c r="L530" s="1" t="s">
        <v>20</v>
      </c>
      <c r="M530" s="1" t="s">
        <v>1221</v>
      </c>
      <c r="N530" s="1" t="s">
        <v>22</v>
      </c>
      <c r="O530" s="1" t="s">
        <v>2276</v>
      </c>
    </row>
    <row r="531" spans="1:15" x14ac:dyDescent="0.25">
      <c r="A531">
        <v>1557</v>
      </c>
      <c r="B531" s="1" t="s">
        <v>354</v>
      </c>
      <c r="C531" s="1" t="str">
        <f t="shared" si="8"/>
        <v>Quebec</v>
      </c>
      <c r="D531" s="1" t="s">
        <v>73</v>
      </c>
      <c r="E531" s="5">
        <v>48</v>
      </c>
      <c r="F531" s="1" t="s">
        <v>656</v>
      </c>
      <c r="G531" s="1" t="s">
        <v>1222</v>
      </c>
      <c r="H531" t="s">
        <v>2270</v>
      </c>
      <c r="I531" s="1" t="s">
        <v>24</v>
      </c>
      <c r="J531" s="1" t="s">
        <v>44</v>
      </c>
      <c r="K531" s="1" t="s">
        <v>31</v>
      </c>
      <c r="L531" s="1" t="s">
        <v>20</v>
      </c>
      <c r="M531" s="1" t="s">
        <v>1223</v>
      </c>
      <c r="N531" s="1" t="s">
        <v>22</v>
      </c>
      <c r="O531" s="1" t="s">
        <v>2276</v>
      </c>
    </row>
    <row r="532" spans="1:15" x14ac:dyDescent="0.25">
      <c r="A532">
        <v>1558</v>
      </c>
      <c r="B532" s="1" t="s">
        <v>354</v>
      </c>
      <c r="C532" s="1" t="str">
        <f t="shared" si="8"/>
        <v>Quebec</v>
      </c>
      <c r="D532" s="1" t="s">
        <v>73</v>
      </c>
      <c r="E532" s="5">
        <v>48</v>
      </c>
      <c r="F532" s="1" t="s">
        <v>1224</v>
      </c>
      <c r="G532" s="1" t="s">
        <v>1222</v>
      </c>
      <c r="H532" t="s">
        <v>2270</v>
      </c>
      <c r="I532" s="1" t="s">
        <v>24</v>
      </c>
      <c r="J532" s="1" t="s">
        <v>44</v>
      </c>
      <c r="K532" s="1" t="s">
        <v>31</v>
      </c>
      <c r="L532" s="1" t="s">
        <v>20</v>
      </c>
      <c r="M532" s="1" t="s">
        <v>1225</v>
      </c>
      <c r="N532" s="1" t="s">
        <v>22</v>
      </c>
      <c r="O532" s="1" t="s">
        <v>2276</v>
      </c>
    </row>
    <row r="533" spans="1:15" x14ac:dyDescent="0.25">
      <c r="A533">
        <v>1559</v>
      </c>
      <c r="B533" s="1" t="s">
        <v>354</v>
      </c>
      <c r="C533" s="1" t="str">
        <f t="shared" si="8"/>
        <v>Quebec</v>
      </c>
      <c r="D533" s="1" t="s">
        <v>73</v>
      </c>
      <c r="E533" s="5">
        <v>57</v>
      </c>
      <c r="F533" s="1" t="s">
        <v>32</v>
      </c>
      <c r="G533" s="1" t="s">
        <v>1020</v>
      </c>
      <c r="H533" t="s">
        <v>2270</v>
      </c>
      <c r="I533" s="1" t="s">
        <v>40</v>
      </c>
      <c r="J533" s="1" t="s">
        <v>44</v>
      </c>
      <c r="K533" s="1" t="s">
        <v>31</v>
      </c>
      <c r="L533" s="1" t="s">
        <v>91</v>
      </c>
      <c r="M533" s="1" t="s">
        <v>1226</v>
      </c>
      <c r="N533" s="1" t="s">
        <v>60</v>
      </c>
      <c r="O533" s="1" t="s">
        <v>2276</v>
      </c>
    </row>
    <row r="534" spans="1:15" x14ac:dyDescent="0.25">
      <c r="A534">
        <v>1560</v>
      </c>
      <c r="B534" s="1" t="s">
        <v>354</v>
      </c>
      <c r="C534" s="1" t="str">
        <f t="shared" si="8"/>
        <v>Quebec</v>
      </c>
      <c r="D534" s="1" t="s">
        <v>73</v>
      </c>
      <c r="E534" s="5">
        <v>35</v>
      </c>
      <c r="F534" s="1" t="s">
        <v>32</v>
      </c>
      <c r="G534" s="1" t="s">
        <v>1227</v>
      </c>
      <c r="H534" t="s">
        <v>2270</v>
      </c>
      <c r="I534" s="1" t="s">
        <v>17</v>
      </c>
      <c r="J534" s="1" t="s">
        <v>25</v>
      </c>
      <c r="K534" s="1" t="s">
        <v>31</v>
      </c>
      <c r="L534" s="1" t="s">
        <v>91</v>
      </c>
      <c r="M534" s="1" t="s">
        <v>1228</v>
      </c>
      <c r="N534" s="1" t="s">
        <v>60</v>
      </c>
      <c r="O534" s="1" t="s">
        <v>2276</v>
      </c>
    </row>
    <row r="535" spans="1:15" x14ac:dyDescent="0.25">
      <c r="A535">
        <v>1561</v>
      </c>
      <c r="B535" s="1" t="s">
        <v>354</v>
      </c>
      <c r="C535" s="1" t="str">
        <f t="shared" si="8"/>
        <v>Quebec</v>
      </c>
      <c r="D535" s="1" t="s">
        <v>73</v>
      </c>
      <c r="E535" s="5">
        <v>41</v>
      </c>
      <c r="F535" s="1" t="s">
        <v>1229</v>
      </c>
      <c r="G535" s="1" t="s">
        <v>1230</v>
      </c>
      <c r="H535" t="s">
        <v>2270</v>
      </c>
      <c r="I535" s="1" t="s">
        <v>17</v>
      </c>
      <c r="J535" s="1" t="s">
        <v>25</v>
      </c>
      <c r="K535" s="1" t="s">
        <v>31</v>
      </c>
      <c r="L535" s="1" t="s">
        <v>91</v>
      </c>
      <c r="M535" s="1" t="s">
        <v>1231</v>
      </c>
      <c r="N535" s="1" t="s">
        <v>60</v>
      </c>
      <c r="O535" s="1" t="s">
        <v>2276</v>
      </c>
    </row>
    <row r="536" spans="1:15" x14ac:dyDescent="0.25">
      <c r="A536">
        <v>1562</v>
      </c>
      <c r="B536" s="1" t="s">
        <v>354</v>
      </c>
      <c r="C536" s="1" t="str">
        <f t="shared" si="8"/>
        <v>Quebec</v>
      </c>
      <c r="D536" s="1" t="s">
        <v>73</v>
      </c>
      <c r="E536" s="5">
        <v>41</v>
      </c>
      <c r="F536" s="1" t="s">
        <v>1232</v>
      </c>
      <c r="G536" s="1" t="s">
        <v>32</v>
      </c>
      <c r="H536" t="s">
        <v>2270</v>
      </c>
      <c r="I536" s="1" t="s">
        <v>17</v>
      </c>
      <c r="J536" s="1" t="s">
        <v>25</v>
      </c>
      <c r="K536" s="1" t="s">
        <v>31</v>
      </c>
      <c r="L536" s="1" t="s">
        <v>91</v>
      </c>
      <c r="M536" s="1" t="s">
        <v>1233</v>
      </c>
      <c r="N536" s="1" t="s">
        <v>60</v>
      </c>
      <c r="O536" s="1" t="s">
        <v>2276</v>
      </c>
    </row>
    <row r="537" spans="1:15" x14ac:dyDescent="0.25">
      <c r="A537">
        <v>1564</v>
      </c>
      <c r="B537" s="1" t="s">
        <v>354</v>
      </c>
      <c r="C537" s="1" t="str">
        <f t="shared" si="8"/>
        <v>Quebec</v>
      </c>
      <c r="D537" s="1" t="s">
        <v>73</v>
      </c>
      <c r="E537" s="5">
        <v>40</v>
      </c>
      <c r="F537" s="1" t="s">
        <v>1234</v>
      </c>
      <c r="G537" s="1" t="s">
        <v>1235</v>
      </c>
      <c r="H537" t="s">
        <v>2270</v>
      </c>
      <c r="I537" s="1" t="s">
        <v>24</v>
      </c>
      <c r="J537" s="1" t="s">
        <v>25</v>
      </c>
      <c r="K537" s="1" t="s">
        <v>107</v>
      </c>
      <c r="L537" s="1" t="s">
        <v>32</v>
      </c>
      <c r="M537" s="1" t="s">
        <v>1236</v>
      </c>
      <c r="N537" s="1" t="s">
        <v>22</v>
      </c>
      <c r="O537" s="1" t="s">
        <v>2276</v>
      </c>
    </row>
    <row r="538" spans="1:15" x14ac:dyDescent="0.25">
      <c r="A538">
        <v>1565</v>
      </c>
      <c r="B538" s="1" t="s">
        <v>354</v>
      </c>
      <c r="C538" s="1" t="str">
        <f t="shared" si="8"/>
        <v>Quebec</v>
      </c>
      <c r="D538" s="1" t="s">
        <v>73</v>
      </c>
      <c r="E538" s="5">
        <v>40</v>
      </c>
      <c r="F538" s="1" t="s">
        <v>1237</v>
      </c>
      <c r="G538" s="1" t="s">
        <v>1238</v>
      </c>
      <c r="H538" t="s">
        <v>2270</v>
      </c>
      <c r="I538" s="1" t="s">
        <v>17</v>
      </c>
      <c r="J538" s="1" t="s">
        <v>25</v>
      </c>
      <c r="K538" s="1" t="s">
        <v>107</v>
      </c>
      <c r="L538" s="1" t="s">
        <v>32</v>
      </c>
      <c r="M538" s="1" t="s">
        <v>1239</v>
      </c>
      <c r="N538" s="1" t="s">
        <v>22</v>
      </c>
      <c r="O538" s="1" t="s">
        <v>2276</v>
      </c>
    </row>
    <row r="539" spans="1:15" x14ac:dyDescent="0.25">
      <c r="A539">
        <v>1566</v>
      </c>
      <c r="B539" s="1" t="s">
        <v>354</v>
      </c>
      <c r="C539" s="1" t="str">
        <f t="shared" si="8"/>
        <v>Quebec</v>
      </c>
      <c r="D539" s="1" t="s">
        <v>73</v>
      </c>
      <c r="E539" s="5">
        <v>45</v>
      </c>
      <c r="F539" s="1" t="s">
        <v>32</v>
      </c>
      <c r="G539" s="1" t="s">
        <v>114</v>
      </c>
      <c r="H539" t="s">
        <v>2270</v>
      </c>
      <c r="I539" s="1" t="s">
        <v>24</v>
      </c>
      <c r="J539" s="1" t="s">
        <v>234</v>
      </c>
      <c r="K539" s="1" t="s">
        <v>107</v>
      </c>
      <c r="L539" s="1" t="s">
        <v>32</v>
      </c>
      <c r="M539" s="1" t="s">
        <v>1240</v>
      </c>
      <c r="N539" s="1" t="s">
        <v>22</v>
      </c>
      <c r="O539" s="1" t="s">
        <v>2276</v>
      </c>
    </row>
    <row r="540" spans="1:15" x14ac:dyDescent="0.25">
      <c r="A540">
        <v>1567</v>
      </c>
      <c r="B540" s="1" t="s">
        <v>354</v>
      </c>
      <c r="C540" s="1" t="str">
        <f t="shared" si="8"/>
        <v>Quebec</v>
      </c>
      <c r="D540" s="1" t="s">
        <v>73</v>
      </c>
      <c r="E540" s="5">
        <v>55</v>
      </c>
      <c r="F540" s="1" t="s">
        <v>47</v>
      </c>
      <c r="G540" s="1" t="s">
        <v>1241</v>
      </c>
      <c r="H540" t="s">
        <v>2270</v>
      </c>
      <c r="I540" s="1" t="s">
        <v>40</v>
      </c>
      <c r="J540" s="1" t="s">
        <v>18</v>
      </c>
      <c r="K540" s="1" t="s">
        <v>31</v>
      </c>
      <c r="L540" s="1" t="s">
        <v>91</v>
      </c>
      <c r="M540" s="1" t="s">
        <v>1242</v>
      </c>
      <c r="N540" s="1" t="s">
        <v>22</v>
      </c>
      <c r="O540" s="1" t="s">
        <v>2276</v>
      </c>
    </row>
    <row r="541" spans="1:15" x14ac:dyDescent="0.25">
      <c r="A541">
        <v>1568</v>
      </c>
      <c r="B541" s="1" t="s">
        <v>354</v>
      </c>
      <c r="C541" s="1" t="str">
        <f t="shared" si="8"/>
        <v>Quebec</v>
      </c>
      <c r="D541" s="1" t="s">
        <v>73</v>
      </c>
      <c r="E541" s="5">
        <v>55</v>
      </c>
      <c r="F541" s="1" t="s">
        <v>32</v>
      </c>
      <c r="G541" s="1" t="s">
        <v>1243</v>
      </c>
      <c r="H541" t="s">
        <v>2270</v>
      </c>
      <c r="I541" s="1" t="s">
        <v>43</v>
      </c>
      <c r="J541" s="1" t="s">
        <v>44</v>
      </c>
      <c r="K541" s="1" t="s">
        <v>31</v>
      </c>
      <c r="L541" s="1" t="s">
        <v>91</v>
      </c>
      <c r="M541" s="1" t="s">
        <v>1244</v>
      </c>
      <c r="N541" s="1" t="s">
        <v>22</v>
      </c>
      <c r="O541" s="1" t="s">
        <v>2276</v>
      </c>
    </row>
    <row r="542" spans="1:15" x14ac:dyDescent="0.25">
      <c r="A542">
        <v>1569</v>
      </c>
      <c r="B542" s="1" t="s">
        <v>354</v>
      </c>
      <c r="C542" s="1" t="str">
        <f t="shared" si="8"/>
        <v>Quebec</v>
      </c>
      <c r="D542" s="1" t="s">
        <v>28</v>
      </c>
      <c r="E542" s="5">
        <v>60</v>
      </c>
      <c r="F542" s="1" t="s">
        <v>1245</v>
      </c>
      <c r="G542" s="1" t="s">
        <v>1246</v>
      </c>
      <c r="H542" t="s">
        <v>2270</v>
      </c>
      <c r="I542" s="1" t="s">
        <v>24</v>
      </c>
      <c r="J542" s="1" t="s">
        <v>25</v>
      </c>
      <c r="K542" s="1" t="s">
        <v>31</v>
      </c>
      <c r="L542" s="1" t="s">
        <v>91</v>
      </c>
      <c r="M542" s="1" t="s">
        <v>1247</v>
      </c>
      <c r="N542" s="1" t="s">
        <v>22</v>
      </c>
      <c r="O542" s="1" t="s">
        <v>2276</v>
      </c>
    </row>
    <row r="543" spans="1:15" x14ac:dyDescent="0.25">
      <c r="A543">
        <v>1570</v>
      </c>
      <c r="B543" s="1" t="s">
        <v>354</v>
      </c>
      <c r="C543" s="1" t="str">
        <f t="shared" si="8"/>
        <v>Quebec</v>
      </c>
      <c r="D543" s="1" t="s">
        <v>28</v>
      </c>
      <c r="E543" s="5">
        <v>76</v>
      </c>
      <c r="F543" s="1" t="s">
        <v>1248</v>
      </c>
      <c r="G543" s="1" t="s">
        <v>1249</v>
      </c>
      <c r="H543" t="s">
        <v>2270</v>
      </c>
      <c r="I543" s="1" t="s">
        <v>40</v>
      </c>
      <c r="J543" s="1" t="s">
        <v>25</v>
      </c>
      <c r="K543" s="1" t="s">
        <v>31</v>
      </c>
      <c r="L543" s="1" t="s">
        <v>91</v>
      </c>
      <c r="M543" s="1" t="s">
        <v>1250</v>
      </c>
      <c r="N543" s="1" t="s">
        <v>22</v>
      </c>
      <c r="O543" s="1" t="s">
        <v>2276</v>
      </c>
    </row>
    <row r="544" spans="1:15" x14ac:dyDescent="0.25">
      <c r="A544">
        <v>1571</v>
      </c>
      <c r="B544" s="1" t="s">
        <v>354</v>
      </c>
      <c r="C544" s="1" t="str">
        <f t="shared" si="8"/>
        <v>Quebec</v>
      </c>
      <c r="D544" s="1" t="s">
        <v>28</v>
      </c>
      <c r="E544" s="5">
        <v>60</v>
      </c>
      <c r="F544" s="1" t="s">
        <v>32</v>
      </c>
      <c r="G544" s="1" t="s">
        <v>1251</v>
      </c>
      <c r="H544" t="s">
        <v>2270</v>
      </c>
      <c r="I544" s="1" t="s">
        <v>40</v>
      </c>
      <c r="J544" s="1" t="s">
        <v>25</v>
      </c>
      <c r="K544" s="1" t="s">
        <v>31</v>
      </c>
      <c r="L544" s="1" t="s">
        <v>91</v>
      </c>
      <c r="M544" s="1" t="s">
        <v>1252</v>
      </c>
      <c r="N544" s="1" t="s">
        <v>22</v>
      </c>
      <c r="O544" s="1" t="s">
        <v>2276</v>
      </c>
    </row>
    <row r="545" spans="1:15" x14ac:dyDescent="0.25">
      <c r="A545">
        <v>1572</v>
      </c>
      <c r="B545" s="1" t="s">
        <v>354</v>
      </c>
      <c r="C545" s="1" t="str">
        <f t="shared" si="8"/>
        <v>Quebec</v>
      </c>
      <c r="D545" s="1" t="s">
        <v>28</v>
      </c>
      <c r="E545" s="5">
        <v>52</v>
      </c>
      <c r="F545" s="1" t="s">
        <v>32</v>
      </c>
      <c r="G545" s="1" t="s">
        <v>1253</v>
      </c>
      <c r="H545" t="s">
        <v>2270</v>
      </c>
      <c r="I545" s="1" t="s">
        <v>24</v>
      </c>
      <c r="J545" s="1" t="s">
        <v>25</v>
      </c>
      <c r="K545" s="1" t="s">
        <v>31</v>
      </c>
      <c r="L545" s="1" t="s">
        <v>91</v>
      </c>
      <c r="M545" s="1" t="s">
        <v>1254</v>
      </c>
      <c r="N545" s="1" t="s">
        <v>22</v>
      </c>
      <c r="O545" s="1" t="s">
        <v>2276</v>
      </c>
    </row>
    <row r="546" spans="1:15" x14ac:dyDescent="0.25">
      <c r="A546">
        <v>1573</v>
      </c>
      <c r="B546" s="1" t="s">
        <v>354</v>
      </c>
      <c r="C546" s="1" t="str">
        <f t="shared" si="8"/>
        <v>Quebec</v>
      </c>
      <c r="D546" s="1" t="s">
        <v>28</v>
      </c>
      <c r="E546" s="5">
        <v>52</v>
      </c>
      <c r="F546" s="1" t="s">
        <v>32</v>
      </c>
      <c r="G546" s="1" t="s">
        <v>1253</v>
      </c>
      <c r="H546" t="s">
        <v>2270</v>
      </c>
      <c r="I546" s="1" t="s">
        <v>24</v>
      </c>
      <c r="J546" s="1" t="s">
        <v>25</v>
      </c>
      <c r="K546" s="1" t="s">
        <v>31</v>
      </c>
      <c r="L546" s="1" t="s">
        <v>91</v>
      </c>
      <c r="M546" s="1" t="s">
        <v>1255</v>
      </c>
      <c r="N546" s="1" t="s">
        <v>22</v>
      </c>
      <c r="O546" s="1" t="s">
        <v>2276</v>
      </c>
    </row>
    <row r="547" spans="1:15" x14ac:dyDescent="0.25">
      <c r="A547">
        <v>1574</v>
      </c>
      <c r="B547" s="1" t="s">
        <v>354</v>
      </c>
      <c r="C547" s="1" t="str">
        <f t="shared" si="8"/>
        <v>Quebec</v>
      </c>
      <c r="D547" s="1" t="s">
        <v>28</v>
      </c>
      <c r="E547" s="5">
        <v>52</v>
      </c>
      <c r="F547" s="1" t="s">
        <v>32</v>
      </c>
      <c r="G547" s="1" t="s">
        <v>1253</v>
      </c>
      <c r="H547" t="s">
        <v>2270</v>
      </c>
      <c r="I547" s="1" t="s">
        <v>24</v>
      </c>
      <c r="J547" s="1" t="s">
        <v>25</v>
      </c>
      <c r="K547" s="1" t="s">
        <v>31</v>
      </c>
      <c r="L547" s="1" t="s">
        <v>91</v>
      </c>
      <c r="M547" s="1" t="s">
        <v>1256</v>
      </c>
      <c r="N547" s="1" t="s">
        <v>22</v>
      </c>
      <c r="O547" s="1" t="s">
        <v>2276</v>
      </c>
    </row>
    <row r="548" spans="1:15" x14ac:dyDescent="0.25">
      <c r="A548">
        <v>1578</v>
      </c>
      <c r="B548" s="1" t="s">
        <v>354</v>
      </c>
      <c r="C548" s="1" t="str">
        <f t="shared" si="8"/>
        <v>Quebec</v>
      </c>
      <c r="D548" s="1" t="s">
        <v>28</v>
      </c>
      <c r="E548" s="5">
        <v>39</v>
      </c>
      <c r="F548" s="1" t="s">
        <v>32</v>
      </c>
      <c r="G548" s="1" t="s">
        <v>1257</v>
      </c>
      <c r="H548" t="s">
        <v>2270</v>
      </c>
      <c r="I548" s="1" t="s">
        <v>17</v>
      </c>
      <c r="J548" s="1" t="s">
        <v>25</v>
      </c>
      <c r="K548" s="1" t="s">
        <v>31</v>
      </c>
      <c r="L548" s="1" t="s">
        <v>91</v>
      </c>
      <c r="M548" s="1" t="s">
        <v>1258</v>
      </c>
      <c r="N548" s="1" t="s">
        <v>60</v>
      </c>
      <c r="O548" s="1" t="s">
        <v>2276</v>
      </c>
    </row>
    <row r="549" spans="1:15" x14ac:dyDescent="0.25">
      <c r="A549">
        <v>1581</v>
      </c>
      <c r="B549" s="1" t="s">
        <v>354</v>
      </c>
      <c r="C549" s="1" t="str">
        <f t="shared" si="8"/>
        <v>Quebec</v>
      </c>
      <c r="D549" s="1" t="s">
        <v>28</v>
      </c>
      <c r="E549" s="5">
        <v>45</v>
      </c>
      <c r="F549" s="1" t="s">
        <v>1259</v>
      </c>
      <c r="G549" s="1" t="s">
        <v>1260</v>
      </c>
      <c r="H549" t="s">
        <v>2270</v>
      </c>
      <c r="I549" s="1" t="s">
        <v>17</v>
      </c>
      <c r="J549" s="1" t="s">
        <v>25</v>
      </c>
      <c r="K549" s="1" t="s">
        <v>31</v>
      </c>
      <c r="L549" s="1" t="s">
        <v>91</v>
      </c>
      <c r="M549" s="1" t="s">
        <v>1261</v>
      </c>
      <c r="N549" s="1" t="s">
        <v>22</v>
      </c>
      <c r="O549" s="1" t="s">
        <v>2276</v>
      </c>
    </row>
    <row r="550" spans="1:15" x14ac:dyDescent="0.25">
      <c r="A550">
        <v>1582</v>
      </c>
      <c r="B550" s="1" t="s">
        <v>354</v>
      </c>
      <c r="C550" s="1" t="str">
        <f t="shared" si="8"/>
        <v>Quebec</v>
      </c>
      <c r="D550" s="1" t="s">
        <v>28</v>
      </c>
      <c r="E550" s="5">
        <v>45</v>
      </c>
      <c r="F550" s="1" t="s">
        <v>1262</v>
      </c>
      <c r="G550" s="1" t="s">
        <v>1263</v>
      </c>
      <c r="H550" t="s">
        <v>2270</v>
      </c>
      <c r="I550" s="1" t="s">
        <v>17</v>
      </c>
      <c r="J550" s="1" t="s">
        <v>25</v>
      </c>
      <c r="K550" s="1" t="s">
        <v>31</v>
      </c>
      <c r="L550" s="1" t="s">
        <v>91</v>
      </c>
      <c r="M550" s="1" t="s">
        <v>1264</v>
      </c>
      <c r="N550" s="1" t="s">
        <v>22</v>
      </c>
      <c r="O550" s="1" t="s">
        <v>2276</v>
      </c>
    </row>
    <row r="551" spans="1:15" x14ac:dyDescent="0.25">
      <c r="A551">
        <v>1583</v>
      </c>
      <c r="B551" s="1" t="s">
        <v>354</v>
      </c>
      <c r="C551" s="1" t="str">
        <f t="shared" si="8"/>
        <v>Quebec</v>
      </c>
      <c r="D551" s="1" t="s">
        <v>28</v>
      </c>
      <c r="E551" s="5">
        <v>45</v>
      </c>
      <c r="F551" s="1" t="s">
        <v>733</v>
      </c>
      <c r="G551" s="1" t="s">
        <v>1265</v>
      </c>
      <c r="H551" t="s">
        <v>2270</v>
      </c>
      <c r="I551" s="1" t="s">
        <v>17</v>
      </c>
      <c r="J551" s="1" t="s">
        <v>25</v>
      </c>
      <c r="K551" s="1" t="s">
        <v>31</v>
      </c>
      <c r="L551" s="1" t="s">
        <v>32</v>
      </c>
      <c r="M551" s="1" t="s">
        <v>1266</v>
      </c>
      <c r="N551" s="1" t="s">
        <v>22</v>
      </c>
      <c r="O551" s="1" t="s">
        <v>2276</v>
      </c>
    </row>
    <row r="552" spans="1:15" x14ac:dyDescent="0.25">
      <c r="A552">
        <v>1584</v>
      </c>
      <c r="B552" s="1" t="s">
        <v>354</v>
      </c>
      <c r="C552" s="1" t="str">
        <f t="shared" si="8"/>
        <v>Quebec</v>
      </c>
      <c r="D552" s="1" t="s">
        <v>28</v>
      </c>
      <c r="E552" s="5">
        <v>60</v>
      </c>
      <c r="F552" s="1" t="s">
        <v>1267</v>
      </c>
      <c r="G552" s="1" t="s">
        <v>1268</v>
      </c>
      <c r="H552" t="s">
        <v>2270</v>
      </c>
      <c r="I552" s="1" t="s">
        <v>43</v>
      </c>
      <c r="J552" s="1" t="s">
        <v>25</v>
      </c>
      <c r="K552" s="1" t="s">
        <v>31</v>
      </c>
      <c r="L552" s="1" t="s">
        <v>91</v>
      </c>
      <c r="M552" s="1" t="s">
        <v>1269</v>
      </c>
      <c r="N552" s="1" t="s">
        <v>22</v>
      </c>
      <c r="O552" s="1" t="s">
        <v>2276</v>
      </c>
    </row>
    <row r="553" spans="1:15" x14ac:dyDescent="0.25">
      <c r="A553">
        <v>1585</v>
      </c>
      <c r="B553" s="1" t="s">
        <v>354</v>
      </c>
      <c r="C553" s="1" t="str">
        <f t="shared" si="8"/>
        <v>Quebec</v>
      </c>
      <c r="D553" s="1" t="s">
        <v>28</v>
      </c>
      <c r="E553" s="5">
        <v>52</v>
      </c>
      <c r="F553" s="1" t="s">
        <v>1270</v>
      </c>
      <c r="G553" s="1" t="s">
        <v>1271</v>
      </c>
      <c r="H553" t="s">
        <v>2270</v>
      </c>
      <c r="I553" s="1" t="s">
        <v>24</v>
      </c>
      <c r="J553" s="1" t="s">
        <v>25</v>
      </c>
      <c r="K553" s="1" t="s">
        <v>31</v>
      </c>
      <c r="L553" s="1" t="s">
        <v>91</v>
      </c>
      <c r="M553" s="1" t="s">
        <v>1272</v>
      </c>
      <c r="N553" s="1" t="s">
        <v>22</v>
      </c>
      <c r="O553" s="1" t="s">
        <v>2276</v>
      </c>
    </row>
    <row r="554" spans="1:15" x14ac:dyDescent="0.25">
      <c r="A554">
        <v>1586</v>
      </c>
      <c r="B554" s="1" t="s">
        <v>354</v>
      </c>
      <c r="C554" s="1" t="str">
        <f t="shared" si="8"/>
        <v>Quebec</v>
      </c>
      <c r="D554" s="1" t="s">
        <v>28</v>
      </c>
      <c r="E554" s="5">
        <v>50</v>
      </c>
      <c r="F554" s="1" t="s">
        <v>912</v>
      </c>
      <c r="G554" s="1" t="s">
        <v>32</v>
      </c>
      <c r="H554" t="s">
        <v>2270</v>
      </c>
      <c r="I554" s="1" t="s">
        <v>24</v>
      </c>
      <c r="J554" s="1" t="s">
        <v>25</v>
      </c>
      <c r="K554" s="1" t="s">
        <v>31</v>
      </c>
      <c r="L554" s="1" t="s">
        <v>20</v>
      </c>
      <c r="M554" s="1" t="s">
        <v>1273</v>
      </c>
      <c r="N554" s="1" t="s">
        <v>22</v>
      </c>
      <c r="O554" s="1" t="s">
        <v>2276</v>
      </c>
    </row>
    <row r="555" spans="1:15" x14ac:dyDescent="0.25">
      <c r="A555">
        <v>1587</v>
      </c>
      <c r="B555" s="1" t="s">
        <v>354</v>
      </c>
      <c r="C555" s="1" t="str">
        <f t="shared" si="8"/>
        <v>Quebec</v>
      </c>
      <c r="D555" s="1" t="s">
        <v>28</v>
      </c>
      <c r="E555" s="5">
        <v>60</v>
      </c>
      <c r="F555" s="1" t="s">
        <v>1274</v>
      </c>
      <c r="G555" s="1" t="s">
        <v>1275</v>
      </c>
      <c r="H555" t="s">
        <v>2270</v>
      </c>
      <c r="I555" s="1" t="s">
        <v>40</v>
      </c>
      <c r="J555" s="1" t="s">
        <v>25</v>
      </c>
      <c r="K555" s="1" t="s">
        <v>31</v>
      </c>
      <c r="L555" s="1" t="s">
        <v>91</v>
      </c>
      <c r="M555" s="1" t="s">
        <v>1276</v>
      </c>
      <c r="N555" s="1" t="s">
        <v>22</v>
      </c>
      <c r="O555" s="1" t="s">
        <v>2276</v>
      </c>
    </row>
    <row r="556" spans="1:15" x14ac:dyDescent="0.25">
      <c r="A556">
        <v>1588</v>
      </c>
      <c r="B556" s="1" t="s">
        <v>354</v>
      </c>
      <c r="C556" s="1" t="str">
        <f t="shared" si="8"/>
        <v>Quebec</v>
      </c>
      <c r="D556" s="1" t="s">
        <v>28</v>
      </c>
      <c r="E556" s="5">
        <v>60</v>
      </c>
      <c r="F556" s="1" t="s">
        <v>1277</v>
      </c>
      <c r="G556" s="1" t="s">
        <v>1278</v>
      </c>
      <c r="H556" t="s">
        <v>2270</v>
      </c>
      <c r="I556" s="1" t="s">
        <v>43</v>
      </c>
      <c r="J556" s="1" t="s">
        <v>25</v>
      </c>
      <c r="K556" s="1" t="s">
        <v>31</v>
      </c>
      <c r="L556" s="1" t="s">
        <v>91</v>
      </c>
      <c r="M556" s="1" t="s">
        <v>1279</v>
      </c>
      <c r="N556" s="1" t="s">
        <v>22</v>
      </c>
      <c r="O556" s="1" t="s">
        <v>2276</v>
      </c>
    </row>
    <row r="557" spans="1:15" x14ac:dyDescent="0.25">
      <c r="A557">
        <v>1589</v>
      </c>
      <c r="B557" s="1" t="s">
        <v>354</v>
      </c>
      <c r="C557" s="1" t="str">
        <f t="shared" si="8"/>
        <v>Quebec</v>
      </c>
      <c r="D557" s="1" t="s">
        <v>28</v>
      </c>
      <c r="E557" s="5">
        <v>55</v>
      </c>
      <c r="F557" s="1" t="s">
        <v>1280</v>
      </c>
      <c r="G557" s="1" t="s">
        <v>1246</v>
      </c>
      <c r="H557" t="s">
        <v>2270</v>
      </c>
      <c r="I557" s="1" t="s">
        <v>24</v>
      </c>
      <c r="J557" s="1" t="s">
        <v>25</v>
      </c>
      <c r="K557" s="1" t="s">
        <v>31</v>
      </c>
      <c r="L557" s="1" t="s">
        <v>91</v>
      </c>
      <c r="M557" s="1" t="s">
        <v>1281</v>
      </c>
      <c r="N557" s="1" t="s">
        <v>22</v>
      </c>
      <c r="O557" s="1" t="s">
        <v>2276</v>
      </c>
    </row>
    <row r="558" spans="1:15" x14ac:dyDescent="0.25">
      <c r="A558">
        <v>1590</v>
      </c>
      <c r="B558" s="1" t="s">
        <v>354</v>
      </c>
      <c r="C558" s="1" t="str">
        <f t="shared" si="8"/>
        <v>Quebec</v>
      </c>
      <c r="D558" s="1" t="s">
        <v>28</v>
      </c>
      <c r="E558" s="5">
        <v>45</v>
      </c>
      <c r="F558" s="1" t="s">
        <v>1282</v>
      </c>
      <c r="G558" s="1" t="s">
        <v>1283</v>
      </c>
      <c r="H558" t="s">
        <v>2270</v>
      </c>
      <c r="I558" s="1" t="s">
        <v>17</v>
      </c>
      <c r="J558" s="1" t="s">
        <v>25</v>
      </c>
      <c r="K558" s="1" t="s">
        <v>31</v>
      </c>
      <c r="L558" s="1" t="s">
        <v>32</v>
      </c>
      <c r="M558" s="1" t="s">
        <v>1284</v>
      </c>
      <c r="N558" s="1" t="s">
        <v>22</v>
      </c>
      <c r="O558" s="1" t="s">
        <v>2276</v>
      </c>
    </row>
    <row r="559" spans="1:15" x14ac:dyDescent="0.25">
      <c r="A559">
        <v>1591</v>
      </c>
      <c r="B559" s="1" t="s">
        <v>354</v>
      </c>
      <c r="C559" s="1" t="str">
        <f t="shared" si="8"/>
        <v>Quebec</v>
      </c>
      <c r="D559" s="1" t="s">
        <v>28</v>
      </c>
      <c r="E559" s="5">
        <v>65</v>
      </c>
      <c r="F559" s="1" t="s">
        <v>1285</v>
      </c>
      <c r="G559" s="1" t="s">
        <v>1249</v>
      </c>
      <c r="H559" t="s">
        <v>2270</v>
      </c>
      <c r="I559" s="1" t="s">
        <v>40</v>
      </c>
      <c r="J559" s="1" t="s">
        <v>25</v>
      </c>
      <c r="K559" s="1" t="s">
        <v>31</v>
      </c>
      <c r="L559" s="1" t="s">
        <v>91</v>
      </c>
      <c r="M559" s="1" t="s">
        <v>1286</v>
      </c>
      <c r="N559" s="1" t="s">
        <v>22</v>
      </c>
      <c r="O559" s="1" t="s">
        <v>2276</v>
      </c>
    </row>
    <row r="560" spans="1:15" x14ac:dyDescent="0.25">
      <c r="A560">
        <v>1593</v>
      </c>
      <c r="B560" s="1" t="s">
        <v>354</v>
      </c>
      <c r="C560" s="1" t="str">
        <f t="shared" si="8"/>
        <v>Quebec</v>
      </c>
      <c r="D560" s="1" t="s">
        <v>73</v>
      </c>
      <c r="E560" s="5">
        <v>50</v>
      </c>
      <c r="F560" s="1" t="s">
        <v>1287</v>
      </c>
      <c r="G560" s="1" t="s">
        <v>32</v>
      </c>
      <c r="H560" t="s">
        <v>2270</v>
      </c>
      <c r="I560" s="1" t="s">
        <v>43</v>
      </c>
      <c r="J560" s="1" t="s">
        <v>25</v>
      </c>
      <c r="K560" s="1" t="s">
        <v>107</v>
      </c>
      <c r="L560" s="1" t="s">
        <v>45</v>
      </c>
      <c r="M560" s="1" t="s">
        <v>1288</v>
      </c>
      <c r="N560" s="1" t="s">
        <v>60</v>
      </c>
      <c r="O560" s="1" t="s">
        <v>2276</v>
      </c>
    </row>
    <row r="561" spans="1:15" x14ac:dyDescent="0.25">
      <c r="A561">
        <v>1594</v>
      </c>
      <c r="B561" s="1" t="s">
        <v>354</v>
      </c>
      <c r="C561" s="1" t="str">
        <f t="shared" si="8"/>
        <v>Quebec</v>
      </c>
      <c r="D561" s="1" t="s">
        <v>73</v>
      </c>
      <c r="E561" s="5">
        <v>45</v>
      </c>
      <c r="F561" s="1" t="s">
        <v>1289</v>
      </c>
      <c r="G561" s="1" t="s">
        <v>1290</v>
      </c>
      <c r="H561" t="s">
        <v>2270</v>
      </c>
      <c r="I561" s="1" t="s">
        <v>24</v>
      </c>
      <c r="J561" s="1" t="s">
        <v>25</v>
      </c>
      <c r="K561" s="1" t="s">
        <v>107</v>
      </c>
      <c r="L561" s="1" t="s">
        <v>419</v>
      </c>
      <c r="M561" s="1" t="s">
        <v>1291</v>
      </c>
      <c r="N561" s="1" t="s">
        <v>60</v>
      </c>
      <c r="O561" s="1" t="s">
        <v>2276</v>
      </c>
    </row>
    <row r="562" spans="1:15" x14ac:dyDescent="0.25">
      <c r="A562">
        <v>1595</v>
      </c>
      <c r="B562" s="1" t="s">
        <v>354</v>
      </c>
      <c r="C562" s="1" t="str">
        <f t="shared" si="8"/>
        <v>Quebec</v>
      </c>
      <c r="D562" s="1" t="s">
        <v>73</v>
      </c>
      <c r="E562" s="5">
        <v>50</v>
      </c>
      <c r="F562" s="1" t="s">
        <v>1292</v>
      </c>
      <c r="G562" s="1" t="s">
        <v>1293</v>
      </c>
      <c r="H562" t="s">
        <v>2270</v>
      </c>
      <c r="I562" s="1" t="s">
        <v>43</v>
      </c>
      <c r="J562" s="1" t="s">
        <v>25</v>
      </c>
      <c r="K562" s="1" t="s">
        <v>107</v>
      </c>
      <c r="L562" s="1" t="s">
        <v>45</v>
      </c>
      <c r="M562" s="1" t="s">
        <v>1294</v>
      </c>
      <c r="N562" s="1" t="s">
        <v>22</v>
      </c>
      <c r="O562" s="1" t="s">
        <v>2276</v>
      </c>
    </row>
    <row r="563" spans="1:15" x14ac:dyDescent="0.25">
      <c r="A563">
        <v>1596</v>
      </c>
      <c r="B563" s="1" t="s">
        <v>354</v>
      </c>
      <c r="C563" s="1" t="str">
        <f t="shared" si="8"/>
        <v>Quebec</v>
      </c>
      <c r="D563" s="1" t="s">
        <v>73</v>
      </c>
      <c r="E563" s="5">
        <v>39</v>
      </c>
      <c r="F563" s="1" t="s">
        <v>433</v>
      </c>
      <c r="G563" s="1" t="s">
        <v>1295</v>
      </c>
      <c r="H563" t="s">
        <v>2270</v>
      </c>
      <c r="I563" s="1" t="s">
        <v>17</v>
      </c>
      <c r="J563" s="1" t="s">
        <v>25</v>
      </c>
      <c r="K563" s="1" t="s">
        <v>107</v>
      </c>
      <c r="L563" s="1" t="s">
        <v>91</v>
      </c>
      <c r="M563" s="1" t="s">
        <v>1296</v>
      </c>
      <c r="N563" s="1" t="s">
        <v>60</v>
      </c>
      <c r="O563" s="1" t="s">
        <v>2276</v>
      </c>
    </row>
    <row r="564" spans="1:15" x14ac:dyDescent="0.25">
      <c r="A564">
        <v>1597</v>
      </c>
      <c r="B564" s="1" t="s">
        <v>354</v>
      </c>
      <c r="C564" s="1" t="str">
        <f t="shared" si="8"/>
        <v>Quebec</v>
      </c>
      <c r="D564" s="1" t="s">
        <v>73</v>
      </c>
      <c r="E564" s="5">
        <v>39</v>
      </c>
      <c r="F564" s="1" t="s">
        <v>1297</v>
      </c>
      <c r="G564" s="1" t="s">
        <v>495</v>
      </c>
      <c r="H564" t="s">
        <v>2270</v>
      </c>
      <c r="I564" s="1" t="s">
        <v>17</v>
      </c>
      <c r="J564" s="1" t="s">
        <v>25</v>
      </c>
      <c r="K564" s="1" t="s">
        <v>31</v>
      </c>
      <c r="L564" s="1" t="s">
        <v>91</v>
      </c>
      <c r="M564" s="1" t="s">
        <v>1298</v>
      </c>
      <c r="N564" s="1" t="s">
        <v>60</v>
      </c>
      <c r="O564" s="1" t="s">
        <v>2276</v>
      </c>
    </row>
    <row r="565" spans="1:15" x14ac:dyDescent="0.25">
      <c r="A565">
        <v>1598</v>
      </c>
      <c r="B565" s="1" t="s">
        <v>354</v>
      </c>
      <c r="C565" s="1" t="str">
        <f t="shared" si="8"/>
        <v>Quebec</v>
      </c>
      <c r="D565" s="1" t="s">
        <v>73</v>
      </c>
      <c r="E565" s="5">
        <v>55</v>
      </c>
      <c r="F565" s="1" t="s">
        <v>1299</v>
      </c>
      <c r="G565" s="1" t="s">
        <v>1300</v>
      </c>
      <c r="H565" t="s">
        <v>2270</v>
      </c>
      <c r="I565" s="1" t="s">
        <v>24</v>
      </c>
      <c r="J565" s="1" t="s">
        <v>44</v>
      </c>
      <c r="K565" s="1" t="s">
        <v>19</v>
      </c>
      <c r="L565" s="1" t="s">
        <v>91</v>
      </c>
      <c r="M565" s="1" t="s">
        <v>1301</v>
      </c>
      <c r="N565" s="1" t="s">
        <v>22</v>
      </c>
      <c r="O565" s="1" t="s">
        <v>2276</v>
      </c>
    </row>
    <row r="566" spans="1:15" x14ac:dyDescent="0.25">
      <c r="A566">
        <v>1599</v>
      </c>
      <c r="B566" s="1" t="s">
        <v>354</v>
      </c>
      <c r="C566" s="1" t="str">
        <f t="shared" si="8"/>
        <v>Quebec</v>
      </c>
      <c r="D566" s="1" t="s">
        <v>73</v>
      </c>
      <c r="E566" s="5">
        <v>40</v>
      </c>
      <c r="F566" s="1" t="s">
        <v>1302</v>
      </c>
      <c r="G566" s="1" t="s">
        <v>32</v>
      </c>
      <c r="H566" t="s">
        <v>2270</v>
      </c>
      <c r="I566" s="1" t="s">
        <v>24</v>
      </c>
      <c r="J566" s="1" t="s">
        <v>44</v>
      </c>
      <c r="K566" s="1" t="s">
        <v>19</v>
      </c>
      <c r="L566" s="1" t="s">
        <v>20</v>
      </c>
      <c r="M566" s="1" t="s">
        <v>1303</v>
      </c>
      <c r="N566" s="1" t="s">
        <v>22</v>
      </c>
      <c r="O566" s="1" t="s">
        <v>2276</v>
      </c>
    </row>
    <row r="567" spans="1:15" x14ac:dyDescent="0.25">
      <c r="A567">
        <v>1600</v>
      </c>
      <c r="B567" s="1" t="s">
        <v>354</v>
      </c>
      <c r="C567" s="1" t="str">
        <f t="shared" si="8"/>
        <v>Quebec</v>
      </c>
      <c r="D567" s="1" t="s">
        <v>73</v>
      </c>
      <c r="E567" s="5">
        <v>63</v>
      </c>
      <c r="F567" s="1" t="s">
        <v>1304</v>
      </c>
      <c r="G567" s="1" t="s">
        <v>1305</v>
      </c>
      <c r="H567" t="s">
        <v>2270</v>
      </c>
      <c r="I567" s="1" t="s">
        <v>40</v>
      </c>
      <c r="J567" s="1" t="s">
        <v>44</v>
      </c>
      <c r="K567" s="1" t="s">
        <v>31</v>
      </c>
      <c r="L567" s="1" t="s">
        <v>91</v>
      </c>
      <c r="M567" s="1" t="s">
        <v>1306</v>
      </c>
      <c r="N567" s="1" t="s">
        <v>22</v>
      </c>
      <c r="O567" s="1" t="s">
        <v>2276</v>
      </c>
    </row>
    <row r="568" spans="1:15" x14ac:dyDescent="0.25">
      <c r="A568">
        <v>1601</v>
      </c>
      <c r="B568" s="1" t="s">
        <v>354</v>
      </c>
      <c r="C568" s="1" t="str">
        <f t="shared" si="8"/>
        <v>Quebec</v>
      </c>
      <c r="D568" s="1" t="s">
        <v>73</v>
      </c>
      <c r="E568" s="5">
        <v>43</v>
      </c>
      <c r="F568" s="1" t="s">
        <v>1307</v>
      </c>
      <c r="G568" s="1" t="s">
        <v>1308</v>
      </c>
      <c r="H568" t="s">
        <v>2270</v>
      </c>
      <c r="I568" s="1" t="s">
        <v>43</v>
      </c>
      <c r="J568" s="1" t="s">
        <v>44</v>
      </c>
      <c r="K568" s="1" t="s">
        <v>31</v>
      </c>
      <c r="L568" s="1" t="s">
        <v>45</v>
      </c>
      <c r="M568" s="1" t="s">
        <v>1309</v>
      </c>
      <c r="N568" s="1" t="s">
        <v>22</v>
      </c>
      <c r="O568" s="1" t="s">
        <v>2276</v>
      </c>
    </row>
    <row r="569" spans="1:15" x14ac:dyDescent="0.25">
      <c r="A569">
        <v>1602</v>
      </c>
      <c r="B569" s="1" t="s">
        <v>354</v>
      </c>
      <c r="C569" s="1" t="str">
        <f t="shared" si="8"/>
        <v>Quebec</v>
      </c>
      <c r="D569" s="1" t="s">
        <v>73</v>
      </c>
      <c r="E569" s="5">
        <v>43</v>
      </c>
      <c r="F569" s="1" t="s">
        <v>1310</v>
      </c>
      <c r="G569" s="1" t="s">
        <v>1311</v>
      </c>
      <c r="H569" t="s">
        <v>2270</v>
      </c>
      <c r="I569" s="1" t="s">
        <v>40</v>
      </c>
      <c r="J569" s="1" t="s">
        <v>44</v>
      </c>
      <c r="K569" s="1" t="s">
        <v>31</v>
      </c>
      <c r="L569" s="1" t="s">
        <v>91</v>
      </c>
      <c r="M569" s="1" t="s">
        <v>1312</v>
      </c>
      <c r="N569" s="1" t="s">
        <v>22</v>
      </c>
      <c r="O569" s="1" t="s">
        <v>2276</v>
      </c>
    </row>
    <row r="570" spans="1:15" x14ac:dyDescent="0.25">
      <c r="A570">
        <v>1603</v>
      </c>
      <c r="B570" s="1" t="s">
        <v>354</v>
      </c>
      <c r="C570" s="1" t="str">
        <f t="shared" si="8"/>
        <v>Quebec</v>
      </c>
      <c r="D570" s="1" t="s">
        <v>73</v>
      </c>
      <c r="E570" s="5">
        <v>47</v>
      </c>
      <c r="F570" s="1" t="s">
        <v>1313</v>
      </c>
      <c r="G570" s="1" t="s">
        <v>1314</v>
      </c>
      <c r="H570" t="s">
        <v>2270</v>
      </c>
      <c r="I570" s="1" t="s">
        <v>24</v>
      </c>
      <c r="J570" s="1" t="s">
        <v>25</v>
      </c>
      <c r="K570" s="1" t="s">
        <v>19</v>
      </c>
      <c r="L570" s="1" t="s">
        <v>20</v>
      </c>
      <c r="M570" s="1" t="s">
        <v>1315</v>
      </c>
      <c r="N570" s="1" t="s">
        <v>60</v>
      </c>
      <c r="O570" s="1" t="s">
        <v>2276</v>
      </c>
    </row>
    <row r="571" spans="1:15" x14ac:dyDescent="0.25">
      <c r="A571">
        <v>1604</v>
      </c>
      <c r="B571" s="1" t="s">
        <v>354</v>
      </c>
      <c r="C571" s="1" t="str">
        <f t="shared" si="8"/>
        <v>Quebec</v>
      </c>
      <c r="D571" s="1" t="s">
        <v>73</v>
      </c>
      <c r="E571" s="5">
        <v>56</v>
      </c>
      <c r="F571" s="1" t="s">
        <v>1316</v>
      </c>
      <c r="G571" s="1" t="s">
        <v>1317</v>
      </c>
      <c r="H571" t="s">
        <v>2270</v>
      </c>
      <c r="I571" s="1" t="s">
        <v>43</v>
      </c>
      <c r="J571" s="1" t="s">
        <v>44</v>
      </c>
      <c r="K571" s="1" t="s">
        <v>31</v>
      </c>
      <c r="L571" s="1" t="s">
        <v>45</v>
      </c>
      <c r="M571" s="1" t="s">
        <v>1318</v>
      </c>
      <c r="N571" s="1" t="s">
        <v>22</v>
      </c>
      <c r="O571" s="1" t="s">
        <v>2276</v>
      </c>
    </row>
    <row r="572" spans="1:15" x14ac:dyDescent="0.25">
      <c r="A572">
        <v>1605</v>
      </c>
      <c r="B572" s="1" t="s">
        <v>354</v>
      </c>
      <c r="C572" s="1" t="str">
        <f t="shared" si="8"/>
        <v>Quebec</v>
      </c>
      <c r="D572" s="1" t="s">
        <v>73</v>
      </c>
      <c r="E572" s="5">
        <v>48</v>
      </c>
      <c r="F572" s="1" t="s">
        <v>47</v>
      </c>
      <c r="G572" s="1" t="s">
        <v>1319</v>
      </c>
      <c r="H572" t="s">
        <v>2270</v>
      </c>
      <c r="I572" s="1" t="s">
        <v>43</v>
      </c>
      <c r="J572" s="1" t="s">
        <v>25</v>
      </c>
      <c r="K572" s="1" t="s">
        <v>31</v>
      </c>
      <c r="L572" s="1" t="s">
        <v>45</v>
      </c>
      <c r="M572" s="1" t="s">
        <v>1320</v>
      </c>
      <c r="N572" s="1" t="s">
        <v>22</v>
      </c>
      <c r="O572" s="1" t="s">
        <v>2276</v>
      </c>
    </row>
    <row r="573" spans="1:15" x14ac:dyDescent="0.25">
      <c r="A573">
        <v>1606</v>
      </c>
      <c r="B573" s="1" t="s">
        <v>354</v>
      </c>
      <c r="C573" s="1" t="str">
        <f t="shared" si="8"/>
        <v>Quebec</v>
      </c>
      <c r="D573" s="1" t="s">
        <v>73</v>
      </c>
      <c r="E573" s="5">
        <v>49</v>
      </c>
      <c r="F573" s="1" t="s">
        <v>1321</v>
      </c>
      <c r="G573" s="1" t="s">
        <v>1322</v>
      </c>
      <c r="H573" t="s">
        <v>2270</v>
      </c>
      <c r="I573" s="1" t="s">
        <v>43</v>
      </c>
      <c r="J573" s="1" t="s">
        <v>25</v>
      </c>
      <c r="K573" s="1" t="s">
        <v>31</v>
      </c>
      <c r="L573" s="1" t="s">
        <v>45</v>
      </c>
      <c r="M573" s="1" t="s">
        <v>1323</v>
      </c>
      <c r="N573" s="1" t="s">
        <v>22</v>
      </c>
      <c r="O573" s="1" t="s">
        <v>2276</v>
      </c>
    </row>
    <row r="574" spans="1:15" x14ac:dyDescent="0.25">
      <c r="A574">
        <v>1607</v>
      </c>
      <c r="B574" s="1" t="s">
        <v>354</v>
      </c>
      <c r="C574" s="1" t="str">
        <f t="shared" si="8"/>
        <v>Quebec</v>
      </c>
      <c r="D574" s="1" t="s">
        <v>73</v>
      </c>
      <c r="E574" s="5">
        <v>48</v>
      </c>
      <c r="F574" s="1" t="s">
        <v>912</v>
      </c>
      <c r="G574" s="1" t="s">
        <v>32</v>
      </c>
      <c r="H574" t="s">
        <v>2270</v>
      </c>
      <c r="I574" s="1" t="s">
        <v>24</v>
      </c>
      <c r="J574" s="1" t="s">
        <v>25</v>
      </c>
      <c r="K574" s="1" t="s">
        <v>19</v>
      </c>
      <c r="L574" s="1" t="s">
        <v>20</v>
      </c>
      <c r="M574" s="1" t="s">
        <v>1324</v>
      </c>
      <c r="N574" s="1" t="s">
        <v>22</v>
      </c>
      <c r="O574" s="1" t="s">
        <v>2276</v>
      </c>
    </row>
    <row r="575" spans="1:15" x14ac:dyDescent="0.25">
      <c r="A575">
        <v>1608</v>
      </c>
      <c r="B575" s="1" t="s">
        <v>354</v>
      </c>
      <c r="C575" s="1" t="str">
        <f t="shared" si="8"/>
        <v>Quebec</v>
      </c>
      <c r="D575" s="1" t="s">
        <v>73</v>
      </c>
      <c r="E575" s="5">
        <v>49</v>
      </c>
      <c r="F575" s="1" t="s">
        <v>1325</v>
      </c>
      <c r="G575" s="1" t="s">
        <v>1326</v>
      </c>
      <c r="H575" t="s">
        <v>2270</v>
      </c>
      <c r="I575" s="1" t="s">
        <v>43</v>
      </c>
      <c r="J575" s="1" t="s">
        <v>44</v>
      </c>
      <c r="K575" s="1" t="s">
        <v>31</v>
      </c>
      <c r="L575" s="1" t="s">
        <v>32</v>
      </c>
      <c r="M575" s="1" t="s">
        <v>1327</v>
      </c>
      <c r="N575" s="1" t="s">
        <v>22</v>
      </c>
      <c r="O575" s="1" t="s">
        <v>2276</v>
      </c>
    </row>
    <row r="576" spans="1:15" x14ac:dyDescent="0.25">
      <c r="A576">
        <v>1609</v>
      </c>
      <c r="B576" s="1" t="s">
        <v>354</v>
      </c>
      <c r="C576" s="1" t="str">
        <f t="shared" si="8"/>
        <v>Quebec</v>
      </c>
      <c r="D576" s="1" t="s">
        <v>28</v>
      </c>
      <c r="E576" s="5">
        <v>55</v>
      </c>
      <c r="F576" s="1" t="s">
        <v>1328</v>
      </c>
      <c r="G576" s="1" t="s">
        <v>1329</v>
      </c>
      <c r="H576" t="s">
        <v>2270</v>
      </c>
      <c r="I576" s="1" t="s">
        <v>40</v>
      </c>
      <c r="J576" s="1" t="s">
        <v>44</v>
      </c>
      <c r="K576" s="1" t="s">
        <v>31</v>
      </c>
      <c r="L576" s="1" t="s">
        <v>91</v>
      </c>
      <c r="M576" s="1" t="s">
        <v>1330</v>
      </c>
      <c r="N576" s="1" t="s">
        <v>60</v>
      </c>
      <c r="O576" s="1" t="s">
        <v>2276</v>
      </c>
    </row>
    <row r="577" spans="1:15" x14ac:dyDescent="0.25">
      <c r="A577">
        <v>1610</v>
      </c>
      <c r="B577" s="1" t="s">
        <v>354</v>
      </c>
      <c r="C577" s="1" t="str">
        <f t="shared" si="8"/>
        <v>Quebec</v>
      </c>
      <c r="D577" s="1" t="s">
        <v>28</v>
      </c>
      <c r="E577" s="5">
        <v>72</v>
      </c>
      <c r="F577" s="1" t="s">
        <v>1331</v>
      </c>
      <c r="G577" s="1" t="s">
        <v>1332</v>
      </c>
      <c r="H577" t="s">
        <v>2270</v>
      </c>
      <c r="I577" s="1" t="s">
        <v>43</v>
      </c>
      <c r="J577" s="1" t="s">
        <v>44</v>
      </c>
      <c r="K577" s="1" t="s">
        <v>31</v>
      </c>
      <c r="L577" s="1" t="s">
        <v>91</v>
      </c>
      <c r="M577" s="1" t="s">
        <v>1333</v>
      </c>
      <c r="N577" s="1" t="s">
        <v>22</v>
      </c>
      <c r="O577" s="1" t="s">
        <v>2276</v>
      </c>
    </row>
    <row r="578" spans="1:15" x14ac:dyDescent="0.25">
      <c r="A578">
        <v>1611</v>
      </c>
      <c r="B578" s="1" t="s">
        <v>354</v>
      </c>
      <c r="C578" s="1" t="str">
        <f t="shared" ref="C578:C641" si="9">IF(B578="NB","New Brunswick",IF(B578="AB","Alberta",IF(B578="BC","British Columbia",IF(B578="MB","Manitoba",IF(B578="NL","Newfoundland and Labrador",IF(B578="NS","Nova Scotia",IF(B578="ON","Ontario",IF(B578="PE","Prince Edward Island",IF(B578="QC","Quebec",IF(B578="SK","Saskatchewan",""))))))))))</f>
        <v>Quebec</v>
      </c>
      <c r="D578" s="1" t="s">
        <v>28</v>
      </c>
      <c r="E578" s="5">
        <v>43</v>
      </c>
      <c r="F578" s="1" t="s">
        <v>32</v>
      </c>
      <c r="G578" s="1" t="s">
        <v>1334</v>
      </c>
      <c r="H578" t="s">
        <v>2270</v>
      </c>
      <c r="I578" s="1" t="s">
        <v>24</v>
      </c>
      <c r="J578" s="1" t="s">
        <v>44</v>
      </c>
      <c r="K578" s="1" t="s">
        <v>31</v>
      </c>
      <c r="L578" s="1" t="s">
        <v>91</v>
      </c>
      <c r="M578" s="1" t="s">
        <v>1335</v>
      </c>
      <c r="N578" s="1" t="s">
        <v>22</v>
      </c>
      <c r="O578" s="1" t="s">
        <v>2276</v>
      </c>
    </row>
    <row r="579" spans="1:15" x14ac:dyDescent="0.25">
      <c r="A579">
        <v>1612</v>
      </c>
      <c r="B579" s="1" t="s">
        <v>354</v>
      </c>
      <c r="C579" s="1" t="str">
        <f t="shared" si="9"/>
        <v>Quebec</v>
      </c>
      <c r="D579" s="1" t="s">
        <v>28</v>
      </c>
      <c r="E579" s="5">
        <v>42</v>
      </c>
      <c r="F579" s="1" t="s">
        <v>1336</v>
      </c>
      <c r="G579" s="1" t="s">
        <v>1337</v>
      </c>
      <c r="H579" t="s">
        <v>2270</v>
      </c>
      <c r="I579" s="1" t="s">
        <v>17</v>
      </c>
      <c r="J579" s="1" t="s">
        <v>44</v>
      </c>
      <c r="K579" s="1" t="s">
        <v>31</v>
      </c>
      <c r="L579" s="1" t="s">
        <v>32</v>
      </c>
      <c r="M579" s="1" t="s">
        <v>1338</v>
      </c>
      <c r="N579" s="1" t="s">
        <v>22</v>
      </c>
      <c r="O579" s="1" t="s">
        <v>2276</v>
      </c>
    </row>
    <row r="580" spans="1:15" x14ac:dyDescent="0.25">
      <c r="A580">
        <v>1613</v>
      </c>
      <c r="B580" s="1" t="s">
        <v>354</v>
      </c>
      <c r="C580" s="1" t="str">
        <f t="shared" si="9"/>
        <v>Quebec</v>
      </c>
      <c r="D580" s="1" t="s">
        <v>28</v>
      </c>
      <c r="E580" s="5">
        <v>42</v>
      </c>
      <c r="F580" s="1" t="s">
        <v>1339</v>
      </c>
      <c r="G580" s="1" t="s">
        <v>1340</v>
      </c>
      <c r="H580" t="s">
        <v>2270</v>
      </c>
      <c r="I580" s="1" t="s">
        <v>17</v>
      </c>
      <c r="J580" s="1" t="s">
        <v>44</v>
      </c>
      <c r="K580" s="1" t="s">
        <v>31</v>
      </c>
      <c r="L580" s="1" t="s">
        <v>32</v>
      </c>
      <c r="M580" s="1" t="s">
        <v>1341</v>
      </c>
      <c r="N580" s="1" t="s">
        <v>22</v>
      </c>
      <c r="O580" s="1" t="s">
        <v>2276</v>
      </c>
    </row>
    <row r="581" spans="1:15" x14ac:dyDescent="0.25">
      <c r="A581">
        <v>1614</v>
      </c>
      <c r="B581" s="1" t="s">
        <v>354</v>
      </c>
      <c r="C581" s="1" t="str">
        <f t="shared" si="9"/>
        <v>Quebec</v>
      </c>
      <c r="D581" s="1" t="s">
        <v>28</v>
      </c>
      <c r="E581" s="5">
        <v>62</v>
      </c>
      <c r="F581" s="1" t="s">
        <v>32</v>
      </c>
      <c r="G581" s="1" t="s">
        <v>1342</v>
      </c>
      <c r="H581" t="s">
        <v>2270</v>
      </c>
      <c r="I581" s="1" t="s">
        <v>40</v>
      </c>
      <c r="J581" s="1" t="s">
        <v>44</v>
      </c>
      <c r="K581" s="1" t="s">
        <v>31</v>
      </c>
      <c r="L581" s="1" t="s">
        <v>91</v>
      </c>
      <c r="M581" s="1" t="s">
        <v>1343</v>
      </c>
      <c r="N581" s="1" t="s">
        <v>22</v>
      </c>
      <c r="O581" s="1" t="s">
        <v>2276</v>
      </c>
    </row>
    <row r="582" spans="1:15" x14ac:dyDescent="0.25">
      <c r="A582">
        <v>1615</v>
      </c>
      <c r="B582" s="1" t="s">
        <v>354</v>
      </c>
      <c r="C582" s="1" t="str">
        <f t="shared" si="9"/>
        <v>Quebec</v>
      </c>
      <c r="D582" s="1" t="s">
        <v>28</v>
      </c>
      <c r="E582" s="5">
        <v>43</v>
      </c>
      <c r="F582" s="1" t="s">
        <v>1344</v>
      </c>
      <c r="G582" s="1" t="s">
        <v>1345</v>
      </c>
      <c r="H582" t="s">
        <v>2270</v>
      </c>
      <c r="I582" s="1" t="s">
        <v>24</v>
      </c>
      <c r="J582" s="1" t="s">
        <v>44</v>
      </c>
      <c r="K582" s="1" t="s">
        <v>31</v>
      </c>
      <c r="L582" s="1" t="s">
        <v>91</v>
      </c>
      <c r="M582" s="1" t="s">
        <v>1346</v>
      </c>
      <c r="N582" s="1" t="s">
        <v>22</v>
      </c>
      <c r="O582" s="1" t="s">
        <v>2276</v>
      </c>
    </row>
    <row r="583" spans="1:15" x14ac:dyDescent="0.25">
      <c r="A583">
        <v>1616</v>
      </c>
      <c r="B583" s="1" t="s">
        <v>354</v>
      </c>
      <c r="C583" s="1" t="str">
        <f t="shared" si="9"/>
        <v>Quebec</v>
      </c>
      <c r="D583" s="1" t="s">
        <v>28</v>
      </c>
      <c r="E583" s="5">
        <v>58</v>
      </c>
      <c r="F583" s="1" t="s">
        <v>1347</v>
      </c>
      <c r="G583" s="1" t="s">
        <v>1348</v>
      </c>
      <c r="H583" t="s">
        <v>2270</v>
      </c>
      <c r="I583" s="1" t="s">
        <v>40</v>
      </c>
      <c r="J583" s="1" t="s">
        <v>44</v>
      </c>
      <c r="K583" s="1" t="s">
        <v>31</v>
      </c>
      <c r="L583" s="1" t="s">
        <v>91</v>
      </c>
      <c r="M583" s="1" t="s">
        <v>1349</v>
      </c>
      <c r="N583" s="1" t="s">
        <v>22</v>
      </c>
      <c r="O583" s="1" t="s">
        <v>2276</v>
      </c>
    </row>
    <row r="584" spans="1:15" x14ac:dyDescent="0.25">
      <c r="A584">
        <v>1617</v>
      </c>
      <c r="B584" s="1" t="s">
        <v>354</v>
      </c>
      <c r="C584" s="1" t="str">
        <f t="shared" si="9"/>
        <v>Quebec</v>
      </c>
      <c r="D584" s="1" t="s">
        <v>28</v>
      </c>
      <c r="E584" s="5">
        <v>52</v>
      </c>
      <c r="F584" s="1" t="s">
        <v>331</v>
      </c>
      <c r="G584" s="1" t="s">
        <v>1350</v>
      </c>
      <c r="H584" t="s">
        <v>2270</v>
      </c>
      <c r="I584" s="1" t="s">
        <v>43</v>
      </c>
      <c r="J584" s="1" t="s">
        <v>44</v>
      </c>
      <c r="K584" s="1" t="s">
        <v>31</v>
      </c>
      <c r="L584" s="1" t="s">
        <v>45</v>
      </c>
      <c r="M584" s="1" t="s">
        <v>1351</v>
      </c>
      <c r="N584" s="1" t="s">
        <v>22</v>
      </c>
      <c r="O584" s="1" t="s">
        <v>2276</v>
      </c>
    </row>
    <row r="585" spans="1:15" x14ac:dyDescent="0.25">
      <c r="A585">
        <v>1618</v>
      </c>
      <c r="B585" s="1" t="s">
        <v>354</v>
      </c>
      <c r="C585" s="1" t="str">
        <f t="shared" si="9"/>
        <v>Quebec</v>
      </c>
      <c r="D585" s="1" t="s">
        <v>28</v>
      </c>
      <c r="E585" s="5">
        <v>55</v>
      </c>
      <c r="F585" s="1" t="s">
        <v>1352</v>
      </c>
      <c r="G585" s="1" t="s">
        <v>1353</v>
      </c>
      <c r="H585" t="s">
        <v>2270</v>
      </c>
      <c r="I585" s="1" t="s">
        <v>24</v>
      </c>
      <c r="J585" s="1" t="s">
        <v>44</v>
      </c>
      <c r="K585" s="1" t="s">
        <v>31</v>
      </c>
      <c r="L585" s="1" t="s">
        <v>91</v>
      </c>
      <c r="M585" s="1" t="s">
        <v>1354</v>
      </c>
      <c r="N585" s="1" t="s">
        <v>22</v>
      </c>
      <c r="O585" s="1" t="s">
        <v>2276</v>
      </c>
    </row>
    <row r="586" spans="1:15" x14ac:dyDescent="0.25">
      <c r="A586">
        <v>1619</v>
      </c>
      <c r="B586" s="1" t="s">
        <v>354</v>
      </c>
      <c r="C586" s="1" t="str">
        <f t="shared" si="9"/>
        <v>Quebec</v>
      </c>
      <c r="D586" s="1" t="s">
        <v>28</v>
      </c>
      <c r="E586" s="5">
        <v>58</v>
      </c>
      <c r="F586" s="1" t="s">
        <v>651</v>
      </c>
      <c r="G586" s="1" t="s">
        <v>1355</v>
      </c>
      <c r="H586" t="s">
        <v>2270</v>
      </c>
      <c r="I586" s="1" t="s">
        <v>40</v>
      </c>
      <c r="J586" s="1" t="s">
        <v>44</v>
      </c>
      <c r="K586" s="1" t="s">
        <v>31</v>
      </c>
      <c r="L586" s="1" t="s">
        <v>91</v>
      </c>
      <c r="M586" s="1" t="s">
        <v>1356</v>
      </c>
      <c r="N586" s="1" t="s">
        <v>22</v>
      </c>
      <c r="O586" s="1" t="s">
        <v>2276</v>
      </c>
    </row>
    <row r="587" spans="1:15" x14ac:dyDescent="0.25">
      <c r="A587">
        <v>1620</v>
      </c>
      <c r="B587" s="1" t="s">
        <v>354</v>
      </c>
      <c r="C587" s="1" t="str">
        <f t="shared" si="9"/>
        <v>Quebec</v>
      </c>
      <c r="D587" s="1" t="s">
        <v>73</v>
      </c>
      <c r="E587" s="5">
        <v>63</v>
      </c>
      <c r="F587" s="1" t="s">
        <v>1357</v>
      </c>
      <c r="G587" s="1" t="s">
        <v>1358</v>
      </c>
      <c r="H587" t="s">
        <v>2270</v>
      </c>
      <c r="I587" s="1" t="s">
        <v>40</v>
      </c>
      <c r="J587" s="1" t="s">
        <v>44</v>
      </c>
      <c r="K587" s="1" t="s">
        <v>31</v>
      </c>
      <c r="L587" s="1" t="s">
        <v>91</v>
      </c>
      <c r="M587" s="1" t="s">
        <v>1359</v>
      </c>
      <c r="N587" s="1" t="s">
        <v>22</v>
      </c>
      <c r="O587" s="1" t="s">
        <v>2276</v>
      </c>
    </row>
    <row r="588" spans="1:15" x14ac:dyDescent="0.25">
      <c r="A588">
        <v>1621</v>
      </c>
      <c r="B588" s="1" t="s">
        <v>354</v>
      </c>
      <c r="C588" s="1" t="str">
        <f t="shared" si="9"/>
        <v>Quebec</v>
      </c>
      <c r="D588" s="1" t="s">
        <v>73</v>
      </c>
      <c r="E588" s="5">
        <v>65</v>
      </c>
      <c r="F588" s="1" t="s">
        <v>1360</v>
      </c>
      <c r="G588" s="1" t="s">
        <v>1361</v>
      </c>
      <c r="H588" t="s">
        <v>2270</v>
      </c>
      <c r="I588" s="1" t="s">
        <v>24</v>
      </c>
      <c r="J588" s="1" t="s">
        <v>44</v>
      </c>
      <c r="K588" s="1" t="s">
        <v>31</v>
      </c>
      <c r="L588" s="1" t="s">
        <v>91</v>
      </c>
      <c r="M588" s="1" t="s">
        <v>1362</v>
      </c>
      <c r="N588" s="1" t="s">
        <v>22</v>
      </c>
      <c r="O588" s="1" t="s">
        <v>2276</v>
      </c>
    </row>
    <row r="589" spans="1:15" x14ac:dyDescent="0.25">
      <c r="A589">
        <v>1622</v>
      </c>
      <c r="B589" s="1" t="s">
        <v>354</v>
      </c>
      <c r="C589" s="1" t="str">
        <f t="shared" si="9"/>
        <v>Quebec</v>
      </c>
      <c r="D589" s="1" t="s">
        <v>73</v>
      </c>
      <c r="E589" s="5">
        <v>40</v>
      </c>
      <c r="F589" s="1" t="s">
        <v>47</v>
      </c>
      <c r="G589" s="1" t="s">
        <v>1363</v>
      </c>
      <c r="H589" t="s">
        <v>2270</v>
      </c>
      <c r="I589" s="1" t="s">
        <v>17</v>
      </c>
      <c r="J589" s="1" t="s">
        <v>44</v>
      </c>
      <c r="K589" s="1" t="s">
        <v>31</v>
      </c>
      <c r="L589" s="1" t="s">
        <v>91</v>
      </c>
      <c r="M589" s="1" t="s">
        <v>1364</v>
      </c>
      <c r="N589" s="1" t="s">
        <v>22</v>
      </c>
      <c r="O589" s="1" t="s">
        <v>2276</v>
      </c>
    </row>
    <row r="590" spans="1:15" x14ac:dyDescent="0.25">
      <c r="A590">
        <v>1623</v>
      </c>
      <c r="B590" s="1" t="s">
        <v>354</v>
      </c>
      <c r="C590" s="1" t="str">
        <f t="shared" si="9"/>
        <v>Quebec</v>
      </c>
      <c r="D590" s="1" t="s">
        <v>73</v>
      </c>
      <c r="E590" s="5">
        <v>40</v>
      </c>
      <c r="F590" s="1" t="s">
        <v>1365</v>
      </c>
      <c r="G590" s="1" t="s">
        <v>1366</v>
      </c>
      <c r="H590" t="s">
        <v>2270</v>
      </c>
      <c r="I590" s="1" t="s">
        <v>17</v>
      </c>
      <c r="J590" s="1" t="s">
        <v>44</v>
      </c>
      <c r="K590" s="1" t="s">
        <v>31</v>
      </c>
      <c r="L590" s="1" t="s">
        <v>32</v>
      </c>
      <c r="M590" s="1" t="s">
        <v>1367</v>
      </c>
      <c r="N590" s="1" t="s">
        <v>22</v>
      </c>
      <c r="O590" s="1" t="s">
        <v>2276</v>
      </c>
    </row>
    <row r="591" spans="1:15" x14ac:dyDescent="0.25">
      <c r="A591">
        <v>1624</v>
      </c>
      <c r="B591" s="1" t="s">
        <v>354</v>
      </c>
      <c r="C591" s="1" t="str">
        <f t="shared" si="9"/>
        <v>Quebec</v>
      </c>
      <c r="D591" s="1" t="s">
        <v>73</v>
      </c>
      <c r="E591" s="5">
        <v>41</v>
      </c>
      <c r="F591" s="1" t="s">
        <v>1368</v>
      </c>
      <c r="G591" s="1" t="s">
        <v>114</v>
      </c>
      <c r="H591" t="s">
        <v>2270</v>
      </c>
      <c r="I591" s="1" t="s">
        <v>24</v>
      </c>
      <c r="J591" s="1" t="s">
        <v>44</v>
      </c>
      <c r="K591" s="1" t="s">
        <v>31</v>
      </c>
      <c r="L591" s="1" t="s">
        <v>20</v>
      </c>
      <c r="M591" s="1" t="s">
        <v>1369</v>
      </c>
      <c r="N591" s="1" t="s">
        <v>22</v>
      </c>
      <c r="O591" s="1" t="s">
        <v>2276</v>
      </c>
    </row>
    <row r="592" spans="1:15" x14ac:dyDescent="0.25">
      <c r="A592">
        <v>1625</v>
      </c>
      <c r="B592" s="1" t="s">
        <v>354</v>
      </c>
      <c r="C592" s="1" t="str">
        <f t="shared" si="9"/>
        <v>Quebec</v>
      </c>
      <c r="D592" s="1" t="s">
        <v>73</v>
      </c>
      <c r="E592" s="5">
        <v>43</v>
      </c>
      <c r="F592" s="1" t="s">
        <v>1370</v>
      </c>
      <c r="G592" s="1" t="s">
        <v>1371</v>
      </c>
      <c r="H592" t="s">
        <v>2270</v>
      </c>
      <c r="I592" s="1" t="s">
        <v>24</v>
      </c>
      <c r="J592" s="1" t="s">
        <v>44</v>
      </c>
      <c r="K592" s="1" t="s">
        <v>19</v>
      </c>
      <c r="L592" s="1" t="s">
        <v>20</v>
      </c>
      <c r="M592" s="1" t="s">
        <v>1372</v>
      </c>
      <c r="N592" s="1" t="s">
        <v>22</v>
      </c>
      <c r="O592" s="1" t="s">
        <v>2276</v>
      </c>
    </row>
    <row r="593" spans="1:15" x14ac:dyDescent="0.25">
      <c r="A593">
        <v>1626</v>
      </c>
      <c r="B593" s="1" t="s">
        <v>354</v>
      </c>
      <c r="C593" s="1" t="str">
        <f t="shared" si="9"/>
        <v>Quebec</v>
      </c>
      <c r="D593" s="1" t="s">
        <v>73</v>
      </c>
      <c r="E593" s="5">
        <v>43</v>
      </c>
      <c r="F593" s="1" t="s">
        <v>983</v>
      </c>
      <c r="G593" s="1" t="s">
        <v>1373</v>
      </c>
      <c r="H593" t="s">
        <v>2270</v>
      </c>
      <c r="I593" s="1" t="s">
        <v>24</v>
      </c>
      <c r="J593" s="1" t="s">
        <v>44</v>
      </c>
      <c r="K593" s="1" t="s">
        <v>31</v>
      </c>
      <c r="L593" s="1" t="s">
        <v>91</v>
      </c>
      <c r="M593" s="1" t="s">
        <v>1374</v>
      </c>
      <c r="N593" s="1" t="s">
        <v>22</v>
      </c>
      <c r="O593" s="1" t="s">
        <v>2276</v>
      </c>
    </row>
    <row r="594" spans="1:15" x14ac:dyDescent="0.25">
      <c r="A594">
        <v>1627</v>
      </c>
      <c r="B594" s="1" t="s">
        <v>354</v>
      </c>
      <c r="C594" s="1" t="str">
        <f t="shared" si="9"/>
        <v>Quebec</v>
      </c>
      <c r="D594" s="1" t="s">
        <v>73</v>
      </c>
      <c r="E594" s="5">
        <v>63</v>
      </c>
      <c r="F594" s="1" t="s">
        <v>1375</v>
      </c>
      <c r="G594" s="1" t="s">
        <v>1376</v>
      </c>
      <c r="H594" t="s">
        <v>2270</v>
      </c>
      <c r="I594" s="1" t="s">
        <v>40</v>
      </c>
      <c r="J594" s="1" t="s">
        <v>44</v>
      </c>
      <c r="K594" s="1" t="s">
        <v>31</v>
      </c>
      <c r="L594" s="1" t="s">
        <v>91</v>
      </c>
      <c r="M594" s="1" t="s">
        <v>1377</v>
      </c>
      <c r="N594" s="1" t="s">
        <v>22</v>
      </c>
      <c r="O594" s="1" t="s">
        <v>2276</v>
      </c>
    </row>
    <row r="595" spans="1:15" x14ac:dyDescent="0.25">
      <c r="A595">
        <v>1628</v>
      </c>
      <c r="B595" s="1" t="s">
        <v>354</v>
      </c>
      <c r="C595" s="1" t="str">
        <f t="shared" si="9"/>
        <v>Quebec</v>
      </c>
      <c r="D595" s="1" t="s">
        <v>73</v>
      </c>
      <c r="E595" s="5">
        <v>57</v>
      </c>
      <c r="F595" s="1" t="s">
        <v>1378</v>
      </c>
      <c r="G595" s="1" t="s">
        <v>1379</v>
      </c>
      <c r="H595" t="s">
        <v>2270</v>
      </c>
      <c r="I595" s="1" t="s">
        <v>43</v>
      </c>
      <c r="J595" s="1" t="s">
        <v>44</v>
      </c>
      <c r="K595" s="1" t="s">
        <v>31</v>
      </c>
      <c r="L595" s="1" t="s">
        <v>45</v>
      </c>
      <c r="M595" s="1" t="s">
        <v>1380</v>
      </c>
      <c r="N595" s="1" t="s">
        <v>22</v>
      </c>
      <c r="O595" s="1" t="s">
        <v>2276</v>
      </c>
    </row>
    <row r="596" spans="1:15" x14ac:dyDescent="0.25">
      <c r="A596">
        <v>1629</v>
      </c>
      <c r="B596" s="1" t="s">
        <v>354</v>
      </c>
      <c r="C596" s="1" t="str">
        <f t="shared" si="9"/>
        <v>Quebec</v>
      </c>
      <c r="D596" s="1" t="s">
        <v>73</v>
      </c>
      <c r="E596" s="5">
        <v>42</v>
      </c>
      <c r="F596" s="1" t="s">
        <v>1381</v>
      </c>
      <c r="G596" s="1" t="s">
        <v>1382</v>
      </c>
      <c r="H596" t="s">
        <v>2270</v>
      </c>
      <c r="I596" s="1" t="s">
        <v>17</v>
      </c>
      <c r="J596" s="1" t="s">
        <v>25</v>
      </c>
      <c r="K596" s="1" t="s">
        <v>31</v>
      </c>
      <c r="L596" s="1" t="s">
        <v>91</v>
      </c>
      <c r="M596" s="1" t="s">
        <v>1383</v>
      </c>
      <c r="N596" s="1" t="s">
        <v>22</v>
      </c>
      <c r="O596" s="1" t="s">
        <v>2276</v>
      </c>
    </row>
    <row r="597" spans="1:15" x14ac:dyDescent="0.25">
      <c r="A597">
        <v>1630</v>
      </c>
      <c r="B597" s="1" t="s">
        <v>354</v>
      </c>
      <c r="C597" s="1" t="str">
        <f t="shared" si="9"/>
        <v>Quebec</v>
      </c>
      <c r="D597" s="1" t="s">
        <v>73</v>
      </c>
      <c r="E597" s="5">
        <v>39</v>
      </c>
      <c r="F597" s="1" t="s">
        <v>32</v>
      </c>
      <c r="G597" s="1" t="s">
        <v>452</v>
      </c>
      <c r="H597" t="s">
        <v>2270</v>
      </c>
      <c r="I597" s="1" t="s">
        <v>17</v>
      </c>
      <c r="J597" s="1" t="s">
        <v>25</v>
      </c>
      <c r="K597" s="1" t="s">
        <v>31</v>
      </c>
      <c r="L597" s="1" t="s">
        <v>91</v>
      </c>
      <c r="M597" s="1" t="s">
        <v>1384</v>
      </c>
      <c r="N597" s="1" t="s">
        <v>60</v>
      </c>
      <c r="O597" s="1" t="s">
        <v>2276</v>
      </c>
    </row>
    <row r="598" spans="1:15" x14ac:dyDescent="0.25">
      <c r="A598">
        <v>1631</v>
      </c>
      <c r="B598" s="1" t="s">
        <v>354</v>
      </c>
      <c r="C598" s="1" t="str">
        <f t="shared" si="9"/>
        <v>Quebec</v>
      </c>
      <c r="D598" s="1" t="s">
        <v>73</v>
      </c>
      <c r="E598" s="5">
        <v>39</v>
      </c>
      <c r="F598" s="1" t="s">
        <v>32</v>
      </c>
      <c r="G598" s="1" t="s">
        <v>1385</v>
      </c>
      <c r="H598" t="s">
        <v>2270</v>
      </c>
      <c r="I598" s="1" t="s">
        <v>17</v>
      </c>
      <c r="J598" s="1" t="s">
        <v>18</v>
      </c>
      <c r="K598" s="1" t="s">
        <v>107</v>
      </c>
      <c r="L598" s="1" t="s">
        <v>32</v>
      </c>
      <c r="M598" s="1" t="s">
        <v>1386</v>
      </c>
      <c r="N598" s="1" t="s">
        <v>60</v>
      </c>
      <c r="O598" s="1" t="s">
        <v>2276</v>
      </c>
    </row>
    <row r="599" spans="1:15" x14ac:dyDescent="0.25">
      <c r="A599">
        <v>1632</v>
      </c>
      <c r="B599" s="1" t="s">
        <v>354</v>
      </c>
      <c r="C599" s="1" t="str">
        <f t="shared" si="9"/>
        <v>Quebec</v>
      </c>
      <c r="D599" s="1" t="s">
        <v>73</v>
      </c>
      <c r="E599" s="5">
        <v>39</v>
      </c>
      <c r="F599" s="1" t="s">
        <v>1387</v>
      </c>
      <c r="G599" s="1" t="s">
        <v>1388</v>
      </c>
      <c r="H599" t="s">
        <v>2270</v>
      </c>
      <c r="I599" s="1" t="s">
        <v>17</v>
      </c>
      <c r="J599" s="1" t="s">
        <v>25</v>
      </c>
      <c r="K599" s="1" t="s">
        <v>19</v>
      </c>
      <c r="L599" s="1" t="s">
        <v>91</v>
      </c>
      <c r="M599" s="1" t="s">
        <v>1389</v>
      </c>
      <c r="N599" s="1" t="s">
        <v>60</v>
      </c>
      <c r="O599" s="1" t="s">
        <v>2276</v>
      </c>
    </row>
    <row r="600" spans="1:15" x14ac:dyDescent="0.25">
      <c r="A600">
        <v>1633</v>
      </c>
      <c r="B600" s="1" t="s">
        <v>354</v>
      </c>
      <c r="C600" s="1" t="str">
        <f t="shared" si="9"/>
        <v>Quebec</v>
      </c>
      <c r="D600" s="1" t="s">
        <v>73</v>
      </c>
      <c r="E600" s="5">
        <v>40</v>
      </c>
      <c r="F600" s="1" t="s">
        <v>1390</v>
      </c>
      <c r="G600" s="1" t="s">
        <v>1391</v>
      </c>
      <c r="H600" t="s">
        <v>2270</v>
      </c>
      <c r="I600" s="1" t="s">
        <v>17</v>
      </c>
      <c r="J600" s="1" t="s">
        <v>25</v>
      </c>
      <c r="K600" s="1" t="s">
        <v>19</v>
      </c>
      <c r="L600" s="1" t="s">
        <v>91</v>
      </c>
      <c r="M600" s="1" t="s">
        <v>1392</v>
      </c>
      <c r="N600" s="1" t="s">
        <v>60</v>
      </c>
      <c r="O600" s="1" t="s">
        <v>2276</v>
      </c>
    </row>
    <row r="601" spans="1:15" x14ac:dyDescent="0.25">
      <c r="A601">
        <v>1635</v>
      </c>
      <c r="B601" s="1" t="s">
        <v>354</v>
      </c>
      <c r="C601" s="1" t="str">
        <f t="shared" si="9"/>
        <v>Quebec</v>
      </c>
      <c r="D601" s="1" t="s">
        <v>14</v>
      </c>
      <c r="E601" s="5">
        <v>39</v>
      </c>
      <c r="F601" s="1" t="s">
        <v>433</v>
      </c>
      <c r="G601" s="1" t="s">
        <v>32</v>
      </c>
      <c r="H601" t="s">
        <v>2271</v>
      </c>
      <c r="I601" s="1" t="s">
        <v>17</v>
      </c>
      <c r="J601" s="1" t="s">
        <v>25</v>
      </c>
      <c r="K601" s="1" t="s">
        <v>31</v>
      </c>
      <c r="L601" s="1" t="s">
        <v>91</v>
      </c>
      <c r="M601" s="1" t="s">
        <v>1393</v>
      </c>
      <c r="N601" s="1" t="s">
        <v>60</v>
      </c>
      <c r="O601" s="1" t="s">
        <v>2276</v>
      </c>
    </row>
    <row r="602" spans="1:15" x14ac:dyDescent="0.25">
      <c r="A602">
        <v>1636</v>
      </c>
      <c r="B602" s="1" t="s">
        <v>354</v>
      </c>
      <c r="C602" s="1" t="str">
        <f t="shared" si="9"/>
        <v>Quebec</v>
      </c>
      <c r="D602" s="1" t="s">
        <v>14</v>
      </c>
      <c r="E602" s="5">
        <v>39</v>
      </c>
      <c r="F602" s="1" t="s">
        <v>433</v>
      </c>
      <c r="G602" s="1" t="s">
        <v>1394</v>
      </c>
      <c r="H602" t="s">
        <v>2271</v>
      </c>
      <c r="I602" s="1" t="s">
        <v>17</v>
      </c>
      <c r="J602" s="1" t="s">
        <v>25</v>
      </c>
      <c r="K602" s="1" t="s">
        <v>31</v>
      </c>
      <c r="L602" s="1" t="s">
        <v>91</v>
      </c>
      <c r="M602" s="1" t="s">
        <v>1395</v>
      </c>
      <c r="N602" s="1" t="s">
        <v>60</v>
      </c>
      <c r="O602" s="1" t="s">
        <v>2276</v>
      </c>
    </row>
    <row r="603" spans="1:15" x14ac:dyDescent="0.25">
      <c r="A603">
        <v>1637</v>
      </c>
      <c r="B603" s="1" t="s">
        <v>354</v>
      </c>
      <c r="C603" s="1" t="str">
        <f t="shared" si="9"/>
        <v>Quebec</v>
      </c>
      <c r="D603" s="1" t="s">
        <v>14</v>
      </c>
      <c r="E603" s="5">
        <v>39</v>
      </c>
      <c r="F603" s="1" t="s">
        <v>433</v>
      </c>
      <c r="G603" s="1" t="s">
        <v>1396</v>
      </c>
      <c r="H603" t="s">
        <v>2271</v>
      </c>
      <c r="I603" s="1" t="s">
        <v>17</v>
      </c>
      <c r="J603" s="1" t="s">
        <v>25</v>
      </c>
      <c r="K603" s="1" t="s">
        <v>31</v>
      </c>
      <c r="L603" s="1" t="s">
        <v>91</v>
      </c>
      <c r="M603" s="1" t="s">
        <v>1397</v>
      </c>
      <c r="N603" s="1" t="s">
        <v>60</v>
      </c>
      <c r="O603" s="1" t="s">
        <v>2276</v>
      </c>
    </row>
    <row r="604" spans="1:15" x14ac:dyDescent="0.25">
      <c r="A604">
        <v>1638</v>
      </c>
      <c r="B604" s="1" t="s">
        <v>354</v>
      </c>
      <c r="C604" s="1" t="str">
        <f t="shared" si="9"/>
        <v>Quebec</v>
      </c>
      <c r="D604" s="1" t="s">
        <v>14</v>
      </c>
      <c r="E604" s="5">
        <v>39</v>
      </c>
      <c r="F604" s="1" t="s">
        <v>1398</v>
      </c>
      <c r="G604" s="1" t="s">
        <v>1396</v>
      </c>
      <c r="H604" t="s">
        <v>2271</v>
      </c>
      <c r="I604" s="1" t="s">
        <v>17</v>
      </c>
      <c r="J604" s="1" t="s">
        <v>25</v>
      </c>
      <c r="K604" s="1" t="s">
        <v>31</v>
      </c>
      <c r="L604" s="1" t="s">
        <v>91</v>
      </c>
      <c r="M604" s="1" t="s">
        <v>1399</v>
      </c>
      <c r="N604" s="1" t="s">
        <v>60</v>
      </c>
      <c r="O604" s="1" t="s">
        <v>2276</v>
      </c>
    </row>
    <row r="605" spans="1:15" x14ac:dyDescent="0.25">
      <c r="A605">
        <v>1639</v>
      </c>
      <c r="B605" s="1" t="s">
        <v>354</v>
      </c>
      <c r="C605" s="1" t="str">
        <f t="shared" si="9"/>
        <v>Quebec</v>
      </c>
      <c r="D605" s="1" t="s">
        <v>14</v>
      </c>
      <c r="E605" s="5">
        <v>42</v>
      </c>
      <c r="F605" s="1" t="s">
        <v>1400</v>
      </c>
      <c r="G605" s="1" t="s">
        <v>1401</v>
      </c>
      <c r="H605" t="s">
        <v>2271</v>
      </c>
      <c r="I605" s="1" t="s">
        <v>24</v>
      </c>
      <c r="J605" s="1" t="s">
        <v>25</v>
      </c>
      <c r="K605" s="1" t="s">
        <v>31</v>
      </c>
      <c r="L605" s="1" t="s">
        <v>91</v>
      </c>
      <c r="M605" s="1" t="s">
        <v>1402</v>
      </c>
      <c r="N605" s="1" t="s">
        <v>22</v>
      </c>
      <c r="O605" s="1" t="s">
        <v>2276</v>
      </c>
    </row>
    <row r="606" spans="1:15" x14ac:dyDescent="0.25">
      <c r="A606">
        <v>1640</v>
      </c>
      <c r="B606" s="1" t="s">
        <v>354</v>
      </c>
      <c r="C606" s="1" t="str">
        <f t="shared" si="9"/>
        <v>Quebec</v>
      </c>
      <c r="D606" s="1" t="s">
        <v>28</v>
      </c>
      <c r="E606" s="5">
        <v>40</v>
      </c>
      <c r="F606" s="1" t="s">
        <v>1403</v>
      </c>
      <c r="G606" s="1" t="s">
        <v>1404</v>
      </c>
      <c r="H606" t="s">
        <v>2270</v>
      </c>
      <c r="I606" s="1" t="s">
        <v>17</v>
      </c>
      <c r="J606" s="1" t="s">
        <v>25</v>
      </c>
      <c r="K606" s="1" t="s">
        <v>31</v>
      </c>
      <c r="L606" s="1" t="s">
        <v>91</v>
      </c>
      <c r="M606" s="1" t="s">
        <v>1405</v>
      </c>
      <c r="N606" s="1" t="s">
        <v>22</v>
      </c>
      <c r="O606" s="1" t="s">
        <v>2276</v>
      </c>
    </row>
    <row r="607" spans="1:15" x14ac:dyDescent="0.25">
      <c r="A607">
        <v>1641</v>
      </c>
      <c r="B607" s="1" t="s">
        <v>354</v>
      </c>
      <c r="C607" s="1" t="str">
        <f t="shared" si="9"/>
        <v>Quebec</v>
      </c>
      <c r="D607" s="1" t="s">
        <v>28</v>
      </c>
      <c r="E607" s="5">
        <v>47.06</v>
      </c>
      <c r="F607" s="1" t="s">
        <v>32</v>
      </c>
      <c r="G607" s="1" t="s">
        <v>428</v>
      </c>
      <c r="H607" t="s">
        <v>2270</v>
      </c>
      <c r="I607" s="1" t="s">
        <v>17</v>
      </c>
      <c r="J607" s="1" t="s">
        <v>25</v>
      </c>
      <c r="K607" s="1" t="s">
        <v>31</v>
      </c>
      <c r="L607" s="1" t="s">
        <v>91</v>
      </c>
      <c r="M607" s="1" t="s">
        <v>1406</v>
      </c>
      <c r="N607" s="1" t="s">
        <v>22</v>
      </c>
      <c r="O607" s="1" t="s">
        <v>2276</v>
      </c>
    </row>
    <row r="608" spans="1:15" x14ac:dyDescent="0.25">
      <c r="A608">
        <v>1642</v>
      </c>
      <c r="B608" s="1" t="s">
        <v>354</v>
      </c>
      <c r="C608" s="1" t="str">
        <f t="shared" si="9"/>
        <v>Quebec</v>
      </c>
      <c r="D608" s="1" t="s">
        <v>28</v>
      </c>
      <c r="E608" s="5">
        <v>41</v>
      </c>
      <c r="F608" s="1" t="s">
        <v>401</v>
      </c>
      <c r="G608" s="1" t="s">
        <v>1407</v>
      </c>
      <c r="H608" t="s">
        <v>2270</v>
      </c>
      <c r="I608" s="1" t="s">
        <v>17</v>
      </c>
      <c r="J608" s="1" t="s">
        <v>25</v>
      </c>
      <c r="K608" s="1" t="s">
        <v>31</v>
      </c>
      <c r="L608" s="1" t="s">
        <v>91</v>
      </c>
      <c r="M608" s="1" t="s">
        <v>1408</v>
      </c>
      <c r="N608" s="1" t="s">
        <v>60</v>
      </c>
      <c r="O608" s="1" t="s">
        <v>2276</v>
      </c>
    </row>
    <row r="609" spans="1:15" x14ac:dyDescent="0.25">
      <c r="A609">
        <v>1643</v>
      </c>
      <c r="B609" s="1" t="s">
        <v>354</v>
      </c>
      <c r="C609" s="1" t="str">
        <f t="shared" si="9"/>
        <v>Quebec</v>
      </c>
      <c r="D609" s="1" t="s">
        <v>28</v>
      </c>
      <c r="E609" s="5">
        <v>41</v>
      </c>
      <c r="F609" s="1" t="s">
        <v>401</v>
      </c>
      <c r="G609" s="1" t="s">
        <v>395</v>
      </c>
      <c r="H609" t="s">
        <v>2270</v>
      </c>
      <c r="I609" s="1" t="s">
        <v>17</v>
      </c>
      <c r="J609" s="1" t="s">
        <v>25</v>
      </c>
      <c r="K609" s="1" t="s">
        <v>31</v>
      </c>
      <c r="L609" s="1" t="s">
        <v>91</v>
      </c>
      <c r="M609" s="1" t="s">
        <v>1409</v>
      </c>
      <c r="N609" s="1" t="s">
        <v>60</v>
      </c>
      <c r="O609" s="1" t="s">
        <v>2276</v>
      </c>
    </row>
    <row r="610" spans="1:15" x14ac:dyDescent="0.25">
      <c r="A610">
        <v>1644</v>
      </c>
      <c r="B610" s="1" t="s">
        <v>354</v>
      </c>
      <c r="C610" s="1" t="str">
        <f t="shared" si="9"/>
        <v>Quebec</v>
      </c>
      <c r="D610" s="1" t="s">
        <v>28</v>
      </c>
      <c r="E610" s="5">
        <v>41</v>
      </c>
      <c r="F610" s="1" t="s">
        <v>401</v>
      </c>
      <c r="G610" s="1" t="s">
        <v>395</v>
      </c>
      <c r="H610" t="s">
        <v>2270</v>
      </c>
      <c r="I610" s="1" t="s">
        <v>17</v>
      </c>
      <c r="J610" s="1" t="s">
        <v>25</v>
      </c>
      <c r="K610" s="1" t="s">
        <v>31</v>
      </c>
      <c r="L610" s="1" t="s">
        <v>91</v>
      </c>
      <c r="M610" s="1" t="s">
        <v>1410</v>
      </c>
      <c r="N610" s="1" t="s">
        <v>60</v>
      </c>
      <c r="O610" s="1" t="s">
        <v>2276</v>
      </c>
    </row>
    <row r="611" spans="1:15" x14ac:dyDescent="0.25">
      <c r="A611">
        <v>1645</v>
      </c>
      <c r="B611" s="1" t="s">
        <v>354</v>
      </c>
      <c r="C611" s="1" t="str">
        <f t="shared" si="9"/>
        <v>Quebec</v>
      </c>
      <c r="D611" s="1" t="s">
        <v>28</v>
      </c>
      <c r="E611" s="5">
        <v>41</v>
      </c>
      <c r="F611" s="1" t="s">
        <v>401</v>
      </c>
      <c r="G611" s="1" t="s">
        <v>395</v>
      </c>
      <c r="H611" t="s">
        <v>2270</v>
      </c>
      <c r="I611" s="1" t="s">
        <v>17</v>
      </c>
      <c r="J611" s="1" t="s">
        <v>25</v>
      </c>
      <c r="K611" s="1" t="s">
        <v>31</v>
      </c>
      <c r="L611" s="1" t="s">
        <v>32</v>
      </c>
      <c r="M611" s="1" t="s">
        <v>1411</v>
      </c>
      <c r="N611" s="1" t="s">
        <v>60</v>
      </c>
      <c r="O611" s="1" t="s">
        <v>2276</v>
      </c>
    </row>
    <row r="612" spans="1:15" x14ac:dyDescent="0.25">
      <c r="A612">
        <v>1646</v>
      </c>
      <c r="B612" s="1" t="s">
        <v>354</v>
      </c>
      <c r="C612" s="1" t="str">
        <f t="shared" si="9"/>
        <v>Quebec</v>
      </c>
      <c r="D612" s="1" t="s">
        <v>28</v>
      </c>
      <c r="E612" s="5">
        <v>41</v>
      </c>
      <c r="F612" s="1" t="s">
        <v>433</v>
      </c>
      <c r="G612" s="1" t="s">
        <v>395</v>
      </c>
      <c r="H612" t="s">
        <v>2270</v>
      </c>
      <c r="I612" s="1" t="s">
        <v>17</v>
      </c>
      <c r="J612" s="1" t="s">
        <v>25</v>
      </c>
      <c r="K612" s="1" t="s">
        <v>31</v>
      </c>
      <c r="L612" s="1" t="s">
        <v>91</v>
      </c>
      <c r="M612" s="1" t="s">
        <v>1412</v>
      </c>
      <c r="N612" s="1" t="s">
        <v>60</v>
      </c>
      <c r="O612" s="1" t="s">
        <v>2276</v>
      </c>
    </row>
    <row r="613" spans="1:15" x14ac:dyDescent="0.25">
      <c r="A613">
        <v>1647</v>
      </c>
      <c r="B613" s="1" t="s">
        <v>354</v>
      </c>
      <c r="C613" s="1" t="str">
        <f t="shared" si="9"/>
        <v>Quebec</v>
      </c>
      <c r="D613" s="1" t="s">
        <v>28</v>
      </c>
      <c r="E613" s="5">
        <v>40</v>
      </c>
      <c r="F613" s="1" t="s">
        <v>1413</v>
      </c>
      <c r="G613" s="1" t="s">
        <v>1414</v>
      </c>
      <c r="H613" t="s">
        <v>2270</v>
      </c>
      <c r="I613" s="1" t="s">
        <v>17</v>
      </c>
      <c r="J613" s="1" t="s">
        <v>25</v>
      </c>
      <c r="K613" s="1" t="s">
        <v>31</v>
      </c>
      <c r="L613" s="1" t="s">
        <v>91</v>
      </c>
      <c r="M613" s="1" t="s">
        <v>1415</v>
      </c>
      <c r="N613" s="1" t="s">
        <v>22</v>
      </c>
      <c r="O613" s="1" t="s">
        <v>2276</v>
      </c>
    </row>
    <row r="614" spans="1:15" x14ac:dyDescent="0.25">
      <c r="A614">
        <v>1648</v>
      </c>
      <c r="B614" s="1" t="s">
        <v>354</v>
      </c>
      <c r="C614" s="1" t="str">
        <f t="shared" si="9"/>
        <v>Quebec</v>
      </c>
      <c r="D614" s="1" t="s">
        <v>28</v>
      </c>
      <c r="E614" s="5">
        <v>40</v>
      </c>
      <c r="F614" s="1" t="s">
        <v>1416</v>
      </c>
      <c r="G614" s="1" t="s">
        <v>1417</v>
      </c>
      <c r="H614" t="s">
        <v>2270</v>
      </c>
      <c r="I614" s="1" t="s">
        <v>17</v>
      </c>
      <c r="J614" s="1" t="s">
        <v>25</v>
      </c>
      <c r="K614" s="1" t="s">
        <v>31</v>
      </c>
      <c r="L614" s="1" t="s">
        <v>32</v>
      </c>
      <c r="M614" s="1" t="s">
        <v>1418</v>
      </c>
      <c r="N614" s="1" t="s">
        <v>22</v>
      </c>
      <c r="O614" s="1" t="s">
        <v>2276</v>
      </c>
    </row>
    <row r="615" spans="1:15" x14ac:dyDescent="0.25">
      <c r="A615">
        <v>1649</v>
      </c>
      <c r="B615" s="1" t="s">
        <v>354</v>
      </c>
      <c r="C615" s="1" t="str">
        <f t="shared" si="9"/>
        <v>Quebec</v>
      </c>
      <c r="D615" s="1" t="s">
        <v>28</v>
      </c>
      <c r="E615" s="5">
        <v>40</v>
      </c>
      <c r="F615" s="1" t="s">
        <v>1419</v>
      </c>
      <c r="G615" s="1" t="s">
        <v>32</v>
      </c>
      <c r="H615" t="s">
        <v>2270</v>
      </c>
      <c r="I615" s="1" t="s">
        <v>17</v>
      </c>
      <c r="J615" s="1" t="s">
        <v>25</v>
      </c>
      <c r="K615" s="1" t="s">
        <v>31</v>
      </c>
      <c r="L615" s="1" t="s">
        <v>91</v>
      </c>
      <c r="M615" s="1" t="s">
        <v>1420</v>
      </c>
      <c r="N615" s="1" t="s">
        <v>22</v>
      </c>
      <c r="O615" s="1" t="s">
        <v>2276</v>
      </c>
    </row>
    <row r="616" spans="1:15" x14ac:dyDescent="0.25">
      <c r="A616">
        <v>1650</v>
      </c>
      <c r="B616" s="1" t="s">
        <v>354</v>
      </c>
      <c r="C616" s="1" t="str">
        <f t="shared" si="9"/>
        <v>Quebec</v>
      </c>
      <c r="D616" s="1" t="s">
        <v>28</v>
      </c>
      <c r="E616" s="5">
        <v>40</v>
      </c>
      <c r="F616" s="1" t="s">
        <v>1421</v>
      </c>
      <c r="G616" s="1" t="s">
        <v>740</v>
      </c>
      <c r="H616" t="s">
        <v>2270</v>
      </c>
      <c r="I616" s="1" t="s">
        <v>17</v>
      </c>
      <c r="J616" s="1" t="s">
        <v>25</v>
      </c>
      <c r="K616" s="1" t="s">
        <v>31</v>
      </c>
      <c r="L616" s="1" t="s">
        <v>91</v>
      </c>
      <c r="M616" s="1" t="s">
        <v>1422</v>
      </c>
      <c r="N616" s="1" t="s">
        <v>22</v>
      </c>
      <c r="O616" s="1" t="s">
        <v>2276</v>
      </c>
    </row>
    <row r="617" spans="1:15" x14ac:dyDescent="0.25">
      <c r="A617">
        <v>1651</v>
      </c>
      <c r="B617" s="1" t="s">
        <v>354</v>
      </c>
      <c r="C617" s="1" t="str">
        <f t="shared" si="9"/>
        <v>Quebec</v>
      </c>
      <c r="D617" s="1" t="s">
        <v>73</v>
      </c>
      <c r="E617" s="5">
        <v>40</v>
      </c>
      <c r="F617" s="1" t="s">
        <v>32</v>
      </c>
      <c r="G617" s="1" t="s">
        <v>1423</v>
      </c>
      <c r="H617" t="s">
        <v>2270</v>
      </c>
      <c r="I617" s="1" t="s">
        <v>17</v>
      </c>
      <c r="J617" s="1" t="s">
        <v>25</v>
      </c>
      <c r="K617" s="1" t="s">
        <v>31</v>
      </c>
      <c r="L617" s="1" t="s">
        <v>91</v>
      </c>
      <c r="M617" s="1" t="s">
        <v>1424</v>
      </c>
      <c r="N617" s="1" t="s">
        <v>22</v>
      </c>
      <c r="O617" s="1" t="s">
        <v>2276</v>
      </c>
    </row>
    <row r="618" spans="1:15" x14ac:dyDescent="0.25">
      <c r="A618">
        <v>1652</v>
      </c>
      <c r="B618" s="1" t="s">
        <v>354</v>
      </c>
      <c r="C618" s="1" t="str">
        <f t="shared" si="9"/>
        <v>Quebec</v>
      </c>
      <c r="D618" s="1" t="s">
        <v>73</v>
      </c>
      <c r="E618" s="5">
        <v>41</v>
      </c>
      <c r="F618" s="1" t="s">
        <v>1425</v>
      </c>
      <c r="G618" s="1" t="s">
        <v>1426</v>
      </c>
      <c r="H618" t="s">
        <v>2270</v>
      </c>
      <c r="I618" s="1" t="s">
        <v>24</v>
      </c>
      <c r="J618" s="1" t="s">
        <v>25</v>
      </c>
      <c r="K618" s="1" t="s">
        <v>31</v>
      </c>
      <c r="L618" s="1" t="s">
        <v>20</v>
      </c>
      <c r="M618" s="1" t="s">
        <v>1427</v>
      </c>
      <c r="N618" s="1" t="s">
        <v>22</v>
      </c>
      <c r="O618" s="1" t="s">
        <v>2276</v>
      </c>
    </row>
    <row r="619" spans="1:15" x14ac:dyDescent="0.25">
      <c r="A619">
        <v>1653</v>
      </c>
      <c r="B619" s="1" t="s">
        <v>354</v>
      </c>
      <c r="C619" s="1" t="str">
        <f t="shared" si="9"/>
        <v>Quebec</v>
      </c>
      <c r="D619" s="1" t="s">
        <v>73</v>
      </c>
      <c r="E619" s="5">
        <v>46</v>
      </c>
      <c r="F619" s="1" t="s">
        <v>32</v>
      </c>
      <c r="G619" s="1" t="s">
        <v>1428</v>
      </c>
      <c r="H619" t="s">
        <v>2270</v>
      </c>
      <c r="I619" s="1" t="s">
        <v>24</v>
      </c>
      <c r="J619" s="1" t="s">
        <v>25</v>
      </c>
      <c r="K619" s="1" t="s">
        <v>19</v>
      </c>
      <c r="L619" s="1" t="s">
        <v>20</v>
      </c>
      <c r="M619" s="1" t="s">
        <v>1429</v>
      </c>
      <c r="N619" s="1" t="s">
        <v>22</v>
      </c>
      <c r="O619" s="1" t="s">
        <v>2276</v>
      </c>
    </row>
    <row r="620" spans="1:15" x14ac:dyDescent="0.25">
      <c r="A620">
        <v>1654</v>
      </c>
      <c r="B620" s="1" t="s">
        <v>354</v>
      </c>
      <c r="C620" s="1" t="str">
        <f t="shared" si="9"/>
        <v>Quebec</v>
      </c>
      <c r="D620" s="1" t="s">
        <v>73</v>
      </c>
      <c r="E620" s="5">
        <v>40</v>
      </c>
      <c r="F620" s="1" t="s">
        <v>1430</v>
      </c>
      <c r="G620" s="1" t="s">
        <v>1431</v>
      </c>
      <c r="H620" t="s">
        <v>2270</v>
      </c>
      <c r="I620" s="1" t="s">
        <v>17</v>
      </c>
      <c r="J620" s="1" t="s">
        <v>25</v>
      </c>
      <c r="K620" s="1" t="s">
        <v>31</v>
      </c>
      <c r="L620" s="1" t="s">
        <v>32</v>
      </c>
      <c r="M620" s="1" t="s">
        <v>1432</v>
      </c>
      <c r="N620" s="1" t="s">
        <v>22</v>
      </c>
      <c r="O620" s="1" t="s">
        <v>2276</v>
      </c>
    </row>
    <row r="621" spans="1:15" x14ac:dyDescent="0.25">
      <c r="A621">
        <v>1655</v>
      </c>
      <c r="B621" s="1" t="s">
        <v>354</v>
      </c>
      <c r="C621" s="1" t="str">
        <f t="shared" si="9"/>
        <v>Quebec</v>
      </c>
      <c r="D621" s="1" t="s">
        <v>73</v>
      </c>
      <c r="E621" s="5">
        <v>40</v>
      </c>
      <c r="F621" s="1" t="s">
        <v>1433</v>
      </c>
      <c r="G621" s="1" t="s">
        <v>1434</v>
      </c>
      <c r="H621" t="s">
        <v>2270</v>
      </c>
      <c r="I621" s="1" t="s">
        <v>17</v>
      </c>
      <c r="J621" s="1" t="s">
        <v>18</v>
      </c>
      <c r="K621" s="1" t="s">
        <v>107</v>
      </c>
      <c r="L621" s="1" t="s">
        <v>32</v>
      </c>
      <c r="M621" s="1" t="s">
        <v>1435</v>
      </c>
      <c r="N621" s="1" t="s">
        <v>22</v>
      </c>
      <c r="O621" s="1" t="s">
        <v>2276</v>
      </c>
    </row>
    <row r="622" spans="1:15" x14ac:dyDescent="0.25">
      <c r="A622">
        <v>1656</v>
      </c>
      <c r="B622" s="1" t="s">
        <v>354</v>
      </c>
      <c r="C622" s="1" t="str">
        <f t="shared" si="9"/>
        <v>Quebec</v>
      </c>
      <c r="D622" s="1" t="s">
        <v>14</v>
      </c>
      <c r="E622" s="5">
        <v>65</v>
      </c>
      <c r="F622" s="1" t="s">
        <v>1436</v>
      </c>
      <c r="G622" s="1" t="s">
        <v>1437</v>
      </c>
      <c r="H622" t="s">
        <v>2270</v>
      </c>
      <c r="I622" s="1" t="s">
        <v>40</v>
      </c>
      <c r="J622" s="1" t="s">
        <v>44</v>
      </c>
      <c r="K622" s="1" t="s">
        <v>31</v>
      </c>
      <c r="L622" s="1" t="s">
        <v>91</v>
      </c>
      <c r="M622" s="1" t="s">
        <v>1438</v>
      </c>
      <c r="N622" s="1" t="s">
        <v>22</v>
      </c>
      <c r="O622" s="1" t="s">
        <v>2276</v>
      </c>
    </row>
    <row r="623" spans="1:15" x14ac:dyDescent="0.25">
      <c r="A623">
        <v>1657</v>
      </c>
      <c r="B623" s="1" t="s">
        <v>354</v>
      </c>
      <c r="C623" s="1" t="str">
        <f t="shared" si="9"/>
        <v>Quebec</v>
      </c>
      <c r="D623" s="1" t="s">
        <v>14</v>
      </c>
      <c r="E623" s="5">
        <v>45</v>
      </c>
      <c r="F623" s="1" t="s">
        <v>1439</v>
      </c>
      <c r="G623" s="1" t="s">
        <v>1440</v>
      </c>
      <c r="H623" t="s">
        <v>2270</v>
      </c>
      <c r="I623" s="1" t="s">
        <v>43</v>
      </c>
      <c r="J623" s="1" t="s">
        <v>44</v>
      </c>
      <c r="K623" s="1" t="s">
        <v>31</v>
      </c>
      <c r="L623" s="1" t="s">
        <v>45</v>
      </c>
      <c r="M623" s="1" t="s">
        <v>1441</v>
      </c>
      <c r="N623" s="1" t="s">
        <v>22</v>
      </c>
      <c r="O623" s="1" t="s">
        <v>2276</v>
      </c>
    </row>
    <row r="624" spans="1:15" x14ac:dyDescent="0.25">
      <c r="A624">
        <v>1658</v>
      </c>
      <c r="B624" s="1" t="s">
        <v>354</v>
      </c>
      <c r="C624" s="1" t="str">
        <f t="shared" si="9"/>
        <v>Quebec</v>
      </c>
      <c r="D624" s="1" t="s">
        <v>14</v>
      </c>
      <c r="E624" s="5">
        <v>60</v>
      </c>
      <c r="F624" s="1" t="s">
        <v>1442</v>
      </c>
      <c r="G624" s="1" t="s">
        <v>1443</v>
      </c>
      <c r="H624" t="s">
        <v>2270</v>
      </c>
      <c r="I624" s="1" t="s">
        <v>43</v>
      </c>
      <c r="J624" s="1" t="s">
        <v>44</v>
      </c>
      <c r="K624" s="1" t="s">
        <v>31</v>
      </c>
      <c r="L624" s="1" t="s">
        <v>45</v>
      </c>
      <c r="M624" s="1" t="s">
        <v>1444</v>
      </c>
      <c r="N624" s="1" t="s">
        <v>22</v>
      </c>
      <c r="O624" s="1" t="s">
        <v>2276</v>
      </c>
    </row>
    <row r="625" spans="1:15" x14ac:dyDescent="0.25">
      <c r="A625">
        <v>1659</v>
      </c>
      <c r="B625" s="1" t="s">
        <v>354</v>
      </c>
      <c r="C625" s="1" t="str">
        <f t="shared" si="9"/>
        <v>Quebec</v>
      </c>
      <c r="D625" s="1" t="s">
        <v>14</v>
      </c>
      <c r="E625" s="5">
        <v>68</v>
      </c>
      <c r="F625" s="1" t="s">
        <v>1445</v>
      </c>
      <c r="G625" s="1" t="s">
        <v>114</v>
      </c>
      <c r="H625" t="s">
        <v>2270</v>
      </c>
      <c r="I625" s="1" t="s">
        <v>40</v>
      </c>
      <c r="J625" s="1" t="s">
        <v>44</v>
      </c>
      <c r="K625" s="1" t="s">
        <v>31</v>
      </c>
      <c r="L625" s="1" t="s">
        <v>91</v>
      </c>
      <c r="M625" s="1" t="s">
        <v>1446</v>
      </c>
      <c r="N625" s="1" t="s">
        <v>22</v>
      </c>
      <c r="O625" s="1" t="s">
        <v>2276</v>
      </c>
    </row>
    <row r="626" spans="1:15" x14ac:dyDescent="0.25">
      <c r="A626">
        <v>1660</v>
      </c>
      <c r="B626" s="1" t="s">
        <v>354</v>
      </c>
      <c r="C626" s="1" t="str">
        <f t="shared" si="9"/>
        <v>Quebec</v>
      </c>
      <c r="D626" s="1" t="s">
        <v>14</v>
      </c>
      <c r="E626" s="5">
        <v>60</v>
      </c>
      <c r="F626" s="1" t="s">
        <v>1447</v>
      </c>
      <c r="G626" s="1" t="s">
        <v>1448</v>
      </c>
      <c r="H626" t="s">
        <v>2270</v>
      </c>
      <c r="I626" s="1" t="s">
        <v>43</v>
      </c>
      <c r="J626" s="1" t="s">
        <v>44</v>
      </c>
      <c r="K626" s="1" t="s">
        <v>31</v>
      </c>
      <c r="L626" s="1" t="s">
        <v>45</v>
      </c>
      <c r="M626" s="1" t="s">
        <v>1449</v>
      </c>
      <c r="N626" s="1" t="s">
        <v>22</v>
      </c>
      <c r="O626" s="1" t="s">
        <v>2276</v>
      </c>
    </row>
    <row r="627" spans="1:15" x14ac:dyDescent="0.25">
      <c r="A627">
        <v>1661</v>
      </c>
      <c r="B627" s="1" t="s">
        <v>354</v>
      </c>
      <c r="C627" s="1" t="str">
        <f t="shared" si="9"/>
        <v>Quebec</v>
      </c>
      <c r="D627" s="1" t="s">
        <v>14</v>
      </c>
      <c r="E627" s="5">
        <v>56</v>
      </c>
      <c r="F627" s="1" t="s">
        <v>1450</v>
      </c>
      <c r="G627" s="1" t="s">
        <v>1451</v>
      </c>
      <c r="H627" t="s">
        <v>2270</v>
      </c>
      <c r="I627" s="1" t="s">
        <v>43</v>
      </c>
      <c r="J627" s="1" t="s">
        <v>44</v>
      </c>
      <c r="K627" s="1" t="s">
        <v>31</v>
      </c>
      <c r="L627" s="1" t="s">
        <v>45</v>
      </c>
      <c r="M627" s="1" t="s">
        <v>1452</v>
      </c>
      <c r="N627" s="1" t="s">
        <v>22</v>
      </c>
      <c r="O627" s="1" t="s">
        <v>2276</v>
      </c>
    </row>
    <row r="628" spans="1:15" x14ac:dyDescent="0.25">
      <c r="A628">
        <v>1662</v>
      </c>
      <c r="B628" s="1" t="s">
        <v>354</v>
      </c>
      <c r="C628" s="1" t="str">
        <f t="shared" si="9"/>
        <v>Quebec</v>
      </c>
      <c r="D628" s="1" t="s">
        <v>14</v>
      </c>
      <c r="E628" s="5">
        <v>48</v>
      </c>
      <c r="F628" s="1" t="s">
        <v>1453</v>
      </c>
      <c r="G628" s="1" t="s">
        <v>431</v>
      </c>
      <c r="H628" t="s">
        <v>2270</v>
      </c>
      <c r="I628" s="1" t="s">
        <v>24</v>
      </c>
      <c r="J628" s="1" t="s">
        <v>44</v>
      </c>
      <c r="K628" s="1" t="s">
        <v>19</v>
      </c>
      <c r="L628" s="1" t="s">
        <v>91</v>
      </c>
      <c r="M628" s="1" t="s">
        <v>1454</v>
      </c>
      <c r="N628" s="1" t="s">
        <v>22</v>
      </c>
      <c r="O628" s="1" t="s">
        <v>2276</v>
      </c>
    </row>
    <row r="629" spans="1:15" x14ac:dyDescent="0.25">
      <c r="A629">
        <v>1663</v>
      </c>
      <c r="B629" s="1" t="s">
        <v>354</v>
      </c>
      <c r="C629" s="1" t="str">
        <f t="shared" si="9"/>
        <v>Quebec</v>
      </c>
      <c r="D629" s="1" t="s">
        <v>14</v>
      </c>
      <c r="E629" s="5">
        <v>35</v>
      </c>
      <c r="F629" s="1" t="s">
        <v>912</v>
      </c>
      <c r="G629" s="1" t="s">
        <v>1455</v>
      </c>
      <c r="H629" t="s">
        <v>2270</v>
      </c>
      <c r="I629" s="1" t="s">
        <v>24</v>
      </c>
      <c r="J629" s="1" t="s">
        <v>44</v>
      </c>
      <c r="K629" s="1" t="s">
        <v>31</v>
      </c>
      <c r="L629" s="1" t="s">
        <v>91</v>
      </c>
      <c r="M629" s="1" t="s">
        <v>1456</v>
      </c>
      <c r="N629" s="1" t="s">
        <v>22</v>
      </c>
      <c r="O629" s="1" t="s">
        <v>2276</v>
      </c>
    </row>
    <row r="630" spans="1:15" x14ac:dyDescent="0.25">
      <c r="A630">
        <v>1666</v>
      </c>
      <c r="B630" s="1" t="s">
        <v>354</v>
      </c>
      <c r="C630" s="1" t="str">
        <f t="shared" si="9"/>
        <v>Quebec</v>
      </c>
      <c r="D630" s="1" t="s">
        <v>14</v>
      </c>
      <c r="E630" s="5">
        <v>12</v>
      </c>
      <c r="F630" s="1" t="s">
        <v>32</v>
      </c>
      <c r="G630" s="1" t="s">
        <v>1457</v>
      </c>
      <c r="H630" t="s">
        <v>2270</v>
      </c>
      <c r="I630" s="1" t="s">
        <v>64</v>
      </c>
      <c r="J630" s="1" t="s">
        <v>44</v>
      </c>
      <c r="K630" s="1" t="s">
        <v>31</v>
      </c>
      <c r="L630" s="1" t="s">
        <v>91</v>
      </c>
      <c r="M630" s="1" t="s">
        <v>1458</v>
      </c>
      <c r="N630" s="1" t="s">
        <v>60</v>
      </c>
      <c r="O630" s="1" t="s">
        <v>2276</v>
      </c>
    </row>
    <row r="631" spans="1:15" x14ac:dyDescent="0.25">
      <c r="A631">
        <v>1667</v>
      </c>
      <c r="B631" s="1" t="s">
        <v>354</v>
      </c>
      <c r="C631" s="1" t="str">
        <f t="shared" si="9"/>
        <v>Quebec</v>
      </c>
      <c r="D631" s="1" t="s">
        <v>14</v>
      </c>
      <c r="E631" s="5">
        <v>74</v>
      </c>
      <c r="F631" s="1" t="s">
        <v>1459</v>
      </c>
      <c r="G631" s="1" t="s">
        <v>32</v>
      </c>
      <c r="H631" t="s">
        <v>2270</v>
      </c>
      <c r="I631" s="1" t="s">
        <v>40</v>
      </c>
      <c r="J631" s="1" t="s">
        <v>44</v>
      </c>
      <c r="K631" s="1" t="s">
        <v>31</v>
      </c>
      <c r="L631" s="1" t="s">
        <v>91</v>
      </c>
      <c r="M631" s="1" t="s">
        <v>1460</v>
      </c>
      <c r="N631" s="1" t="s">
        <v>22</v>
      </c>
      <c r="O631" s="1" t="s">
        <v>2276</v>
      </c>
    </row>
    <row r="632" spans="1:15" x14ac:dyDescent="0.25">
      <c r="A632">
        <v>1669</v>
      </c>
      <c r="B632" s="1" t="s">
        <v>354</v>
      </c>
      <c r="C632" s="1" t="str">
        <f t="shared" si="9"/>
        <v>Quebec</v>
      </c>
      <c r="D632" s="1" t="s">
        <v>14</v>
      </c>
      <c r="E632" s="5">
        <v>59</v>
      </c>
      <c r="F632" s="1" t="s">
        <v>407</v>
      </c>
      <c r="G632" s="1" t="s">
        <v>32</v>
      </c>
      <c r="H632" t="s">
        <v>2270</v>
      </c>
      <c r="I632" s="1" t="s">
        <v>24</v>
      </c>
      <c r="J632" s="1" t="s">
        <v>44</v>
      </c>
      <c r="K632" s="1" t="s">
        <v>31</v>
      </c>
      <c r="L632" s="1" t="s">
        <v>91</v>
      </c>
      <c r="M632" s="1" t="s">
        <v>1461</v>
      </c>
      <c r="N632" s="1" t="s">
        <v>22</v>
      </c>
      <c r="O632" s="1" t="s">
        <v>2276</v>
      </c>
    </row>
    <row r="633" spans="1:15" x14ac:dyDescent="0.25">
      <c r="A633">
        <v>1670</v>
      </c>
      <c r="B633" s="1" t="s">
        <v>354</v>
      </c>
      <c r="C633" s="1" t="str">
        <f t="shared" si="9"/>
        <v>Quebec</v>
      </c>
      <c r="D633" s="1" t="s">
        <v>14</v>
      </c>
      <c r="E633" s="5">
        <v>46</v>
      </c>
      <c r="F633" s="1" t="s">
        <v>1462</v>
      </c>
      <c r="G633" s="1" t="s">
        <v>1463</v>
      </c>
      <c r="H633" t="s">
        <v>2270</v>
      </c>
      <c r="I633" s="1" t="s">
        <v>17</v>
      </c>
      <c r="J633" s="1" t="s">
        <v>44</v>
      </c>
      <c r="K633" s="1" t="s">
        <v>31</v>
      </c>
      <c r="L633" s="1" t="s">
        <v>91</v>
      </c>
      <c r="M633" s="1" t="s">
        <v>1464</v>
      </c>
      <c r="N633" s="1" t="s">
        <v>22</v>
      </c>
      <c r="O633" s="1" t="s">
        <v>2276</v>
      </c>
    </row>
    <row r="634" spans="1:15" x14ac:dyDescent="0.25">
      <c r="A634">
        <v>1671</v>
      </c>
      <c r="B634" s="1" t="s">
        <v>354</v>
      </c>
      <c r="C634" s="1" t="str">
        <f t="shared" si="9"/>
        <v>Quebec</v>
      </c>
      <c r="D634" s="1" t="s">
        <v>14</v>
      </c>
      <c r="E634" s="5">
        <v>70</v>
      </c>
      <c r="F634" s="1" t="s">
        <v>47</v>
      </c>
      <c r="G634" s="1" t="s">
        <v>1465</v>
      </c>
      <c r="H634" t="s">
        <v>2270</v>
      </c>
      <c r="I634" s="1" t="s">
        <v>40</v>
      </c>
      <c r="J634" s="1" t="s">
        <v>44</v>
      </c>
      <c r="K634" s="1" t="s">
        <v>31</v>
      </c>
      <c r="L634" s="1" t="s">
        <v>91</v>
      </c>
      <c r="M634" s="1" t="s">
        <v>1466</v>
      </c>
      <c r="N634" s="1" t="s">
        <v>22</v>
      </c>
      <c r="O634" s="1" t="s">
        <v>2276</v>
      </c>
    </row>
    <row r="635" spans="1:15" x14ac:dyDescent="0.25">
      <c r="A635">
        <v>1672</v>
      </c>
      <c r="B635" s="1" t="s">
        <v>354</v>
      </c>
      <c r="C635" s="1" t="str">
        <f t="shared" si="9"/>
        <v>Quebec</v>
      </c>
      <c r="D635" s="1" t="s">
        <v>14</v>
      </c>
      <c r="E635" s="5">
        <v>35</v>
      </c>
      <c r="F635" s="1" t="s">
        <v>1467</v>
      </c>
      <c r="G635" s="1" t="s">
        <v>1468</v>
      </c>
      <c r="H635" t="s">
        <v>2270</v>
      </c>
      <c r="I635" s="1" t="s">
        <v>43</v>
      </c>
      <c r="J635" s="1" t="s">
        <v>44</v>
      </c>
      <c r="K635" s="1" t="s">
        <v>31</v>
      </c>
      <c r="L635" s="1" t="s">
        <v>91</v>
      </c>
      <c r="M635" s="1" t="s">
        <v>1469</v>
      </c>
      <c r="N635" s="1" t="s">
        <v>22</v>
      </c>
      <c r="O635" s="1" t="s">
        <v>2276</v>
      </c>
    </row>
    <row r="636" spans="1:15" x14ac:dyDescent="0.25">
      <c r="A636">
        <v>1673</v>
      </c>
      <c r="B636" s="1" t="s">
        <v>354</v>
      </c>
      <c r="C636" s="1" t="str">
        <f t="shared" si="9"/>
        <v>Quebec</v>
      </c>
      <c r="D636" s="1" t="s">
        <v>14</v>
      </c>
      <c r="E636" s="5">
        <v>65</v>
      </c>
      <c r="F636" s="1" t="s">
        <v>47</v>
      </c>
      <c r="G636" s="1" t="s">
        <v>114</v>
      </c>
      <c r="H636" t="s">
        <v>2270</v>
      </c>
      <c r="I636" s="1" t="s">
        <v>43</v>
      </c>
      <c r="J636" s="1" t="s">
        <v>44</v>
      </c>
      <c r="K636" s="1" t="s">
        <v>31</v>
      </c>
      <c r="L636" s="1" t="s">
        <v>91</v>
      </c>
      <c r="M636" s="1" t="s">
        <v>1470</v>
      </c>
      <c r="N636" s="1" t="s">
        <v>22</v>
      </c>
      <c r="O636" s="1" t="s">
        <v>2276</v>
      </c>
    </row>
    <row r="637" spans="1:15" x14ac:dyDescent="0.25">
      <c r="A637">
        <v>1674</v>
      </c>
      <c r="B637" s="1" t="s">
        <v>354</v>
      </c>
      <c r="C637" s="1" t="str">
        <f t="shared" si="9"/>
        <v>Quebec</v>
      </c>
      <c r="D637" s="1" t="s">
        <v>14</v>
      </c>
      <c r="E637" s="5">
        <v>35</v>
      </c>
      <c r="F637" s="1" t="s">
        <v>912</v>
      </c>
      <c r="G637" s="1" t="s">
        <v>32</v>
      </c>
      <c r="H637" t="s">
        <v>2270</v>
      </c>
      <c r="I637" s="1" t="s">
        <v>24</v>
      </c>
      <c r="J637" s="1" t="s">
        <v>44</v>
      </c>
      <c r="K637" s="1" t="s">
        <v>31</v>
      </c>
      <c r="L637" s="1" t="s">
        <v>91</v>
      </c>
      <c r="M637" s="1" t="s">
        <v>1471</v>
      </c>
      <c r="N637" s="1" t="s">
        <v>22</v>
      </c>
      <c r="O637" s="1" t="s">
        <v>2276</v>
      </c>
    </row>
    <row r="638" spans="1:15" x14ac:dyDescent="0.25">
      <c r="A638">
        <v>1675</v>
      </c>
      <c r="B638" s="1" t="s">
        <v>354</v>
      </c>
      <c r="C638" s="1" t="str">
        <f t="shared" si="9"/>
        <v>Quebec</v>
      </c>
      <c r="D638" s="1" t="s">
        <v>14</v>
      </c>
      <c r="E638" s="5">
        <v>65</v>
      </c>
      <c r="F638" s="1" t="s">
        <v>32</v>
      </c>
      <c r="G638" s="1" t="s">
        <v>1472</v>
      </c>
      <c r="H638" t="s">
        <v>2270</v>
      </c>
      <c r="I638" s="1" t="s">
        <v>24</v>
      </c>
      <c r="J638" s="1" t="s">
        <v>44</v>
      </c>
      <c r="K638" s="1" t="s">
        <v>31</v>
      </c>
      <c r="L638" s="1" t="s">
        <v>91</v>
      </c>
      <c r="M638" s="1" t="s">
        <v>1473</v>
      </c>
      <c r="N638" s="1" t="s">
        <v>22</v>
      </c>
      <c r="O638" s="1" t="s">
        <v>2276</v>
      </c>
    </row>
    <row r="639" spans="1:15" x14ac:dyDescent="0.25">
      <c r="A639">
        <v>1676</v>
      </c>
      <c r="B639" s="1" t="s">
        <v>354</v>
      </c>
      <c r="C639" s="1" t="str">
        <f t="shared" si="9"/>
        <v>Quebec</v>
      </c>
      <c r="D639" s="1" t="s">
        <v>73</v>
      </c>
      <c r="E639" s="5">
        <v>44</v>
      </c>
      <c r="F639" s="1" t="s">
        <v>47</v>
      </c>
      <c r="G639" s="1" t="s">
        <v>1474</v>
      </c>
      <c r="H639" t="s">
        <v>2270</v>
      </c>
      <c r="I639" s="1" t="s">
        <v>43</v>
      </c>
      <c r="J639" s="1" t="s">
        <v>25</v>
      </c>
      <c r="K639" s="1" t="s">
        <v>19</v>
      </c>
      <c r="L639" s="1" t="s">
        <v>45</v>
      </c>
      <c r="M639" s="1" t="s">
        <v>1475</v>
      </c>
      <c r="N639" s="1" t="s">
        <v>60</v>
      </c>
      <c r="O639" s="1" t="s">
        <v>2276</v>
      </c>
    </row>
    <row r="640" spans="1:15" x14ac:dyDescent="0.25">
      <c r="A640">
        <v>1677</v>
      </c>
      <c r="B640" s="1" t="s">
        <v>354</v>
      </c>
      <c r="C640" s="1" t="str">
        <f t="shared" si="9"/>
        <v>Quebec</v>
      </c>
      <c r="D640" s="1" t="s">
        <v>73</v>
      </c>
      <c r="E640" s="5">
        <v>44</v>
      </c>
      <c r="F640" s="1" t="s">
        <v>47</v>
      </c>
      <c r="G640" s="1" t="s">
        <v>1047</v>
      </c>
      <c r="H640" t="s">
        <v>2270</v>
      </c>
      <c r="I640" s="1" t="s">
        <v>43</v>
      </c>
      <c r="J640" s="1" t="s">
        <v>25</v>
      </c>
      <c r="K640" s="1" t="s">
        <v>19</v>
      </c>
      <c r="L640" s="1" t="s">
        <v>20</v>
      </c>
      <c r="M640" s="1" t="s">
        <v>1476</v>
      </c>
      <c r="N640" s="1" t="s">
        <v>22</v>
      </c>
      <c r="O640" s="1" t="s">
        <v>2276</v>
      </c>
    </row>
    <row r="641" spans="1:15" x14ac:dyDescent="0.25">
      <c r="A641">
        <v>1699</v>
      </c>
      <c r="B641" s="1" t="s">
        <v>354</v>
      </c>
      <c r="C641" s="1" t="str">
        <f t="shared" si="9"/>
        <v>Quebec</v>
      </c>
      <c r="D641" s="1" t="s">
        <v>28</v>
      </c>
      <c r="E641" s="5">
        <v>39</v>
      </c>
      <c r="F641" s="1" t="s">
        <v>1477</v>
      </c>
      <c r="G641" s="1" t="s">
        <v>1478</v>
      </c>
      <c r="H641" t="s">
        <v>2270</v>
      </c>
      <c r="I641" s="1" t="s">
        <v>17</v>
      </c>
      <c r="J641" s="1" t="s">
        <v>25</v>
      </c>
      <c r="K641" s="1" t="s">
        <v>31</v>
      </c>
      <c r="L641" s="1" t="s">
        <v>91</v>
      </c>
      <c r="M641" s="1" t="s">
        <v>1479</v>
      </c>
      <c r="N641" s="1" t="s">
        <v>60</v>
      </c>
      <c r="O641" s="1" t="s">
        <v>2276</v>
      </c>
    </row>
    <row r="642" spans="1:15" x14ac:dyDescent="0.25">
      <c r="A642">
        <v>1700</v>
      </c>
      <c r="B642" s="1" t="s">
        <v>354</v>
      </c>
      <c r="C642" s="1" t="str">
        <f t="shared" ref="C642:C705" si="10">IF(B642="NB","New Brunswick",IF(B642="AB","Alberta",IF(B642="BC","British Columbia",IF(B642="MB","Manitoba",IF(B642="NL","Newfoundland and Labrador",IF(B642="NS","Nova Scotia",IF(B642="ON","Ontario",IF(B642="PE","Prince Edward Island",IF(B642="QC","Quebec",IF(B642="SK","Saskatchewan",""))))))))))</f>
        <v>Quebec</v>
      </c>
      <c r="D642" s="1" t="s">
        <v>28</v>
      </c>
      <c r="E642" s="5">
        <v>39</v>
      </c>
      <c r="F642" s="1" t="s">
        <v>1480</v>
      </c>
      <c r="G642" s="1" t="s">
        <v>1481</v>
      </c>
      <c r="H642" t="s">
        <v>2270</v>
      </c>
      <c r="I642" s="1" t="s">
        <v>17</v>
      </c>
      <c r="J642" s="1" t="s">
        <v>25</v>
      </c>
      <c r="K642" s="1" t="s">
        <v>19</v>
      </c>
      <c r="L642" s="1" t="s">
        <v>91</v>
      </c>
      <c r="M642" s="1" t="s">
        <v>1482</v>
      </c>
      <c r="N642" s="1" t="s">
        <v>60</v>
      </c>
      <c r="O642" s="1" t="s">
        <v>2276</v>
      </c>
    </row>
    <row r="643" spans="1:15" x14ac:dyDescent="0.25">
      <c r="A643">
        <v>1704</v>
      </c>
      <c r="B643" s="1" t="s">
        <v>354</v>
      </c>
      <c r="C643" s="1" t="str">
        <f t="shared" si="10"/>
        <v>Quebec</v>
      </c>
      <c r="D643" s="1" t="s">
        <v>28</v>
      </c>
      <c r="E643" s="5">
        <v>35</v>
      </c>
      <c r="F643" s="1" t="s">
        <v>1483</v>
      </c>
      <c r="G643" s="1" t="s">
        <v>1484</v>
      </c>
      <c r="H643" t="s">
        <v>2270</v>
      </c>
      <c r="I643" s="1" t="s">
        <v>17</v>
      </c>
      <c r="J643" s="1" t="s">
        <v>25</v>
      </c>
      <c r="K643" s="1" t="s">
        <v>19</v>
      </c>
      <c r="L643" s="1" t="s">
        <v>32</v>
      </c>
      <c r="M643" s="1" t="s">
        <v>1485</v>
      </c>
      <c r="N643" s="1" t="s">
        <v>60</v>
      </c>
      <c r="O643" s="1" t="s">
        <v>2276</v>
      </c>
    </row>
    <row r="644" spans="1:15" x14ac:dyDescent="0.25">
      <c r="A644">
        <v>1705</v>
      </c>
      <c r="B644" s="1" t="s">
        <v>354</v>
      </c>
      <c r="C644" s="1" t="str">
        <f t="shared" si="10"/>
        <v>Quebec</v>
      </c>
      <c r="D644" s="1" t="s">
        <v>28</v>
      </c>
      <c r="E644" s="5">
        <v>42</v>
      </c>
      <c r="F644" s="1" t="s">
        <v>1486</v>
      </c>
      <c r="G644" s="1" t="s">
        <v>32</v>
      </c>
      <c r="H644" t="s">
        <v>2270</v>
      </c>
      <c r="I644" s="1" t="s">
        <v>17</v>
      </c>
      <c r="J644" s="1" t="s">
        <v>25</v>
      </c>
      <c r="K644" s="1" t="s">
        <v>107</v>
      </c>
      <c r="L644" s="1" t="s">
        <v>20</v>
      </c>
      <c r="M644" s="1" t="s">
        <v>1487</v>
      </c>
      <c r="N644" s="1" t="s">
        <v>60</v>
      </c>
      <c r="O644" s="1" t="s">
        <v>2276</v>
      </c>
    </row>
    <row r="645" spans="1:15" x14ac:dyDescent="0.25">
      <c r="A645">
        <v>1706</v>
      </c>
      <c r="B645" s="1" t="s">
        <v>354</v>
      </c>
      <c r="C645" s="1" t="str">
        <f t="shared" si="10"/>
        <v>Quebec</v>
      </c>
      <c r="D645" s="1" t="s">
        <v>28</v>
      </c>
      <c r="E645" s="5">
        <v>54</v>
      </c>
      <c r="F645" s="1" t="s">
        <v>1488</v>
      </c>
      <c r="G645" s="1" t="s">
        <v>1489</v>
      </c>
      <c r="H645" t="s">
        <v>2270</v>
      </c>
      <c r="I645" s="1" t="s">
        <v>43</v>
      </c>
      <c r="J645" s="1" t="s">
        <v>25</v>
      </c>
      <c r="K645" s="1" t="s">
        <v>31</v>
      </c>
      <c r="L645" s="1" t="s">
        <v>45</v>
      </c>
      <c r="M645" s="1" t="s">
        <v>1490</v>
      </c>
      <c r="N645" s="1" t="s">
        <v>22</v>
      </c>
      <c r="O645" s="1" t="s">
        <v>2276</v>
      </c>
    </row>
    <row r="646" spans="1:15" x14ac:dyDescent="0.25">
      <c r="A646">
        <v>1707</v>
      </c>
      <c r="B646" s="1" t="s">
        <v>354</v>
      </c>
      <c r="C646" s="1" t="str">
        <f t="shared" si="10"/>
        <v>Quebec</v>
      </c>
      <c r="D646" s="1" t="s">
        <v>73</v>
      </c>
      <c r="E646" s="5">
        <v>50</v>
      </c>
      <c r="F646" s="1" t="s">
        <v>1491</v>
      </c>
      <c r="G646" s="1" t="s">
        <v>32</v>
      </c>
      <c r="H646" t="s">
        <v>2270</v>
      </c>
      <c r="I646" s="1" t="s">
        <v>43</v>
      </c>
      <c r="J646" s="1" t="s">
        <v>25</v>
      </c>
      <c r="K646" s="1" t="s">
        <v>31</v>
      </c>
      <c r="L646" s="1" t="s">
        <v>45</v>
      </c>
      <c r="M646" s="1" t="s">
        <v>1492</v>
      </c>
      <c r="N646" s="1" t="s">
        <v>22</v>
      </c>
      <c r="O646" s="1" t="s">
        <v>2276</v>
      </c>
    </row>
    <row r="647" spans="1:15" x14ac:dyDescent="0.25">
      <c r="A647">
        <v>1708</v>
      </c>
      <c r="B647" s="1" t="s">
        <v>354</v>
      </c>
      <c r="C647" s="1" t="str">
        <f t="shared" si="10"/>
        <v>Quebec</v>
      </c>
      <c r="D647" s="1" t="s">
        <v>73</v>
      </c>
      <c r="E647" s="5">
        <v>50</v>
      </c>
      <c r="F647" s="1" t="s">
        <v>1493</v>
      </c>
      <c r="G647" s="1" t="s">
        <v>1494</v>
      </c>
      <c r="H647" t="s">
        <v>2270</v>
      </c>
      <c r="I647" s="1" t="s">
        <v>24</v>
      </c>
      <c r="J647" s="1" t="s">
        <v>25</v>
      </c>
      <c r="K647" s="1" t="s">
        <v>19</v>
      </c>
      <c r="L647" s="1" t="s">
        <v>45</v>
      </c>
      <c r="M647" s="1" t="s">
        <v>1495</v>
      </c>
      <c r="N647" s="1" t="s">
        <v>22</v>
      </c>
      <c r="O647" s="1" t="s">
        <v>2276</v>
      </c>
    </row>
    <row r="648" spans="1:15" x14ac:dyDescent="0.25">
      <c r="A648">
        <v>1709</v>
      </c>
      <c r="B648" s="1" t="s">
        <v>354</v>
      </c>
      <c r="C648" s="1" t="str">
        <f t="shared" si="10"/>
        <v>Quebec</v>
      </c>
      <c r="D648" s="1" t="s">
        <v>73</v>
      </c>
      <c r="E648" s="5">
        <v>50</v>
      </c>
      <c r="F648" s="1" t="s">
        <v>1496</v>
      </c>
      <c r="G648" s="1" t="s">
        <v>1497</v>
      </c>
      <c r="H648" t="s">
        <v>2270</v>
      </c>
      <c r="I648" s="1" t="s">
        <v>24</v>
      </c>
      <c r="J648" s="1" t="s">
        <v>25</v>
      </c>
      <c r="K648" s="1" t="s">
        <v>19</v>
      </c>
      <c r="L648" s="1" t="s">
        <v>20</v>
      </c>
      <c r="M648" s="1" t="s">
        <v>1498</v>
      </c>
      <c r="N648" s="1" t="s">
        <v>22</v>
      </c>
      <c r="O648" s="1" t="s">
        <v>2276</v>
      </c>
    </row>
    <row r="649" spans="1:15" x14ac:dyDescent="0.25">
      <c r="A649">
        <v>1710</v>
      </c>
      <c r="B649" s="1" t="s">
        <v>354</v>
      </c>
      <c r="C649" s="1" t="str">
        <f t="shared" si="10"/>
        <v>Quebec</v>
      </c>
      <c r="D649" s="1" t="s">
        <v>73</v>
      </c>
      <c r="E649" s="5">
        <v>55</v>
      </c>
      <c r="F649" s="1" t="s">
        <v>1499</v>
      </c>
      <c r="G649" s="1" t="s">
        <v>32</v>
      </c>
      <c r="H649" t="s">
        <v>2270</v>
      </c>
      <c r="I649" s="1" t="s">
        <v>40</v>
      </c>
      <c r="J649" s="1" t="s">
        <v>25</v>
      </c>
      <c r="K649" s="1" t="s">
        <v>31</v>
      </c>
      <c r="L649" s="1" t="s">
        <v>91</v>
      </c>
      <c r="M649" s="1" t="s">
        <v>1500</v>
      </c>
      <c r="N649" s="1" t="s">
        <v>22</v>
      </c>
      <c r="O649" s="1" t="s">
        <v>2276</v>
      </c>
    </row>
    <row r="650" spans="1:15" x14ac:dyDescent="0.25">
      <c r="A650">
        <v>1711</v>
      </c>
      <c r="B650" s="1" t="s">
        <v>354</v>
      </c>
      <c r="C650" s="1" t="str">
        <f t="shared" si="10"/>
        <v>Quebec</v>
      </c>
      <c r="D650" s="1" t="s">
        <v>73</v>
      </c>
      <c r="E650" s="5">
        <v>50</v>
      </c>
      <c r="F650" s="1" t="s">
        <v>47</v>
      </c>
      <c r="G650" s="1" t="s">
        <v>1501</v>
      </c>
      <c r="H650" t="s">
        <v>2270</v>
      </c>
      <c r="I650" s="1" t="s">
        <v>43</v>
      </c>
      <c r="J650" s="1" t="s">
        <v>25</v>
      </c>
      <c r="K650" s="1" t="s">
        <v>19</v>
      </c>
      <c r="L650" s="1" t="s">
        <v>45</v>
      </c>
      <c r="M650" s="1" t="s">
        <v>1502</v>
      </c>
      <c r="N650" s="1" t="s">
        <v>22</v>
      </c>
      <c r="O650" s="1" t="s">
        <v>2276</v>
      </c>
    </row>
    <row r="651" spans="1:15" x14ac:dyDescent="0.25">
      <c r="A651">
        <v>1712</v>
      </c>
      <c r="B651" s="1" t="s">
        <v>354</v>
      </c>
      <c r="C651" s="1" t="str">
        <f t="shared" si="10"/>
        <v>Quebec</v>
      </c>
      <c r="D651" s="1" t="s">
        <v>28</v>
      </c>
      <c r="E651" s="5">
        <v>57</v>
      </c>
      <c r="F651" s="1" t="s">
        <v>47</v>
      </c>
      <c r="G651" s="1" t="s">
        <v>1503</v>
      </c>
      <c r="H651" t="s">
        <v>2270</v>
      </c>
      <c r="I651" s="1" t="s">
        <v>43</v>
      </c>
      <c r="J651" s="1" t="s">
        <v>25</v>
      </c>
      <c r="K651" s="1" t="s">
        <v>31</v>
      </c>
      <c r="L651" s="1" t="s">
        <v>91</v>
      </c>
      <c r="M651" s="1" t="s">
        <v>1504</v>
      </c>
      <c r="N651" s="1" t="s">
        <v>22</v>
      </c>
      <c r="O651" s="1" t="s">
        <v>2276</v>
      </c>
    </row>
    <row r="652" spans="1:15" x14ac:dyDescent="0.25">
      <c r="A652">
        <v>1713</v>
      </c>
      <c r="B652" s="1" t="s">
        <v>354</v>
      </c>
      <c r="C652" s="1" t="str">
        <f t="shared" si="10"/>
        <v>Quebec</v>
      </c>
      <c r="D652" s="1" t="s">
        <v>28</v>
      </c>
      <c r="E652" s="5">
        <v>57</v>
      </c>
      <c r="F652" s="1" t="s">
        <v>1505</v>
      </c>
      <c r="G652" s="1" t="s">
        <v>1506</v>
      </c>
      <c r="H652" t="s">
        <v>2270</v>
      </c>
      <c r="I652" s="1" t="s">
        <v>43</v>
      </c>
      <c r="J652" s="1" t="s">
        <v>25</v>
      </c>
      <c r="K652" s="1" t="s">
        <v>31</v>
      </c>
      <c r="L652" s="1" t="s">
        <v>91</v>
      </c>
      <c r="M652" s="1" t="s">
        <v>1507</v>
      </c>
      <c r="N652" s="1" t="s">
        <v>22</v>
      </c>
      <c r="O652" s="1" t="s">
        <v>2276</v>
      </c>
    </row>
    <row r="653" spans="1:15" x14ac:dyDescent="0.25">
      <c r="A653">
        <v>1714</v>
      </c>
      <c r="B653" s="1" t="s">
        <v>354</v>
      </c>
      <c r="C653" s="1" t="str">
        <f t="shared" si="10"/>
        <v>Quebec</v>
      </c>
      <c r="D653" s="1" t="s">
        <v>28</v>
      </c>
      <c r="E653" s="5">
        <v>60</v>
      </c>
      <c r="F653" s="1" t="s">
        <v>32</v>
      </c>
      <c r="G653" s="1" t="s">
        <v>32</v>
      </c>
      <c r="H653" t="s">
        <v>2270</v>
      </c>
      <c r="I653" s="1" t="s">
        <v>43</v>
      </c>
      <c r="J653" s="1" t="s">
        <v>25</v>
      </c>
      <c r="K653" s="1" t="s">
        <v>31</v>
      </c>
      <c r="L653" s="1" t="s">
        <v>32</v>
      </c>
      <c r="M653" s="1" t="s">
        <v>1508</v>
      </c>
      <c r="N653" s="1" t="s">
        <v>22</v>
      </c>
      <c r="O653" s="1" t="s">
        <v>2276</v>
      </c>
    </row>
    <row r="654" spans="1:15" x14ac:dyDescent="0.25">
      <c r="A654">
        <v>1715</v>
      </c>
      <c r="B654" s="1" t="s">
        <v>354</v>
      </c>
      <c r="C654" s="1" t="str">
        <f t="shared" si="10"/>
        <v>Quebec</v>
      </c>
      <c r="D654" s="1" t="s">
        <v>28</v>
      </c>
      <c r="E654" s="5">
        <v>50</v>
      </c>
      <c r="F654" s="1" t="s">
        <v>32</v>
      </c>
      <c r="G654" s="1" t="s">
        <v>32</v>
      </c>
      <c r="H654" t="s">
        <v>2270</v>
      </c>
      <c r="I654" s="1" t="s">
        <v>24</v>
      </c>
      <c r="J654" s="1" t="s">
        <v>25</v>
      </c>
      <c r="K654" s="1" t="s">
        <v>31</v>
      </c>
      <c r="L654" s="1" t="s">
        <v>32</v>
      </c>
      <c r="M654" s="1" t="s">
        <v>1509</v>
      </c>
      <c r="N654" s="1" t="s">
        <v>22</v>
      </c>
      <c r="O654" s="1" t="s">
        <v>2276</v>
      </c>
    </row>
    <row r="655" spans="1:15" x14ac:dyDescent="0.25">
      <c r="A655">
        <v>1716</v>
      </c>
      <c r="B655" s="1" t="s">
        <v>354</v>
      </c>
      <c r="C655" s="1" t="str">
        <f t="shared" si="10"/>
        <v>Quebec</v>
      </c>
      <c r="D655" s="1" t="s">
        <v>28</v>
      </c>
      <c r="E655" s="5">
        <v>50</v>
      </c>
      <c r="F655" s="1" t="s">
        <v>1510</v>
      </c>
      <c r="G655" s="1" t="s">
        <v>1511</v>
      </c>
      <c r="H655" t="s">
        <v>2270</v>
      </c>
      <c r="I655" s="1" t="s">
        <v>40</v>
      </c>
      <c r="J655" s="1" t="s">
        <v>25</v>
      </c>
      <c r="K655" s="1" t="s">
        <v>31</v>
      </c>
      <c r="L655" s="1" t="s">
        <v>91</v>
      </c>
      <c r="M655" s="1" t="s">
        <v>1512</v>
      </c>
      <c r="N655" s="1" t="s">
        <v>22</v>
      </c>
      <c r="O655" s="1" t="s">
        <v>2276</v>
      </c>
    </row>
    <row r="656" spans="1:15" x14ac:dyDescent="0.25">
      <c r="A656">
        <v>1717</v>
      </c>
      <c r="B656" s="1" t="s">
        <v>354</v>
      </c>
      <c r="C656" s="1" t="str">
        <f t="shared" si="10"/>
        <v>Quebec</v>
      </c>
      <c r="D656" s="1" t="s">
        <v>28</v>
      </c>
      <c r="E656" s="5">
        <v>50</v>
      </c>
      <c r="F656" s="1" t="s">
        <v>32</v>
      </c>
      <c r="G656" s="1" t="s">
        <v>1513</v>
      </c>
      <c r="H656" t="s">
        <v>2270</v>
      </c>
      <c r="I656" s="1" t="s">
        <v>40</v>
      </c>
      <c r="J656" s="1" t="s">
        <v>25</v>
      </c>
      <c r="K656" s="1" t="s">
        <v>31</v>
      </c>
      <c r="L656" s="1" t="s">
        <v>91</v>
      </c>
      <c r="M656" s="1" t="s">
        <v>1514</v>
      </c>
      <c r="N656" s="1" t="s">
        <v>22</v>
      </c>
      <c r="O656" s="1" t="s">
        <v>2276</v>
      </c>
    </row>
    <row r="657" spans="1:15" x14ac:dyDescent="0.25">
      <c r="A657">
        <v>1718</v>
      </c>
      <c r="B657" s="1" t="s">
        <v>354</v>
      </c>
      <c r="C657" s="1" t="str">
        <f t="shared" si="10"/>
        <v>Quebec</v>
      </c>
      <c r="D657" s="1" t="s">
        <v>28</v>
      </c>
      <c r="E657" s="5">
        <v>52</v>
      </c>
      <c r="F657" s="1" t="s">
        <v>1515</v>
      </c>
      <c r="G657" s="1" t="s">
        <v>1516</v>
      </c>
      <c r="H657" t="s">
        <v>2270</v>
      </c>
      <c r="I657" s="1" t="s">
        <v>43</v>
      </c>
      <c r="J657" s="1" t="s">
        <v>25</v>
      </c>
      <c r="K657" s="1" t="s">
        <v>31</v>
      </c>
      <c r="L657" s="1" t="s">
        <v>91</v>
      </c>
      <c r="M657" s="1" t="s">
        <v>1517</v>
      </c>
      <c r="N657" s="1" t="s">
        <v>22</v>
      </c>
      <c r="O657" s="1" t="s">
        <v>2276</v>
      </c>
    </row>
    <row r="658" spans="1:15" x14ac:dyDescent="0.25">
      <c r="A658">
        <v>1720</v>
      </c>
      <c r="B658" s="1" t="s">
        <v>354</v>
      </c>
      <c r="C658" s="1" t="str">
        <f t="shared" si="10"/>
        <v>Quebec</v>
      </c>
      <c r="D658" s="1" t="s">
        <v>28</v>
      </c>
      <c r="E658" s="5">
        <v>50</v>
      </c>
      <c r="F658" s="1" t="s">
        <v>1360</v>
      </c>
      <c r="G658" s="1" t="s">
        <v>1518</v>
      </c>
      <c r="H658" t="s">
        <v>2270</v>
      </c>
      <c r="I658" s="1" t="s">
        <v>17</v>
      </c>
      <c r="J658" s="1" t="s">
        <v>25</v>
      </c>
      <c r="K658" s="1" t="s">
        <v>31</v>
      </c>
      <c r="L658" s="1" t="s">
        <v>91</v>
      </c>
      <c r="M658" s="1" t="s">
        <v>1519</v>
      </c>
      <c r="N658" s="1" t="s">
        <v>22</v>
      </c>
      <c r="O658" s="1" t="s">
        <v>2276</v>
      </c>
    </row>
    <row r="659" spans="1:15" x14ac:dyDescent="0.25">
      <c r="A659">
        <v>1721</v>
      </c>
      <c r="B659" s="1" t="s">
        <v>354</v>
      </c>
      <c r="C659" s="1" t="str">
        <f t="shared" si="10"/>
        <v>Quebec</v>
      </c>
      <c r="D659" s="1" t="s">
        <v>28</v>
      </c>
      <c r="E659" s="5">
        <v>50</v>
      </c>
      <c r="F659" s="1" t="s">
        <v>1520</v>
      </c>
      <c r="G659" s="1" t="s">
        <v>1521</v>
      </c>
      <c r="H659" t="s">
        <v>2270</v>
      </c>
      <c r="I659" s="1" t="s">
        <v>24</v>
      </c>
      <c r="J659" s="1" t="s">
        <v>25</v>
      </c>
      <c r="K659" s="1" t="s">
        <v>31</v>
      </c>
      <c r="L659" s="1" t="s">
        <v>91</v>
      </c>
      <c r="M659" s="1" t="s">
        <v>1522</v>
      </c>
      <c r="N659" s="1" t="s">
        <v>22</v>
      </c>
      <c r="O659" s="1" t="s">
        <v>2276</v>
      </c>
    </row>
    <row r="660" spans="1:15" x14ac:dyDescent="0.25">
      <c r="A660">
        <v>1722</v>
      </c>
      <c r="B660" s="1" t="s">
        <v>354</v>
      </c>
      <c r="C660" s="1" t="str">
        <f t="shared" si="10"/>
        <v>Quebec</v>
      </c>
      <c r="D660" s="1" t="s">
        <v>28</v>
      </c>
      <c r="E660" s="5">
        <v>50</v>
      </c>
      <c r="F660" s="1" t="s">
        <v>1360</v>
      </c>
      <c r="G660" s="1" t="s">
        <v>1523</v>
      </c>
      <c r="H660" t="s">
        <v>2270</v>
      </c>
      <c r="I660" s="1" t="s">
        <v>24</v>
      </c>
      <c r="J660" s="1" t="s">
        <v>25</v>
      </c>
      <c r="K660" s="1" t="s">
        <v>31</v>
      </c>
      <c r="L660" s="1" t="s">
        <v>91</v>
      </c>
      <c r="M660" s="1" t="s">
        <v>1524</v>
      </c>
      <c r="N660" s="1" t="s">
        <v>22</v>
      </c>
      <c r="O660" s="1" t="s">
        <v>2276</v>
      </c>
    </row>
    <row r="661" spans="1:15" x14ac:dyDescent="0.25">
      <c r="A661">
        <v>1723</v>
      </c>
      <c r="B661" s="1" t="s">
        <v>354</v>
      </c>
      <c r="C661" s="1" t="str">
        <f t="shared" si="10"/>
        <v>Quebec</v>
      </c>
      <c r="D661" s="1" t="s">
        <v>28</v>
      </c>
      <c r="E661" s="5">
        <v>50</v>
      </c>
      <c r="F661" s="1" t="s">
        <v>1525</v>
      </c>
      <c r="G661" s="1" t="s">
        <v>1526</v>
      </c>
      <c r="H661" t="s">
        <v>2270</v>
      </c>
      <c r="I661" s="1" t="s">
        <v>17</v>
      </c>
      <c r="J661" s="1" t="s">
        <v>25</v>
      </c>
      <c r="K661" s="1" t="s">
        <v>31</v>
      </c>
      <c r="L661" s="1" t="s">
        <v>91</v>
      </c>
      <c r="M661" s="1" t="s">
        <v>1527</v>
      </c>
      <c r="N661" s="1" t="s">
        <v>22</v>
      </c>
      <c r="O661" s="1" t="s">
        <v>2276</v>
      </c>
    </row>
    <row r="662" spans="1:15" x14ac:dyDescent="0.25">
      <c r="A662">
        <v>1725</v>
      </c>
      <c r="B662" s="1" t="s">
        <v>354</v>
      </c>
      <c r="C662" s="1" t="str">
        <f t="shared" si="10"/>
        <v>Quebec</v>
      </c>
      <c r="D662" s="1" t="s">
        <v>28</v>
      </c>
      <c r="E662" s="5">
        <v>50</v>
      </c>
      <c r="F662" s="1" t="s">
        <v>47</v>
      </c>
      <c r="G662" s="1" t="s">
        <v>1528</v>
      </c>
      <c r="H662" t="s">
        <v>2270</v>
      </c>
      <c r="I662" s="1" t="s">
        <v>24</v>
      </c>
      <c r="J662" s="1" t="s">
        <v>25</v>
      </c>
      <c r="K662" s="1" t="s">
        <v>31</v>
      </c>
      <c r="L662" s="1" t="s">
        <v>91</v>
      </c>
      <c r="M662" s="1" t="s">
        <v>1529</v>
      </c>
      <c r="N662" s="1" t="s">
        <v>22</v>
      </c>
      <c r="O662" s="1" t="s">
        <v>2276</v>
      </c>
    </row>
    <row r="663" spans="1:15" x14ac:dyDescent="0.25">
      <c r="A663">
        <v>1726</v>
      </c>
      <c r="B663" s="1" t="s">
        <v>354</v>
      </c>
      <c r="C663" s="1" t="str">
        <f t="shared" si="10"/>
        <v>Quebec</v>
      </c>
      <c r="D663" s="1" t="s">
        <v>28</v>
      </c>
      <c r="E663" s="5">
        <v>52</v>
      </c>
      <c r="F663" s="1" t="s">
        <v>1530</v>
      </c>
      <c r="G663" s="1" t="s">
        <v>1531</v>
      </c>
      <c r="H663" t="s">
        <v>2270</v>
      </c>
      <c r="I663" s="1" t="s">
        <v>24</v>
      </c>
      <c r="J663" s="1" t="s">
        <v>25</v>
      </c>
      <c r="K663" s="1" t="s">
        <v>31</v>
      </c>
      <c r="L663" s="1" t="s">
        <v>91</v>
      </c>
      <c r="M663" s="1" t="s">
        <v>1532</v>
      </c>
      <c r="N663" s="1" t="s">
        <v>22</v>
      </c>
      <c r="O663" s="1" t="s">
        <v>2276</v>
      </c>
    </row>
    <row r="664" spans="1:15" x14ac:dyDescent="0.25">
      <c r="A664">
        <v>1727</v>
      </c>
      <c r="B664" s="1" t="s">
        <v>354</v>
      </c>
      <c r="C664" s="1" t="str">
        <f t="shared" si="10"/>
        <v>Quebec</v>
      </c>
      <c r="D664" s="1" t="s">
        <v>28</v>
      </c>
      <c r="E664" s="5">
        <v>38</v>
      </c>
      <c r="F664" s="1" t="s">
        <v>1533</v>
      </c>
      <c r="G664" s="1" t="s">
        <v>32</v>
      </c>
      <c r="H664" t="s">
        <v>2270</v>
      </c>
      <c r="I664" s="1" t="s">
        <v>17</v>
      </c>
      <c r="J664" s="1" t="s">
        <v>25</v>
      </c>
      <c r="K664" s="1" t="s">
        <v>31</v>
      </c>
      <c r="L664" s="1" t="s">
        <v>91</v>
      </c>
      <c r="M664" s="1" t="s">
        <v>1534</v>
      </c>
      <c r="N664" s="1" t="s">
        <v>22</v>
      </c>
      <c r="O664" s="1" t="s">
        <v>2276</v>
      </c>
    </row>
    <row r="665" spans="1:15" x14ac:dyDescent="0.25">
      <c r="A665">
        <v>1728</v>
      </c>
      <c r="B665" s="1" t="s">
        <v>354</v>
      </c>
      <c r="C665" s="1" t="str">
        <f t="shared" si="10"/>
        <v>Quebec</v>
      </c>
      <c r="D665" s="1" t="s">
        <v>73</v>
      </c>
      <c r="E665" s="5">
        <v>65</v>
      </c>
      <c r="F665" s="1" t="s">
        <v>1535</v>
      </c>
      <c r="G665" s="1" t="s">
        <v>1536</v>
      </c>
      <c r="H665" t="s">
        <v>2270</v>
      </c>
      <c r="I665" s="1" t="s">
        <v>40</v>
      </c>
      <c r="J665" s="1" t="s">
        <v>44</v>
      </c>
      <c r="K665" s="1" t="s">
        <v>31</v>
      </c>
      <c r="L665" s="1" t="s">
        <v>91</v>
      </c>
      <c r="M665" s="1" t="s">
        <v>1537</v>
      </c>
      <c r="N665" s="1" t="s">
        <v>22</v>
      </c>
      <c r="O665" s="1" t="s">
        <v>2276</v>
      </c>
    </row>
    <row r="666" spans="1:15" x14ac:dyDescent="0.25">
      <c r="A666">
        <v>1729</v>
      </c>
      <c r="B666" s="1" t="s">
        <v>354</v>
      </c>
      <c r="C666" s="1" t="str">
        <f t="shared" si="10"/>
        <v>Quebec</v>
      </c>
      <c r="D666" s="1" t="s">
        <v>73</v>
      </c>
      <c r="E666" s="5">
        <v>55</v>
      </c>
      <c r="F666" s="1" t="s">
        <v>506</v>
      </c>
      <c r="G666" s="1" t="s">
        <v>1538</v>
      </c>
      <c r="H666" t="s">
        <v>2270</v>
      </c>
      <c r="I666" s="1" t="s">
        <v>24</v>
      </c>
      <c r="J666" s="1" t="s">
        <v>44</v>
      </c>
      <c r="K666" s="1" t="s">
        <v>31</v>
      </c>
      <c r="L666" s="1" t="s">
        <v>91</v>
      </c>
      <c r="M666" s="1" t="s">
        <v>1539</v>
      </c>
      <c r="N666" s="1" t="s">
        <v>22</v>
      </c>
      <c r="O666" s="1" t="s">
        <v>2276</v>
      </c>
    </row>
    <row r="667" spans="1:15" x14ac:dyDescent="0.25">
      <c r="A667">
        <v>1730</v>
      </c>
      <c r="B667" s="1" t="s">
        <v>354</v>
      </c>
      <c r="C667" s="1" t="str">
        <f t="shared" si="10"/>
        <v>Quebec</v>
      </c>
      <c r="D667" s="1" t="s">
        <v>73</v>
      </c>
      <c r="E667" s="5">
        <v>55</v>
      </c>
      <c r="F667" s="1" t="s">
        <v>47</v>
      </c>
      <c r="G667" s="1" t="s">
        <v>32</v>
      </c>
      <c r="H667" t="s">
        <v>2270</v>
      </c>
      <c r="I667" s="1" t="s">
        <v>24</v>
      </c>
      <c r="J667" s="1" t="s">
        <v>44</v>
      </c>
      <c r="K667" s="1" t="s">
        <v>31</v>
      </c>
      <c r="L667" s="1" t="s">
        <v>20</v>
      </c>
      <c r="M667" s="1" t="s">
        <v>1540</v>
      </c>
      <c r="N667" s="1" t="s">
        <v>22</v>
      </c>
      <c r="O667" s="1" t="s">
        <v>2276</v>
      </c>
    </row>
    <row r="668" spans="1:15" x14ac:dyDescent="0.25">
      <c r="A668">
        <v>1731</v>
      </c>
      <c r="B668" s="1" t="s">
        <v>354</v>
      </c>
      <c r="C668" s="1" t="str">
        <f t="shared" si="10"/>
        <v>Quebec</v>
      </c>
      <c r="D668" s="1" t="s">
        <v>73</v>
      </c>
      <c r="E668" s="5">
        <v>50</v>
      </c>
      <c r="F668" s="1" t="s">
        <v>47</v>
      </c>
      <c r="G668" s="1" t="s">
        <v>32</v>
      </c>
      <c r="H668" t="s">
        <v>2270</v>
      </c>
      <c r="I668" s="1" t="s">
        <v>24</v>
      </c>
      <c r="J668" s="1" t="s">
        <v>44</v>
      </c>
      <c r="K668" s="1" t="s">
        <v>31</v>
      </c>
      <c r="L668" s="1" t="s">
        <v>20</v>
      </c>
      <c r="M668" s="1" t="s">
        <v>1541</v>
      </c>
      <c r="N668" s="1" t="s">
        <v>22</v>
      </c>
      <c r="O668" s="1" t="s">
        <v>2276</v>
      </c>
    </row>
    <row r="669" spans="1:15" x14ac:dyDescent="0.25">
      <c r="A669">
        <v>1732</v>
      </c>
      <c r="B669" s="1" t="s">
        <v>354</v>
      </c>
      <c r="C669" s="1" t="str">
        <f t="shared" si="10"/>
        <v>Quebec</v>
      </c>
      <c r="D669" s="1" t="s">
        <v>73</v>
      </c>
      <c r="E669" s="5">
        <v>43</v>
      </c>
      <c r="F669" s="1" t="s">
        <v>47</v>
      </c>
      <c r="G669" s="1" t="s">
        <v>32</v>
      </c>
      <c r="H669" t="s">
        <v>2270</v>
      </c>
      <c r="I669" s="1" t="s">
        <v>24</v>
      </c>
      <c r="J669" s="1" t="s">
        <v>44</v>
      </c>
      <c r="K669" s="1" t="s">
        <v>19</v>
      </c>
      <c r="L669" s="1" t="s">
        <v>20</v>
      </c>
      <c r="M669" s="1" t="s">
        <v>1542</v>
      </c>
      <c r="N669" s="1" t="s">
        <v>22</v>
      </c>
      <c r="O669" s="1" t="s">
        <v>2276</v>
      </c>
    </row>
    <row r="670" spans="1:15" x14ac:dyDescent="0.25">
      <c r="A670">
        <v>1733</v>
      </c>
      <c r="B670" s="1" t="s">
        <v>354</v>
      </c>
      <c r="C670" s="1" t="str">
        <f t="shared" si="10"/>
        <v>Quebec</v>
      </c>
      <c r="D670" s="1" t="s">
        <v>28</v>
      </c>
      <c r="E670" s="5">
        <v>39</v>
      </c>
      <c r="F670" s="1" t="s">
        <v>32</v>
      </c>
      <c r="G670" s="1" t="s">
        <v>1543</v>
      </c>
      <c r="H670" t="s">
        <v>2270</v>
      </c>
      <c r="I670" s="1" t="s">
        <v>17</v>
      </c>
      <c r="J670" s="1" t="s">
        <v>25</v>
      </c>
      <c r="K670" s="1" t="s">
        <v>31</v>
      </c>
      <c r="L670" s="1" t="s">
        <v>91</v>
      </c>
      <c r="M670" s="1" t="s">
        <v>1544</v>
      </c>
      <c r="N670" s="1" t="s">
        <v>60</v>
      </c>
      <c r="O670" s="1" t="s">
        <v>2276</v>
      </c>
    </row>
    <row r="671" spans="1:15" x14ac:dyDescent="0.25">
      <c r="A671">
        <v>1734</v>
      </c>
      <c r="B671" s="1" t="s">
        <v>354</v>
      </c>
      <c r="C671" s="1" t="str">
        <f t="shared" si="10"/>
        <v>Quebec</v>
      </c>
      <c r="D671" s="1" t="s">
        <v>28</v>
      </c>
      <c r="E671" s="5">
        <v>39</v>
      </c>
      <c r="F671" s="1" t="s">
        <v>401</v>
      </c>
      <c r="G671" s="1" t="s">
        <v>1545</v>
      </c>
      <c r="H671" t="s">
        <v>2270</v>
      </c>
      <c r="I671" s="1" t="s">
        <v>17</v>
      </c>
      <c r="J671" s="1" t="s">
        <v>25</v>
      </c>
      <c r="K671" s="1" t="s">
        <v>31</v>
      </c>
      <c r="L671" s="1" t="s">
        <v>91</v>
      </c>
      <c r="M671" s="1" t="s">
        <v>1546</v>
      </c>
      <c r="N671" s="1" t="s">
        <v>60</v>
      </c>
      <c r="O671" s="1" t="s">
        <v>2276</v>
      </c>
    </row>
    <row r="672" spans="1:15" x14ac:dyDescent="0.25">
      <c r="A672">
        <v>1735</v>
      </c>
      <c r="B672" s="1" t="s">
        <v>354</v>
      </c>
      <c r="C672" s="1" t="str">
        <f t="shared" si="10"/>
        <v>Quebec</v>
      </c>
      <c r="D672" s="1" t="s">
        <v>28</v>
      </c>
      <c r="E672" s="5">
        <v>39</v>
      </c>
      <c r="F672" s="1" t="s">
        <v>1547</v>
      </c>
      <c r="G672" s="1" t="s">
        <v>32</v>
      </c>
      <c r="H672" t="s">
        <v>2270</v>
      </c>
      <c r="I672" s="1" t="s">
        <v>17</v>
      </c>
      <c r="J672" s="1" t="s">
        <v>25</v>
      </c>
      <c r="K672" s="1" t="s">
        <v>31</v>
      </c>
      <c r="L672" s="1" t="s">
        <v>91</v>
      </c>
      <c r="M672" s="1" t="s">
        <v>1548</v>
      </c>
      <c r="N672" s="1" t="s">
        <v>60</v>
      </c>
      <c r="O672" s="1" t="s">
        <v>2276</v>
      </c>
    </row>
    <row r="673" spans="1:15" x14ac:dyDescent="0.25">
      <c r="A673">
        <v>1736</v>
      </c>
      <c r="B673" s="1" t="s">
        <v>354</v>
      </c>
      <c r="C673" s="1" t="str">
        <f t="shared" si="10"/>
        <v>Quebec</v>
      </c>
      <c r="D673" s="1" t="s">
        <v>28</v>
      </c>
      <c r="E673" s="5">
        <v>39</v>
      </c>
      <c r="F673" s="1" t="s">
        <v>1549</v>
      </c>
      <c r="G673" s="1" t="s">
        <v>382</v>
      </c>
      <c r="H673" t="s">
        <v>2270</v>
      </c>
      <c r="I673" s="1" t="s">
        <v>17</v>
      </c>
      <c r="J673" s="1" t="s">
        <v>25</v>
      </c>
      <c r="K673" s="1" t="s">
        <v>31</v>
      </c>
      <c r="L673" s="1" t="s">
        <v>91</v>
      </c>
      <c r="M673" s="1" t="s">
        <v>1550</v>
      </c>
      <c r="N673" s="1" t="s">
        <v>60</v>
      </c>
      <c r="O673" s="1" t="s">
        <v>2276</v>
      </c>
    </row>
    <row r="674" spans="1:15" x14ac:dyDescent="0.25">
      <c r="A674">
        <v>1737</v>
      </c>
      <c r="B674" s="1" t="s">
        <v>354</v>
      </c>
      <c r="C674" s="1" t="str">
        <f t="shared" si="10"/>
        <v>Quebec</v>
      </c>
      <c r="D674" s="1" t="s">
        <v>28</v>
      </c>
      <c r="E674" s="5">
        <v>39</v>
      </c>
      <c r="F674" s="1" t="s">
        <v>1551</v>
      </c>
      <c r="G674" s="1" t="s">
        <v>32</v>
      </c>
      <c r="H674" t="s">
        <v>2270</v>
      </c>
      <c r="I674" s="1" t="s">
        <v>17</v>
      </c>
      <c r="J674" s="1" t="s">
        <v>25</v>
      </c>
      <c r="K674" s="1" t="s">
        <v>31</v>
      </c>
      <c r="L674" s="1" t="s">
        <v>91</v>
      </c>
      <c r="M674" s="1" t="s">
        <v>1552</v>
      </c>
      <c r="N674" s="1" t="s">
        <v>60</v>
      </c>
      <c r="O674" s="1" t="s">
        <v>2276</v>
      </c>
    </row>
    <row r="675" spans="1:15" x14ac:dyDescent="0.25">
      <c r="A675">
        <v>1738</v>
      </c>
      <c r="B675" s="1" t="s">
        <v>354</v>
      </c>
      <c r="C675" s="1" t="str">
        <f t="shared" si="10"/>
        <v>Quebec</v>
      </c>
      <c r="D675" s="1" t="s">
        <v>28</v>
      </c>
      <c r="E675" s="5">
        <v>45</v>
      </c>
      <c r="F675" s="1" t="s">
        <v>407</v>
      </c>
      <c r="G675" s="1" t="s">
        <v>1553</v>
      </c>
      <c r="H675" t="s">
        <v>2270</v>
      </c>
      <c r="I675" s="1" t="s">
        <v>17</v>
      </c>
      <c r="J675" s="1" t="s">
        <v>25</v>
      </c>
      <c r="K675" s="1" t="s">
        <v>31</v>
      </c>
      <c r="L675" s="1" t="s">
        <v>91</v>
      </c>
      <c r="M675" s="1" t="s">
        <v>1554</v>
      </c>
      <c r="N675" s="1" t="s">
        <v>22</v>
      </c>
      <c r="O675" s="1" t="s">
        <v>2276</v>
      </c>
    </row>
    <row r="676" spans="1:15" x14ac:dyDescent="0.25">
      <c r="A676">
        <v>1739</v>
      </c>
      <c r="B676" s="1" t="s">
        <v>354</v>
      </c>
      <c r="C676" s="1" t="str">
        <f t="shared" si="10"/>
        <v>Quebec</v>
      </c>
      <c r="D676" s="1" t="s">
        <v>28</v>
      </c>
      <c r="E676" s="5">
        <v>40</v>
      </c>
      <c r="F676" s="1" t="s">
        <v>1555</v>
      </c>
      <c r="G676" s="1" t="s">
        <v>32</v>
      </c>
      <c r="H676" t="s">
        <v>2270</v>
      </c>
      <c r="I676" s="1" t="s">
        <v>17</v>
      </c>
      <c r="J676" s="1" t="s">
        <v>25</v>
      </c>
      <c r="K676" s="1" t="s">
        <v>31</v>
      </c>
      <c r="L676" s="1" t="s">
        <v>91</v>
      </c>
      <c r="M676" s="1" t="s">
        <v>1556</v>
      </c>
      <c r="N676" s="1" t="s">
        <v>22</v>
      </c>
      <c r="O676" s="1" t="s">
        <v>2276</v>
      </c>
    </row>
    <row r="677" spans="1:15" x14ac:dyDescent="0.25">
      <c r="A677">
        <v>1740</v>
      </c>
      <c r="B677" s="1" t="s">
        <v>354</v>
      </c>
      <c r="C677" s="1" t="str">
        <f t="shared" si="10"/>
        <v>Quebec</v>
      </c>
      <c r="D677" s="1" t="s">
        <v>28</v>
      </c>
      <c r="E677" s="5">
        <v>45</v>
      </c>
      <c r="F677" s="1" t="s">
        <v>1557</v>
      </c>
      <c r="G677" s="1" t="s">
        <v>32</v>
      </c>
      <c r="H677" t="s">
        <v>2270</v>
      </c>
      <c r="I677" s="1" t="s">
        <v>17</v>
      </c>
      <c r="J677" s="1" t="s">
        <v>25</v>
      </c>
      <c r="K677" s="1" t="s">
        <v>31</v>
      </c>
      <c r="L677" s="1" t="s">
        <v>91</v>
      </c>
      <c r="M677" s="1" t="s">
        <v>1558</v>
      </c>
      <c r="N677" s="1" t="s">
        <v>60</v>
      </c>
      <c r="O677" s="1" t="s">
        <v>2276</v>
      </c>
    </row>
    <row r="678" spans="1:15" x14ac:dyDescent="0.25">
      <c r="A678">
        <v>1741</v>
      </c>
      <c r="B678" s="1" t="s">
        <v>354</v>
      </c>
      <c r="C678" s="1" t="str">
        <f t="shared" si="10"/>
        <v>Quebec</v>
      </c>
      <c r="D678" s="1" t="s">
        <v>28</v>
      </c>
      <c r="E678" s="5">
        <v>35</v>
      </c>
      <c r="F678" s="1" t="s">
        <v>912</v>
      </c>
      <c r="G678" s="1" t="s">
        <v>1457</v>
      </c>
      <c r="H678" t="s">
        <v>2270</v>
      </c>
      <c r="I678" s="1" t="s">
        <v>64</v>
      </c>
      <c r="J678" s="1" t="s">
        <v>25</v>
      </c>
      <c r="K678" s="1" t="s">
        <v>31</v>
      </c>
      <c r="L678" s="1" t="s">
        <v>32</v>
      </c>
      <c r="M678" s="1" t="s">
        <v>1559</v>
      </c>
      <c r="N678" s="1" t="s">
        <v>22</v>
      </c>
      <c r="O678" s="1" t="s">
        <v>2276</v>
      </c>
    </row>
    <row r="679" spans="1:15" x14ac:dyDescent="0.25">
      <c r="A679">
        <v>1742</v>
      </c>
      <c r="B679" s="1" t="s">
        <v>354</v>
      </c>
      <c r="C679" s="1" t="str">
        <f t="shared" si="10"/>
        <v>Quebec</v>
      </c>
      <c r="D679" s="1" t="s">
        <v>28</v>
      </c>
      <c r="E679" s="5">
        <v>45</v>
      </c>
      <c r="F679" s="1" t="s">
        <v>1560</v>
      </c>
      <c r="G679" s="1" t="s">
        <v>1561</v>
      </c>
      <c r="H679" t="s">
        <v>2270</v>
      </c>
      <c r="I679" s="1" t="s">
        <v>17</v>
      </c>
      <c r="J679" s="1" t="s">
        <v>25</v>
      </c>
      <c r="K679" s="1" t="s">
        <v>31</v>
      </c>
      <c r="L679" s="1" t="s">
        <v>32</v>
      </c>
      <c r="M679" s="1" t="s">
        <v>1562</v>
      </c>
      <c r="N679" s="1" t="s">
        <v>22</v>
      </c>
      <c r="O679" s="1" t="s">
        <v>2276</v>
      </c>
    </row>
    <row r="680" spans="1:15" x14ac:dyDescent="0.25">
      <c r="A680">
        <v>1743</v>
      </c>
      <c r="B680" s="1" t="s">
        <v>354</v>
      </c>
      <c r="C680" s="1" t="str">
        <f t="shared" si="10"/>
        <v>Quebec</v>
      </c>
      <c r="D680" s="1" t="s">
        <v>28</v>
      </c>
      <c r="E680" s="5">
        <v>45</v>
      </c>
      <c r="F680" s="1" t="s">
        <v>47</v>
      </c>
      <c r="G680" s="1" t="s">
        <v>1563</v>
      </c>
      <c r="H680" t="s">
        <v>2270</v>
      </c>
      <c r="I680" s="1" t="s">
        <v>17</v>
      </c>
      <c r="J680" s="1" t="s">
        <v>25</v>
      </c>
      <c r="K680" s="1" t="s">
        <v>31</v>
      </c>
      <c r="L680" s="1" t="s">
        <v>32</v>
      </c>
      <c r="M680" s="1" t="s">
        <v>1564</v>
      </c>
      <c r="N680" s="1" t="s">
        <v>60</v>
      </c>
      <c r="O680" s="1" t="s">
        <v>2276</v>
      </c>
    </row>
    <row r="681" spans="1:15" x14ac:dyDescent="0.25">
      <c r="A681">
        <v>1744</v>
      </c>
      <c r="B681" s="1" t="s">
        <v>354</v>
      </c>
      <c r="C681" s="1" t="str">
        <f t="shared" si="10"/>
        <v>Quebec</v>
      </c>
      <c r="D681" s="1" t="s">
        <v>28</v>
      </c>
      <c r="E681" s="5">
        <v>42</v>
      </c>
      <c r="F681" s="1" t="s">
        <v>32</v>
      </c>
      <c r="G681" s="1" t="s">
        <v>452</v>
      </c>
      <c r="H681" t="s">
        <v>2270</v>
      </c>
      <c r="I681" s="1" t="s">
        <v>17</v>
      </c>
      <c r="J681" s="1" t="s">
        <v>25</v>
      </c>
      <c r="K681" s="1" t="s">
        <v>31</v>
      </c>
      <c r="L681" s="1" t="s">
        <v>91</v>
      </c>
      <c r="M681" s="1" t="s">
        <v>1565</v>
      </c>
      <c r="N681" s="1" t="s">
        <v>22</v>
      </c>
      <c r="O681" s="1" t="s">
        <v>2276</v>
      </c>
    </row>
    <row r="682" spans="1:15" x14ac:dyDescent="0.25">
      <c r="A682">
        <v>1745</v>
      </c>
      <c r="B682" s="1" t="s">
        <v>354</v>
      </c>
      <c r="C682" s="1" t="str">
        <f t="shared" si="10"/>
        <v>Quebec</v>
      </c>
      <c r="D682" s="1" t="s">
        <v>28</v>
      </c>
      <c r="E682" s="5">
        <v>39</v>
      </c>
      <c r="F682" s="1" t="s">
        <v>372</v>
      </c>
      <c r="G682" s="1" t="s">
        <v>1566</v>
      </c>
      <c r="H682" t="s">
        <v>2270</v>
      </c>
      <c r="I682" s="1" t="s">
        <v>17</v>
      </c>
      <c r="J682" s="1" t="s">
        <v>25</v>
      </c>
      <c r="K682" s="1" t="s">
        <v>31</v>
      </c>
      <c r="L682" s="1" t="s">
        <v>91</v>
      </c>
      <c r="M682" s="1" t="s">
        <v>1567</v>
      </c>
      <c r="N682" s="1" t="s">
        <v>60</v>
      </c>
      <c r="O682" s="1" t="s">
        <v>2276</v>
      </c>
    </row>
    <row r="683" spans="1:15" x14ac:dyDescent="0.25">
      <c r="A683">
        <v>1746</v>
      </c>
      <c r="B683" s="1" t="s">
        <v>354</v>
      </c>
      <c r="C683" s="1" t="str">
        <f t="shared" si="10"/>
        <v>Quebec</v>
      </c>
      <c r="D683" s="1" t="s">
        <v>28</v>
      </c>
      <c r="E683" s="5">
        <v>39</v>
      </c>
      <c r="F683" s="1" t="s">
        <v>1568</v>
      </c>
      <c r="G683" s="1" t="s">
        <v>1566</v>
      </c>
      <c r="H683" t="s">
        <v>2270</v>
      </c>
      <c r="I683" s="1" t="s">
        <v>17</v>
      </c>
      <c r="J683" s="1" t="s">
        <v>25</v>
      </c>
      <c r="K683" s="1" t="s">
        <v>31</v>
      </c>
      <c r="L683" s="1" t="s">
        <v>91</v>
      </c>
      <c r="M683" s="1" t="s">
        <v>1569</v>
      </c>
      <c r="N683" s="1" t="s">
        <v>60</v>
      </c>
      <c r="O683" s="1" t="s">
        <v>2276</v>
      </c>
    </row>
    <row r="684" spans="1:15" x14ac:dyDescent="0.25">
      <c r="A684">
        <v>1747</v>
      </c>
      <c r="B684" s="1" t="s">
        <v>354</v>
      </c>
      <c r="C684" s="1" t="str">
        <f t="shared" si="10"/>
        <v>Quebec</v>
      </c>
      <c r="D684" s="1" t="s">
        <v>28</v>
      </c>
      <c r="E684" s="5">
        <v>39</v>
      </c>
      <c r="F684" s="1" t="s">
        <v>372</v>
      </c>
      <c r="G684" s="1" t="s">
        <v>1566</v>
      </c>
      <c r="H684" t="s">
        <v>2270</v>
      </c>
      <c r="I684" s="1" t="s">
        <v>17</v>
      </c>
      <c r="J684" s="1" t="s">
        <v>25</v>
      </c>
      <c r="K684" s="1" t="s">
        <v>31</v>
      </c>
      <c r="L684" s="1" t="s">
        <v>91</v>
      </c>
      <c r="M684" s="1" t="s">
        <v>1570</v>
      </c>
      <c r="N684" s="1" t="s">
        <v>60</v>
      </c>
      <c r="O684" s="1" t="s">
        <v>2276</v>
      </c>
    </row>
    <row r="685" spans="1:15" x14ac:dyDescent="0.25">
      <c r="A685">
        <v>1748</v>
      </c>
      <c r="B685" s="1" t="s">
        <v>354</v>
      </c>
      <c r="C685" s="1" t="str">
        <f t="shared" si="10"/>
        <v>Quebec</v>
      </c>
      <c r="D685" s="1" t="s">
        <v>28</v>
      </c>
      <c r="E685" s="5">
        <v>42</v>
      </c>
      <c r="F685" s="1" t="s">
        <v>1571</v>
      </c>
      <c r="G685" s="1" t="s">
        <v>1572</v>
      </c>
      <c r="H685" t="s">
        <v>2270</v>
      </c>
      <c r="I685" s="1" t="s">
        <v>17</v>
      </c>
      <c r="J685" s="1" t="s">
        <v>25</v>
      </c>
      <c r="K685" s="1" t="s">
        <v>31</v>
      </c>
      <c r="L685" s="1" t="s">
        <v>91</v>
      </c>
      <c r="M685" s="1" t="s">
        <v>1573</v>
      </c>
      <c r="N685" s="1" t="s">
        <v>22</v>
      </c>
      <c r="O685" s="1" t="s">
        <v>2276</v>
      </c>
    </row>
    <row r="686" spans="1:15" x14ac:dyDescent="0.25">
      <c r="A686">
        <v>1749</v>
      </c>
      <c r="B686" s="1" t="s">
        <v>354</v>
      </c>
      <c r="C686" s="1" t="str">
        <f t="shared" si="10"/>
        <v>Quebec</v>
      </c>
      <c r="D686" s="1" t="s">
        <v>28</v>
      </c>
      <c r="E686" s="5">
        <v>42</v>
      </c>
      <c r="F686" s="1" t="s">
        <v>1574</v>
      </c>
      <c r="G686" s="1" t="s">
        <v>32</v>
      </c>
      <c r="H686" t="s">
        <v>2270</v>
      </c>
      <c r="I686" s="1" t="s">
        <v>17</v>
      </c>
      <c r="J686" s="1" t="s">
        <v>25</v>
      </c>
      <c r="K686" s="1" t="s">
        <v>31</v>
      </c>
      <c r="L686" s="1" t="s">
        <v>91</v>
      </c>
      <c r="M686" s="1" t="s">
        <v>1575</v>
      </c>
      <c r="N686" s="1" t="s">
        <v>22</v>
      </c>
      <c r="O686" s="1" t="s">
        <v>2276</v>
      </c>
    </row>
    <row r="687" spans="1:15" x14ac:dyDescent="0.25">
      <c r="A687">
        <v>1750</v>
      </c>
      <c r="B687" s="1" t="s">
        <v>354</v>
      </c>
      <c r="C687" s="1" t="str">
        <f t="shared" si="10"/>
        <v>Quebec</v>
      </c>
      <c r="D687" s="1" t="s">
        <v>28</v>
      </c>
      <c r="E687" s="5">
        <v>42</v>
      </c>
      <c r="F687" s="1" t="s">
        <v>407</v>
      </c>
      <c r="G687" s="1" t="s">
        <v>1576</v>
      </c>
      <c r="H687" t="s">
        <v>2270</v>
      </c>
      <c r="I687" s="1" t="s">
        <v>17</v>
      </c>
      <c r="J687" s="1" t="s">
        <v>25</v>
      </c>
      <c r="K687" s="1" t="s">
        <v>31</v>
      </c>
      <c r="L687" s="1" t="s">
        <v>91</v>
      </c>
      <c r="M687" s="1" t="s">
        <v>1577</v>
      </c>
      <c r="N687" s="1" t="s">
        <v>22</v>
      </c>
      <c r="O687" s="1" t="s">
        <v>2276</v>
      </c>
    </row>
    <row r="688" spans="1:15" x14ac:dyDescent="0.25">
      <c r="A688">
        <v>1751</v>
      </c>
      <c r="B688" s="1" t="s">
        <v>354</v>
      </c>
      <c r="C688" s="1" t="str">
        <f t="shared" si="10"/>
        <v>Quebec</v>
      </c>
      <c r="D688" s="1" t="s">
        <v>28</v>
      </c>
      <c r="E688" s="5">
        <v>42</v>
      </c>
      <c r="F688" s="1" t="s">
        <v>1578</v>
      </c>
      <c r="G688" s="1" t="s">
        <v>32</v>
      </c>
      <c r="H688" t="s">
        <v>2270</v>
      </c>
      <c r="I688" s="1" t="s">
        <v>17</v>
      </c>
      <c r="J688" s="1" t="s">
        <v>25</v>
      </c>
      <c r="K688" s="1" t="s">
        <v>31</v>
      </c>
      <c r="L688" s="1" t="s">
        <v>91</v>
      </c>
      <c r="M688" s="1" t="s">
        <v>1579</v>
      </c>
      <c r="N688" s="1" t="s">
        <v>60</v>
      </c>
      <c r="O688" s="1" t="s">
        <v>2276</v>
      </c>
    </row>
    <row r="689" spans="1:15" x14ac:dyDescent="0.25">
      <c r="A689">
        <v>1752</v>
      </c>
      <c r="B689" s="1" t="s">
        <v>354</v>
      </c>
      <c r="C689" s="1" t="str">
        <f t="shared" si="10"/>
        <v>Quebec</v>
      </c>
      <c r="D689" s="1" t="s">
        <v>28</v>
      </c>
      <c r="E689" s="5">
        <v>54</v>
      </c>
      <c r="F689" s="1" t="s">
        <v>1080</v>
      </c>
      <c r="G689" s="1" t="s">
        <v>1580</v>
      </c>
      <c r="H689" t="s">
        <v>2270</v>
      </c>
      <c r="I689" s="1" t="s">
        <v>43</v>
      </c>
      <c r="J689" s="1" t="s">
        <v>25</v>
      </c>
      <c r="K689" s="1" t="s">
        <v>31</v>
      </c>
      <c r="L689" s="1" t="s">
        <v>45</v>
      </c>
      <c r="M689" s="1" t="s">
        <v>1581</v>
      </c>
      <c r="N689" s="1" t="s">
        <v>22</v>
      </c>
      <c r="O689" s="1" t="s">
        <v>2276</v>
      </c>
    </row>
    <row r="690" spans="1:15" x14ac:dyDescent="0.25">
      <c r="A690">
        <v>1753</v>
      </c>
      <c r="B690" s="1" t="s">
        <v>354</v>
      </c>
      <c r="C690" s="1" t="str">
        <f t="shared" si="10"/>
        <v>Quebec</v>
      </c>
      <c r="D690" s="1" t="s">
        <v>28</v>
      </c>
      <c r="E690" s="5">
        <v>54</v>
      </c>
      <c r="F690" s="1" t="s">
        <v>32</v>
      </c>
      <c r="G690" s="1" t="s">
        <v>1582</v>
      </c>
      <c r="H690" t="s">
        <v>2270</v>
      </c>
      <c r="I690" s="1" t="s">
        <v>43</v>
      </c>
      <c r="J690" s="1" t="s">
        <v>25</v>
      </c>
      <c r="K690" s="1" t="s">
        <v>31</v>
      </c>
      <c r="L690" s="1" t="s">
        <v>20</v>
      </c>
      <c r="M690" s="1" t="s">
        <v>1583</v>
      </c>
      <c r="N690" s="1" t="s">
        <v>22</v>
      </c>
      <c r="O690" s="1" t="s">
        <v>2276</v>
      </c>
    </row>
    <row r="691" spans="1:15" x14ac:dyDescent="0.25">
      <c r="A691">
        <v>1754</v>
      </c>
      <c r="B691" s="1" t="s">
        <v>354</v>
      </c>
      <c r="C691" s="1" t="str">
        <f t="shared" si="10"/>
        <v>Quebec</v>
      </c>
      <c r="D691" s="1" t="s">
        <v>28</v>
      </c>
      <c r="E691" s="5">
        <v>42</v>
      </c>
      <c r="F691" s="1" t="s">
        <v>1584</v>
      </c>
      <c r="G691" s="1" t="s">
        <v>1585</v>
      </c>
      <c r="H691" t="s">
        <v>2270</v>
      </c>
      <c r="I691" s="1" t="s">
        <v>17</v>
      </c>
      <c r="J691" s="1" t="s">
        <v>25</v>
      </c>
      <c r="K691" s="1" t="s">
        <v>31</v>
      </c>
      <c r="L691" s="1" t="s">
        <v>32</v>
      </c>
      <c r="M691" s="1" t="s">
        <v>1586</v>
      </c>
      <c r="N691" s="1" t="s">
        <v>22</v>
      </c>
      <c r="O691" s="1" t="s">
        <v>2276</v>
      </c>
    </row>
    <row r="692" spans="1:15" x14ac:dyDescent="0.25">
      <c r="A692">
        <v>1755</v>
      </c>
      <c r="B692" s="1" t="s">
        <v>354</v>
      </c>
      <c r="C692" s="1" t="str">
        <f t="shared" si="10"/>
        <v>Quebec</v>
      </c>
      <c r="D692" s="1" t="s">
        <v>28</v>
      </c>
      <c r="E692" s="5">
        <v>42</v>
      </c>
      <c r="F692" s="1" t="s">
        <v>32</v>
      </c>
      <c r="G692" s="1" t="s">
        <v>1587</v>
      </c>
      <c r="H692" t="s">
        <v>2270</v>
      </c>
      <c r="I692" s="1" t="s">
        <v>24</v>
      </c>
      <c r="J692" s="1" t="s">
        <v>25</v>
      </c>
      <c r="K692" s="1" t="s">
        <v>31</v>
      </c>
      <c r="L692" s="1" t="s">
        <v>20</v>
      </c>
      <c r="M692" s="1" t="s">
        <v>1588</v>
      </c>
      <c r="N692" s="1" t="s">
        <v>22</v>
      </c>
      <c r="O692" s="1" t="s">
        <v>2276</v>
      </c>
    </row>
    <row r="693" spans="1:15" x14ac:dyDescent="0.25">
      <c r="A693">
        <v>1756</v>
      </c>
      <c r="B693" s="1" t="s">
        <v>354</v>
      </c>
      <c r="C693" s="1" t="str">
        <f t="shared" si="10"/>
        <v>Quebec</v>
      </c>
      <c r="D693" s="1" t="s">
        <v>28</v>
      </c>
      <c r="E693" s="5">
        <v>45</v>
      </c>
      <c r="F693" s="1" t="s">
        <v>1589</v>
      </c>
      <c r="G693" s="1" t="s">
        <v>1123</v>
      </c>
      <c r="H693" t="s">
        <v>2270</v>
      </c>
      <c r="I693" s="1" t="s">
        <v>24</v>
      </c>
      <c r="J693" s="1" t="s">
        <v>25</v>
      </c>
      <c r="K693" s="1" t="s">
        <v>31</v>
      </c>
      <c r="L693" s="1" t="s">
        <v>20</v>
      </c>
      <c r="M693" s="1" t="s">
        <v>1590</v>
      </c>
      <c r="N693" s="1" t="s">
        <v>22</v>
      </c>
      <c r="O693" s="1" t="s">
        <v>2276</v>
      </c>
    </row>
    <row r="694" spans="1:15" x14ac:dyDescent="0.25">
      <c r="A694">
        <v>1757</v>
      </c>
      <c r="B694" s="1" t="s">
        <v>354</v>
      </c>
      <c r="C694" s="1" t="str">
        <f t="shared" si="10"/>
        <v>Quebec</v>
      </c>
      <c r="D694" s="1" t="s">
        <v>28</v>
      </c>
      <c r="E694" s="5">
        <v>42</v>
      </c>
      <c r="F694" s="1" t="s">
        <v>1188</v>
      </c>
      <c r="G694" s="1" t="s">
        <v>1591</v>
      </c>
      <c r="H694" t="s">
        <v>2270</v>
      </c>
      <c r="I694" s="1" t="s">
        <v>17</v>
      </c>
      <c r="J694" s="1" t="s">
        <v>25</v>
      </c>
      <c r="K694" s="1" t="s">
        <v>31</v>
      </c>
      <c r="L694" s="1" t="s">
        <v>20</v>
      </c>
      <c r="M694" s="1" t="s">
        <v>1592</v>
      </c>
      <c r="N694" s="1" t="s">
        <v>22</v>
      </c>
      <c r="O694" s="1" t="s">
        <v>2276</v>
      </c>
    </row>
    <row r="695" spans="1:15" x14ac:dyDescent="0.25">
      <c r="A695">
        <v>1758</v>
      </c>
      <c r="B695" s="1" t="s">
        <v>354</v>
      </c>
      <c r="C695" s="1" t="str">
        <f t="shared" si="10"/>
        <v>Quebec</v>
      </c>
      <c r="D695" s="1" t="s">
        <v>73</v>
      </c>
      <c r="E695" s="5">
        <v>36</v>
      </c>
      <c r="F695" s="1" t="s">
        <v>1593</v>
      </c>
      <c r="G695" s="1" t="s">
        <v>1594</v>
      </c>
      <c r="H695" t="s">
        <v>2271</v>
      </c>
      <c r="I695" s="1" t="s">
        <v>17</v>
      </c>
      <c r="J695" s="1" t="s">
        <v>25</v>
      </c>
      <c r="K695" s="1" t="s">
        <v>19</v>
      </c>
      <c r="L695" s="1" t="s">
        <v>32</v>
      </c>
      <c r="M695" s="1" t="s">
        <v>1595</v>
      </c>
      <c r="N695" s="1" t="s">
        <v>60</v>
      </c>
      <c r="O695" s="1" t="s">
        <v>2276</v>
      </c>
    </row>
    <row r="696" spans="1:15" x14ac:dyDescent="0.25">
      <c r="A696">
        <v>1759</v>
      </c>
      <c r="B696" s="1" t="s">
        <v>354</v>
      </c>
      <c r="C696" s="1" t="str">
        <f t="shared" si="10"/>
        <v>Quebec</v>
      </c>
      <c r="D696" s="1" t="s">
        <v>73</v>
      </c>
      <c r="E696" s="5">
        <v>36</v>
      </c>
      <c r="F696" s="1" t="s">
        <v>1596</v>
      </c>
      <c r="G696" s="1" t="s">
        <v>1597</v>
      </c>
      <c r="H696" t="s">
        <v>2271</v>
      </c>
      <c r="I696" s="1" t="s">
        <v>17</v>
      </c>
      <c r="J696" s="1" t="s">
        <v>25</v>
      </c>
      <c r="K696" s="1" t="s">
        <v>19</v>
      </c>
      <c r="L696" s="1" t="s">
        <v>32</v>
      </c>
      <c r="M696" s="1" t="s">
        <v>1598</v>
      </c>
      <c r="N696" s="1" t="s">
        <v>60</v>
      </c>
      <c r="O696" s="1" t="s">
        <v>2276</v>
      </c>
    </row>
    <row r="697" spans="1:15" x14ac:dyDescent="0.25">
      <c r="A697">
        <v>1760</v>
      </c>
      <c r="B697" s="1" t="s">
        <v>354</v>
      </c>
      <c r="C697" s="1" t="str">
        <f t="shared" si="10"/>
        <v>Quebec</v>
      </c>
      <c r="D697" s="1" t="s">
        <v>73</v>
      </c>
      <c r="E697" s="5">
        <v>48</v>
      </c>
      <c r="F697" s="1" t="s">
        <v>1599</v>
      </c>
      <c r="G697" s="1" t="s">
        <v>1600</v>
      </c>
      <c r="H697" t="s">
        <v>2271</v>
      </c>
      <c r="I697" s="1" t="s">
        <v>35</v>
      </c>
      <c r="J697" s="1" t="s">
        <v>25</v>
      </c>
      <c r="K697" s="1" t="s">
        <v>31</v>
      </c>
      <c r="L697" s="1" t="s">
        <v>32</v>
      </c>
      <c r="M697" s="1" t="s">
        <v>1601</v>
      </c>
      <c r="N697" s="1" t="s">
        <v>22</v>
      </c>
      <c r="O697" s="1" t="s">
        <v>2276</v>
      </c>
    </row>
    <row r="698" spans="1:15" x14ac:dyDescent="0.25">
      <c r="A698">
        <v>1761</v>
      </c>
      <c r="B698" s="1" t="s">
        <v>354</v>
      </c>
      <c r="C698" s="1" t="str">
        <f t="shared" si="10"/>
        <v>Quebec</v>
      </c>
      <c r="D698" s="1" t="s">
        <v>73</v>
      </c>
      <c r="E698" s="5">
        <v>44</v>
      </c>
      <c r="F698" s="1" t="s">
        <v>912</v>
      </c>
      <c r="G698" s="1" t="s">
        <v>1602</v>
      </c>
      <c r="H698" t="s">
        <v>2271</v>
      </c>
      <c r="I698" s="1" t="s">
        <v>24</v>
      </c>
      <c r="J698" s="1" t="s">
        <v>25</v>
      </c>
      <c r="K698" s="1" t="s">
        <v>31</v>
      </c>
      <c r="L698" s="1" t="s">
        <v>20</v>
      </c>
      <c r="M698" s="1" t="s">
        <v>1603</v>
      </c>
      <c r="N698" s="1" t="s">
        <v>22</v>
      </c>
      <c r="O698" s="1" t="s">
        <v>2276</v>
      </c>
    </row>
    <row r="699" spans="1:15" x14ac:dyDescent="0.25">
      <c r="A699">
        <v>1762</v>
      </c>
      <c r="B699" s="1" t="s">
        <v>354</v>
      </c>
      <c r="C699" s="1" t="str">
        <f t="shared" si="10"/>
        <v>Quebec</v>
      </c>
      <c r="D699" s="1" t="s">
        <v>73</v>
      </c>
      <c r="E699" s="5">
        <v>42</v>
      </c>
      <c r="F699" s="1" t="s">
        <v>1604</v>
      </c>
      <c r="G699" s="1" t="s">
        <v>1605</v>
      </c>
      <c r="H699" t="s">
        <v>2271</v>
      </c>
      <c r="I699" s="1" t="s">
        <v>35</v>
      </c>
      <c r="J699" s="1" t="s">
        <v>25</v>
      </c>
      <c r="K699" s="1" t="s">
        <v>31</v>
      </c>
      <c r="L699" s="1" t="s">
        <v>32</v>
      </c>
      <c r="M699" s="1" t="s">
        <v>1606</v>
      </c>
      <c r="N699" s="1" t="s">
        <v>22</v>
      </c>
      <c r="O699" s="1" t="s">
        <v>2276</v>
      </c>
    </row>
    <row r="700" spans="1:15" x14ac:dyDescent="0.25">
      <c r="A700">
        <v>1767</v>
      </c>
      <c r="B700" s="1" t="s">
        <v>354</v>
      </c>
      <c r="C700" s="1" t="str">
        <f t="shared" si="10"/>
        <v>Quebec</v>
      </c>
      <c r="D700" s="1" t="s">
        <v>73</v>
      </c>
      <c r="E700" s="5">
        <v>45</v>
      </c>
      <c r="F700" s="1" t="s">
        <v>47</v>
      </c>
      <c r="G700" s="1" t="s">
        <v>1607</v>
      </c>
      <c r="H700" t="s">
        <v>2270</v>
      </c>
      <c r="I700" s="1" t="s">
        <v>17</v>
      </c>
      <c r="J700" s="1" t="s">
        <v>25</v>
      </c>
      <c r="K700" s="1" t="s">
        <v>31</v>
      </c>
      <c r="L700" s="1" t="s">
        <v>32</v>
      </c>
      <c r="M700" s="1" t="s">
        <v>1608</v>
      </c>
      <c r="N700" s="1" t="s">
        <v>60</v>
      </c>
      <c r="O700" s="1" t="s">
        <v>2276</v>
      </c>
    </row>
    <row r="701" spans="1:15" x14ac:dyDescent="0.25">
      <c r="A701">
        <v>1768</v>
      </c>
      <c r="B701" s="1" t="s">
        <v>354</v>
      </c>
      <c r="C701" s="1" t="str">
        <f t="shared" si="10"/>
        <v>Quebec</v>
      </c>
      <c r="D701" s="1" t="s">
        <v>73</v>
      </c>
      <c r="E701" s="5">
        <v>40</v>
      </c>
      <c r="F701" s="1" t="s">
        <v>32</v>
      </c>
      <c r="G701" s="1" t="s">
        <v>1609</v>
      </c>
      <c r="H701" t="s">
        <v>2270</v>
      </c>
      <c r="I701" s="1" t="s">
        <v>43</v>
      </c>
      <c r="J701" s="1" t="s">
        <v>25</v>
      </c>
      <c r="K701" s="1" t="s">
        <v>19</v>
      </c>
      <c r="L701" s="1" t="s">
        <v>45</v>
      </c>
      <c r="M701" s="1" t="s">
        <v>1610</v>
      </c>
      <c r="N701" s="1" t="s">
        <v>60</v>
      </c>
      <c r="O701" s="1" t="s">
        <v>2276</v>
      </c>
    </row>
    <row r="702" spans="1:15" x14ac:dyDescent="0.25">
      <c r="A702">
        <v>1769</v>
      </c>
      <c r="B702" s="1" t="s">
        <v>354</v>
      </c>
      <c r="C702" s="1" t="str">
        <f t="shared" si="10"/>
        <v>Quebec</v>
      </c>
      <c r="D702" s="1" t="s">
        <v>73</v>
      </c>
      <c r="E702" s="5">
        <v>45</v>
      </c>
      <c r="F702" s="1" t="s">
        <v>514</v>
      </c>
      <c r="G702" s="1" t="s">
        <v>1611</v>
      </c>
      <c r="H702" t="s">
        <v>2270</v>
      </c>
      <c r="I702" s="1" t="s">
        <v>24</v>
      </c>
      <c r="J702" s="1" t="s">
        <v>25</v>
      </c>
      <c r="K702" s="1" t="s">
        <v>19</v>
      </c>
      <c r="L702" s="1" t="s">
        <v>20</v>
      </c>
      <c r="M702" s="1" t="s">
        <v>1612</v>
      </c>
      <c r="N702" s="1" t="s">
        <v>60</v>
      </c>
      <c r="O702" s="1" t="s">
        <v>2276</v>
      </c>
    </row>
    <row r="703" spans="1:15" x14ac:dyDescent="0.25">
      <c r="A703">
        <v>1770</v>
      </c>
      <c r="B703" s="1" t="s">
        <v>354</v>
      </c>
      <c r="C703" s="1" t="str">
        <f t="shared" si="10"/>
        <v>Quebec</v>
      </c>
      <c r="D703" s="1" t="s">
        <v>14</v>
      </c>
      <c r="E703" s="5">
        <v>48</v>
      </c>
      <c r="F703" s="1" t="s">
        <v>1613</v>
      </c>
      <c r="G703" s="1" t="s">
        <v>1614</v>
      </c>
      <c r="H703" t="s">
        <v>2270</v>
      </c>
      <c r="I703" s="1" t="s">
        <v>43</v>
      </c>
      <c r="J703" s="1" t="s">
        <v>44</v>
      </c>
      <c r="K703" s="1" t="s">
        <v>31</v>
      </c>
      <c r="L703" s="1" t="s">
        <v>32</v>
      </c>
      <c r="M703" s="1" t="s">
        <v>1615</v>
      </c>
      <c r="N703" s="1" t="s">
        <v>22</v>
      </c>
      <c r="O703" s="1" t="s">
        <v>2276</v>
      </c>
    </row>
    <row r="704" spans="1:15" x14ac:dyDescent="0.25">
      <c r="A704">
        <v>1771</v>
      </c>
      <c r="B704" s="1" t="s">
        <v>354</v>
      </c>
      <c r="C704" s="1" t="str">
        <f t="shared" si="10"/>
        <v>Quebec</v>
      </c>
      <c r="D704" s="1" t="s">
        <v>28</v>
      </c>
      <c r="E704" s="5">
        <v>72</v>
      </c>
      <c r="F704" s="1" t="s">
        <v>970</v>
      </c>
      <c r="G704" s="1" t="s">
        <v>1616</v>
      </c>
      <c r="H704" t="s">
        <v>2270</v>
      </c>
      <c r="I704" s="1" t="s">
        <v>40</v>
      </c>
      <c r="J704" s="1" t="s">
        <v>25</v>
      </c>
      <c r="K704" s="1" t="s">
        <v>31</v>
      </c>
      <c r="L704" s="1" t="s">
        <v>91</v>
      </c>
      <c r="M704" s="1" t="s">
        <v>1617</v>
      </c>
      <c r="N704" s="1" t="s">
        <v>22</v>
      </c>
      <c r="O704" s="1" t="s">
        <v>2276</v>
      </c>
    </row>
    <row r="705" spans="1:15" x14ac:dyDescent="0.25">
      <c r="A705">
        <v>1772</v>
      </c>
      <c r="B705" s="1" t="s">
        <v>354</v>
      </c>
      <c r="C705" s="1" t="str">
        <f t="shared" si="10"/>
        <v>Quebec</v>
      </c>
      <c r="D705" s="1" t="s">
        <v>28</v>
      </c>
      <c r="E705" s="5">
        <v>47.06</v>
      </c>
      <c r="F705" s="1" t="s">
        <v>970</v>
      </c>
      <c r="G705" s="1" t="s">
        <v>1616</v>
      </c>
      <c r="H705" t="s">
        <v>2270</v>
      </c>
      <c r="I705" s="1" t="s">
        <v>40</v>
      </c>
      <c r="J705" s="1" t="s">
        <v>25</v>
      </c>
      <c r="K705" s="1" t="s">
        <v>31</v>
      </c>
      <c r="L705" s="1" t="s">
        <v>91</v>
      </c>
      <c r="M705" s="1" t="s">
        <v>1618</v>
      </c>
      <c r="N705" s="1" t="s">
        <v>22</v>
      </c>
      <c r="O705" s="1" t="s">
        <v>2276</v>
      </c>
    </row>
    <row r="706" spans="1:15" x14ac:dyDescent="0.25">
      <c r="A706">
        <v>1773</v>
      </c>
      <c r="B706" s="1" t="s">
        <v>354</v>
      </c>
      <c r="C706" s="1" t="str">
        <f t="shared" ref="C706:C769" si="11">IF(B706="NB","New Brunswick",IF(B706="AB","Alberta",IF(B706="BC","British Columbia",IF(B706="MB","Manitoba",IF(B706="NL","Newfoundland and Labrador",IF(B706="NS","Nova Scotia",IF(B706="ON","Ontario",IF(B706="PE","Prince Edward Island",IF(B706="QC","Quebec",IF(B706="SK","Saskatchewan",""))))))))))</f>
        <v>Quebec</v>
      </c>
      <c r="D706" s="1" t="s">
        <v>28</v>
      </c>
      <c r="E706" s="5">
        <v>47.06</v>
      </c>
      <c r="F706" s="1" t="s">
        <v>1360</v>
      </c>
      <c r="G706" s="1" t="s">
        <v>1619</v>
      </c>
      <c r="H706" t="s">
        <v>2270</v>
      </c>
      <c r="I706" s="1" t="s">
        <v>43</v>
      </c>
      <c r="J706" s="1" t="s">
        <v>25</v>
      </c>
      <c r="K706" s="1" t="s">
        <v>31</v>
      </c>
      <c r="L706" s="1" t="s">
        <v>91</v>
      </c>
      <c r="M706" s="1" t="s">
        <v>1620</v>
      </c>
      <c r="N706" s="1" t="s">
        <v>22</v>
      </c>
      <c r="O706" s="1" t="s">
        <v>2276</v>
      </c>
    </row>
    <row r="707" spans="1:15" x14ac:dyDescent="0.25">
      <c r="A707">
        <v>1774</v>
      </c>
      <c r="B707" s="1" t="s">
        <v>354</v>
      </c>
      <c r="C707" s="1" t="str">
        <f t="shared" si="11"/>
        <v>Quebec</v>
      </c>
      <c r="D707" s="1" t="s">
        <v>28</v>
      </c>
      <c r="E707" s="5">
        <v>50</v>
      </c>
      <c r="F707" s="1" t="s">
        <v>1621</v>
      </c>
      <c r="G707" s="1" t="s">
        <v>1622</v>
      </c>
      <c r="H707" t="s">
        <v>2270</v>
      </c>
      <c r="I707" s="1" t="s">
        <v>24</v>
      </c>
      <c r="J707" s="1" t="s">
        <v>25</v>
      </c>
      <c r="K707" s="1" t="s">
        <v>31</v>
      </c>
      <c r="L707" s="1" t="s">
        <v>91</v>
      </c>
      <c r="M707" s="1" t="s">
        <v>1623</v>
      </c>
      <c r="N707" s="1" t="s">
        <v>22</v>
      </c>
      <c r="O707" s="1" t="s">
        <v>2276</v>
      </c>
    </row>
    <row r="708" spans="1:15" x14ac:dyDescent="0.25">
      <c r="A708">
        <v>1775</v>
      </c>
      <c r="B708" s="1" t="s">
        <v>354</v>
      </c>
      <c r="C708" s="1" t="str">
        <f t="shared" si="11"/>
        <v>Quebec</v>
      </c>
      <c r="D708" s="1" t="s">
        <v>28</v>
      </c>
      <c r="E708" s="5">
        <v>55</v>
      </c>
      <c r="F708" s="1" t="s">
        <v>1624</v>
      </c>
      <c r="G708" s="1" t="s">
        <v>1625</v>
      </c>
      <c r="H708" t="s">
        <v>2270</v>
      </c>
      <c r="I708" s="1" t="s">
        <v>43</v>
      </c>
      <c r="J708" s="1" t="s">
        <v>25</v>
      </c>
      <c r="K708" s="1" t="s">
        <v>31</v>
      </c>
      <c r="L708" s="1" t="s">
        <v>91</v>
      </c>
      <c r="M708" s="1" t="s">
        <v>1626</v>
      </c>
      <c r="N708" s="1" t="s">
        <v>22</v>
      </c>
      <c r="O708" s="1" t="s">
        <v>2276</v>
      </c>
    </row>
    <row r="709" spans="1:15" x14ac:dyDescent="0.25">
      <c r="A709">
        <v>1776</v>
      </c>
      <c r="B709" s="1" t="s">
        <v>354</v>
      </c>
      <c r="C709" s="1" t="str">
        <f t="shared" si="11"/>
        <v>Quebec</v>
      </c>
      <c r="D709" s="1" t="s">
        <v>28</v>
      </c>
      <c r="E709" s="5">
        <v>57</v>
      </c>
      <c r="F709" s="1" t="s">
        <v>1360</v>
      </c>
      <c r="G709" s="1" t="s">
        <v>1619</v>
      </c>
      <c r="H709" t="s">
        <v>2270</v>
      </c>
      <c r="I709" s="1" t="s">
        <v>43</v>
      </c>
      <c r="J709" s="1" t="s">
        <v>25</v>
      </c>
      <c r="K709" s="1" t="s">
        <v>31</v>
      </c>
      <c r="L709" s="1" t="s">
        <v>91</v>
      </c>
      <c r="M709" s="1" t="s">
        <v>1627</v>
      </c>
      <c r="N709" s="1" t="s">
        <v>22</v>
      </c>
      <c r="O709" s="1" t="s">
        <v>2276</v>
      </c>
    </row>
    <row r="710" spans="1:15" x14ac:dyDescent="0.25">
      <c r="A710">
        <v>1777</v>
      </c>
      <c r="B710" s="1" t="s">
        <v>354</v>
      </c>
      <c r="C710" s="1" t="str">
        <f t="shared" si="11"/>
        <v>Quebec</v>
      </c>
      <c r="D710" s="1" t="s">
        <v>28</v>
      </c>
      <c r="E710" s="5">
        <v>50</v>
      </c>
      <c r="F710" s="1" t="s">
        <v>506</v>
      </c>
      <c r="G710" s="1" t="s">
        <v>1628</v>
      </c>
      <c r="H710" t="s">
        <v>2270</v>
      </c>
      <c r="I710" s="1" t="s">
        <v>17</v>
      </c>
      <c r="J710" s="1" t="s">
        <v>25</v>
      </c>
      <c r="K710" s="1" t="s">
        <v>31</v>
      </c>
      <c r="L710" s="1" t="s">
        <v>91</v>
      </c>
      <c r="M710" s="1" t="s">
        <v>1629</v>
      </c>
      <c r="N710" s="1" t="s">
        <v>22</v>
      </c>
      <c r="O710" s="1" t="s">
        <v>2276</v>
      </c>
    </row>
    <row r="711" spans="1:15" x14ac:dyDescent="0.25">
      <c r="A711">
        <v>1778</v>
      </c>
      <c r="B711" s="1" t="s">
        <v>354</v>
      </c>
      <c r="C711" s="1" t="str">
        <f t="shared" si="11"/>
        <v>Quebec</v>
      </c>
      <c r="D711" s="1" t="s">
        <v>28</v>
      </c>
      <c r="E711" s="5">
        <v>48</v>
      </c>
      <c r="F711" s="1" t="s">
        <v>1630</v>
      </c>
      <c r="G711" s="1" t="s">
        <v>32</v>
      </c>
      <c r="H711" t="s">
        <v>2270</v>
      </c>
      <c r="I711" s="1" t="s">
        <v>24</v>
      </c>
      <c r="J711" s="1" t="s">
        <v>25</v>
      </c>
      <c r="K711" s="1" t="s">
        <v>31</v>
      </c>
      <c r="L711" s="1" t="s">
        <v>91</v>
      </c>
      <c r="M711" s="1" t="s">
        <v>1631</v>
      </c>
      <c r="N711" s="1" t="s">
        <v>22</v>
      </c>
      <c r="O711" s="1" t="s">
        <v>2276</v>
      </c>
    </row>
    <row r="712" spans="1:15" x14ac:dyDescent="0.25">
      <c r="A712">
        <v>1779</v>
      </c>
      <c r="B712" s="1" t="s">
        <v>354</v>
      </c>
      <c r="C712" s="1" t="str">
        <f t="shared" si="11"/>
        <v>Quebec</v>
      </c>
      <c r="D712" s="1" t="s">
        <v>28</v>
      </c>
      <c r="E712" s="5">
        <v>39</v>
      </c>
      <c r="F712" s="1" t="s">
        <v>1632</v>
      </c>
      <c r="G712" s="1" t="s">
        <v>1633</v>
      </c>
      <c r="H712" t="s">
        <v>2270</v>
      </c>
      <c r="I712" s="1" t="s">
        <v>17</v>
      </c>
      <c r="J712" s="1" t="s">
        <v>25</v>
      </c>
      <c r="K712" s="1" t="s">
        <v>31</v>
      </c>
      <c r="L712" s="1" t="s">
        <v>91</v>
      </c>
      <c r="M712" s="1" t="s">
        <v>1634</v>
      </c>
      <c r="N712" s="1" t="s">
        <v>60</v>
      </c>
      <c r="O712" s="1" t="s">
        <v>2276</v>
      </c>
    </row>
    <row r="713" spans="1:15" x14ac:dyDescent="0.25">
      <c r="A713">
        <v>1780</v>
      </c>
      <c r="B713" s="1" t="s">
        <v>354</v>
      </c>
      <c r="C713" s="1" t="str">
        <f t="shared" si="11"/>
        <v>Quebec</v>
      </c>
      <c r="D713" s="1" t="s">
        <v>28</v>
      </c>
      <c r="E713" s="5">
        <v>39</v>
      </c>
      <c r="F713" s="1" t="s">
        <v>1635</v>
      </c>
      <c r="G713" s="1" t="s">
        <v>1636</v>
      </c>
      <c r="H713" t="s">
        <v>2270</v>
      </c>
      <c r="I713" s="1" t="s">
        <v>17</v>
      </c>
      <c r="J713" s="1" t="s">
        <v>25</v>
      </c>
      <c r="K713" s="1" t="s">
        <v>31</v>
      </c>
      <c r="L713" s="1" t="s">
        <v>91</v>
      </c>
      <c r="M713" s="1" t="s">
        <v>1637</v>
      </c>
      <c r="N713" s="1" t="s">
        <v>60</v>
      </c>
      <c r="O713" s="1" t="s">
        <v>2276</v>
      </c>
    </row>
    <row r="714" spans="1:15" x14ac:dyDescent="0.25">
      <c r="A714">
        <v>1781</v>
      </c>
      <c r="B714" s="1" t="s">
        <v>354</v>
      </c>
      <c r="C714" s="1" t="str">
        <f t="shared" si="11"/>
        <v>Quebec</v>
      </c>
      <c r="D714" s="1" t="s">
        <v>28</v>
      </c>
      <c r="E714" s="5">
        <v>39</v>
      </c>
      <c r="F714" s="1" t="s">
        <v>1638</v>
      </c>
      <c r="G714" s="1" t="s">
        <v>1639</v>
      </c>
      <c r="H714" t="s">
        <v>2270</v>
      </c>
      <c r="I714" s="1" t="s">
        <v>17</v>
      </c>
      <c r="J714" s="1" t="s">
        <v>25</v>
      </c>
      <c r="K714" s="1" t="s">
        <v>31</v>
      </c>
      <c r="L714" s="1" t="s">
        <v>91</v>
      </c>
      <c r="M714" s="1" t="s">
        <v>1640</v>
      </c>
      <c r="N714" s="1" t="s">
        <v>60</v>
      </c>
      <c r="O714" s="1" t="s">
        <v>2276</v>
      </c>
    </row>
    <row r="715" spans="1:15" x14ac:dyDescent="0.25">
      <c r="A715">
        <v>1782</v>
      </c>
      <c r="B715" s="1" t="s">
        <v>354</v>
      </c>
      <c r="C715" s="1" t="str">
        <f t="shared" si="11"/>
        <v>Quebec</v>
      </c>
      <c r="D715" s="1" t="s">
        <v>28</v>
      </c>
      <c r="E715" s="5">
        <v>39</v>
      </c>
      <c r="F715" s="1" t="s">
        <v>401</v>
      </c>
      <c r="G715" s="1" t="s">
        <v>1641</v>
      </c>
      <c r="H715" t="s">
        <v>2270</v>
      </c>
      <c r="I715" s="1" t="s">
        <v>17</v>
      </c>
      <c r="J715" s="1" t="s">
        <v>25</v>
      </c>
      <c r="K715" s="1" t="s">
        <v>19</v>
      </c>
      <c r="L715" s="1" t="s">
        <v>91</v>
      </c>
      <c r="M715" s="1" t="s">
        <v>1642</v>
      </c>
      <c r="N715" s="1" t="s">
        <v>60</v>
      </c>
      <c r="O715" s="1" t="s">
        <v>2276</v>
      </c>
    </row>
    <row r="716" spans="1:15" x14ac:dyDescent="0.25">
      <c r="A716">
        <v>1783</v>
      </c>
      <c r="B716" s="1" t="s">
        <v>354</v>
      </c>
      <c r="C716" s="1" t="str">
        <f t="shared" si="11"/>
        <v>Quebec</v>
      </c>
      <c r="D716" s="1" t="s">
        <v>28</v>
      </c>
      <c r="E716" s="5">
        <v>39</v>
      </c>
      <c r="F716" s="1" t="s">
        <v>1643</v>
      </c>
      <c r="G716" s="1" t="s">
        <v>1644</v>
      </c>
      <c r="H716" t="s">
        <v>2270</v>
      </c>
      <c r="I716" s="1" t="s">
        <v>17</v>
      </c>
      <c r="J716" s="1" t="s">
        <v>25</v>
      </c>
      <c r="K716" s="1" t="s">
        <v>19</v>
      </c>
      <c r="L716" s="1" t="s">
        <v>91</v>
      </c>
      <c r="M716" s="1" t="s">
        <v>1645</v>
      </c>
      <c r="N716" s="1" t="s">
        <v>60</v>
      </c>
      <c r="O716" s="1" t="s">
        <v>2276</v>
      </c>
    </row>
    <row r="717" spans="1:15" x14ac:dyDescent="0.25">
      <c r="A717">
        <v>1784</v>
      </c>
      <c r="B717" s="1" t="s">
        <v>354</v>
      </c>
      <c r="C717" s="1" t="str">
        <f t="shared" si="11"/>
        <v>Quebec</v>
      </c>
      <c r="D717" s="1" t="s">
        <v>28</v>
      </c>
      <c r="E717" s="5">
        <v>39</v>
      </c>
      <c r="F717" s="1" t="s">
        <v>1643</v>
      </c>
      <c r="G717" s="1" t="s">
        <v>1646</v>
      </c>
      <c r="H717" t="s">
        <v>2270</v>
      </c>
      <c r="I717" s="1" t="s">
        <v>17</v>
      </c>
      <c r="J717" s="1" t="s">
        <v>25</v>
      </c>
      <c r="K717" s="1" t="s">
        <v>19</v>
      </c>
      <c r="L717" s="1" t="s">
        <v>91</v>
      </c>
      <c r="M717" s="1" t="s">
        <v>1647</v>
      </c>
      <c r="N717" s="1" t="s">
        <v>60</v>
      </c>
      <c r="O717" s="1" t="s">
        <v>2276</v>
      </c>
    </row>
    <row r="718" spans="1:15" x14ac:dyDescent="0.25">
      <c r="A718">
        <v>1785</v>
      </c>
      <c r="B718" s="1" t="s">
        <v>354</v>
      </c>
      <c r="C718" s="1" t="str">
        <f t="shared" si="11"/>
        <v>Quebec</v>
      </c>
      <c r="D718" s="1" t="s">
        <v>28</v>
      </c>
      <c r="E718" s="5">
        <v>35</v>
      </c>
      <c r="F718" s="1" t="s">
        <v>1648</v>
      </c>
      <c r="G718" s="1" t="s">
        <v>1649</v>
      </c>
      <c r="H718" t="s">
        <v>2270</v>
      </c>
      <c r="I718" s="1" t="s">
        <v>17</v>
      </c>
      <c r="J718" s="1" t="s">
        <v>25</v>
      </c>
      <c r="K718" s="1" t="s">
        <v>31</v>
      </c>
      <c r="L718" s="1" t="s">
        <v>91</v>
      </c>
      <c r="M718" s="1" t="s">
        <v>1650</v>
      </c>
      <c r="N718" s="1" t="s">
        <v>60</v>
      </c>
      <c r="O718" s="1" t="s">
        <v>2276</v>
      </c>
    </row>
    <row r="719" spans="1:15" x14ac:dyDescent="0.25">
      <c r="A719">
        <v>1786</v>
      </c>
      <c r="B719" s="1" t="s">
        <v>354</v>
      </c>
      <c r="C719" s="1" t="str">
        <f t="shared" si="11"/>
        <v>Quebec</v>
      </c>
      <c r="D719" s="1" t="s">
        <v>28</v>
      </c>
      <c r="E719" s="5">
        <v>42</v>
      </c>
      <c r="F719" s="1" t="s">
        <v>1651</v>
      </c>
      <c r="G719" s="1" t="s">
        <v>1652</v>
      </c>
      <c r="H719" t="s">
        <v>2270</v>
      </c>
      <c r="I719" s="1" t="s">
        <v>24</v>
      </c>
      <c r="J719" s="1" t="s">
        <v>25</v>
      </c>
      <c r="K719" s="1" t="s">
        <v>31</v>
      </c>
      <c r="L719" s="1" t="s">
        <v>91</v>
      </c>
      <c r="M719" s="1" t="s">
        <v>1653</v>
      </c>
      <c r="N719" s="1" t="s">
        <v>22</v>
      </c>
      <c r="O719" s="1" t="s">
        <v>2276</v>
      </c>
    </row>
    <row r="720" spans="1:15" x14ac:dyDescent="0.25">
      <c r="A720">
        <v>1787</v>
      </c>
      <c r="B720" s="1" t="s">
        <v>354</v>
      </c>
      <c r="C720" s="1" t="str">
        <f t="shared" si="11"/>
        <v>Quebec</v>
      </c>
      <c r="D720" s="1" t="s">
        <v>28</v>
      </c>
      <c r="E720" s="5">
        <v>44</v>
      </c>
      <c r="F720" s="1" t="s">
        <v>1654</v>
      </c>
      <c r="G720" s="1" t="s">
        <v>1655</v>
      </c>
      <c r="H720" t="s">
        <v>2270</v>
      </c>
      <c r="I720" s="1" t="s">
        <v>24</v>
      </c>
      <c r="J720" s="1" t="s">
        <v>25</v>
      </c>
      <c r="K720" s="1" t="s">
        <v>31</v>
      </c>
      <c r="L720" s="1" t="s">
        <v>91</v>
      </c>
      <c r="M720" s="1" t="s">
        <v>1656</v>
      </c>
      <c r="N720" s="1" t="s">
        <v>22</v>
      </c>
      <c r="O720" s="1" t="s">
        <v>2276</v>
      </c>
    </row>
    <row r="721" spans="1:15" x14ac:dyDescent="0.25">
      <c r="A721">
        <v>1788</v>
      </c>
      <c r="B721" s="1" t="s">
        <v>354</v>
      </c>
      <c r="C721" s="1" t="str">
        <f t="shared" si="11"/>
        <v>Quebec</v>
      </c>
      <c r="D721" s="1" t="s">
        <v>28</v>
      </c>
      <c r="E721" s="5">
        <v>40</v>
      </c>
      <c r="F721" s="1" t="s">
        <v>1657</v>
      </c>
      <c r="G721" s="1" t="s">
        <v>1658</v>
      </c>
      <c r="H721" t="s">
        <v>2270</v>
      </c>
      <c r="I721" s="1" t="s">
        <v>17</v>
      </c>
      <c r="J721" s="1" t="s">
        <v>25</v>
      </c>
      <c r="K721" s="1" t="s">
        <v>31</v>
      </c>
      <c r="L721" s="1" t="s">
        <v>91</v>
      </c>
      <c r="M721" s="1" t="s">
        <v>1659</v>
      </c>
      <c r="N721" s="1" t="s">
        <v>22</v>
      </c>
      <c r="O721" s="1" t="s">
        <v>2276</v>
      </c>
    </row>
    <row r="722" spans="1:15" x14ac:dyDescent="0.25">
      <c r="A722">
        <v>1793</v>
      </c>
      <c r="B722" s="1" t="s">
        <v>354</v>
      </c>
      <c r="C722" s="1" t="str">
        <f t="shared" si="11"/>
        <v>Quebec</v>
      </c>
      <c r="D722" s="1" t="s">
        <v>14</v>
      </c>
      <c r="E722" s="5">
        <v>70</v>
      </c>
      <c r="F722" s="1" t="s">
        <v>1660</v>
      </c>
      <c r="G722" s="1" t="s">
        <v>1661</v>
      </c>
      <c r="H722" t="s">
        <v>2270</v>
      </c>
      <c r="I722" s="1" t="s">
        <v>40</v>
      </c>
      <c r="J722" s="1" t="s">
        <v>44</v>
      </c>
      <c r="K722" s="1" t="s">
        <v>31</v>
      </c>
      <c r="L722" s="1" t="s">
        <v>91</v>
      </c>
      <c r="M722" s="1" t="s">
        <v>1662</v>
      </c>
      <c r="N722" s="1" t="s">
        <v>22</v>
      </c>
      <c r="O722" s="1" t="s">
        <v>2276</v>
      </c>
    </row>
    <row r="723" spans="1:15" x14ac:dyDescent="0.25">
      <c r="A723">
        <v>1794</v>
      </c>
      <c r="B723" s="1" t="s">
        <v>354</v>
      </c>
      <c r="C723" s="1" t="str">
        <f t="shared" si="11"/>
        <v>Quebec</v>
      </c>
      <c r="D723" s="1" t="s">
        <v>14</v>
      </c>
      <c r="E723" s="5">
        <v>45</v>
      </c>
      <c r="F723" s="1" t="s">
        <v>1663</v>
      </c>
      <c r="G723" s="1" t="s">
        <v>1664</v>
      </c>
      <c r="H723" t="s">
        <v>2270</v>
      </c>
      <c r="I723" s="1" t="s">
        <v>24</v>
      </c>
      <c r="J723" s="1" t="s">
        <v>25</v>
      </c>
      <c r="K723" s="1" t="s">
        <v>19</v>
      </c>
      <c r="L723" s="1" t="s">
        <v>20</v>
      </c>
      <c r="M723" s="1" t="s">
        <v>1665</v>
      </c>
      <c r="N723" s="1" t="s">
        <v>60</v>
      </c>
      <c r="O723" s="1" t="s">
        <v>2276</v>
      </c>
    </row>
    <row r="724" spans="1:15" x14ac:dyDescent="0.25">
      <c r="A724">
        <v>1795</v>
      </c>
      <c r="B724" s="1" t="s">
        <v>354</v>
      </c>
      <c r="C724" s="1" t="str">
        <f t="shared" si="11"/>
        <v>Quebec</v>
      </c>
      <c r="D724" s="1" t="s">
        <v>14</v>
      </c>
      <c r="E724" s="5">
        <v>45</v>
      </c>
      <c r="F724" s="1" t="s">
        <v>1666</v>
      </c>
      <c r="G724" s="1" t="s">
        <v>1667</v>
      </c>
      <c r="H724" t="s">
        <v>2270</v>
      </c>
      <c r="I724" s="1" t="s">
        <v>24</v>
      </c>
      <c r="J724" s="1" t="s">
        <v>25</v>
      </c>
      <c r="K724" s="1" t="s">
        <v>19</v>
      </c>
      <c r="L724" s="1" t="s">
        <v>20</v>
      </c>
      <c r="M724" s="1" t="s">
        <v>1668</v>
      </c>
      <c r="N724" s="1" t="s">
        <v>60</v>
      </c>
      <c r="O724" s="1" t="s">
        <v>2276</v>
      </c>
    </row>
    <row r="725" spans="1:15" x14ac:dyDescent="0.25">
      <c r="A725">
        <v>1796</v>
      </c>
      <c r="B725" s="1" t="s">
        <v>354</v>
      </c>
      <c r="C725" s="1" t="str">
        <f t="shared" si="11"/>
        <v>Quebec</v>
      </c>
      <c r="D725" s="1" t="s">
        <v>14</v>
      </c>
      <c r="E725" s="5">
        <v>45</v>
      </c>
      <c r="F725" s="1" t="s">
        <v>1669</v>
      </c>
      <c r="G725" s="1" t="s">
        <v>32</v>
      </c>
      <c r="H725" t="s">
        <v>2270</v>
      </c>
      <c r="I725" s="1" t="s">
        <v>24</v>
      </c>
      <c r="J725" s="1" t="s">
        <v>25</v>
      </c>
      <c r="K725" s="1" t="s">
        <v>31</v>
      </c>
      <c r="L725" s="1" t="s">
        <v>20</v>
      </c>
      <c r="M725" s="1" t="s">
        <v>1670</v>
      </c>
      <c r="N725" s="1" t="s">
        <v>60</v>
      </c>
      <c r="O725" s="1" t="s">
        <v>2276</v>
      </c>
    </row>
    <row r="726" spans="1:15" x14ac:dyDescent="0.25">
      <c r="A726">
        <v>1797</v>
      </c>
      <c r="B726" s="1" t="s">
        <v>354</v>
      </c>
      <c r="C726" s="1" t="str">
        <f t="shared" si="11"/>
        <v>Quebec</v>
      </c>
      <c r="D726" s="1" t="s">
        <v>14</v>
      </c>
      <c r="E726" s="5">
        <v>52</v>
      </c>
      <c r="F726" s="1" t="s">
        <v>1671</v>
      </c>
      <c r="G726" s="1" t="s">
        <v>1672</v>
      </c>
      <c r="H726" t="s">
        <v>2270</v>
      </c>
      <c r="I726" s="1" t="s">
        <v>43</v>
      </c>
      <c r="J726" s="1" t="s">
        <v>25</v>
      </c>
      <c r="K726" s="1" t="s">
        <v>31</v>
      </c>
      <c r="L726" s="1" t="s">
        <v>45</v>
      </c>
      <c r="M726" s="1" t="s">
        <v>1673</v>
      </c>
      <c r="N726" s="1" t="s">
        <v>22</v>
      </c>
      <c r="O726" s="1" t="s">
        <v>2276</v>
      </c>
    </row>
    <row r="727" spans="1:15" x14ac:dyDescent="0.25">
      <c r="A727">
        <v>1798</v>
      </c>
      <c r="B727" s="1" t="s">
        <v>354</v>
      </c>
      <c r="C727" s="1" t="str">
        <f t="shared" si="11"/>
        <v>Quebec</v>
      </c>
      <c r="D727" s="1" t="s">
        <v>14</v>
      </c>
      <c r="E727" s="5">
        <v>38</v>
      </c>
      <c r="F727" s="1" t="s">
        <v>32</v>
      </c>
      <c r="G727" s="1" t="s">
        <v>1674</v>
      </c>
      <c r="H727" t="s">
        <v>2270</v>
      </c>
      <c r="I727" s="1" t="s">
        <v>17</v>
      </c>
      <c r="J727" s="1" t="s">
        <v>25</v>
      </c>
      <c r="K727" s="1" t="s">
        <v>31</v>
      </c>
      <c r="L727" s="1" t="s">
        <v>91</v>
      </c>
      <c r="M727" s="1" t="s">
        <v>1675</v>
      </c>
      <c r="N727" s="1" t="s">
        <v>60</v>
      </c>
      <c r="O727" s="1" t="s">
        <v>2276</v>
      </c>
    </row>
    <row r="728" spans="1:15" x14ac:dyDescent="0.25">
      <c r="A728">
        <v>1799</v>
      </c>
      <c r="B728" s="1" t="s">
        <v>354</v>
      </c>
      <c r="C728" s="1" t="str">
        <f t="shared" si="11"/>
        <v>Quebec</v>
      </c>
      <c r="D728" s="1" t="s">
        <v>14</v>
      </c>
      <c r="E728" s="5">
        <v>45</v>
      </c>
      <c r="F728" s="1" t="s">
        <v>1676</v>
      </c>
      <c r="G728" s="1" t="s">
        <v>1677</v>
      </c>
      <c r="H728" t="s">
        <v>2271</v>
      </c>
      <c r="I728" s="1" t="s">
        <v>24</v>
      </c>
      <c r="J728" s="1" t="s">
        <v>25</v>
      </c>
      <c r="K728" s="1" t="s">
        <v>19</v>
      </c>
      <c r="L728" s="1" t="s">
        <v>20</v>
      </c>
      <c r="M728" s="1" t="s">
        <v>1678</v>
      </c>
      <c r="N728" s="1" t="s">
        <v>22</v>
      </c>
      <c r="O728" s="1" t="s">
        <v>2276</v>
      </c>
    </row>
    <row r="729" spans="1:15" x14ac:dyDescent="0.25">
      <c r="A729">
        <v>1800</v>
      </c>
      <c r="B729" s="1" t="s">
        <v>354</v>
      </c>
      <c r="C729" s="1" t="str">
        <f t="shared" si="11"/>
        <v>Quebec</v>
      </c>
      <c r="D729" s="1" t="s">
        <v>14</v>
      </c>
      <c r="E729" s="5">
        <v>39</v>
      </c>
      <c r="F729" s="1" t="s">
        <v>1679</v>
      </c>
      <c r="G729" s="1" t="s">
        <v>1680</v>
      </c>
      <c r="H729" t="s">
        <v>2271</v>
      </c>
      <c r="I729" s="1" t="s">
        <v>17</v>
      </c>
      <c r="J729" s="1" t="s">
        <v>25</v>
      </c>
      <c r="K729" s="1" t="s">
        <v>19</v>
      </c>
      <c r="L729" s="1" t="s">
        <v>20</v>
      </c>
      <c r="M729" s="1" t="s">
        <v>1681</v>
      </c>
      <c r="N729" s="1" t="s">
        <v>60</v>
      </c>
      <c r="O729" s="1" t="s">
        <v>2276</v>
      </c>
    </row>
    <row r="730" spans="1:15" x14ac:dyDescent="0.25">
      <c r="A730">
        <v>1801</v>
      </c>
      <c r="B730" s="1" t="s">
        <v>354</v>
      </c>
      <c r="C730" s="1" t="str">
        <f t="shared" si="11"/>
        <v>Quebec</v>
      </c>
      <c r="D730" s="1" t="s">
        <v>73</v>
      </c>
      <c r="E730" s="5">
        <v>39</v>
      </c>
      <c r="F730" s="1" t="s">
        <v>1682</v>
      </c>
      <c r="G730" s="1" t="s">
        <v>1683</v>
      </c>
      <c r="H730" t="s">
        <v>2271</v>
      </c>
      <c r="I730" s="1" t="s">
        <v>17</v>
      </c>
      <c r="J730" s="1" t="s">
        <v>25</v>
      </c>
      <c r="K730" s="1" t="s">
        <v>19</v>
      </c>
      <c r="L730" s="1" t="s">
        <v>91</v>
      </c>
      <c r="M730" s="1" t="s">
        <v>1684</v>
      </c>
      <c r="N730" s="1" t="s">
        <v>60</v>
      </c>
      <c r="O730" s="1" t="s">
        <v>2276</v>
      </c>
    </row>
    <row r="731" spans="1:15" x14ac:dyDescent="0.25">
      <c r="A731">
        <v>1802</v>
      </c>
      <c r="B731" s="1" t="s">
        <v>354</v>
      </c>
      <c r="C731" s="1" t="str">
        <f t="shared" si="11"/>
        <v>Quebec</v>
      </c>
      <c r="D731" s="1" t="s">
        <v>73</v>
      </c>
      <c r="E731" s="5">
        <v>39</v>
      </c>
      <c r="F731" s="1" t="s">
        <v>1685</v>
      </c>
      <c r="G731" s="1" t="s">
        <v>32</v>
      </c>
      <c r="H731" t="s">
        <v>2271</v>
      </c>
      <c r="I731" s="1" t="s">
        <v>17</v>
      </c>
      <c r="J731" s="1" t="s">
        <v>25</v>
      </c>
      <c r="K731" s="1" t="s">
        <v>19</v>
      </c>
      <c r="L731" s="1" t="s">
        <v>91</v>
      </c>
      <c r="M731" s="1" t="s">
        <v>1686</v>
      </c>
      <c r="N731" s="1" t="s">
        <v>60</v>
      </c>
      <c r="O731" s="1" t="s">
        <v>2276</v>
      </c>
    </row>
    <row r="732" spans="1:15" x14ac:dyDescent="0.25">
      <c r="A732">
        <v>1803</v>
      </c>
      <c r="B732" s="1" t="s">
        <v>354</v>
      </c>
      <c r="C732" s="1" t="str">
        <f t="shared" si="11"/>
        <v>Quebec</v>
      </c>
      <c r="D732" s="1" t="s">
        <v>73</v>
      </c>
      <c r="E732" s="5">
        <v>39</v>
      </c>
      <c r="F732" s="1" t="s">
        <v>1685</v>
      </c>
      <c r="G732" s="1" t="s">
        <v>1230</v>
      </c>
      <c r="H732" t="s">
        <v>2271</v>
      </c>
      <c r="I732" s="1" t="s">
        <v>17</v>
      </c>
      <c r="J732" s="1" t="s">
        <v>25</v>
      </c>
      <c r="K732" s="1" t="s">
        <v>19</v>
      </c>
      <c r="L732" s="1" t="s">
        <v>91</v>
      </c>
      <c r="M732" s="1" t="s">
        <v>1687</v>
      </c>
      <c r="N732" s="1" t="s">
        <v>60</v>
      </c>
      <c r="O732" s="1" t="s">
        <v>2276</v>
      </c>
    </row>
    <row r="733" spans="1:15" x14ac:dyDescent="0.25">
      <c r="A733">
        <v>1804</v>
      </c>
      <c r="B733" s="1" t="s">
        <v>354</v>
      </c>
      <c r="C733" s="1" t="str">
        <f t="shared" si="11"/>
        <v>Quebec</v>
      </c>
      <c r="D733" s="1" t="s">
        <v>73</v>
      </c>
      <c r="E733" s="5">
        <v>39</v>
      </c>
      <c r="F733" s="1" t="s">
        <v>1685</v>
      </c>
      <c r="G733" s="1" t="s">
        <v>32</v>
      </c>
      <c r="H733" t="s">
        <v>2271</v>
      </c>
      <c r="I733" s="1" t="s">
        <v>17</v>
      </c>
      <c r="J733" s="1" t="s">
        <v>25</v>
      </c>
      <c r="K733" s="1" t="s">
        <v>19</v>
      </c>
      <c r="L733" s="1" t="s">
        <v>91</v>
      </c>
      <c r="M733" s="1" t="s">
        <v>1688</v>
      </c>
      <c r="N733" s="1" t="s">
        <v>60</v>
      </c>
      <c r="O733" s="1" t="s">
        <v>2276</v>
      </c>
    </row>
    <row r="734" spans="1:15" x14ac:dyDescent="0.25">
      <c r="A734">
        <v>1805</v>
      </c>
      <c r="B734" s="1" t="s">
        <v>354</v>
      </c>
      <c r="C734" s="1" t="str">
        <f t="shared" si="11"/>
        <v>Quebec</v>
      </c>
      <c r="D734" s="1" t="s">
        <v>73</v>
      </c>
      <c r="E734" s="5">
        <v>52</v>
      </c>
      <c r="F734" s="1" t="s">
        <v>1689</v>
      </c>
      <c r="G734" s="1" t="s">
        <v>1690</v>
      </c>
      <c r="H734" t="s">
        <v>2271</v>
      </c>
      <c r="I734" s="1" t="s">
        <v>24</v>
      </c>
      <c r="J734" s="1" t="s">
        <v>25</v>
      </c>
      <c r="K734" s="1" t="s">
        <v>31</v>
      </c>
      <c r="L734" s="1" t="s">
        <v>91</v>
      </c>
      <c r="M734" s="1" t="s">
        <v>1691</v>
      </c>
      <c r="N734" s="1" t="s">
        <v>22</v>
      </c>
      <c r="O734" s="1" t="s">
        <v>2276</v>
      </c>
    </row>
    <row r="735" spans="1:15" x14ac:dyDescent="0.25">
      <c r="A735">
        <v>1806</v>
      </c>
      <c r="B735" s="1" t="s">
        <v>354</v>
      </c>
      <c r="C735" s="1" t="str">
        <f t="shared" si="11"/>
        <v>Quebec</v>
      </c>
      <c r="D735" s="1" t="s">
        <v>73</v>
      </c>
      <c r="E735" s="5">
        <v>32</v>
      </c>
      <c r="F735" s="1" t="s">
        <v>1692</v>
      </c>
      <c r="G735" s="1" t="s">
        <v>1295</v>
      </c>
      <c r="H735" t="s">
        <v>2271</v>
      </c>
      <c r="I735" s="1" t="s">
        <v>64</v>
      </c>
      <c r="J735" s="1" t="s">
        <v>25</v>
      </c>
      <c r="K735" s="1" t="s">
        <v>31</v>
      </c>
      <c r="L735" s="1" t="s">
        <v>32</v>
      </c>
      <c r="M735" s="1" t="s">
        <v>1693</v>
      </c>
      <c r="N735" s="1" t="s">
        <v>60</v>
      </c>
      <c r="O735" s="1" t="s">
        <v>2276</v>
      </c>
    </row>
    <row r="736" spans="1:15" x14ac:dyDescent="0.25">
      <c r="A736">
        <v>1807</v>
      </c>
      <c r="B736" s="1" t="s">
        <v>354</v>
      </c>
      <c r="C736" s="1" t="str">
        <f t="shared" si="11"/>
        <v>Quebec</v>
      </c>
      <c r="D736" s="1" t="s">
        <v>73</v>
      </c>
      <c r="E736" s="5">
        <v>40</v>
      </c>
      <c r="F736" s="1" t="s">
        <v>32</v>
      </c>
      <c r="G736" s="1" t="s">
        <v>32</v>
      </c>
      <c r="H736" t="s">
        <v>2271</v>
      </c>
      <c r="I736" s="1" t="s">
        <v>17</v>
      </c>
      <c r="J736" s="1" t="s">
        <v>25</v>
      </c>
      <c r="K736" s="1" t="s">
        <v>19</v>
      </c>
      <c r="L736" s="1" t="s">
        <v>32</v>
      </c>
      <c r="M736" s="1" t="s">
        <v>1694</v>
      </c>
      <c r="N736" s="1" t="s">
        <v>22</v>
      </c>
      <c r="O736" s="1" t="s">
        <v>2276</v>
      </c>
    </row>
    <row r="737" spans="1:15" x14ac:dyDescent="0.25">
      <c r="A737">
        <v>1808</v>
      </c>
      <c r="B737" s="1" t="s">
        <v>354</v>
      </c>
      <c r="C737" s="1" t="str">
        <f t="shared" si="11"/>
        <v>Quebec</v>
      </c>
      <c r="D737" s="1" t="s">
        <v>73</v>
      </c>
      <c r="E737" s="5">
        <v>52</v>
      </c>
      <c r="F737" s="1" t="s">
        <v>1689</v>
      </c>
      <c r="G737" s="1" t="s">
        <v>1690</v>
      </c>
      <c r="H737" t="s">
        <v>2271</v>
      </c>
      <c r="I737" s="1" t="s">
        <v>24</v>
      </c>
      <c r="J737" s="1" t="s">
        <v>25</v>
      </c>
      <c r="K737" s="1" t="s">
        <v>31</v>
      </c>
      <c r="L737" s="1" t="s">
        <v>91</v>
      </c>
      <c r="M737" s="1" t="s">
        <v>1695</v>
      </c>
      <c r="N737" s="1" t="s">
        <v>22</v>
      </c>
      <c r="O737" s="1" t="s">
        <v>2276</v>
      </c>
    </row>
    <row r="738" spans="1:15" x14ac:dyDescent="0.25">
      <c r="A738">
        <v>1809</v>
      </c>
      <c r="B738" s="1" t="s">
        <v>354</v>
      </c>
      <c r="C738" s="1" t="str">
        <f t="shared" si="11"/>
        <v>Quebec</v>
      </c>
      <c r="D738" s="1" t="s">
        <v>73</v>
      </c>
      <c r="E738" s="5">
        <v>55</v>
      </c>
      <c r="F738" s="1" t="s">
        <v>1085</v>
      </c>
      <c r="G738" s="1" t="s">
        <v>32</v>
      </c>
      <c r="H738" t="s">
        <v>2271</v>
      </c>
      <c r="I738" s="1" t="s">
        <v>17</v>
      </c>
      <c r="J738" s="1" t="s">
        <v>25</v>
      </c>
      <c r="K738" s="1" t="s">
        <v>31</v>
      </c>
      <c r="L738" s="1" t="s">
        <v>32</v>
      </c>
      <c r="M738" s="1" t="s">
        <v>1696</v>
      </c>
      <c r="N738" s="1" t="s">
        <v>22</v>
      </c>
      <c r="O738" s="1" t="s">
        <v>2276</v>
      </c>
    </row>
    <row r="739" spans="1:15" x14ac:dyDescent="0.25">
      <c r="A739">
        <v>1810</v>
      </c>
      <c r="B739" s="1" t="s">
        <v>354</v>
      </c>
      <c r="C739" s="1" t="str">
        <f t="shared" si="11"/>
        <v>Quebec</v>
      </c>
      <c r="D739" s="1" t="s">
        <v>73</v>
      </c>
      <c r="E739" s="5">
        <v>65</v>
      </c>
      <c r="F739" s="1" t="s">
        <v>1697</v>
      </c>
      <c r="G739" s="1" t="s">
        <v>1698</v>
      </c>
      <c r="H739" t="s">
        <v>2270</v>
      </c>
      <c r="I739" s="1" t="s">
        <v>40</v>
      </c>
      <c r="J739" s="1" t="s">
        <v>25</v>
      </c>
      <c r="K739" s="1" t="s">
        <v>31</v>
      </c>
      <c r="L739" s="1" t="s">
        <v>91</v>
      </c>
      <c r="M739" s="1" t="s">
        <v>1699</v>
      </c>
      <c r="N739" s="1" t="s">
        <v>22</v>
      </c>
      <c r="O739" s="1" t="s">
        <v>2276</v>
      </c>
    </row>
    <row r="740" spans="1:15" x14ac:dyDescent="0.25">
      <c r="A740">
        <v>1811</v>
      </c>
      <c r="B740" s="1" t="s">
        <v>354</v>
      </c>
      <c r="C740" s="1" t="str">
        <f t="shared" si="11"/>
        <v>Quebec</v>
      </c>
      <c r="D740" s="1" t="s">
        <v>28</v>
      </c>
      <c r="E740" s="5">
        <v>33</v>
      </c>
      <c r="F740" s="1" t="s">
        <v>1700</v>
      </c>
      <c r="G740" s="1" t="s">
        <v>32</v>
      </c>
      <c r="H740" t="s">
        <v>2271</v>
      </c>
      <c r="I740" s="1" t="s">
        <v>17</v>
      </c>
      <c r="J740" s="1" t="s">
        <v>25</v>
      </c>
      <c r="K740" s="1" t="s">
        <v>107</v>
      </c>
      <c r="L740" s="1" t="s">
        <v>91</v>
      </c>
      <c r="M740" s="1" t="s">
        <v>1701</v>
      </c>
      <c r="N740" s="1" t="s">
        <v>60</v>
      </c>
      <c r="O740" s="1" t="s">
        <v>2276</v>
      </c>
    </row>
    <row r="741" spans="1:15" x14ac:dyDescent="0.25">
      <c r="A741">
        <v>1814</v>
      </c>
      <c r="B741" s="1" t="s">
        <v>354</v>
      </c>
      <c r="C741" s="1" t="str">
        <f t="shared" si="11"/>
        <v>Quebec</v>
      </c>
      <c r="D741" s="1" t="s">
        <v>28</v>
      </c>
      <c r="E741" s="5">
        <v>52</v>
      </c>
      <c r="F741" s="1" t="s">
        <v>1702</v>
      </c>
      <c r="G741" s="1" t="s">
        <v>32</v>
      </c>
      <c r="H741" t="s">
        <v>2271</v>
      </c>
      <c r="I741" s="1" t="s">
        <v>17</v>
      </c>
      <c r="J741" s="1" t="s">
        <v>25</v>
      </c>
      <c r="K741" s="1" t="s">
        <v>31</v>
      </c>
      <c r="L741" s="1" t="s">
        <v>91</v>
      </c>
      <c r="M741" s="1" t="s">
        <v>1703</v>
      </c>
      <c r="N741" s="1" t="s">
        <v>22</v>
      </c>
      <c r="O741" s="1" t="s">
        <v>2276</v>
      </c>
    </row>
    <row r="742" spans="1:15" x14ac:dyDescent="0.25">
      <c r="A742">
        <v>1815</v>
      </c>
      <c r="B742" s="1" t="s">
        <v>354</v>
      </c>
      <c r="C742" s="1" t="str">
        <f t="shared" si="11"/>
        <v>Quebec</v>
      </c>
      <c r="D742" s="1" t="s">
        <v>28</v>
      </c>
      <c r="E742" s="5">
        <v>55</v>
      </c>
      <c r="F742" s="1" t="s">
        <v>1704</v>
      </c>
      <c r="G742" s="1" t="s">
        <v>32</v>
      </c>
      <c r="H742" t="s">
        <v>2271</v>
      </c>
      <c r="I742" s="1" t="s">
        <v>17</v>
      </c>
      <c r="J742" s="1" t="s">
        <v>25</v>
      </c>
      <c r="K742" s="1" t="s">
        <v>31</v>
      </c>
      <c r="L742" s="1" t="s">
        <v>91</v>
      </c>
      <c r="M742" s="1" t="s">
        <v>1705</v>
      </c>
      <c r="N742" s="1" t="s">
        <v>22</v>
      </c>
      <c r="O742" s="1" t="s">
        <v>2276</v>
      </c>
    </row>
    <row r="743" spans="1:15" x14ac:dyDescent="0.25">
      <c r="A743">
        <v>1816</v>
      </c>
      <c r="B743" s="1" t="s">
        <v>354</v>
      </c>
      <c r="C743" s="1" t="str">
        <f t="shared" si="11"/>
        <v>Quebec</v>
      </c>
      <c r="D743" s="1" t="s">
        <v>28</v>
      </c>
      <c r="E743" s="5">
        <v>33</v>
      </c>
      <c r="F743" s="1" t="s">
        <v>1706</v>
      </c>
      <c r="G743" s="1" t="s">
        <v>32</v>
      </c>
      <c r="H743" t="s">
        <v>2271</v>
      </c>
      <c r="I743" s="1" t="s">
        <v>64</v>
      </c>
      <c r="J743" s="1" t="s">
        <v>25</v>
      </c>
      <c r="K743" s="1" t="s">
        <v>107</v>
      </c>
      <c r="L743" s="1" t="s">
        <v>91</v>
      </c>
      <c r="M743" s="1" t="s">
        <v>1707</v>
      </c>
      <c r="N743" s="1" t="s">
        <v>60</v>
      </c>
      <c r="O743" s="1" t="s">
        <v>2276</v>
      </c>
    </row>
    <row r="744" spans="1:15" x14ac:dyDescent="0.25">
      <c r="A744">
        <v>1817</v>
      </c>
      <c r="B744" s="1" t="s">
        <v>354</v>
      </c>
      <c r="C744" s="1" t="str">
        <f t="shared" si="11"/>
        <v>Quebec</v>
      </c>
      <c r="D744" s="1" t="s">
        <v>28</v>
      </c>
      <c r="E744" s="5">
        <v>40</v>
      </c>
      <c r="F744" s="1" t="s">
        <v>1708</v>
      </c>
      <c r="G744" s="1" t="s">
        <v>32</v>
      </c>
      <c r="H744" t="s">
        <v>2271</v>
      </c>
      <c r="I744" s="1" t="s">
        <v>17</v>
      </c>
      <c r="J744" s="1" t="s">
        <v>25</v>
      </c>
      <c r="K744" s="1" t="s">
        <v>107</v>
      </c>
      <c r="L744" s="1" t="s">
        <v>91</v>
      </c>
      <c r="M744" s="1" t="s">
        <v>1709</v>
      </c>
      <c r="N744" s="1" t="s">
        <v>22</v>
      </c>
      <c r="O744" s="1" t="s">
        <v>2276</v>
      </c>
    </row>
    <row r="745" spans="1:15" x14ac:dyDescent="0.25">
      <c r="A745">
        <v>1827</v>
      </c>
      <c r="B745" s="1" t="s">
        <v>354</v>
      </c>
      <c r="C745" s="1" t="str">
        <f t="shared" si="11"/>
        <v>Quebec</v>
      </c>
      <c r="D745" s="1" t="s">
        <v>28</v>
      </c>
      <c r="E745" s="5">
        <v>48</v>
      </c>
      <c r="F745" s="1" t="s">
        <v>1710</v>
      </c>
      <c r="G745" s="1" t="s">
        <v>1711</v>
      </c>
      <c r="H745" t="s">
        <v>2270</v>
      </c>
      <c r="I745" s="1" t="s">
        <v>43</v>
      </c>
      <c r="J745" s="1" t="s">
        <v>25</v>
      </c>
      <c r="K745" s="1" t="s">
        <v>31</v>
      </c>
      <c r="L745" s="1" t="s">
        <v>45</v>
      </c>
      <c r="M745" s="1" t="s">
        <v>1712</v>
      </c>
      <c r="N745" s="1" t="s">
        <v>60</v>
      </c>
      <c r="O745" s="1" t="s">
        <v>2276</v>
      </c>
    </row>
    <row r="746" spans="1:15" x14ac:dyDescent="0.25">
      <c r="A746">
        <v>1828</v>
      </c>
      <c r="B746" s="1" t="s">
        <v>27</v>
      </c>
      <c r="C746" s="1" t="str">
        <f t="shared" si="11"/>
        <v>Ontario</v>
      </c>
      <c r="D746" s="1" t="s">
        <v>73</v>
      </c>
      <c r="E746" s="5">
        <v>44</v>
      </c>
      <c r="F746" s="1" t="s">
        <v>1713</v>
      </c>
      <c r="G746" s="1" t="s">
        <v>415</v>
      </c>
      <c r="H746" t="s">
        <v>2270</v>
      </c>
      <c r="I746" s="1" t="s">
        <v>24</v>
      </c>
      <c r="J746" s="1" t="s">
        <v>25</v>
      </c>
      <c r="K746" s="1" t="s">
        <v>31</v>
      </c>
      <c r="L746" s="1" t="s">
        <v>91</v>
      </c>
      <c r="M746" s="1" t="s">
        <v>1714</v>
      </c>
      <c r="N746" s="1" t="s">
        <v>60</v>
      </c>
      <c r="O746" s="1" t="s">
        <v>2275</v>
      </c>
    </row>
    <row r="747" spans="1:15" x14ac:dyDescent="0.25">
      <c r="A747">
        <v>1830</v>
      </c>
      <c r="B747" s="1" t="s">
        <v>57</v>
      </c>
      <c r="C747" s="1" t="str">
        <f t="shared" si="11"/>
        <v>British Columbia</v>
      </c>
      <c r="D747" s="1" t="s">
        <v>14</v>
      </c>
      <c r="E747" s="5">
        <v>55</v>
      </c>
      <c r="F747" s="1" t="s">
        <v>1715</v>
      </c>
      <c r="G747" s="1" t="s">
        <v>1716</v>
      </c>
      <c r="H747" t="s">
        <v>2270</v>
      </c>
      <c r="I747" s="1" t="s">
        <v>24</v>
      </c>
      <c r="J747" s="1" t="s">
        <v>44</v>
      </c>
      <c r="K747" s="1" t="s">
        <v>31</v>
      </c>
      <c r="L747" s="1" t="s">
        <v>32</v>
      </c>
      <c r="M747" s="1" t="s">
        <v>1717</v>
      </c>
      <c r="N747" s="1" t="s">
        <v>22</v>
      </c>
      <c r="O747" s="1" t="s">
        <v>2274</v>
      </c>
    </row>
    <row r="748" spans="1:15" x14ac:dyDescent="0.25">
      <c r="A748">
        <v>1841</v>
      </c>
      <c r="B748" s="1" t="s">
        <v>147</v>
      </c>
      <c r="C748" s="1" t="str">
        <f t="shared" si="11"/>
        <v>Manitoba</v>
      </c>
      <c r="D748" s="1" t="s">
        <v>14</v>
      </c>
      <c r="E748" s="5">
        <v>42</v>
      </c>
      <c r="F748" s="1" t="s">
        <v>1718</v>
      </c>
      <c r="G748" s="1" t="s">
        <v>32</v>
      </c>
      <c r="H748" t="s">
        <v>2270</v>
      </c>
      <c r="I748" s="1" t="s">
        <v>17</v>
      </c>
      <c r="J748" s="1" t="s">
        <v>25</v>
      </c>
      <c r="K748" s="1" t="s">
        <v>31</v>
      </c>
      <c r="L748" s="1" t="s">
        <v>91</v>
      </c>
      <c r="M748" s="1" t="s">
        <v>1719</v>
      </c>
      <c r="N748" s="1" t="s">
        <v>22</v>
      </c>
      <c r="O748" s="1" t="s">
        <v>2283</v>
      </c>
    </row>
    <row r="749" spans="1:15" x14ac:dyDescent="0.25">
      <c r="A749">
        <v>1842</v>
      </c>
      <c r="B749" s="1" t="s">
        <v>147</v>
      </c>
      <c r="C749" s="1" t="str">
        <f t="shared" si="11"/>
        <v>Manitoba</v>
      </c>
      <c r="D749" s="1" t="s">
        <v>14</v>
      </c>
      <c r="E749" s="5">
        <v>42</v>
      </c>
      <c r="F749" s="1" t="s">
        <v>1720</v>
      </c>
      <c r="G749" s="1" t="s">
        <v>32</v>
      </c>
      <c r="H749" t="s">
        <v>2270</v>
      </c>
      <c r="I749" s="1" t="s">
        <v>17</v>
      </c>
      <c r="J749" s="1" t="s">
        <v>25</v>
      </c>
      <c r="K749" s="1" t="s">
        <v>31</v>
      </c>
      <c r="L749" s="1" t="s">
        <v>32</v>
      </c>
      <c r="M749" s="1" t="s">
        <v>1721</v>
      </c>
      <c r="N749" s="1" t="s">
        <v>22</v>
      </c>
      <c r="O749" s="1" t="s">
        <v>2283</v>
      </c>
    </row>
    <row r="750" spans="1:15" x14ac:dyDescent="0.25">
      <c r="A750">
        <v>1843</v>
      </c>
      <c r="B750" s="1" t="s">
        <v>147</v>
      </c>
      <c r="C750" s="1" t="str">
        <f t="shared" si="11"/>
        <v>Manitoba</v>
      </c>
      <c r="D750" s="1" t="s">
        <v>14</v>
      </c>
      <c r="E750" s="5">
        <v>42</v>
      </c>
      <c r="F750" s="1" t="s">
        <v>1722</v>
      </c>
      <c r="G750" s="1" t="s">
        <v>32</v>
      </c>
      <c r="H750" t="s">
        <v>2270</v>
      </c>
      <c r="I750" s="1" t="s">
        <v>17</v>
      </c>
      <c r="J750" s="1" t="s">
        <v>25</v>
      </c>
      <c r="K750" s="1" t="s">
        <v>31</v>
      </c>
      <c r="L750" s="1" t="s">
        <v>91</v>
      </c>
      <c r="M750" s="1" t="s">
        <v>1723</v>
      </c>
      <c r="N750" s="1" t="s">
        <v>22</v>
      </c>
      <c r="O750" s="1" t="s">
        <v>2283</v>
      </c>
    </row>
    <row r="751" spans="1:15" x14ac:dyDescent="0.25">
      <c r="A751">
        <v>1844</v>
      </c>
      <c r="B751" s="1" t="s">
        <v>147</v>
      </c>
      <c r="C751" s="1" t="str">
        <f t="shared" si="11"/>
        <v>Manitoba</v>
      </c>
      <c r="D751" s="1" t="s">
        <v>14</v>
      </c>
      <c r="E751" s="5">
        <v>42</v>
      </c>
      <c r="F751" s="1" t="s">
        <v>1724</v>
      </c>
      <c r="G751" s="1" t="s">
        <v>32</v>
      </c>
      <c r="H751" t="s">
        <v>2270</v>
      </c>
      <c r="I751" s="1" t="s">
        <v>17</v>
      </c>
      <c r="J751" s="1" t="s">
        <v>25</v>
      </c>
      <c r="K751" s="1" t="s">
        <v>31</v>
      </c>
      <c r="L751" s="1" t="s">
        <v>32</v>
      </c>
      <c r="M751" s="1" t="s">
        <v>1725</v>
      </c>
      <c r="N751" s="1" t="s">
        <v>22</v>
      </c>
      <c r="O751" s="1" t="s">
        <v>2283</v>
      </c>
    </row>
    <row r="752" spans="1:15" x14ac:dyDescent="0.25">
      <c r="A752">
        <v>1845</v>
      </c>
      <c r="B752" s="1" t="s">
        <v>147</v>
      </c>
      <c r="C752" s="1" t="str">
        <f t="shared" si="11"/>
        <v>Manitoba</v>
      </c>
      <c r="D752" s="1" t="s">
        <v>14</v>
      </c>
      <c r="E752" s="5">
        <v>44</v>
      </c>
      <c r="F752" s="1" t="s">
        <v>32</v>
      </c>
      <c r="G752" s="1" t="s">
        <v>32</v>
      </c>
      <c r="H752" t="s">
        <v>2270</v>
      </c>
      <c r="I752" s="1" t="s">
        <v>24</v>
      </c>
      <c r="J752" s="1" t="s">
        <v>25</v>
      </c>
      <c r="K752" s="1" t="s">
        <v>31</v>
      </c>
      <c r="L752" s="1" t="s">
        <v>91</v>
      </c>
      <c r="M752" s="1" t="s">
        <v>1726</v>
      </c>
      <c r="N752" s="1" t="s">
        <v>22</v>
      </c>
      <c r="O752" s="1" t="s">
        <v>2283</v>
      </c>
    </row>
    <row r="753" spans="1:15" x14ac:dyDescent="0.25">
      <c r="A753">
        <v>1858</v>
      </c>
      <c r="B753" s="1" t="s">
        <v>27</v>
      </c>
      <c r="C753" s="1" t="str">
        <f t="shared" si="11"/>
        <v>Ontario</v>
      </c>
      <c r="D753" s="1" t="s">
        <v>28</v>
      </c>
      <c r="E753" s="5">
        <v>35</v>
      </c>
      <c r="F753" s="1" t="s">
        <v>1727</v>
      </c>
      <c r="G753" s="1" t="s">
        <v>1728</v>
      </c>
      <c r="H753" t="s">
        <v>2270</v>
      </c>
      <c r="I753" s="1" t="s">
        <v>64</v>
      </c>
      <c r="J753" s="1" t="s">
        <v>25</v>
      </c>
      <c r="K753" s="1" t="s">
        <v>31</v>
      </c>
      <c r="L753" s="1" t="s">
        <v>32</v>
      </c>
      <c r="M753" s="1" t="s">
        <v>1729</v>
      </c>
      <c r="N753" s="1" t="s">
        <v>60</v>
      </c>
      <c r="O753" s="1" t="s">
        <v>2275</v>
      </c>
    </row>
    <row r="754" spans="1:15" x14ac:dyDescent="0.25">
      <c r="A754">
        <v>1859</v>
      </c>
      <c r="B754" s="1" t="s">
        <v>27</v>
      </c>
      <c r="C754" s="1" t="str">
        <f t="shared" si="11"/>
        <v>Ontario</v>
      </c>
      <c r="D754" s="1" t="s">
        <v>28</v>
      </c>
      <c r="E754" s="5">
        <v>35</v>
      </c>
      <c r="F754" s="1" t="s">
        <v>1730</v>
      </c>
      <c r="G754" s="1" t="s">
        <v>1731</v>
      </c>
      <c r="H754" t="s">
        <v>2270</v>
      </c>
      <c r="I754" s="1" t="s">
        <v>17</v>
      </c>
      <c r="J754" s="1" t="s">
        <v>25</v>
      </c>
      <c r="K754" s="1" t="s">
        <v>31</v>
      </c>
      <c r="L754" s="1" t="s">
        <v>32</v>
      </c>
      <c r="M754" s="1" t="s">
        <v>1732</v>
      </c>
      <c r="N754" s="1" t="s">
        <v>60</v>
      </c>
      <c r="O754" s="1" t="s">
        <v>2275</v>
      </c>
    </row>
    <row r="755" spans="1:15" x14ac:dyDescent="0.25">
      <c r="A755">
        <v>1860</v>
      </c>
      <c r="B755" s="1" t="s">
        <v>27</v>
      </c>
      <c r="C755" s="1" t="str">
        <f t="shared" si="11"/>
        <v>Ontario</v>
      </c>
      <c r="D755" s="1" t="s">
        <v>28</v>
      </c>
      <c r="E755" s="5">
        <v>55</v>
      </c>
      <c r="F755" s="1" t="s">
        <v>32</v>
      </c>
      <c r="G755" s="1" t="s">
        <v>32</v>
      </c>
      <c r="H755" t="s">
        <v>2270</v>
      </c>
      <c r="I755" s="1" t="s">
        <v>64</v>
      </c>
      <c r="J755" s="1" t="s">
        <v>25</v>
      </c>
      <c r="K755" s="1" t="s">
        <v>31</v>
      </c>
      <c r="L755" s="1" t="s">
        <v>32</v>
      </c>
      <c r="M755" s="1" t="s">
        <v>1733</v>
      </c>
      <c r="N755" s="1" t="s">
        <v>22</v>
      </c>
      <c r="O755" s="1" t="s">
        <v>2275</v>
      </c>
    </row>
    <row r="756" spans="1:15" x14ac:dyDescent="0.25">
      <c r="A756">
        <v>1861</v>
      </c>
      <c r="B756" s="1" t="s">
        <v>27</v>
      </c>
      <c r="C756" s="1" t="str">
        <f t="shared" si="11"/>
        <v>Ontario</v>
      </c>
      <c r="D756" s="1" t="s">
        <v>28</v>
      </c>
      <c r="E756" s="5">
        <v>52</v>
      </c>
      <c r="F756" s="1" t="s">
        <v>32</v>
      </c>
      <c r="G756" s="1" t="s">
        <v>32</v>
      </c>
      <c r="H756" t="s">
        <v>2270</v>
      </c>
      <c r="I756" s="1" t="s">
        <v>43</v>
      </c>
      <c r="J756" s="1" t="s">
        <v>25</v>
      </c>
      <c r="K756" s="1" t="s">
        <v>31</v>
      </c>
      <c r="L756" s="1" t="s">
        <v>32</v>
      </c>
      <c r="M756" s="1" t="s">
        <v>1734</v>
      </c>
      <c r="N756" s="1" t="s">
        <v>22</v>
      </c>
      <c r="O756" s="1" t="s">
        <v>2275</v>
      </c>
    </row>
    <row r="757" spans="1:15" x14ac:dyDescent="0.25">
      <c r="A757">
        <v>1863</v>
      </c>
      <c r="B757" s="1" t="s">
        <v>27</v>
      </c>
      <c r="C757" s="1" t="str">
        <f t="shared" si="11"/>
        <v>Ontario</v>
      </c>
      <c r="D757" s="1" t="s">
        <v>28</v>
      </c>
      <c r="E757" s="5">
        <v>38</v>
      </c>
      <c r="F757" s="1" t="s">
        <v>32</v>
      </c>
      <c r="G757" s="1" t="s">
        <v>32</v>
      </c>
      <c r="H757" t="s">
        <v>2270</v>
      </c>
      <c r="I757" s="1" t="s">
        <v>17</v>
      </c>
      <c r="J757" s="1" t="s">
        <v>44</v>
      </c>
      <c r="K757" s="1" t="s">
        <v>31</v>
      </c>
      <c r="L757" s="1" t="s">
        <v>32</v>
      </c>
      <c r="M757" s="1" t="s">
        <v>1735</v>
      </c>
      <c r="N757" s="1" t="s">
        <v>22</v>
      </c>
      <c r="O757" s="1" t="s">
        <v>2275</v>
      </c>
    </row>
    <row r="758" spans="1:15" x14ac:dyDescent="0.25">
      <c r="A758">
        <v>1864</v>
      </c>
      <c r="B758" s="1" t="s">
        <v>27</v>
      </c>
      <c r="C758" s="1" t="str">
        <f t="shared" si="11"/>
        <v>Ontario</v>
      </c>
      <c r="D758" s="1" t="s">
        <v>28</v>
      </c>
      <c r="E758" s="5">
        <v>55</v>
      </c>
      <c r="F758" s="1" t="s">
        <v>32</v>
      </c>
      <c r="G758" s="1" t="s">
        <v>32</v>
      </c>
      <c r="H758" t="s">
        <v>2270</v>
      </c>
      <c r="I758" s="1" t="s">
        <v>43</v>
      </c>
      <c r="J758" s="1" t="s">
        <v>44</v>
      </c>
      <c r="K758" s="1" t="s">
        <v>31</v>
      </c>
      <c r="L758" s="1" t="s">
        <v>45</v>
      </c>
      <c r="M758" s="1" t="s">
        <v>1736</v>
      </c>
      <c r="N758" s="1" t="s">
        <v>60</v>
      </c>
      <c r="O758" s="1" t="s">
        <v>2275</v>
      </c>
    </row>
    <row r="759" spans="1:15" x14ac:dyDescent="0.25">
      <c r="A759">
        <v>1867</v>
      </c>
      <c r="B759" s="1" t="s">
        <v>27</v>
      </c>
      <c r="C759" s="1" t="str">
        <f t="shared" si="11"/>
        <v>Ontario</v>
      </c>
      <c r="D759" s="1" t="s">
        <v>28</v>
      </c>
      <c r="E759" s="5">
        <v>76</v>
      </c>
      <c r="F759" s="1" t="s">
        <v>32</v>
      </c>
      <c r="G759" s="1" t="s">
        <v>32</v>
      </c>
      <c r="H759" t="s">
        <v>2270</v>
      </c>
      <c r="I759" s="1" t="s">
        <v>40</v>
      </c>
      <c r="J759" s="1" t="s">
        <v>25</v>
      </c>
      <c r="K759" s="1" t="s">
        <v>31</v>
      </c>
      <c r="L759" s="1" t="s">
        <v>32</v>
      </c>
      <c r="M759" s="1" t="s">
        <v>1737</v>
      </c>
      <c r="N759" s="1" t="s">
        <v>22</v>
      </c>
      <c r="O759" s="1" t="s">
        <v>2275</v>
      </c>
    </row>
    <row r="760" spans="1:15" x14ac:dyDescent="0.25">
      <c r="A760">
        <v>1868</v>
      </c>
      <c r="B760" s="1" t="s">
        <v>27</v>
      </c>
      <c r="C760" s="1" t="str">
        <f t="shared" si="11"/>
        <v>Ontario</v>
      </c>
      <c r="D760" s="1" t="s">
        <v>28</v>
      </c>
      <c r="E760" s="5">
        <v>52</v>
      </c>
      <c r="F760" s="1" t="s">
        <v>32</v>
      </c>
      <c r="G760" s="1" t="s">
        <v>32</v>
      </c>
      <c r="H760" t="s">
        <v>2270</v>
      </c>
      <c r="I760" s="1" t="s">
        <v>40</v>
      </c>
      <c r="J760" s="1" t="s">
        <v>25</v>
      </c>
      <c r="K760" s="1" t="s">
        <v>31</v>
      </c>
      <c r="L760" s="1" t="s">
        <v>32</v>
      </c>
      <c r="M760" s="1" t="s">
        <v>1738</v>
      </c>
      <c r="N760" s="1" t="s">
        <v>22</v>
      </c>
      <c r="O760" s="1" t="s">
        <v>2275</v>
      </c>
    </row>
    <row r="761" spans="1:15" x14ac:dyDescent="0.25">
      <c r="A761">
        <v>1869</v>
      </c>
      <c r="B761" s="1" t="s">
        <v>27</v>
      </c>
      <c r="C761" s="1" t="str">
        <f t="shared" si="11"/>
        <v>Ontario</v>
      </c>
      <c r="D761" s="1" t="s">
        <v>28</v>
      </c>
      <c r="E761" s="5">
        <v>50</v>
      </c>
      <c r="F761" s="1" t="s">
        <v>1739</v>
      </c>
      <c r="G761" s="1" t="s">
        <v>32</v>
      </c>
      <c r="H761" t="s">
        <v>2270</v>
      </c>
      <c r="I761" s="1" t="s">
        <v>24</v>
      </c>
      <c r="J761" s="1" t="s">
        <v>25</v>
      </c>
      <c r="K761" s="1" t="s">
        <v>31</v>
      </c>
      <c r="L761" s="1" t="s">
        <v>32</v>
      </c>
      <c r="M761" s="1" t="s">
        <v>1740</v>
      </c>
      <c r="N761" s="1" t="s">
        <v>22</v>
      </c>
      <c r="O761" s="1" t="s">
        <v>2275</v>
      </c>
    </row>
    <row r="762" spans="1:15" x14ac:dyDescent="0.25">
      <c r="A762">
        <v>1871</v>
      </c>
      <c r="B762" s="1" t="s">
        <v>104</v>
      </c>
      <c r="C762" s="1" t="str">
        <f t="shared" si="11"/>
        <v>Nova Scotia</v>
      </c>
      <c r="D762" s="1" t="s">
        <v>28</v>
      </c>
      <c r="E762" s="5">
        <v>39</v>
      </c>
      <c r="F762" s="1" t="s">
        <v>1741</v>
      </c>
      <c r="G762" s="1" t="s">
        <v>32</v>
      </c>
      <c r="H762" t="s">
        <v>2270</v>
      </c>
      <c r="I762" s="1" t="s">
        <v>17</v>
      </c>
      <c r="J762" s="1" t="s">
        <v>25</v>
      </c>
      <c r="K762" s="1" t="s">
        <v>31</v>
      </c>
      <c r="L762" s="1" t="s">
        <v>91</v>
      </c>
      <c r="M762" s="1" t="s">
        <v>1742</v>
      </c>
      <c r="N762" s="1" t="s">
        <v>60</v>
      </c>
      <c r="O762" s="1" t="s">
        <v>2286</v>
      </c>
    </row>
    <row r="763" spans="1:15" x14ac:dyDescent="0.25">
      <c r="A763">
        <v>1872</v>
      </c>
      <c r="B763" s="1" t="s">
        <v>27</v>
      </c>
      <c r="C763" s="1" t="str">
        <f t="shared" si="11"/>
        <v>Ontario</v>
      </c>
      <c r="D763" s="1" t="s">
        <v>28</v>
      </c>
      <c r="E763" s="5">
        <v>47</v>
      </c>
      <c r="F763" s="1" t="s">
        <v>1743</v>
      </c>
      <c r="G763" s="1" t="s">
        <v>32</v>
      </c>
      <c r="H763" t="s">
        <v>2270</v>
      </c>
      <c r="I763" s="1" t="s">
        <v>17</v>
      </c>
      <c r="J763" s="1" t="s">
        <v>25</v>
      </c>
      <c r="K763" s="1" t="s">
        <v>107</v>
      </c>
      <c r="L763" s="1" t="s">
        <v>32</v>
      </c>
      <c r="M763" s="1" t="s">
        <v>1744</v>
      </c>
      <c r="N763" s="1" t="s">
        <v>22</v>
      </c>
      <c r="O763" s="1" t="s">
        <v>2275</v>
      </c>
    </row>
    <row r="764" spans="1:15" x14ac:dyDescent="0.25">
      <c r="A764">
        <v>1873</v>
      </c>
      <c r="B764" s="1" t="s">
        <v>27</v>
      </c>
      <c r="C764" s="1" t="str">
        <f t="shared" si="11"/>
        <v>Ontario</v>
      </c>
      <c r="D764" s="1" t="s">
        <v>28</v>
      </c>
      <c r="E764" s="5">
        <v>40</v>
      </c>
      <c r="F764" s="1" t="s">
        <v>1745</v>
      </c>
      <c r="G764" s="1" t="s">
        <v>32</v>
      </c>
      <c r="H764" t="s">
        <v>2270</v>
      </c>
      <c r="I764" s="1" t="s">
        <v>17</v>
      </c>
      <c r="J764" s="1" t="s">
        <v>25</v>
      </c>
      <c r="K764" s="1" t="s">
        <v>31</v>
      </c>
      <c r="L764" s="1" t="s">
        <v>32</v>
      </c>
      <c r="M764" s="1" t="s">
        <v>1746</v>
      </c>
      <c r="N764" s="1" t="s">
        <v>60</v>
      </c>
      <c r="O764" s="1" t="s">
        <v>2275</v>
      </c>
    </row>
    <row r="765" spans="1:15" x14ac:dyDescent="0.25">
      <c r="A765">
        <v>1876</v>
      </c>
      <c r="B765" s="1" t="s">
        <v>27</v>
      </c>
      <c r="C765" s="1" t="str">
        <f t="shared" si="11"/>
        <v>Ontario</v>
      </c>
      <c r="D765" s="1" t="s">
        <v>28</v>
      </c>
      <c r="E765" s="5">
        <v>52</v>
      </c>
      <c r="F765" s="1" t="s">
        <v>32</v>
      </c>
      <c r="G765" s="1" t="s">
        <v>32</v>
      </c>
      <c r="H765" t="s">
        <v>2270</v>
      </c>
      <c r="I765" s="1" t="s">
        <v>24</v>
      </c>
      <c r="J765" s="1" t="s">
        <v>25</v>
      </c>
      <c r="K765" s="1" t="s">
        <v>31</v>
      </c>
      <c r="L765" s="1" t="s">
        <v>32</v>
      </c>
      <c r="M765" s="1" t="s">
        <v>1747</v>
      </c>
      <c r="N765" s="1" t="s">
        <v>22</v>
      </c>
      <c r="O765" s="1" t="s">
        <v>2275</v>
      </c>
    </row>
    <row r="766" spans="1:15" x14ac:dyDescent="0.25">
      <c r="A766">
        <v>1879</v>
      </c>
      <c r="B766" s="1" t="s">
        <v>57</v>
      </c>
      <c r="C766" s="1" t="str">
        <f t="shared" si="11"/>
        <v>British Columbia</v>
      </c>
      <c r="D766" s="1" t="s">
        <v>14</v>
      </c>
      <c r="E766" s="5">
        <v>27</v>
      </c>
      <c r="F766" s="1" t="s">
        <v>1748</v>
      </c>
      <c r="G766" s="1" t="s">
        <v>1749</v>
      </c>
      <c r="H766" t="s">
        <v>2271</v>
      </c>
      <c r="I766" s="1" t="s">
        <v>64</v>
      </c>
      <c r="J766" s="1" t="s">
        <v>25</v>
      </c>
      <c r="K766" s="1" t="s">
        <v>19</v>
      </c>
      <c r="L766" s="1" t="s">
        <v>20</v>
      </c>
      <c r="M766" s="1" t="s">
        <v>1750</v>
      </c>
      <c r="N766" s="1" t="s">
        <v>22</v>
      </c>
      <c r="O766" s="1" t="s">
        <v>2274</v>
      </c>
    </row>
    <row r="767" spans="1:15" x14ac:dyDescent="0.25">
      <c r="A767">
        <v>1880</v>
      </c>
      <c r="B767" s="1" t="s">
        <v>57</v>
      </c>
      <c r="C767" s="1" t="str">
        <f t="shared" si="11"/>
        <v>British Columbia</v>
      </c>
      <c r="D767" s="1" t="s">
        <v>14</v>
      </c>
      <c r="E767" s="5">
        <v>35</v>
      </c>
      <c r="F767" s="1" t="s">
        <v>32</v>
      </c>
      <c r="G767" s="1" t="s">
        <v>1751</v>
      </c>
      <c r="H767" t="s">
        <v>2271</v>
      </c>
      <c r="I767" s="1" t="s">
        <v>17</v>
      </c>
      <c r="J767" s="1" t="s">
        <v>25</v>
      </c>
      <c r="K767" s="1" t="s">
        <v>19</v>
      </c>
      <c r="L767" s="1" t="s">
        <v>20</v>
      </c>
      <c r="M767" s="1" t="s">
        <v>1752</v>
      </c>
      <c r="N767" s="1" t="s">
        <v>60</v>
      </c>
      <c r="O767" s="1" t="s">
        <v>2274</v>
      </c>
    </row>
    <row r="768" spans="1:15" x14ac:dyDescent="0.25">
      <c r="A768">
        <v>1881</v>
      </c>
      <c r="B768" s="1" t="s">
        <v>57</v>
      </c>
      <c r="C768" s="1" t="str">
        <f t="shared" si="11"/>
        <v>British Columbia</v>
      </c>
      <c r="D768" s="1" t="s">
        <v>14</v>
      </c>
      <c r="E768" s="5">
        <v>35</v>
      </c>
      <c r="F768" s="1" t="s">
        <v>1753</v>
      </c>
      <c r="G768" s="1" t="s">
        <v>1754</v>
      </c>
      <c r="H768" t="s">
        <v>2271</v>
      </c>
      <c r="I768" s="1" t="s">
        <v>17</v>
      </c>
      <c r="J768" s="1" t="s">
        <v>25</v>
      </c>
      <c r="K768" s="1" t="s">
        <v>19</v>
      </c>
      <c r="L768" s="1" t="s">
        <v>20</v>
      </c>
      <c r="M768" s="1" t="s">
        <v>1755</v>
      </c>
      <c r="N768" s="1" t="s">
        <v>60</v>
      </c>
      <c r="O768" s="1" t="s">
        <v>2274</v>
      </c>
    </row>
    <row r="769" spans="1:15" x14ac:dyDescent="0.25">
      <c r="A769">
        <v>1883</v>
      </c>
      <c r="B769" s="1" t="s">
        <v>313</v>
      </c>
      <c r="C769" s="1" t="str">
        <f t="shared" si="11"/>
        <v>Prince Edward Island</v>
      </c>
      <c r="D769" s="1" t="s">
        <v>73</v>
      </c>
      <c r="E769" s="5">
        <v>36</v>
      </c>
      <c r="F769" s="1" t="s">
        <v>1756</v>
      </c>
      <c r="G769" s="1" t="s">
        <v>1757</v>
      </c>
      <c r="H769" t="s">
        <v>2270</v>
      </c>
      <c r="I769" s="1" t="s">
        <v>17</v>
      </c>
      <c r="J769" s="1" t="s">
        <v>25</v>
      </c>
      <c r="K769" s="1" t="s">
        <v>19</v>
      </c>
      <c r="L769" s="1" t="s">
        <v>91</v>
      </c>
      <c r="M769" s="1" t="s">
        <v>1758</v>
      </c>
      <c r="N769" s="1" t="s">
        <v>60</v>
      </c>
      <c r="O769" s="1" t="s">
        <v>2287</v>
      </c>
    </row>
    <row r="770" spans="1:15" x14ac:dyDescent="0.25">
      <c r="A770">
        <v>1887</v>
      </c>
      <c r="B770" s="1" t="s">
        <v>27</v>
      </c>
      <c r="C770" s="1" t="str">
        <f t="shared" ref="C770:C833" si="12">IF(B770="NB","New Brunswick",IF(B770="AB","Alberta",IF(B770="BC","British Columbia",IF(B770="MB","Manitoba",IF(B770="NL","Newfoundland and Labrador",IF(B770="NS","Nova Scotia",IF(B770="ON","Ontario",IF(B770="PE","Prince Edward Island",IF(B770="QC","Quebec",IF(B770="SK","Saskatchewan",""))))))))))</f>
        <v>Ontario</v>
      </c>
      <c r="D770" s="1" t="s">
        <v>14</v>
      </c>
      <c r="E770" s="5">
        <v>37</v>
      </c>
      <c r="F770" s="1" t="s">
        <v>1759</v>
      </c>
      <c r="G770" s="1" t="s">
        <v>1760</v>
      </c>
      <c r="H770" t="s">
        <v>2270</v>
      </c>
      <c r="I770" s="1" t="s">
        <v>64</v>
      </c>
      <c r="J770" s="1" t="s">
        <v>25</v>
      </c>
      <c r="K770" s="1" t="s">
        <v>107</v>
      </c>
      <c r="L770" s="1" t="s">
        <v>32</v>
      </c>
      <c r="M770" s="1" t="s">
        <v>1761</v>
      </c>
      <c r="N770" s="1" t="s">
        <v>60</v>
      </c>
      <c r="O770" s="1" t="s">
        <v>2275</v>
      </c>
    </row>
    <row r="771" spans="1:15" x14ac:dyDescent="0.25">
      <c r="A771">
        <v>1888</v>
      </c>
      <c r="B771" s="1" t="s">
        <v>354</v>
      </c>
      <c r="C771" s="1" t="str">
        <f t="shared" si="12"/>
        <v>Quebec</v>
      </c>
      <c r="D771" s="1" t="s">
        <v>14</v>
      </c>
      <c r="E771" s="5">
        <v>29</v>
      </c>
      <c r="F771" s="1" t="s">
        <v>32</v>
      </c>
      <c r="G771" s="1" t="s">
        <v>32</v>
      </c>
      <c r="H771" t="s">
        <v>2270</v>
      </c>
      <c r="I771" s="1" t="s">
        <v>24</v>
      </c>
      <c r="J771" s="1" t="s">
        <v>25</v>
      </c>
      <c r="K771" s="1" t="s">
        <v>19</v>
      </c>
      <c r="L771" s="1" t="s">
        <v>20</v>
      </c>
      <c r="M771" s="1" t="s">
        <v>1762</v>
      </c>
      <c r="N771" s="1" t="s">
        <v>60</v>
      </c>
      <c r="O771" s="1" t="s">
        <v>2276</v>
      </c>
    </row>
    <row r="772" spans="1:15" x14ac:dyDescent="0.25">
      <c r="A772">
        <v>1889</v>
      </c>
      <c r="B772" s="1" t="s">
        <v>354</v>
      </c>
      <c r="C772" s="1" t="str">
        <f t="shared" si="12"/>
        <v>Quebec</v>
      </c>
      <c r="D772" s="1" t="s">
        <v>14</v>
      </c>
      <c r="E772" s="5">
        <v>65</v>
      </c>
      <c r="F772" s="1" t="s">
        <v>32</v>
      </c>
      <c r="G772" s="1" t="s">
        <v>32</v>
      </c>
      <c r="H772" t="s">
        <v>2270</v>
      </c>
      <c r="I772" s="1" t="s">
        <v>24</v>
      </c>
      <c r="J772" s="1" t="s">
        <v>18</v>
      </c>
      <c r="K772" s="1" t="s">
        <v>19</v>
      </c>
      <c r="L772" s="1" t="s">
        <v>20</v>
      </c>
      <c r="M772" s="1" t="s">
        <v>1763</v>
      </c>
      <c r="N772" s="1" t="s">
        <v>60</v>
      </c>
      <c r="O772" s="1" t="s">
        <v>2276</v>
      </c>
    </row>
    <row r="773" spans="1:15" x14ac:dyDescent="0.25">
      <c r="A773">
        <v>1890</v>
      </c>
      <c r="B773" s="1" t="s">
        <v>354</v>
      </c>
      <c r="C773" s="1" t="str">
        <f t="shared" si="12"/>
        <v>Quebec</v>
      </c>
      <c r="D773" s="1" t="s">
        <v>14</v>
      </c>
      <c r="E773" s="5">
        <v>37</v>
      </c>
      <c r="F773" s="1" t="s">
        <v>32</v>
      </c>
      <c r="G773" s="1" t="s">
        <v>1764</v>
      </c>
      <c r="H773" t="s">
        <v>2270</v>
      </c>
      <c r="I773" s="1" t="s">
        <v>17</v>
      </c>
      <c r="J773" s="1" t="s">
        <v>25</v>
      </c>
      <c r="K773" s="1" t="s">
        <v>19</v>
      </c>
      <c r="L773" s="1" t="s">
        <v>20</v>
      </c>
      <c r="M773" s="1" t="s">
        <v>1765</v>
      </c>
      <c r="N773" s="1" t="s">
        <v>60</v>
      </c>
      <c r="O773" s="1" t="s">
        <v>2276</v>
      </c>
    </row>
    <row r="774" spans="1:15" x14ac:dyDescent="0.25">
      <c r="A774">
        <v>1892</v>
      </c>
      <c r="B774" s="1" t="s">
        <v>354</v>
      </c>
      <c r="C774" s="1" t="str">
        <f t="shared" si="12"/>
        <v>Quebec</v>
      </c>
      <c r="D774" s="1" t="s">
        <v>73</v>
      </c>
      <c r="E774" s="5">
        <v>39</v>
      </c>
      <c r="F774" s="1" t="s">
        <v>32</v>
      </c>
      <c r="G774" s="1" t="s">
        <v>32</v>
      </c>
      <c r="H774" t="s">
        <v>2270</v>
      </c>
      <c r="I774" s="1" t="s">
        <v>17</v>
      </c>
      <c r="J774" s="1" t="s">
        <v>25</v>
      </c>
      <c r="K774" s="1" t="s">
        <v>31</v>
      </c>
      <c r="L774" s="1" t="s">
        <v>91</v>
      </c>
      <c r="M774" s="1" t="s">
        <v>1766</v>
      </c>
      <c r="N774" s="1" t="s">
        <v>60</v>
      </c>
      <c r="O774" s="1" t="s">
        <v>2276</v>
      </c>
    </row>
    <row r="775" spans="1:15" x14ac:dyDescent="0.25">
      <c r="A775">
        <v>1893</v>
      </c>
      <c r="B775" s="1" t="s">
        <v>354</v>
      </c>
      <c r="C775" s="1" t="str">
        <f t="shared" si="12"/>
        <v>Quebec</v>
      </c>
      <c r="D775" s="1" t="s">
        <v>14</v>
      </c>
      <c r="E775" s="5">
        <v>45</v>
      </c>
      <c r="F775" s="1" t="s">
        <v>1767</v>
      </c>
      <c r="G775" s="1" t="s">
        <v>32</v>
      </c>
      <c r="H775" t="s">
        <v>2270</v>
      </c>
      <c r="I775" s="1" t="s">
        <v>40</v>
      </c>
      <c r="J775" s="1" t="s">
        <v>44</v>
      </c>
      <c r="K775" s="1" t="s">
        <v>31</v>
      </c>
      <c r="L775" s="1" t="s">
        <v>91</v>
      </c>
      <c r="M775" s="1" t="s">
        <v>1768</v>
      </c>
      <c r="N775" s="1" t="s">
        <v>22</v>
      </c>
      <c r="O775" s="1" t="s">
        <v>2276</v>
      </c>
    </row>
    <row r="776" spans="1:15" x14ac:dyDescent="0.25">
      <c r="A776">
        <v>1895</v>
      </c>
      <c r="B776" s="1" t="s">
        <v>354</v>
      </c>
      <c r="C776" s="1" t="str">
        <f t="shared" si="12"/>
        <v>Quebec</v>
      </c>
      <c r="D776" s="1" t="s">
        <v>14</v>
      </c>
      <c r="E776" s="5">
        <v>55</v>
      </c>
      <c r="F776" s="1" t="s">
        <v>1769</v>
      </c>
      <c r="G776" s="1" t="s">
        <v>114</v>
      </c>
      <c r="H776" t="s">
        <v>2270</v>
      </c>
      <c r="I776" s="1" t="s">
        <v>40</v>
      </c>
      <c r="J776" s="1" t="s">
        <v>44</v>
      </c>
      <c r="K776" s="1" t="s">
        <v>31</v>
      </c>
      <c r="L776" s="1" t="s">
        <v>91</v>
      </c>
      <c r="M776" s="1" t="s">
        <v>1770</v>
      </c>
      <c r="N776" s="1" t="s">
        <v>22</v>
      </c>
      <c r="O776" s="1" t="s">
        <v>2276</v>
      </c>
    </row>
    <row r="777" spans="1:15" x14ac:dyDescent="0.25">
      <c r="A777">
        <v>1896</v>
      </c>
      <c r="B777" s="1" t="s">
        <v>354</v>
      </c>
      <c r="C777" s="1" t="str">
        <f t="shared" si="12"/>
        <v>Quebec</v>
      </c>
      <c r="D777" s="1" t="s">
        <v>14</v>
      </c>
      <c r="E777" s="5">
        <v>50</v>
      </c>
      <c r="F777" s="1" t="s">
        <v>32</v>
      </c>
      <c r="G777" s="1" t="s">
        <v>32</v>
      </c>
      <c r="H777" t="s">
        <v>2270</v>
      </c>
      <c r="I777" s="1" t="s">
        <v>40</v>
      </c>
      <c r="J777" s="1" t="s">
        <v>44</v>
      </c>
      <c r="K777" s="1" t="s">
        <v>31</v>
      </c>
      <c r="L777" s="1" t="s">
        <v>32</v>
      </c>
      <c r="M777" s="1" t="s">
        <v>1771</v>
      </c>
      <c r="N777" s="1" t="s">
        <v>22</v>
      </c>
      <c r="O777" s="1" t="s">
        <v>2276</v>
      </c>
    </row>
    <row r="778" spans="1:15" x14ac:dyDescent="0.25">
      <c r="A778">
        <v>1897</v>
      </c>
      <c r="B778" s="1" t="s">
        <v>354</v>
      </c>
      <c r="C778" s="1" t="str">
        <f t="shared" si="12"/>
        <v>Quebec</v>
      </c>
      <c r="D778" s="1" t="s">
        <v>73</v>
      </c>
      <c r="E778" s="5">
        <v>78</v>
      </c>
      <c r="F778" s="1" t="s">
        <v>1772</v>
      </c>
      <c r="G778" s="1" t="s">
        <v>1773</v>
      </c>
      <c r="H778" t="s">
        <v>2271</v>
      </c>
      <c r="I778" s="1" t="s">
        <v>40</v>
      </c>
      <c r="J778" s="1" t="s">
        <v>44</v>
      </c>
      <c r="K778" s="1" t="s">
        <v>31</v>
      </c>
      <c r="L778" s="1" t="s">
        <v>91</v>
      </c>
      <c r="M778" s="1" t="s">
        <v>1774</v>
      </c>
      <c r="N778" s="1" t="s">
        <v>22</v>
      </c>
      <c r="O778" s="1" t="s">
        <v>2276</v>
      </c>
    </row>
    <row r="779" spans="1:15" x14ac:dyDescent="0.25">
      <c r="A779">
        <v>1898</v>
      </c>
      <c r="B779" s="1" t="s">
        <v>354</v>
      </c>
      <c r="C779" s="1" t="str">
        <f t="shared" si="12"/>
        <v>Quebec</v>
      </c>
      <c r="D779" s="1" t="s">
        <v>14</v>
      </c>
      <c r="E779" s="5">
        <v>45</v>
      </c>
      <c r="F779" s="1" t="s">
        <v>1775</v>
      </c>
      <c r="G779" s="1" t="s">
        <v>32</v>
      </c>
      <c r="H779" t="s">
        <v>2270</v>
      </c>
      <c r="I779" s="1" t="s">
        <v>43</v>
      </c>
      <c r="J779" s="1" t="s">
        <v>44</v>
      </c>
      <c r="K779" s="1" t="s">
        <v>107</v>
      </c>
      <c r="L779" s="1" t="s">
        <v>91</v>
      </c>
      <c r="M779" s="1" t="s">
        <v>1776</v>
      </c>
      <c r="N779" s="1" t="s">
        <v>22</v>
      </c>
      <c r="O779" s="1" t="s">
        <v>2276</v>
      </c>
    </row>
    <row r="780" spans="1:15" x14ac:dyDescent="0.25">
      <c r="A780">
        <v>1899</v>
      </c>
      <c r="B780" s="1" t="s">
        <v>354</v>
      </c>
      <c r="C780" s="1" t="str">
        <f t="shared" si="12"/>
        <v>Quebec</v>
      </c>
      <c r="D780" s="1" t="s">
        <v>14</v>
      </c>
      <c r="E780" s="5">
        <v>62</v>
      </c>
      <c r="F780" s="1" t="s">
        <v>1777</v>
      </c>
      <c r="G780" s="1" t="s">
        <v>32</v>
      </c>
      <c r="H780" t="s">
        <v>2270</v>
      </c>
      <c r="I780" s="1" t="s">
        <v>24</v>
      </c>
      <c r="J780" s="1" t="s">
        <v>44</v>
      </c>
      <c r="K780" s="1" t="s">
        <v>107</v>
      </c>
      <c r="L780" s="1" t="s">
        <v>91</v>
      </c>
      <c r="M780" s="1" t="s">
        <v>1778</v>
      </c>
      <c r="N780" s="1" t="s">
        <v>22</v>
      </c>
      <c r="O780" s="1" t="s">
        <v>2276</v>
      </c>
    </row>
    <row r="781" spans="1:15" x14ac:dyDescent="0.25">
      <c r="A781">
        <v>1900</v>
      </c>
      <c r="B781" s="1" t="s">
        <v>354</v>
      </c>
      <c r="C781" s="1" t="str">
        <f t="shared" si="12"/>
        <v>Quebec</v>
      </c>
      <c r="D781" s="1" t="s">
        <v>14</v>
      </c>
      <c r="E781" s="5">
        <v>60</v>
      </c>
      <c r="F781" s="1" t="s">
        <v>1779</v>
      </c>
      <c r="G781" s="1" t="s">
        <v>32</v>
      </c>
      <c r="H781" t="s">
        <v>2270</v>
      </c>
      <c r="I781" s="1" t="s">
        <v>43</v>
      </c>
      <c r="J781" s="1" t="s">
        <v>44</v>
      </c>
      <c r="K781" s="1" t="s">
        <v>107</v>
      </c>
      <c r="L781" s="1" t="s">
        <v>45</v>
      </c>
      <c r="M781" s="1" t="s">
        <v>1780</v>
      </c>
      <c r="N781" s="1" t="s">
        <v>22</v>
      </c>
      <c r="O781" s="1" t="s">
        <v>2276</v>
      </c>
    </row>
    <row r="782" spans="1:15" x14ac:dyDescent="0.25">
      <c r="A782">
        <v>1901</v>
      </c>
      <c r="B782" s="1" t="s">
        <v>354</v>
      </c>
      <c r="C782" s="1" t="str">
        <f t="shared" si="12"/>
        <v>Quebec</v>
      </c>
      <c r="D782" s="1" t="s">
        <v>73</v>
      </c>
      <c r="E782" s="5">
        <v>56</v>
      </c>
      <c r="F782" s="1" t="s">
        <v>1781</v>
      </c>
      <c r="G782" s="1" t="s">
        <v>32</v>
      </c>
      <c r="H782" t="s">
        <v>2270</v>
      </c>
      <c r="I782" s="1" t="s">
        <v>40</v>
      </c>
      <c r="J782" s="1" t="s">
        <v>25</v>
      </c>
      <c r="K782" s="1" t="s">
        <v>19</v>
      </c>
      <c r="L782" s="1" t="s">
        <v>91</v>
      </c>
      <c r="M782" s="1" t="s">
        <v>1782</v>
      </c>
      <c r="N782" s="1" t="s">
        <v>22</v>
      </c>
      <c r="O782" s="1" t="s">
        <v>2276</v>
      </c>
    </row>
    <row r="783" spans="1:15" x14ac:dyDescent="0.25">
      <c r="A783">
        <v>1902</v>
      </c>
      <c r="B783" s="1" t="s">
        <v>354</v>
      </c>
      <c r="C783" s="1" t="str">
        <f t="shared" si="12"/>
        <v>Quebec</v>
      </c>
      <c r="D783" s="1" t="s">
        <v>28</v>
      </c>
      <c r="E783" s="5">
        <v>47</v>
      </c>
      <c r="F783" s="1" t="s">
        <v>1783</v>
      </c>
      <c r="G783" s="1" t="s">
        <v>1784</v>
      </c>
      <c r="H783" t="s">
        <v>2270</v>
      </c>
      <c r="I783" s="1" t="s">
        <v>24</v>
      </c>
      <c r="J783" s="1" t="s">
        <v>25</v>
      </c>
      <c r="K783" s="1" t="s">
        <v>31</v>
      </c>
      <c r="L783" s="1" t="s">
        <v>20</v>
      </c>
      <c r="M783" s="1" t="s">
        <v>1785</v>
      </c>
      <c r="N783" s="1" t="s">
        <v>22</v>
      </c>
      <c r="O783" s="1" t="s">
        <v>2276</v>
      </c>
    </row>
    <row r="784" spans="1:15" x14ac:dyDescent="0.25">
      <c r="A784">
        <v>1904</v>
      </c>
      <c r="B784" s="1" t="s">
        <v>354</v>
      </c>
      <c r="C784" s="1" t="str">
        <f t="shared" si="12"/>
        <v>Quebec</v>
      </c>
      <c r="D784" s="1" t="s">
        <v>73</v>
      </c>
      <c r="E784" s="5">
        <v>64</v>
      </c>
      <c r="F784" s="1" t="s">
        <v>32</v>
      </c>
      <c r="G784" s="1" t="s">
        <v>32</v>
      </c>
      <c r="H784" t="s">
        <v>2270</v>
      </c>
      <c r="I784" s="1" t="s">
        <v>40</v>
      </c>
      <c r="J784" s="1" t="s">
        <v>18</v>
      </c>
      <c r="K784" s="1" t="s">
        <v>31</v>
      </c>
      <c r="L784" s="1" t="s">
        <v>32</v>
      </c>
      <c r="M784" s="1" t="s">
        <v>1786</v>
      </c>
      <c r="N784" s="1" t="s">
        <v>22</v>
      </c>
      <c r="O784" s="1" t="s">
        <v>2276</v>
      </c>
    </row>
    <row r="785" spans="1:15" x14ac:dyDescent="0.25">
      <c r="A785">
        <v>1905</v>
      </c>
      <c r="B785" s="1" t="s">
        <v>354</v>
      </c>
      <c r="C785" s="1" t="str">
        <f t="shared" si="12"/>
        <v>Quebec</v>
      </c>
      <c r="D785" s="1" t="s">
        <v>73</v>
      </c>
      <c r="E785" s="5">
        <v>54</v>
      </c>
      <c r="F785" s="1" t="s">
        <v>32</v>
      </c>
      <c r="G785" s="1" t="s">
        <v>32</v>
      </c>
      <c r="H785" t="s">
        <v>2270</v>
      </c>
      <c r="I785" s="1" t="s">
        <v>43</v>
      </c>
      <c r="J785" s="1" t="s">
        <v>44</v>
      </c>
      <c r="K785" s="1" t="s">
        <v>31</v>
      </c>
      <c r="L785" s="1" t="s">
        <v>45</v>
      </c>
      <c r="M785" s="1" t="s">
        <v>1787</v>
      </c>
      <c r="N785" s="1" t="s">
        <v>22</v>
      </c>
      <c r="O785" s="1" t="s">
        <v>2276</v>
      </c>
    </row>
    <row r="786" spans="1:15" x14ac:dyDescent="0.25">
      <c r="A786">
        <v>1906</v>
      </c>
      <c r="B786" s="1" t="s">
        <v>354</v>
      </c>
      <c r="C786" s="1" t="str">
        <f t="shared" si="12"/>
        <v>Quebec</v>
      </c>
      <c r="D786" s="1" t="s">
        <v>73</v>
      </c>
      <c r="E786" s="5">
        <v>41</v>
      </c>
      <c r="F786" s="1" t="s">
        <v>1788</v>
      </c>
      <c r="G786" s="1" t="s">
        <v>32</v>
      </c>
      <c r="H786" t="s">
        <v>2270</v>
      </c>
      <c r="I786" s="1" t="s">
        <v>17</v>
      </c>
      <c r="J786" s="1" t="s">
        <v>44</v>
      </c>
      <c r="K786" s="1" t="s">
        <v>31</v>
      </c>
      <c r="L786" s="1" t="s">
        <v>91</v>
      </c>
      <c r="M786" s="1" t="s">
        <v>1789</v>
      </c>
      <c r="N786" s="1" t="s">
        <v>60</v>
      </c>
      <c r="O786" s="1" t="s">
        <v>2276</v>
      </c>
    </row>
    <row r="787" spans="1:15" x14ac:dyDescent="0.25">
      <c r="A787">
        <v>1907</v>
      </c>
      <c r="B787" s="1" t="s">
        <v>354</v>
      </c>
      <c r="C787" s="1" t="str">
        <f t="shared" si="12"/>
        <v>Quebec</v>
      </c>
      <c r="D787" s="1" t="s">
        <v>73</v>
      </c>
      <c r="E787" s="5">
        <v>54</v>
      </c>
      <c r="F787" s="1" t="s">
        <v>32</v>
      </c>
      <c r="G787" s="1" t="s">
        <v>32</v>
      </c>
      <c r="H787" t="s">
        <v>2270</v>
      </c>
      <c r="I787" s="1" t="s">
        <v>43</v>
      </c>
      <c r="J787" s="1" t="s">
        <v>25</v>
      </c>
      <c r="K787" s="1" t="s">
        <v>31</v>
      </c>
      <c r="L787" s="1" t="s">
        <v>45</v>
      </c>
      <c r="M787" s="1" t="s">
        <v>1790</v>
      </c>
      <c r="N787" s="1" t="s">
        <v>22</v>
      </c>
      <c r="O787" s="1" t="s">
        <v>2276</v>
      </c>
    </row>
    <row r="788" spans="1:15" x14ac:dyDescent="0.25">
      <c r="A788">
        <v>1908</v>
      </c>
      <c r="B788" s="1" t="s">
        <v>354</v>
      </c>
      <c r="C788" s="1" t="str">
        <f t="shared" si="12"/>
        <v>Quebec</v>
      </c>
      <c r="D788" s="1" t="s">
        <v>73</v>
      </c>
      <c r="E788" s="5">
        <v>69</v>
      </c>
      <c r="F788" s="1" t="s">
        <v>32</v>
      </c>
      <c r="G788" s="1" t="s">
        <v>32</v>
      </c>
      <c r="H788" t="s">
        <v>2270</v>
      </c>
      <c r="I788" s="1" t="s">
        <v>40</v>
      </c>
      <c r="J788" s="1" t="s">
        <v>44</v>
      </c>
      <c r="K788" s="1" t="s">
        <v>31</v>
      </c>
      <c r="L788" s="1" t="s">
        <v>91</v>
      </c>
      <c r="M788" s="1" t="s">
        <v>1791</v>
      </c>
      <c r="N788" s="1" t="s">
        <v>22</v>
      </c>
      <c r="O788" s="1" t="s">
        <v>2276</v>
      </c>
    </row>
    <row r="789" spans="1:15" x14ac:dyDescent="0.25">
      <c r="A789">
        <v>1909</v>
      </c>
      <c r="B789" s="1" t="s">
        <v>354</v>
      </c>
      <c r="C789" s="1" t="str">
        <f t="shared" si="12"/>
        <v>Quebec</v>
      </c>
      <c r="D789" s="1" t="s">
        <v>73</v>
      </c>
      <c r="E789" s="5">
        <v>39</v>
      </c>
      <c r="F789" s="1" t="s">
        <v>32</v>
      </c>
      <c r="G789" s="1" t="s">
        <v>32</v>
      </c>
      <c r="H789" t="s">
        <v>2270</v>
      </c>
      <c r="I789" s="1" t="s">
        <v>24</v>
      </c>
      <c r="J789" s="1" t="s">
        <v>18</v>
      </c>
      <c r="K789" s="1" t="s">
        <v>31</v>
      </c>
      <c r="L789" s="1" t="s">
        <v>20</v>
      </c>
      <c r="M789" s="1" t="s">
        <v>1792</v>
      </c>
      <c r="N789" s="1" t="s">
        <v>60</v>
      </c>
      <c r="O789" s="1" t="s">
        <v>2276</v>
      </c>
    </row>
    <row r="790" spans="1:15" x14ac:dyDescent="0.25">
      <c r="A790">
        <v>1910</v>
      </c>
      <c r="B790" s="1" t="s">
        <v>354</v>
      </c>
      <c r="C790" s="1" t="str">
        <f t="shared" si="12"/>
        <v>Quebec</v>
      </c>
      <c r="D790" s="1" t="s">
        <v>73</v>
      </c>
      <c r="E790" s="5">
        <v>56</v>
      </c>
      <c r="F790" s="1" t="s">
        <v>32</v>
      </c>
      <c r="G790" s="1" t="s">
        <v>32</v>
      </c>
      <c r="H790" t="s">
        <v>2270</v>
      </c>
      <c r="I790" s="1" t="s">
        <v>43</v>
      </c>
      <c r="J790" s="1" t="s">
        <v>44</v>
      </c>
      <c r="K790" s="1" t="s">
        <v>31</v>
      </c>
      <c r="L790" s="1" t="s">
        <v>45</v>
      </c>
      <c r="M790" s="1" t="s">
        <v>1793</v>
      </c>
      <c r="N790" s="1" t="s">
        <v>22</v>
      </c>
      <c r="O790" s="1" t="s">
        <v>2276</v>
      </c>
    </row>
    <row r="791" spans="1:15" x14ac:dyDescent="0.25">
      <c r="A791">
        <v>1911</v>
      </c>
      <c r="B791" s="1" t="s">
        <v>354</v>
      </c>
      <c r="C791" s="1" t="str">
        <f t="shared" si="12"/>
        <v>Quebec</v>
      </c>
      <c r="D791" s="1" t="s">
        <v>73</v>
      </c>
      <c r="E791" s="5">
        <v>41</v>
      </c>
      <c r="F791" s="1" t="s">
        <v>1794</v>
      </c>
      <c r="G791" s="1" t="s">
        <v>32</v>
      </c>
      <c r="H791" t="s">
        <v>2270</v>
      </c>
      <c r="I791" s="1" t="s">
        <v>17</v>
      </c>
      <c r="J791" s="1" t="s">
        <v>18</v>
      </c>
      <c r="K791" s="1" t="s">
        <v>31</v>
      </c>
      <c r="L791" s="1" t="s">
        <v>91</v>
      </c>
      <c r="M791" s="1" t="s">
        <v>1795</v>
      </c>
      <c r="N791" s="1" t="s">
        <v>60</v>
      </c>
      <c r="O791" s="1" t="s">
        <v>2276</v>
      </c>
    </row>
    <row r="792" spans="1:15" x14ac:dyDescent="0.25">
      <c r="A792">
        <v>1912</v>
      </c>
      <c r="B792" s="1" t="s">
        <v>354</v>
      </c>
      <c r="C792" s="1" t="str">
        <f t="shared" si="12"/>
        <v>Quebec</v>
      </c>
      <c r="D792" s="1" t="s">
        <v>73</v>
      </c>
      <c r="E792" s="5">
        <v>70</v>
      </c>
      <c r="F792" s="1" t="s">
        <v>1796</v>
      </c>
      <c r="G792" s="1" t="s">
        <v>32</v>
      </c>
      <c r="H792" t="s">
        <v>2270</v>
      </c>
      <c r="I792" s="1" t="s">
        <v>40</v>
      </c>
      <c r="J792" s="1" t="s">
        <v>25</v>
      </c>
      <c r="K792" s="1" t="s">
        <v>31</v>
      </c>
      <c r="L792" s="1" t="s">
        <v>91</v>
      </c>
      <c r="M792" s="1" t="s">
        <v>1797</v>
      </c>
      <c r="N792" s="1" t="s">
        <v>22</v>
      </c>
      <c r="O792" s="1" t="s">
        <v>2276</v>
      </c>
    </row>
    <row r="793" spans="1:15" x14ac:dyDescent="0.25">
      <c r="A793">
        <v>1913</v>
      </c>
      <c r="B793" s="1" t="s">
        <v>354</v>
      </c>
      <c r="C793" s="1" t="str">
        <f t="shared" si="12"/>
        <v>Quebec</v>
      </c>
      <c r="D793" s="1" t="s">
        <v>73</v>
      </c>
      <c r="E793" s="5">
        <v>56</v>
      </c>
      <c r="F793" s="1" t="s">
        <v>32</v>
      </c>
      <c r="G793" s="1" t="s">
        <v>32</v>
      </c>
      <c r="H793" t="s">
        <v>2270</v>
      </c>
      <c r="I793" s="1" t="s">
        <v>43</v>
      </c>
      <c r="J793" s="1" t="s">
        <v>25</v>
      </c>
      <c r="K793" s="1" t="s">
        <v>31</v>
      </c>
      <c r="L793" s="1" t="s">
        <v>45</v>
      </c>
      <c r="M793" s="1" t="s">
        <v>1798</v>
      </c>
      <c r="N793" s="1" t="s">
        <v>22</v>
      </c>
      <c r="O793" s="1" t="s">
        <v>2276</v>
      </c>
    </row>
    <row r="794" spans="1:15" x14ac:dyDescent="0.25">
      <c r="A794">
        <v>1914</v>
      </c>
      <c r="B794" s="1" t="s">
        <v>354</v>
      </c>
      <c r="C794" s="1" t="str">
        <f t="shared" si="12"/>
        <v>Quebec</v>
      </c>
      <c r="D794" s="1" t="s">
        <v>73</v>
      </c>
      <c r="E794" s="5">
        <v>56</v>
      </c>
      <c r="F794" s="1" t="s">
        <v>32</v>
      </c>
      <c r="G794" s="1" t="s">
        <v>32</v>
      </c>
      <c r="H794" t="s">
        <v>2270</v>
      </c>
      <c r="I794" s="1" t="s">
        <v>43</v>
      </c>
      <c r="J794" s="1" t="s">
        <v>18</v>
      </c>
      <c r="K794" s="1" t="s">
        <v>31</v>
      </c>
      <c r="L794" s="1" t="s">
        <v>45</v>
      </c>
      <c r="M794" s="1" t="s">
        <v>1799</v>
      </c>
      <c r="N794" s="1" t="s">
        <v>22</v>
      </c>
      <c r="O794" s="1" t="s">
        <v>2276</v>
      </c>
    </row>
    <row r="795" spans="1:15" x14ac:dyDescent="0.25">
      <c r="A795">
        <v>1915</v>
      </c>
      <c r="B795" s="1" t="s">
        <v>354</v>
      </c>
      <c r="C795" s="1" t="str">
        <f t="shared" si="12"/>
        <v>Quebec</v>
      </c>
      <c r="D795" s="1" t="s">
        <v>73</v>
      </c>
      <c r="E795" s="5">
        <v>54</v>
      </c>
      <c r="F795" s="1" t="s">
        <v>32</v>
      </c>
      <c r="G795" s="1" t="s">
        <v>32</v>
      </c>
      <c r="H795" t="s">
        <v>2270</v>
      </c>
      <c r="I795" s="1" t="s">
        <v>43</v>
      </c>
      <c r="J795" s="1" t="s">
        <v>18</v>
      </c>
      <c r="K795" s="1" t="s">
        <v>31</v>
      </c>
      <c r="L795" s="1" t="s">
        <v>45</v>
      </c>
      <c r="M795" s="1" t="s">
        <v>1800</v>
      </c>
      <c r="N795" s="1" t="s">
        <v>22</v>
      </c>
      <c r="O795" s="1" t="s">
        <v>2276</v>
      </c>
    </row>
    <row r="796" spans="1:15" x14ac:dyDescent="0.25">
      <c r="A796">
        <v>1916</v>
      </c>
      <c r="B796" s="1" t="s">
        <v>354</v>
      </c>
      <c r="C796" s="1" t="str">
        <f t="shared" si="12"/>
        <v>Quebec</v>
      </c>
      <c r="D796" s="1" t="s">
        <v>73</v>
      </c>
      <c r="E796" s="5">
        <v>41</v>
      </c>
      <c r="F796" s="1" t="s">
        <v>1794</v>
      </c>
      <c r="G796" s="1" t="s">
        <v>32</v>
      </c>
      <c r="H796" t="s">
        <v>2270</v>
      </c>
      <c r="I796" s="1" t="s">
        <v>17</v>
      </c>
      <c r="J796" s="1" t="s">
        <v>25</v>
      </c>
      <c r="K796" s="1" t="s">
        <v>31</v>
      </c>
      <c r="L796" s="1" t="s">
        <v>91</v>
      </c>
      <c r="M796" s="1" t="s">
        <v>1801</v>
      </c>
      <c r="N796" s="1" t="s">
        <v>60</v>
      </c>
      <c r="O796" s="1" t="s">
        <v>2276</v>
      </c>
    </row>
    <row r="797" spans="1:15" x14ac:dyDescent="0.25">
      <c r="A797">
        <v>1917</v>
      </c>
      <c r="B797" s="1" t="s">
        <v>354</v>
      </c>
      <c r="C797" s="1" t="str">
        <f t="shared" si="12"/>
        <v>Quebec</v>
      </c>
      <c r="D797" s="1" t="s">
        <v>73</v>
      </c>
      <c r="E797" s="5">
        <v>39</v>
      </c>
      <c r="F797" s="1" t="s">
        <v>32</v>
      </c>
      <c r="G797" s="1" t="s">
        <v>32</v>
      </c>
      <c r="H797" t="s">
        <v>2270</v>
      </c>
      <c r="I797" s="1" t="s">
        <v>24</v>
      </c>
      <c r="J797" s="1" t="s">
        <v>25</v>
      </c>
      <c r="K797" s="1" t="s">
        <v>31</v>
      </c>
      <c r="L797" s="1" t="s">
        <v>20</v>
      </c>
      <c r="M797" s="1" t="s">
        <v>1802</v>
      </c>
      <c r="N797" s="1" t="s">
        <v>60</v>
      </c>
      <c r="O797" s="1" t="s">
        <v>2276</v>
      </c>
    </row>
    <row r="798" spans="1:15" x14ac:dyDescent="0.25">
      <c r="A798">
        <v>1918</v>
      </c>
      <c r="B798" s="1" t="s">
        <v>354</v>
      </c>
      <c r="C798" s="1" t="str">
        <f t="shared" si="12"/>
        <v>Quebec</v>
      </c>
      <c r="D798" s="1" t="s">
        <v>73</v>
      </c>
      <c r="E798" s="5">
        <v>35</v>
      </c>
      <c r="F798" s="1" t="s">
        <v>32</v>
      </c>
      <c r="G798" s="1" t="s">
        <v>32</v>
      </c>
      <c r="H798" t="s">
        <v>2270</v>
      </c>
      <c r="I798" s="1" t="s">
        <v>17</v>
      </c>
      <c r="J798" s="1" t="s">
        <v>44</v>
      </c>
      <c r="K798" s="1" t="s">
        <v>31</v>
      </c>
      <c r="L798" s="1" t="s">
        <v>20</v>
      </c>
      <c r="M798" s="1" t="s">
        <v>1803</v>
      </c>
      <c r="N798" s="1" t="s">
        <v>60</v>
      </c>
      <c r="O798" s="1" t="s">
        <v>2276</v>
      </c>
    </row>
    <row r="799" spans="1:15" x14ac:dyDescent="0.25">
      <c r="A799">
        <v>1919</v>
      </c>
      <c r="B799" s="1" t="s">
        <v>354</v>
      </c>
      <c r="C799" s="1" t="str">
        <f t="shared" si="12"/>
        <v>Quebec</v>
      </c>
      <c r="D799" s="1" t="s">
        <v>73</v>
      </c>
      <c r="E799" s="5">
        <v>64</v>
      </c>
      <c r="F799" s="1" t="s">
        <v>1804</v>
      </c>
      <c r="G799" s="1" t="s">
        <v>32</v>
      </c>
      <c r="H799" t="s">
        <v>2270</v>
      </c>
      <c r="I799" s="1" t="s">
        <v>24</v>
      </c>
      <c r="J799" s="1" t="s">
        <v>44</v>
      </c>
      <c r="K799" s="1" t="s">
        <v>31</v>
      </c>
      <c r="L799" s="1" t="s">
        <v>91</v>
      </c>
      <c r="M799" s="1" t="s">
        <v>1805</v>
      </c>
      <c r="N799" s="1" t="s">
        <v>22</v>
      </c>
      <c r="O799" s="1" t="s">
        <v>2276</v>
      </c>
    </row>
    <row r="800" spans="1:15" x14ac:dyDescent="0.25">
      <c r="A800">
        <v>1920</v>
      </c>
      <c r="B800" s="1" t="s">
        <v>354</v>
      </c>
      <c r="C800" s="1" t="str">
        <f t="shared" si="12"/>
        <v>Quebec</v>
      </c>
      <c r="D800" s="1" t="s">
        <v>73</v>
      </c>
      <c r="E800" s="5">
        <v>41</v>
      </c>
      <c r="F800" s="1" t="s">
        <v>1794</v>
      </c>
      <c r="G800" s="1" t="s">
        <v>32</v>
      </c>
      <c r="H800" t="s">
        <v>2270</v>
      </c>
      <c r="I800" s="1" t="s">
        <v>17</v>
      </c>
      <c r="J800" s="1" t="s">
        <v>44</v>
      </c>
      <c r="K800" s="1" t="s">
        <v>31</v>
      </c>
      <c r="L800" s="1" t="s">
        <v>91</v>
      </c>
      <c r="M800" s="1" t="s">
        <v>1806</v>
      </c>
      <c r="N800" s="1" t="s">
        <v>60</v>
      </c>
      <c r="O800" s="1" t="s">
        <v>2276</v>
      </c>
    </row>
    <row r="801" spans="1:15" x14ac:dyDescent="0.25">
      <c r="A801">
        <v>1921</v>
      </c>
      <c r="B801" s="1" t="s">
        <v>354</v>
      </c>
      <c r="C801" s="1" t="str">
        <f t="shared" si="12"/>
        <v>Quebec</v>
      </c>
      <c r="D801" s="1" t="s">
        <v>73</v>
      </c>
      <c r="E801" s="5">
        <v>64</v>
      </c>
      <c r="F801" s="1" t="s">
        <v>1807</v>
      </c>
      <c r="G801" s="1" t="s">
        <v>32</v>
      </c>
      <c r="H801" t="s">
        <v>2270</v>
      </c>
      <c r="I801" s="1" t="s">
        <v>40</v>
      </c>
      <c r="J801" s="1" t="s">
        <v>25</v>
      </c>
      <c r="K801" s="1" t="s">
        <v>31</v>
      </c>
      <c r="L801" s="1" t="s">
        <v>91</v>
      </c>
      <c r="M801" s="1" t="s">
        <v>1808</v>
      </c>
      <c r="N801" s="1" t="s">
        <v>22</v>
      </c>
      <c r="O801" s="1" t="s">
        <v>2276</v>
      </c>
    </row>
    <row r="802" spans="1:15" x14ac:dyDescent="0.25">
      <c r="A802">
        <v>1922</v>
      </c>
      <c r="B802" s="1" t="s">
        <v>354</v>
      </c>
      <c r="C802" s="1" t="str">
        <f t="shared" si="12"/>
        <v>Quebec</v>
      </c>
      <c r="D802" s="1" t="s">
        <v>73</v>
      </c>
      <c r="E802" s="5">
        <v>41</v>
      </c>
      <c r="F802" s="1" t="s">
        <v>1809</v>
      </c>
      <c r="G802" s="1" t="s">
        <v>32</v>
      </c>
      <c r="H802" t="s">
        <v>2270</v>
      </c>
      <c r="I802" s="1" t="s">
        <v>17</v>
      </c>
      <c r="J802" s="1" t="s">
        <v>25</v>
      </c>
      <c r="K802" s="1" t="s">
        <v>31</v>
      </c>
      <c r="L802" s="1" t="s">
        <v>32</v>
      </c>
      <c r="M802" s="1" t="s">
        <v>1810</v>
      </c>
      <c r="N802" s="1" t="s">
        <v>60</v>
      </c>
      <c r="O802" s="1" t="s">
        <v>2276</v>
      </c>
    </row>
    <row r="803" spans="1:15" x14ac:dyDescent="0.25">
      <c r="A803">
        <v>1923</v>
      </c>
      <c r="B803" s="1" t="s">
        <v>354</v>
      </c>
      <c r="C803" s="1" t="str">
        <f t="shared" si="12"/>
        <v>Quebec</v>
      </c>
      <c r="D803" s="1" t="s">
        <v>28</v>
      </c>
      <c r="E803" s="5">
        <v>42</v>
      </c>
      <c r="F803" s="1" t="s">
        <v>1811</v>
      </c>
      <c r="G803" s="1" t="s">
        <v>995</v>
      </c>
      <c r="H803" t="s">
        <v>2270</v>
      </c>
      <c r="I803" s="1" t="s">
        <v>24</v>
      </c>
      <c r="J803" s="1" t="s">
        <v>25</v>
      </c>
      <c r="K803" s="1" t="s">
        <v>31</v>
      </c>
      <c r="L803" s="1" t="s">
        <v>32</v>
      </c>
      <c r="M803" s="1" t="s">
        <v>1812</v>
      </c>
      <c r="N803" s="1" t="s">
        <v>22</v>
      </c>
      <c r="O803" s="1" t="s">
        <v>2276</v>
      </c>
    </row>
    <row r="804" spans="1:15" x14ac:dyDescent="0.25">
      <c r="A804">
        <v>1924</v>
      </c>
      <c r="B804" s="1" t="s">
        <v>354</v>
      </c>
      <c r="C804" s="1" t="str">
        <f t="shared" si="12"/>
        <v>Quebec</v>
      </c>
      <c r="D804" s="1" t="s">
        <v>73</v>
      </c>
      <c r="E804" s="5">
        <v>34</v>
      </c>
      <c r="F804" s="1" t="s">
        <v>1813</v>
      </c>
      <c r="G804" s="1" t="s">
        <v>1814</v>
      </c>
      <c r="H804" t="s">
        <v>2270</v>
      </c>
      <c r="I804" s="1" t="s">
        <v>17</v>
      </c>
      <c r="J804" s="1" t="s">
        <v>25</v>
      </c>
      <c r="K804" s="1" t="s">
        <v>19</v>
      </c>
      <c r="L804" s="1" t="s">
        <v>20</v>
      </c>
      <c r="M804" s="1" t="s">
        <v>1815</v>
      </c>
      <c r="N804" s="1" t="s">
        <v>60</v>
      </c>
      <c r="O804" s="1" t="s">
        <v>2276</v>
      </c>
    </row>
    <row r="805" spans="1:15" x14ac:dyDescent="0.25">
      <c r="A805">
        <v>1925</v>
      </c>
      <c r="B805" s="1" t="s">
        <v>354</v>
      </c>
      <c r="C805" s="1" t="str">
        <f t="shared" si="12"/>
        <v>Quebec</v>
      </c>
      <c r="D805" s="1" t="s">
        <v>73</v>
      </c>
      <c r="E805" s="5">
        <v>50</v>
      </c>
      <c r="F805" s="1" t="s">
        <v>1816</v>
      </c>
      <c r="G805" s="1" t="s">
        <v>32</v>
      </c>
      <c r="H805" t="s">
        <v>2270</v>
      </c>
      <c r="I805" s="1" t="s">
        <v>43</v>
      </c>
      <c r="J805" s="1" t="s">
        <v>25</v>
      </c>
      <c r="K805" s="1" t="s">
        <v>31</v>
      </c>
      <c r="L805" s="1" t="s">
        <v>45</v>
      </c>
      <c r="M805" s="1" t="s">
        <v>1817</v>
      </c>
      <c r="N805" s="1" t="s">
        <v>22</v>
      </c>
      <c r="O805" s="1" t="s">
        <v>2276</v>
      </c>
    </row>
    <row r="806" spans="1:15" x14ac:dyDescent="0.25">
      <c r="A806">
        <v>1926</v>
      </c>
      <c r="B806" s="1" t="s">
        <v>354</v>
      </c>
      <c r="C806" s="1" t="str">
        <f t="shared" si="12"/>
        <v>Quebec</v>
      </c>
      <c r="D806" s="1" t="s">
        <v>14</v>
      </c>
      <c r="E806" s="5">
        <v>46</v>
      </c>
      <c r="F806" s="1" t="s">
        <v>32</v>
      </c>
      <c r="G806" s="1" t="s">
        <v>32</v>
      </c>
      <c r="H806" t="s">
        <v>2270</v>
      </c>
      <c r="I806" s="1" t="s">
        <v>24</v>
      </c>
      <c r="J806" s="1" t="s">
        <v>25</v>
      </c>
      <c r="K806" s="1" t="s">
        <v>107</v>
      </c>
      <c r="L806" s="1" t="s">
        <v>20</v>
      </c>
      <c r="M806" s="1" t="s">
        <v>1818</v>
      </c>
      <c r="N806" s="1" t="s">
        <v>22</v>
      </c>
      <c r="O806" s="1" t="s">
        <v>2276</v>
      </c>
    </row>
    <row r="807" spans="1:15" x14ac:dyDescent="0.25">
      <c r="A807">
        <v>1928</v>
      </c>
      <c r="B807" s="1" t="s">
        <v>354</v>
      </c>
      <c r="C807" s="1" t="str">
        <f t="shared" si="12"/>
        <v>Quebec</v>
      </c>
      <c r="D807" s="1" t="s">
        <v>14</v>
      </c>
      <c r="E807" s="5">
        <v>50</v>
      </c>
      <c r="F807" s="1" t="s">
        <v>1819</v>
      </c>
      <c r="G807" s="1" t="s">
        <v>32</v>
      </c>
      <c r="H807" t="s">
        <v>2270</v>
      </c>
      <c r="I807" s="1" t="s">
        <v>43</v>
      </c>
      <c r="J807" s="1" t="s">
        <v>25</v>
      </c>
      <c r="K807" s="1" t="s">
        <v>31</v>
      </c>
      <c r="L807" s="1" t="s">
        <v>45</v>
      </c>
      <c r="M807" s="1" t="s">
        <v>1820</v>
      </c>
      <c r="N807" s="1" t="s">
        <v>60</v>
      </c>
      <c r="O807" s="1" t="s">
        <v>2276</v>
      </c>
    </row>
    <row r="808" spans="1:15" x14ac:dyDescent="0.25">
      <c r="A808">
        <v>1929</v>
      </c>
      <c r="B808" s="1" t="s">
        <v>354</v>
      </c>
      <c r="C808" s="1" t="str">
        <f t="shared" si="12"/>
        <v>Quebec</v>
      </c>
      <c r="D808" s="1" t="s">
        <v>14</v>
      </c>
      <c r="E808" s="5">
        <v>50</v>
      </c>
      <c r="F808" s="1" t="s">
        <v>32</v>
      </c>
      <c r="G808" s="1" t="s">
        <v>225</v>
      </c>
      <c r="H808" t="s">
        <v>2270</v>
      </c>
      <c r="I808" s="1" t="s">
        <v>24</v>
      </c>
      <c r="J808" s="1" t="s">
        <v>25</v>
      </c>
      <c r="K808" s="1" t="s">
        <v>31</v>
      </c>
      <c r="L808" s="1" t="s">
        <v>32</v>
      </c>
      <c r="M808" s="1" t="s">
        <v>1821</v>
      </c>
      <c r="N808" s="1" t="s">
        <v>22</v>
      </c>
      <c r="O808" s="1" t="s">
        <v>2276</v>
      </c>
    </row>
    <row r="809" spans="1:15" x14ac:dyDescent="0.25">
      <c r="A809">
        <v>1930</v>
      </c>
      <c r="B809" s="1" t="s">
        <v>354</v>
      </c>
      <c r="C809" s="1" t="str">
        <f t="shared" si="12"/>
        <v>Quebec</v>
      </c>
      <c r="D809" s="1" t="s">
        <v>73</v>
      </c>
      <c r="E809" s="5">
        <v>48</v>
      </c>
      <c r="F809" s="1" t="s">
        <v>1822</v>
      </c>
      <c r="G809" s="1" t="s">
        <v>114</v>
      </c>
      <c r="H809" t="s">
        <v>2270</v>
      </c>
      <c r="I809" s="1" t="s">
        <v>43</v>
      </c>
      <c r="J809" s="1" t="s">
        <v>25</v>
      </c>
      <c r="K809" s="1" t="s">
        <v>19</v>
      </c>
      <c r="L809" s="1" t="s">
        <v>45</v>
      </c>
      <c r="M809" s="1" t="s">
        <v>1823</v>
      </c>
      <c r="N809" s="1" t="s">
        <v>60</v>
      </c>
      <c r="O809" s="1" t="s">
        <v>2276</v>
      </c>
    </row>
    <row r="810" spans="1:15" x14ac:dyDescent="0.25">
      <c r="A810">
        <v>1931</v>
      </c>
      <c r="B810" s="1" t="s">
        <v>354</v>
      </c>
      <c r="C810" s="1" t="str">
        <f t="shared" si="12"/>
        <v>Quebec</v>
      </c>
      <c r="D810" s="1" t="s">
        <v>73</v>
      </c>
      <c r="E810" s="5">
        <v>57</v>
      </c>
      <c r="F810" s="1" t="s">
        <v>47</v>
      </c>
      <c r="G810" s="1" t="s">
        <v>1824</v>
      </c>
      <c r="H810" t="s">
        <v>2270</v>
      </c>
      <c r="I810" s="1" t="s">
        <v>43</v>
      </c>
      <c r="J810" s="1" t="s">
        <v>44</v>
      </c>
      <c r="K810" s="1" t="s">
        <v>31</v>
      </c>
      <c r="L810" s="1" t="s">
        <v>45</v>
      </c>
      <c r="M810" s="1" t="s">
        <v>1825</v>
      </c>
      <c r="N810" s="1" t="s">
        <v>22</v>
      </c>
      <c r="O810" s="1" t="s">
        <v>2276</v>
      </c>
    </row>
    <row r="811" spans="1:15" x14ac:dyDescent="0.25">
      <c r="A811">
        <v>1934</v>
      </c>
      <c r="B811" s="1" t="s">
        <v>354</v>
      </c>
      <c r="C811" s="1" t="str">
        <f t="shared" si="12"/>
        <v>Quebec</v>
      </c>
      <c r="D811" s="1" t="s">
        <v>73</v>
      </c>
      <c r="E811" s="5">
        <v>41</v>
      </c>
      <c r="F811" s="1" t="s">
        <v>47</v>
      </c>
      <c r="G811" s="1" t="s">
        <v>1826</v>
      </c>
      <c r="H811" t="s">
        <v>2270</v>
      </c>
      <c r="I811" s="1" t="s">
        <v>17</v>
      </c>
      <c r="J811" s="1" t="s">
        <v>25</v>
      </c>
      <c r="K811" s="1" t="s">
        <v>31</v>
      </c>
      <c r="L811" s="1" t="s">
        <v>91</v>
      </c>
      <c r="M811" s="1" t="s">
        <v>1827</v>
      </c>
      <c r="N811" s="1" t="s">
        <v>60</v>
      </c>
      <c r="O811" s="1" t="s">
        <v>2276</v>
      </c>
    </row>
    <row r="812" spans="1:15" x14ac:dyDescent="0.25">
      <c r="A812">
        <v>1936</v>
      </c>
      <c r="B812" s="1" t="s">
        <v>354</v>
      </c>
      <c r="C812" s="1" t="str">
        <f t="shared" si="12"/>
        <v>Quebec</v>
      </c>
      <c r="D812" s="1" t="s">
        <v>73</v>
      </c>
      <c r="E812" s="5">
        <v>65</v>
      </c>
      <c r="F812" s="1" t="s">
        <v>47</v>
      </c>
      <c r="G812" s="1" t="s">
        <v>114</v>
      </c>
      <c r="H812" t="s">
        <v>2270</v>
      </c>
      <c r="I812" s="1" t="s">
        <v>40</v>
      </c>
      <c r="J812" s="1" t="s">
        <v>18</v>
      </c>
      <c r="K812" s="1" t="s">
        <v>31</v>
      </c>
      <c r="L812" s="1" t="s">
        <v>91</v>
      </c>
      <c r="M812" s="1" t="s">
        <v>1828</v>
      </c>
      <c r="N812" s="1" t="s">
        <v>22</v>
      </c>
      <c r="O812" s="1" t="s">
        <v>2276</v>
      </c>
    </row>
    <row r="813" spans="1:15" x14ac:dyDescent="0.25">
      <c r="A813">
        <v>1939</v>
      </c>
      <c r="B813" s="1" t="s">
        <v>354</v>
      </c>
      <c r="C813" s="1" t="str">
        <f t="shared" si="12"/>
        <v>Quebec</v>
      </c>
      <c r="D813" s="1" t="s">
        <v>14</v>
      </c>
      <c r="E813" s="5">
        <v>35</v>
      </c>
      <c r="F813" s="1" t="s">
        <v>1829</v>
      </c>
      <c r="G813" s="1" t="s">
        <v>32</v>
      </c>
      <c r="H813" t="s">
        <v>2271</v>
      </c>
      <c r="I813" s="1" t="s">
        <v>17</v>
      </c>
      <c r="J813" s="1" t="s">
        <v>25</v>
      </c>
      <c r="K813" s="1" t="s">
        <v>19</v>
      </c>
      <c r="L813" s="1" t="s">
        <v>20</v>
      </c>
      <c r="M813" s="1" t="s">
        <v>1830</v>
      </c>
      <c r="N813" s="1" t="s">
        <v>60</v>
      </c>
      <c r="O813" s="1" t="s">
        <v>2276</v>
      </c>
    </row>
    <row r="814" spans="1:15" x14ac:dyDescent="0.25">
      <c r="A814">
        <v>1940</v>
      </c>
      <c r="B814" s="1" t="s">
        <v>354</v>
      </c>
      <c r="C814" s="1" t="str">
        <f t="shared" si="12"/>
        <v>Quebec</v>
      </c>
      <c r="D814" s="1" t="s">
        <v>73</v>
      </c>
      <c r="E814" s="5">
        <v>43</v>
      </c>
      <c r="F814" s="1" t="s">
        <v>1831</v>
      </c>
      <c r="G814" s="1" t="s">
        <v>32</v>
      </c>
      <c r="H814" t="s">
        <v>2270</v>
      </c>
      <c r="I814" s="1" t="s">
        <v>17</v>
      </c>
      <c r="J814" s="1" t="s">
        <v>44</v>
      </c>
      <c r="K814" s="1" t="s">
        <v>31</v>
      </c>
      <c r="L814" s="1" t="s">
        <v>32</v>
      </c>
      <c r="M814" s="1" t="s">
        <v>1832</v>
      </c>
      <c r="N814" s="1" t="s">
        <v>22</v>
      </c>
      <c r="O814" s="1" t="s">
        <v>2276</v>
      </c>
    </row>
    <row r="815" spans="1:15" x14ac:dyDescent="0.25">
      <c r="A815">
        <v>1941</v>
      </c>
      <c r="B815" s="1" t="s">
        <v>354</v>
      </c>
      <c r="C815" s="1" t="str">
        <f t="shared" si="12"/>
        <v>Quebec</v>
      </c>
      <c r="D815" s="1" t="s">
        <v>73</v>
      </c>
      <c r="E815" s="5">
        <v>50</v>
      </c>
      <c r="F815" s="1" t="s">
        <v>1833</v>
      </c>
      <c r="G815" s="1" t="s">
        <v>114</v>
      </c>
      <c r="H815" t="s">
        <v>2270</v>
      </c>
      <c r="I815" s="1" t="s">
        <v>43</v>
      </c>
      <c r="J815" s="1" t="s">
        <v>25</v>
      </c>
      <c r="K815" s="1" t="s">
        <v>31</v>
      </c>
      <c r="L815" s="1" t="s">
        <v>20</v>
      </c>
      <c r="M815" s="1" t="s">
        <v>1834</v>
      </c>
      <c r="N815" s="1" t="s">
        <v>22</v>
      </c>
      <c r="O815" s="1" t="s">
        <v>2276</v>
      </c>
    </row>
    <row r="816" spans="1:15" x14ac:dyDescent="0.25">
      <c r="A816">
        <v>1942</v>
      </c>
      <c r="B816" s="1" t="s">
        <v>27</v>
      </c>
      <c r="C816" s="1" t="str">
        <f t="shared" si="12"/>
        <v>Ontario</v>
      </c>
      <c r="D816" s="1" t="s">
        <v>73</v>
      </c>
      <c r="E816" s="5">
        <v>42.8</v>
      </c>
      <c r="F816" s="1" t="s">
        <v>32</v>
      </c>
      <c r="G816" s="1" t="s">
        <v>32</v>
      </c>
      <c r="H816" t="s">
        <v>2271</v>
      </c>
      <c r="I816" s="1" t="s">
        <v>32</v>
      </c>
      <c r="J816" s="1" t="s">
        <v>25</v>
      </c>
      <c r="K816" s="1" t="s">
        <v>31</v>
      </c>
      <c r="L816" s="1" t="s">
        <v>20</v>
      </c>
      <c r="M816" s="1" t="s">
        <v>1835</v>
      </c>
      <c r="N816" s="1" t="s">
        <v>22</v>
      </c>
      <c r="O816" s="1" t="s">
        <v>2275</v>
      </c>
    </row>
    <row r="817" spans="1:15" x14ac:dyDescent="0.25">
      <c r="A817">
        <v>1944</v>
      </c>
      <c r="B817" s="1" t="s">
        <v>354</v>
      </c>
      <c r="C817" s="1" t="str">
        <f t="shared" si="12"/>
        <v>Quebec</v>
      </c>
      <c r="D817" s="1" t="s">
        <v>28</v>
      </c>
      <c r="E817" s="5">
        <v>64</v>
      </c>
      <c r="F817" s="1" t="s">
        <v>32</v>
      </c>
      <c r="G817" s="1" t="s">
        <v>1836</v>
      </c>
      <c r="H817" t="s">
        <v>2270</v>
      </c>
      <c r="I817" s="1" t="s">
        <v>40</v>
      </c>
      <c r="J817" s="1" t="s">
        <v>1837</v>
      </c>
      <c r="K817" s="1" t="s">
        <v>31</v>
      </c>
      <c r="L817" s="1" t="s">
        <v>91</v>
      </c>
      <c r="M817" s="1" t="s">
        <v>1838</v>
      </c>
      <c r="N817" s="1" t="s">
        <v>22</v>
      </c>
      <c r="O817" s="1" t="s">
        <v>2276</v>
      </c>
    </row>
    <row r="818" spans="1:15" x14ac:dyDescent="0.25">
      <c r="A818">
        <v>1945</v>
      </c>
      <c r="B818" s="1" t="s">
        <v>354</v>
      </c>
      <c r="C818" s="1" t="str">
        <f t="shared" si="12"/>
        <v>Quebec</v>
      </c>
      <c r="D818" s="1" t="s">
        <v>28</v>
      </c>
      <c r="E818" s="5">
        <v>80</v>
      </c>
      <c r="F818" s="1" t="s">
        <v>1839</v>
      </c>
      <c r="G818" s="1" t="s">
        <v>1840</v>
      </c>
      <c r="H818" t="s">
        <v>2270</v>
      </c>
      <c r="I818" s="1" t="s">
        <v>40</v>
      </c>
      <c r="J818" s="1" t="s">
        <v>1837</v>
      </c>
      <c r="K818" s="1" t="s">
        <v>31</v>
      </c>
      <c r="L818" s="1" t="s">
        <v>91</v>
      </c>
      <c r="M818" s="1" t="s">
        <v>1841</v>
      </c>
      <c r="N818" s="1" t="s">
        <v>22</v>
      </c>
      <c r="O818" s="1" t="s">
        <v>2276</v>
      </c>
    </row>
    <row r="819" spans="1:15" x14ac:dyDescent="0.25">
      <c r="A819">
        <v>1950</v>
      </c>
      <c r="B819" s="1" t="s">
        <v>354</v>
      </c>
      <c r="C819" s="1" t="str">
        <f t="shared" si="12"/>
        <v>Quebec</v>
      </c>
      <c r="D819" s="1" t="s">
        <v>28</v>
      </c>
      <c r="E819" s="5">
        <v>48</v>
      </c>
      <c r="F819" s="1" t="s">
        <v>32</v>
      </c>
      <c r="G819" s="1" t="s">
        <v>1842</v>
      </c>
      <c r="H819" t="s">
        <v>2270</v>
      </c>
      <c r="I819" s="1" t="s">
        <v>43</v>
      </c>
      <c r="J819" s="1" t="s">
        <v>232</v>
      </c>
      <c r="K819" s="1" t="s">
        <v>31</v>
      </c>
      <c r="L819" s="1" t="s">
        <v>91</v>
      </c>
      <c r="M819" s="1" t="s">
        <v>1843</v>
      </c>
      <c r="N819" s="1" t="s">
        <v>60</v>
      </c>
      <c r="O819" s="1" t="s">
        <v>2276</v>
      </c>
    </row>
    <row r="820" spans="1:15" x14ac:dyDescent="0.25">
      <c r="A820">
        <v>1951</v>
      </c>
      <c r="B820" s="1" t="s">
        <v>354</v>
      </c>
      <c r="C820" s="1" t="str">
        <f t="shared" si="12"/>
        <v>Quebec</v>
      </c>
      <c r="D820" s="1" t="s">
        <v>28</v>
      </c>
      <c r="E820" s="5">
        <v>70</v>
      </c>
      <c r="F820" s="1" t="s">
        <v>1844</v>
      </c>
      <c r="G820" s="1" t="s">
        <v>1845</v>
      </c>
      <c r="H820" t="s">
        <v>2270</v>
      </c>
      <c r="I820" s="1" t="s">
        <v>40</v>
      </c>
      <c r="J820" s="1" t="s">
        <v>44</v>
      </c>
      <c r="K820" s="1" t="s">
        <v>31</v>
      </c>
      <c r="L820" s="1" t="s">
        <v>91</v>
      </c>
      <c r="M820" s="1" t="s">
        <v>1846</v>
      </c>
      <c r="N820" s="1" t="s">
        <v>22</v>
      </c>
      <c r="O820" s="1" t="s">
        <v>2276</v>
      </c>
    </row>
    <row r="821" spans="1:15" x14ac:dyDescent="0.25">
      <c r="A821">
        <v>1952</v>
      </c>
      <c r="B821" s="1" t="s">
        <v>354</v>
      </c>
      <c r="C821" s="1" t="str">
        <f t="shared" si="12"/>
        <v>Quebec</v>
      </c>
      <c r="D821" s="1" t="s">
        <v>28</v>
      </c>
      <c r="E821" s="5">
        <v>50</v>
      </c>
      <c r="F821" s="1" t="s">
        <v>1847</v>
      </c>
      <c r="G821" s="1" t="s">
        <v>32</v>
      </c>
      <c r="H821" t="s">
        <v>2270</v>
      </c>
      <c r="I821" s="1" t="s">
        <v>43</v>
      </c>
      <c r="J821" s="1" t="s">
        <v>25</v>
      </c>
      <c r="K821" s="1" t="s">
        <v>31</v>
      </c>
      <c r="L821" s="1" t="s">
        <v>45</v>
      </c>
      <c r="M821" s="1" t="s">
        <v>1848</v>
      </c>
      <c r="N821" s="1" t="s">
        <v>60</v>
      </c>
      <c r="O821" s="1" t="s">
        <v>2276</v>
      </c>
    </row>
    <row r="822" spans="1:15" x14ac:dyDescent="0.25">
      <c r="A822">
        <v>1954</v>
      </c>
      <c r="B822" s="1" t="s">
        <v>354</v>
      </c>
      <c r="C822" s="1" t="str">
        <f t="shared" si="12"/>
        <v>Quebec</v>
      </c>
      <c r="D822" s="1" t="s">
        <v>28</v>
      </c>
      <c r="E822" s="5">
        <v>45</v>
      </c>
      <c r="F822" s="1" t="s">
        <v>1849</v>
      </c>
      <c r="G822" s="1" t="s">
        <v>1850</v>
      </c>
      <c r="H822" t="s">
        <v>2270</v>
      </c>
      <c r="I822" s="1" t="s">
        <v>17</v>
      </c>
      <c r="J822" s="1" t="s">
        <v>25</v>
      </c>
      <c r="K822" s="1" t="s">
        <v>31</v>
      </c>
      <c r="L822" s="1" t="s">
        <v>32</v>
      </c>
      <c r="M822" s="1" t="s">
        <v>1851</v>
      </c>
      <c r="N822" s="1" t="s">
        <v>22</v>
      </c>
      <c r="O822" s="1" t="s">
        <v>2276</v>
      </c>
    </row>
    <row r="823" spans="1:15" x14ac:dyDescent="0.25">
      <c r="A823">
        <v>1956</v>
      </c>
      <c r="B823" s="1" t="s">
        <v>354</v>
      </c>
      <c r="C823" s="1" t="str">
        <f t="shared" si="12"/>
        <v>Quebec</v>
      </c>
      <c r="D823" s="1" t="s">
        <v>28</v>
      </c>
      <c r="E823" s="5">
        <v>55</v>
      </c>
      <c r="F823" s="1" t="s">
        <v>1852</v>
      </c>
      <c r="G823" s="1" t="s">
        <v>1853</v>
      </c>
      <c r="H823" t="s">
        <v>2270</v>
      </c>
      <c r="I823" s="1" t="s">
        <v>43</v>
      </c>
      <c r="J823" s="1" t="s">
        <v>44</v>
      </c>
      <c r="K823" s="1" t="s">
        <v>31</v>
      </c>
      <c r="L823" s="1" t="s">
        <v>91</v>
      </c>
      <c r="M823" s="1" t="s">
        <v>1854</v>
      </c>
      <c r="N823" s="1" t="s">
        <v>22</v>
      </c>
      <c r="O823" s="1" t="s">
        <v>2276</v>
      </c>
    </row>
    <row r="824" spans="1:15" x14ac:dyDescent="0.25">
      <c r="A824">
        <v>1957</v>
      </c>
      <c r="B824" s="1" t="s">
        <v>354</v>
      </c>
      <c r="C824" s="1" t="str">
        <f t="shared" si="12"/>
        <v>Quebec</v>
      </c>
      <c r="D824" s="1" t="s">
        <v>28</v>
      </c>
      <c r="E824" s="5">
        <v>23</v>
      </c>
      <c r="F824" s="1" t="s">
        <v>1855</v>
      </c>
      <c r="G824" s="1" t="s">
        <v>1856</v>
      </c>
      <c r="H824" t="s">
        <v>2270</v>
      </c>
      <c r="I824" s="1" t="s">
        <v>43</v>
      </c>
      <c r="J824" s="1" t="s">
        <v>18</v>
      </c>
      <c r="K824" s="1" t="s">
        <v>31</v>
      </c>
      <c r="L824" s="1" t="s">
        <v>91</v>
      </c>
      <c r="M824" s="1" t="s">
        <v>1857</v>
      </c>
      <c r="N824" s="1" t="s">
        <v>60</v>
      </c>
      <c r="O824" s="1" t="s">
        <v>2276</v>
      </c>
    </row>
    <row r="825" spans="1:15" x14ac:dyDescent="0.25">
      <c r="A825">
        <v>1958</v>
      </c>
      <c r="B825" s="1" t="s">
        <v>354</v>
      </c>
      <c r="C825" s="1" t="str">
        <f t="shared" si="12"/>
        <v>Quebec</v>
      </c>
      <c r="D825" s="1" t="s">
        <v>28</v>
      </c>
      <c r="E825" s="5">
        <v>52</v>
      </c>
      <c r="F825" s="1" t="s">
        <v>1858</v>
      </c>
      <c r="G825" s="1" t="s">
        <v>1859</v>
      </c>
      <c r="H825" t="s">
        <v>2270</v>
      </c>
      <c r="I825" s="1" t="s">
        <v>40</v>
      </c>
      <c r="J825" s="1" t="s">
        <v>25</v>
      </c>
      <c r="K825" s="1" t="s">
        <v>31</v>
      </c>
      <c r="L825" s="1" t="s">
        <v>91</v>
      </c>
      <c r="M825" s="1" t="s">
        <v>1860</v>
      </c>
      <c r="N825" s="1" t="s">
        <v>22</v>
      </c>
      <c r="O825" s="1" t="s">
        <v>2276</v>
      </c>
    </row>
    <row r="826" spans="1:15" x14ac:dyDescent="0.25">
      <c r="A826">
        <v>1959</v>
      </c>
      <c r="B826" s="1" t="s">
        <v>354</v>
      </c>
      <c r="C826" s="1" t="str">
        <f t="shared" si="12"/>
        <v>Quebec</v>
      </c>
      <c r="D826" s="1" t="s">
        <v>28</v>
      </c>
      <c r="E826" s="5">
        <v>20</v>
      </c>
      <c r="F826" s="1" t="s">
        <v>1861</v>
      </c>
      <c r="G826" s="1" t="s">
        <v>1862</v>
      </c>
      <c r="H826" t="s">
        <v>2270</v>
      </c>
      <c r="I826" s="1" t="s">
        <v>43</v>
      </c>
      <c r="J826" s="1" t="s">
        <v>25</v>
      </c>
      <c r="K826" s="1" t="s">
        <v>31</v>
      </c>
      <c r="L826" s="1" t="s">
        <v>20</v>
      </c>
      <c r="M826" s="1" t="s">
        <v>1863</v>
      </c>
      <c r="N826" s="1" t="s">
        <v>60</v>
      </c>
      <c r="O826" s="1" t="s">
        <v>2276</v>
      </c>
    </row>
    <row r="827" spans="1:15" x14ac:dyDescent="0.25">
      <c r="A827">
        <v>1960</v>
      </c>
      <c r="B827" s="1" t="s">
        <v>354</v>
      </c>
      <c r="C827" s="1" t="str">
        <f t="shared" si="12"/>
        <v>Quebec</v>
      </c>
      <c r="D827" s="1" t="s">
        <v>28</v>
      </c>
      <c r="E827" s="5">
        <v>52</v>
      </c>
      <c r="F827" s="1" t="s">
        <v>1864</v>
      </c>
      <c r="G827" s="1" t="s">
        <v>1865</v>
      </c>
      <c r="H827" t="s">
        <v>2270</v>
      </c>
      <c r="I827" s="1" t="s">
        <v>43</v>
      </c>
      <c r="J827" s="1" t="s">
        <v>25</v>
      </c>
      <c r="K827" s="1" t="s">
        <v>31</v>
      </c>
      <c r="L827" s="1" t="s">
        <v>32</v>
      </c>
      <c r="M827" s="1" t="s">
        <v>1866</v>
      </c>
      <c r="N827" s="1" t="s">
        <v>60</v>
      </c>
      <c r="O827" s="1" t="s">
        <v>2276</v>
      </c>
    </row>
    <row r="828" spans="1:15" x14ac:dyDescent="0.25">
      <c r="A828">
        <v>1961</v>
      </c>
      <c r="B828" s="1" t="s">
        <v>354</v>
      </c>
      <c r="C828" s="1" t="str">
        <f t="shared" si="12"/>
        <v>Quebec</v>
      </c>
      <c r="D828" s="1" t="s">
        <v>28</v>
      </c>
      <c r="E828" s="5">
        <v>45</v>
      </c>
      <c r="F828" s="1" t="s">
        <v>164</v>
      </c>
      <c r="G828" s="1" t="s">
        <v>1867</v>
      </c>
      <c r="H828" t="s">
        <v>2270</v>
      </c>
      <c r="I828" s="1" t="s">
        <v>35</v>
      </c>
      <c r="J828" s="1" t="s">
        <v>25</v>
      </c>
      <c r="K828" s="1" t="s">
        <v>19</v>
      </c>
      <c r="L828" s="1" t="s">
        <v>45</v>
      </c>
      <c r="M828" s="1" t="s">
        <v>1868</v>
      </c>
      <c r="N828" s="1" t="s">
        <v>60</v>
      </c>
      <c r="O828" s="1" t="s">
        <v>2276</v>
      </c>
    </row>
    <row r="829" spans="1:15" x14ac:dyDescent="0.25">
      <c r="A829">
        <v>1962</v>
      </c>
      <c r="B829" s="1" t="s">
        <v>354</v>
      </c>
      <c r="C829" s="1" t="str">
        <f t="shared" si="12"/>
        <v>Quebec</v>
      </c>
      <c r="D829" s="1" t="s">
        <v>28</v>
      </c>
      <c r="E829" s="5">
        <v>37</v>
      </c>
      <c r="F829" s="1" t="s">
        <v>1869</v>
      </c>
      <c r="G829" s="1" t="s">
        <v>1870</v>
      </c>
      <c r="H829" t="s">
        <v>2270</v>
      </c>
      <c r="I829" s="1" t="s">
        <v>35</v>
      </c>
      <c r="J829" s="1" t="s">
        <v>25</v>
      </c>
      <c r="K829" s="1" t="s">
        <v>31</v>
      </c>
      <c r="L829" s="1" t="s">
        <v>32</v>
      </c>
      <c r="M829" s="1" t="s">
        <v>1871</v>
      </c>
      <c r="N829" s="1" t="s">
        <v>60</v>
      </c>
      <c r="O829" s="1" t="s">
        <v>2276</v>
      </c>
    </row>
    <row r="830" spans="1:15" x14ac:dyDescent="0.25">
      <c r="A830">
        <v>1963</v>
      </c>
      <c r="B830" s="1" t="s">
        <v>354</v>
      </c>
      <c r="C830" s="1" t="str">
        <f t="shared" si="12"/>
        <v>Quebec</v>
      </c>
      <c r="D830" s="1" t="s">
        <v>28</v>
      </c>
      <c r="E830" s="5">
        <v>48</v>
      </c>
      <c r="F830" s="1" t="s">
        <v>1872</v>
      </c>
      <c r="G830" s="1" t="s">
        <v>1873</v>
      </c>
      <c r="H830" t="s">
        <v>2270</v>
      </c>
      <c r="I830" s="1" t="s">
        <v>35</v>
      </c>
      <c r="J830" s="1" t="s">
        <v>25</v>
      </c>
      <c r="K830" s="1" t="s">
        <v>31</v>
      </c>
      <c r="L830" s="1" t="s">
        <v>32</v>
      </c>
      <c r="M830" s="1" t="s">
        <v>1874</v>
      </c>
      <c r="N830" s="1" t="s">
        <v>22</v>
      </c>
      <c r="O830" s="1" t="s">
        <v>2276</v>
      </c>
    </row>
    <row r="831" spans="1:15" x14ac:dyDescent="0.25">
      <c r="A831">
        <v>1964</v>
      </c>
      <c r="B831" s="1" t="s">
        <v>354</v>
      </c>
      <c r="C831" s="1" t="str">
        <f t="shared" si="12"/>
        <v>Quebec</v>
      </c>
      <c r="D831" s="1" t="s">
        <v>28</v>
      </c>
      <c r="E831" s="5">
        <v>40</v>
      </c>
      <c r="F831" s="1" t="s">
        <v>1875</v>
      </c>
      <c r="G831" s="1" t="s">
        <v>1876</v>
      </c>
      <c r="H831" t="s">
        <v>2270</v>
      </c>
      <c r="I831" s="1" t="s">
        <v>17</v>
      </c>
      <c r="J831" s="1" t="s">
        <v>25</v>
      </c>
      <c r="K831" s="1" t="s">
        <v>31</v>
      </c>
      <c r="L831" s="1" t="s">
        <v>91</v>
      </c>
      <c r="M831" s="1" t="s">
        <v>1877</v>
      </c>
      <c r="N831" s="1" t="s">
        <v>22</v>
      </c>
      <c r="O831" s="1" t="s">
        <v>2276</v>
      </c>
    </row>
    <row r="832" spans="1:15" x14ac:dyDescent="0.25">
      <c r="A832">
        <v>1965</v>
      </c>
      <c r="B832" s="1" t="s">
        <v>354</v>
      </c>
      <c r="C832" s="1" t="str">
        <f t="shared" si="12"/>
        <v>Quebec</v>
      </c>
      <c r="D832" s="1" t="s">
        <v>28</v>
      </c>
      <c r="E832" s="5">
        <v>39</v>
      </c>
      <c r="F832" s="1" t="s">
        <v>1878</v>
      </c>
      <c r="G832" s="1" t="s">
        <v>1879</v>
      </c>
      <c r="H832" t="s">
        <v>2270</v>
      </c>
      <c r="I832" s="1" t="s">
        <v>17</v>
      </c>
      <c r="J832" s="1" t="s">
        <v>25</v>
      </c>
      <c r="K832" s="1" t="s">
        <v>31</v>
      </c>
      <c r="L832" s="1" t="s">
        <v>20</v>
      </c>
      <c r="M832" s="1" t="s">
        <v>1880</v>
      </c>
      <c r="N832" s="1" t="s">
        <v>60</v>
      </c>
      <c r="O832" s="1" t="s">
        <v>2276</v>
      </c>
    </row>
    <row r="833" spans="1:15" x14ac:dyDescent="0.25">
      <c r="A833">
        <v>1966</v>
      </c>
      <c r="B833" s="1" t="s">
        <v>354</v>
      </c>
      <c r="C833" s="1" t="str">
        <f t="shared" si="12"/>
        <v>Quebec</v>
      </c>
      <c r="D833" s="1" t="s">
        <v>14</v>
      </c>
      <c r="E833" s="5">
        <v>52</v>
      </c>
      <c r="F833" s="1" t="s">
        <v>1881</v>
      </c>
      <c r="G833" s="1" t="s">
        <v>1882</v>
      </c>
      <c r="H833" t="s">
        <v>2271</v>
      </c>
      <c r="I833" s="1" t="s">
        <v>43</v>
      </c>
      <c r="J833" s="1" t="s">
        <v>25</v>
      </c>
      <c r="K833" s="1" t="s">
        <v>31</v>
      </c>
      <c r="L833" s="1" t="s">
        <v>45</v>
      </c>
      <c r="M833" s="1" t="s">
        <v>1883</v>
      </c>
      <c r="N833" s="1" t="s">
        <v>22</v>
      </c>
      <c r="O833" s="1" t="s">
        <v>2276</v>
      </c>
    </row>
    <row r="834" spans="1:15" x14ac:dyDescent="0.25">
      <c r="A834">
        <v>1967</v>
      </c>
      <c r="B834" s="1" t="s">
        <v>354</v>
      </c>
      <c r="C834" s="1" t="str">
        <f t="shared" ref="C834:C897" si="13">IF(B834="NB","New Brunswick",IF(B834="AB","Alberta",IF(B834="BC","British Columbia",IF(B834="MB","Manitoba",IF(B834="NL","Newfoundland and Labrador",IF(B834="NS","Nova Scotia",IF(B834="ON","Ontario",IF(B834="PE","Prince Edward Island",IF(B834="QC","Quebec",IF(B834="SK","Saskatchewan",""))))))))))</f>
        <v>Quebec</v>
      </c>
      <c r="D834" s="1" t="s">
        <v>14</v>
      </c>
      <c r="E834" s="5">
        <v>50</v>
      </c>
      <c r="F834" s="1" t="s">
        <v>1884</v>
      </c>
      <c r="G834" s="1" t="s">
        <v>1885</v>
      </c>
      <c r="H834" t="s">
        <v>2271</v>
      </c>
      <c r="I834" s="1" t="s">
        <v>43</v>
      </c>
      <c r="J834" s="1" t="s">
        <v>25</v>
      </c>
      <c r="K834" s="1" t="s">
        <v>31</v>
      </c>
      <c r="L834" s="1" t="s">
        <v>45</v>
      </c>
      <c r="M834" s="1" t="s">
        <v>1886</v>
      </c>
      <c r="N834" s="1" t="s">
        <v>60</v>
      </c>
      <c r="O834" s="1" t="s">
        <v>2276</v>
      </c>
    </row>
    <row r="835" spans="1:15" x14ac:dyDescent="0.25">
      <c r="A835">
        <v>1974</v>
      </c>
      <c r="B835" s="1" t="s">
        <v>27</v>
      </c>
      <c r="C835" s="1" t="str">
        <f t="shared" si="13"/>
        <v>Ontario</v>
      </c>
      <c r="D835" s="1" t="s">
        <v>28</v>
      </c>
      <c r="E835" s="5">
        <v>38</v>
      </c>
      <c r="F835" s="1" t="s">
        <v>1887</v>
      </c>
      <c r="G835" s="1" t="s">
        <v>1888</v>
      </c>
      <c r="H835" t="s">
        <v>2270</v>
      </c>
      <c r="I835" s="1" t="s">
        <v>32</v>
      </c>
      <c r="J835" s="1" t="s">
        <v>25</v>
      </c>
      <c r="K835" s="1" t="s">
        <v>31</v>
      </c>
      <c r="L835" s="1" t="s">
        <v>32</v>
      </c>
      <c r="M835" s="1" t="s">
        <v>1889</v>
      </c>
      <c r="N835" s="1" t="s">
        <v>60</v>
      </c>
      <c r="O835" s="1" t="s">
        <v>2275</v>
      </c>
    </row>
    <row r="836" spans="1:15" x14ac:dyDescent="0.25">
      <c r="A836">
        <v>1975</v>
      </c>
      <c r="B836" s="1" t="s">
        <v>27</v>
      </c>
      <c r="C836" s="1" t="str">
        <f t="shared" si="13"/>
        <v>Ontario</v>
      </c>
      <c r="D836" s="1" t="s">
        <v>28</v>
      </c>
      <c r="E836" s="5">
        <v>42</v>
      </c>
      <c r="F836" s="1" t="s">
        <v>1890</v>
      </c>
      <c r="G836" s="1" t="s">
        <v>1891</v>
      </c>
      <c r="H836" t="s">
        <v>2270</v>
      </c>
      <c r="I836" s="1" t="s">
        <v>35</v>
      </c>
      <c r="J836" s="1" t="s">
        <v>25</v>
      </c>
      <c r="K836" s="1" t="s">
        <v>31</v>
      </c>
      <c r="L836" s="1" t="s">
        <v>32</v>
      </c>
      <c r="M836" s="1" t="s">
        <v>1892</v>
      </c>
      <c r="N836" s="1" t="s">
        <v>22</v>
      </c>
      <c r="O836" s="1" t="s">
        <v>2275</v>
      </c>
    </row>
    <row r="837" spans="1:15" x14ac:dyDescent="0.25">
      <c r="A837">
        <v>1976</v>
      </c>
      <c r="B837" s="1" t="s">
        <v>27</v>
      </c>
      <c r="C837" s="1" t="str">
        <f t="shared" si="13"/>
        <v>Ontario</v>
      </c>
      <c r="D837" s="1" t="s">
        <v>28</v>
      </c>
      <c r="E837" s="5">
        <v>42</v>
      </c>
      <c r="F837" s="1" t="s">
        <v>1893</v>
      </c>
      <c r="G837" s="1" t="s">
        <v>1894</v>
      </c>
      <c r="H837" t="s">
        <v>2270</v>
      </c>
      <c r="I837" s="1" t="s">
        <v>35</v>
      </c>
      <c r="J837" s="1" t="s">
        <v>44</v>
      </c>
      <c r="K837" s="1" t="s">
        <v>31</v>
      </c>
      <c r="L837" s="1" t="s">
        <v>32</v>
      </c>
      <c r="M837" s="1" t="s">
        <v>1895</v>
      </c>
      <c r="N837" s="1" t="s">
        <v>22</v>
      </c>
      <c r="O837" s="1" t="s">
        <v>2275</v>
      </c>
    </row>
    <row r="838" spans="1:15" x14ac:dyDescent="0.25">
      <c r="A838">
        <v>1977</v>
      </c>
      <c r="B838" s="1" t="s">
        <v>27</v>
      </c>
      <c r="C838" s="1" t="str">
        <f t="shared" si="13"/>
        <v>Ontario</v>
      </c>
      <c r="D838" s="1" t="s">
        <v>28</v>
      </c>
      <c r="E838" s="5">
        <v>37</v>
      </c>
      <c r="F838" s="1" t="s">
        <v>1896</v>
      </c>
      <c r="G838" s="1" t="s">
        <v>1897</v>
      </c>
      <c r="H838" t="s">
        <v>2270</v>
      </c>
      <c r="I838" s="1" t="s">
        <v>64</v>
      </c>
      <c r="J838" s="1" t="s">
        <v>44</v>
      </c>
      <c r="K838" s="1" t="s">
        <v>32</v>
      </c>
      <c r="L838" s="1" t="s">
        <v>32</v>
      </c>
      <c r="M838" s="1" t="s">
        <v>1898</v>
      </c>
      <c r="N838" s="1" t="s">
        <v>60</v>
      </c>
      <c r="O838" s="1" t="s">
        <v>2275</v>
      </c>
    </row>
    <row r="839" spans="1:15" x14ac:dyDescent="0.25">
      <c r="A839">
        <v>1978</v>
      </c>
      <c r="B839" s="1" t="s">
        <v>27</v>
      </c>
      <c r="C839" s="1" t="str">
        <f t="shared" si="13"/>
        <v>Ontario</v>
      </c>
      <c r="D839" s="1" t="s">
        <v>28</v>
      </c>
      <c r="E839" s="5">
        <v>46</v>
      </c>
      <c r="F839" s="1" t="s">
        <v>1899</v>
      </c>
      <c r="G839" s="1" t="s">
        <v>1900</v>
      </c>
      <c r="H839" t="s">
        <v>2270</v>
      </c>
      <c r="I839" s="1" t="s">
        <v>43</v>
      </c>
      <c r="J839" s="1" t="s">
        <v>25</v>
      </c>
      <c r="K839" s="1" t="s">
        <v>32</v>
      </c>
      <c r="L839" s="1" t="s">
        <v>45</v>
      </c>
      <c r="M839" s="1" t="s">
        <v>1901</v>
      </c>
      <c r="N839" s="1" t="s">
        <v>22</v>
      </c>
      <c r="O839" s="1" t="s">
        <v>2275</v>
      </c>
    </row>
    <row r="840" spans="1:15" x14ac:dyDescent="0.25">
      <c r="A840">
        <v>1979</v>
      </c>
      <c r="B840" s="1" t="s">
        <v>27</v>
      </c>
      <c r="C840" s="1" t="str">
        <f t="shared" si="13"/>
        <v>Ontario</v>
      </c>
      <c r="D840" s="1" t="s">
        <v>28</v>
      </c>
      <c r="E840" s="5">
        <v>40</v>
      </c>
      <c r="F840" s="1" t="s">
        <v>1902</v>
      </c>
      <c r="G840" s="1" t="s">
        <v>1903</v>
      </c>
      <c r="H840" t="s">
        <v>2270</v>
      </c>
      <c r="I840" s="1" t="s">
        <v>43</v>
      </c>
      <c r="J840" s="1" t="s">
        <v>25</v>
      </c>
      <c r="K840" s="1" t="s">
        <v>32</v>
      </c>
      <c r="L840" s="1" t="s">
        <v>32</v>
      </c>
      <c r="M840" s="1" t="s">
        <v>1904</v>
      </c>
      <c r="N840" s="1" t="s">
        <v>22</v>
      </c>
      <c r="O840" s="1" t="s">
        <v>2275</v>
      </c>
    </row>
    <row r="841" spans="1:15" x14ac:dyDescent="0.25">
      <c r="A841">
        <v>1981</v>
      </c>
      <c r="B841" s="1" t="s">
        <v>27</v>
      </c>
      <c r="C841" s="1" t="str">
        <f t="shared" si="13"/>
        <v>Ontario</v>
      </c>
      <c r="D841" s="1" t="s">
        <v>14</v>
      </c>
      <c r="E841" s="5">
        <v>65</v>
      </c>
      <c r="F841" s="1" t="s">
        <v>1905</v>
      </c>
      <c r="G841" s="1" t="s">
        <v>1906</v>
      </c>
      <c r="H841" t="s">
        <v>2270</v>
      </c>
      <c r="I841" s="1" t="s">
        <v>43</v>
      </c>
      <c r="J841" s="1" t="s">
        <v>44</v>
      </c>
      <c r="K841" s="1" t="s">
        <v>31</v>
      </c>
      <c r="L841" s="1" t="s">
        <v>91</v>
      </c>
      <c r="M841" s="1" t="s">
        <v>1907</v>
      </c>
      <c r="N841" s="1" t="s">
        <v>22</v>
      </c>
      <c r="O841" s="1" t="s">
        <v>2275</v>
      </c>
    </row>
    <row r="842" spans="1:15" x14ac:dyDescent="0.25">
      <c r="A842">
        <v>1982</v>
      </c>
      <c r="B842" s="1" t="s">
        <v>27</v>
      </c>
      <c r="C842" s="1" t="str">
        <f t="shared" si="13"/>
        <v>Ontario</v>
      </c>
      <c r="D842" s="1" t="s">
        <v>14</v>
      </c>
      <c r="E842" s="5">
        <v>46</v>
      </c>
      <c r="F842" s="1" t="s">
        <v>1908</v>
      </c>
      <c r="G842" s="1" t="s">
        <v>32</v>
      </c>
      <c r="H842" t="s">
        <v>2270</v>
      </c>
      <c r="I842" s="1" t="s">
        <v>17</v>
      </c>
      <c r="J842" s="1" t="s">
        <v>44</v>
      </c>
      <c r="K842" s="1" t="s">
        <v>31</v>
      </c>
      <c r="L842" s="1" t="s">
        <v>91</v>
      </c>
      <c r="M842" s="1" t="s">
        <v>1909</v>
      </c>
      <c r="N842" s="1" t="s">
        <v>22</v>
      </c>
      <c r="O842" s="1" t="s">
        <v>2275</v>
      </c>
    </row>
    <row r="843" spans="1:15" x14ac:dyDescent="0.25">
      <c r="A843">
        <v>1983</v>
      </c>
      <c r="B843" s="1" t="s">
        <v>27</v>
      </c>
      <c r="C843" s="1" t="str">
        <f t="shared" si="13"/>
        <v>Ontario</v>
      </c>
      <c r="D843" s="1" t="s">
        <v>14</v>
      </c>
      <c r="E843" s="5">
        <v>40</v>
      </c>
      <c r="F843" s="1" t="s">
        <v>32</v>
      </c>
      <c r="G843" s="1" t="s">
        <v>32</v>
      </c>
      <c r="H843" t="s">
        <v>2270</v>
      </c>
      <c r="I843" s="1" t="s">
        <v>64</v>
      </c>
      <c r="J843" s="1" t="s">
        <v>44</v>
      </c>
      <c r="K843" s="1" t="s">
        <v>31</v>
      </c>
      <c r="L843" s="1" t="s">
        <v>91</v>
      </c>
      <c r="M843" s="1" t="s">
        <v>1910</v>
      </c>
      <c r="N843" s="1" t="s">
        <v>60</v>
      </c>
      <c r="O843" s="1" t="s">
        <v>2275</v>
      </c>
    </row>
    <row r="844" spans="1:15" x14ac:dyDescent="0.25">
      <c r="A844">
        <v>1992</v>
      </c>
      <c r="B844" s="1" t="s">
        <v>354</v>
      </c>
      <c r="C844" s="1" t="str">
        <f t="shared" si="13"/>
        <v>Quebec</v>
      </c>
      <c r="D844" s="1" t="s">
        <v>14</v>
      </c>
      <c r="E844" s="5">
        <v>46</v>
      </c>
      <c r="F844" s="1" t="s">
        <v>1911</v>
      </c>
      <c r="G844" s="1" t="s">
        <v>32</v>
      </c>
      <c r="H844" t="s">
        <v>2270</v>
      </c>
      <c r="I844" s="1" t="s">
        <v>24</v>
      </c>
      <c r="J844" s="1" t="s">
        <v>25</v>
      </c>
      <c r="K844" s="1" t="s">
        <v>107</v>
      </c>
      <c r="L844" s="1" t="s">
        <v>20</v>
      </c>
      <c r="M844" s="1" t="s">
        <v>1912</v>
      </c>
      <c r="N844" s="1" t="s">
        <v>22</v>
      </c>
      <c r="O844" s="1" t="s">
        <v>2276</v>
      </c>
    </row>
    <row r="845" spans="1:15" x14ac:dyDescent="0.25">
      <c r="A845">
        <v>1993</v>
      </c>
      <c r="B845" s="1" t="s">
        <v>354</v>
      </c>
      <c r="C845" s="1" t="str">
        <f t="shared" si="13"/>
        <v>Quebec</v>
      </c>
      <c r="D845" s="1" t="s">
        <v>14</v>
      </c>
      <c r="E845" s="5">
        <v>46</v>
      </c>
      <c r="F845" s="1" t="s">
        <v>1913</v>
      </c>
      <c r="G845" s="1" t="s">
        <v>32</v>
      </c>
      <c r="H845" t="s">
        <v>2270</v>
      </c>
      <c r="I845" s="1" t="s">
        <v>24</v>
      </c>
      <c r="J845" s="1" t="s">
        <v>25</v>
      </c>
      <c r="K845" s="1" t="s">
        <v>107</v>
      </c>
      <c r="L845" s="1" t="s">
        <v>32</v>
      </c>
      <c r="M845" s="1" t="s">
        <v>1914</v>
      </c>
      <c r="N845" s="1" t="s">
        <v>22</v>
      </c>
      <c r="O845" s="1" t="s">
        <v>2276</v>
      </c>
    </row>
    <row r="846" spans="1:15" x14ac:dyDescent="0.25">
      <c r="A846">
        <v>1994</v>
      </c>
      <c r="B846" s="1" t="s">
        <v>354</v>
      </c>
      <c r="C846" s="1" t="str">
        <f t="shared" si="13"/>
        <v>Quebec</v>
      </c>
      <c r="D846" s="1" t="s">
        <v>73</v>
      </c>
      <c r="E846" s="5">
        <v>63</v>
      </c>
      <c r="F846" s="1" t="s">
        <v>1915</v>
      </c>
      <c r="G846" s="1" t="s">
        <v>1916</v>
      </c>
      <c r="H846" t="s">
        <v>2270</v>
      </c>
      <c r="I846" s="1" t="s">
        <v>43</v>
      </c>
      <c r="J846" s="1" t="s">
        <v>18</v>
      </c>
      <c r="K846" s="1" t="s">
        <v>31</v>
      </c>
      <c r="L846" s="1" t="s">
        <v>91</v>
      </c>
      <c r="M846" s="1" t="s">
        <v>1917</v>
      </c>
      <c r="N846" s="1" t="s">
        <v>22</v>
      </c>
      <c r="O846" s="1" t="s">
        <v>2276</v>
      </c>
    </row>
    <row r="847" spans="1:15" x14ac:dyDescent="0.25">
      <c r="A847">
        <v>1995</v>
      </c>
      <c r="B847" s="1" t="s">
        <v>354</v>
      </c>
      <c r="C847" s="1" t="str">
        <f t="shared" si="13"/>
        <v>Quebec</v>
      </c>
      <c r="D847" s="1" t="s">
        <v>28</v>
      </c>
      <c r="E847" s="5">
        <v>48</v>
      </c>
      <c r="F847" s="1" t="s">
        <v>1918</v>
      </c>
      <c r="G847" s="1" t="s">
        <v>32</v>
      </c>
      <c r="H847" t="s">
        <v>2270</v>
      </c>
      <c r="I847" s="1" t="s">
        <v>43</v>
      </c>
      <c r="J847" s="1" t="s">
        <v>25</v>
      </c>
      <c r="K847" s="1" t="s">
        <v>32</v>
      </c>
      <c r="L847" s="1" t="s">
        <v>20</v>
      </c>
      <c r="M847" s="1" t="s">
        <v>1919</v>
      </c>
      <c r="N847" s="1" t="s">
        <v>60</v>
      </c>
      <c r="O847" s="1" t="s">
        <v>2276</v>
      </c>
    </row>
    <row r="848" spans="1:15" x14ac:dyDescent="0.25">
      <c r="A848">
        <v>1996</v>
      </c>
      <c r="B848" s="1" t="s">
        <v>354</v>
      </c>
      <c r="C848" s="1" t="str">
        <f t="shared" si="13"/>
        <v>Quebec</v>
      </c>
      <c r="D848" s="1" t="s">
        <v>73</v>
      </c>
      <c r="E848" s="5">
        <v>50</v>
      </c>
      <c r="F848" s="1" t="s">
        <v>1920</v>
      </c>
      <c r="G848" s="1" t="s">
        <v>32</v>
      </c>
      <c r="H848" t="s">
        <v>2270</v>
      </c>
      <c r="I848" s="1" t="s">
        <v>24</v>
      </c>
      <c r="J848" s="1" t="s">
        <v>232</v>
      </c>
      <c r="K848" s="1" t="s">
        <v>32</v>
      </c>
      <c r="L848" s="1" t="s">
        <v>20</v>
      </c>
      <c r="M848" s="1" t="s">
        <v>1921</v>
      </c>
      <c r="N848" s="1" t="s">
        <v>22</v>
      </c>
      <c r="O848" s="1" t="s">
        <v>2276</v>
      </c>
    </row>
    <row r="849" spans="1:15" x14ac:dyDescent="0.25">
      <c r="A849">
        <v>1997</v>
      </c>
      <c r="B849" s="1" t="s">
        <v>354</v>
      </c>
      <c r="C849" s="1" t="str">
        <f t="shared" si="13"/>
        <v>Quebec</v>
      </c>
      <c r="D849" s="1" t="s">
        <v>73</v>
      </c>
      <c r="E849" s="5">
        <v>44</v>
      </c>
      <c r="F849" s="1" t="s">
        <v>1922</v>
      </c>
      <c r="G849" s="1" t="s">
        <v>32</v>
      </c>
      <c r="H849" t="s">
        <v>2270</v>
      </c>
      <c r="I849" s="1" t="s">
        <v>17</v>
      </c>
      <c r="J849" s="1" t="s">
        <v>25</v>
      </c>
      <c r="K849" s="1" t="s">
        <v>32</v>
      </c>
      <c r="L849" s="1" t="s">
        <v>20</v>
      </c>
      <c r="M849" s="1" t="s">
        <v>1923</v>
      </c>
      <c r="N849" s="1" t="s">
        <v>22</v>
      </c>
      <c r="O849" s="1" t="s">
        <v>2276</v>
      </c>
    </row>
    <row r="850" spans="1:15" x14ac:dyDescent="0.25">
      <c r="A850">
        <v>1999</v>
      </c>
      <c r="B850" s="1" t="s">
        <v>354</v>
      </c>
      <c r="C850" s="1" t="str">
        <f t="shared" si="13"/>
        <v>Quebec</v>
      </c>
      <c r="D850" s="1" t="s">
        <v>73</v>
      </c>
      <c r="E850" s="5">
        <v>55</v>
      </c>
      <c r="F850" s="1" t="s">
        <v>1924</v>
      </c>
      <c r="G850" s="1" t="s">
        <v>1925</v>
      </c>
      <c r="H850" t="s">
        <v>2270</v>
      </c>
      <c r="I850" s="1" t="s">
        <v>43</v>
      </c>
      <c r="J850" s="1" t="s">
        <v>25</v>
      </c>
      <c r="K850" s="1" t="s">
        <v>31</v>
      </c>
      <c r="L850" s="1" t="s">
        <v>45</v>
      </c>
      <c r="M850" s="1" t="s">
        <v>1926</v>
      </c>
      <c r="N850" s="1" t="s">
        <v>22</v>
      </c>
      <c r="O850" s="1" t="s">
        <v>2276</v>
      </c>
    </row>
    <row r="851" spans="1:15" x14ac:dyDescent="0.25">
      <c r="A851">
        <v>2000</v>
      </c>
      <c r="B851" s="1" t="s">
        <v>354</v>
      </c>
      <c r="C851" s="1" t="str">
        <f t="shared" si="13"/>
        <v>Quebec</v>
      </c>
      <c r="D851" s="1" t="s">
        <v>73</v>
      </c>
      <c r="E851" s="5">
        <v>61</v>
      </c>
      <c r="F851" s="1" t="s">
        <v>1927</v>
      </c>
      <c r="G851" s="1" t="s">
        <v>1928</v>
      </c>
      <c r="H851" t="s">
        <v>2271</v>
      </c>
      <c r="I851" s="1" t="s">
        <v>43</v>
      </c>
      <c r="J851" s="1" t="s">
        <v>25</v>
      </c>
      <c r="K851" s="1" t="s">
        <v>32</v>
      </c>
      <c r="L851" s="1" t="s">
        <v>45</v>
      </c>
      <c r="M851" s="1" t="s">
        <v>1929</v>
      </c>
      <c r="N851" s="1" t="s">
        <v>22</v>
      </c>
      <c r="O851" s="1" t="s">
        <v>2276</v>
      </c>
    </row>
    <row r="852" spans="1:15" x14ac:dyDescent="0.25">
      <c r="A852">
        <v>2001</v>
      </c>
      <c r="B852" s="1" t="s">
        <v>354</v>
      </c>
      <c r="C852" s="1" t="str">
        <f t="shared" si="13"/>
        <v>Quebec</v>
      </c>
      <c r="D852" s="1" t="s">
        <v>28</v>
      </c>
      <c r="E852" s="5">
        <v>37</v>
      </c>
      <c r="F852" s="1" t="s">
        <v>1568</v>
      </c>
      <c r="G852" s="1" t="s">
        <v>32</v>
      </c>
      <c r="H852" t="s">
        <v>2270</v>
      </c>
      <c r="I852" s="1" t="s">
        <v>17</v>
      </c>
      <c r="J852" s="1" t="s">
        <v>25</v>
      </c>
      <c r="K852" s="1" t="s">
        <v>32</v>
      </c>
      <c r="L852" s="1" t="s">
        <v>91</v>
      </c>
      <c r="M852" s="1" t="s">
        <v>1930</v>
      </c>
      <c r="N852" s="1" t="s">
        <v>60</v>
      </c>
      <c r="O852" s="1" t="s">
        <v>2276</v>
      </c>
    </row>
    <row r="853" spans="1:15" x14ac:dyDescent="0.25">
      <c r="A853">
        <v>2002</v>
      </c>
      <c r="B853" s="1" t="s">
        <v>354</v>
      </c>
      <c r="C853" s="1" t="str">
        <f t="shared" si="13"/>
        <v>Quebec</v>
      </c>
      <c r="D853" s="1" t="s">
        <v>28</v>
      </c>
      <c r="E853" s="5">
        <v>50</v>
      </c>
      <c r="F853" s="1" t="s">
        <v>32</v>
      </c>
      <c r="G853" s="1" t="s">
        <v>32</v>
      </c>
      <c r="H853" t="s">
        <v>2270</v>
      </c>
      <c r="I853" s="1" t="s">
        <v>43</v>
      </c>
      <c r="J853" s="1" t="s">
        <v>25</v>
      </c>
      <c r="K853" s="1" t="s">
        <v>32</v>
      </c>
      <c r="L853" s="1" t="s">
        <v>45</v>
      </c>
      <c r="M853" s="1" t="s">
        <v>1931</v>
      </c>
      <c r="N853" s="1" t="s">
        <v>60</v>
      </c>
      <c r="O853" s="1" t="s">
        <v>2276</v>
      </c>
    </row>
    <row r="854" spans="1:15" x14ac:dyDescent="0.25">
      <c r="A854">
        <v>2003</v>
      </c>
      <c r="B854" s="1" t="s">
        <v>354</v>
      </c>
      <c r="C854" s="1" t="str">
        <f t="shared" si="13"/>
        <v>Quebec</v>
      </c>
      <c r="D854" s="1" t="s">
        <v>28</v>
      </c>
      <c r="E854" s="5">
        <v>50</v>
      </c>
      <c r="F854" s="1" t="s">
        <v>32</v>
      </c>
      <c r="G854" s="1" t="s">
        <v>32</v>
      </c>
      <c r="H854" t="s">
        <v>2270</v>
      </c>
      <c r="I854" s="1" t="s">
        <v>43</v>
      </c>
      <c r="J854" s="1" t="s">
        <v>25</v>
      </c>
      <c r="K854" s="1" t="s">
        <v>32</v>
      </c>
      <c r="L854" s="1" t="s">
        <v>45</v>
      </c>
      <c r="M854" s="1" t="s">
        <v>1932</v>
      </c>
      <c r="N854" s="1" t="s">
        <v>22</v>
      </c>
      <c r="O854" s="1" t="s">
        <v>2276</v>
      </c>
    </row>
    <row r="855" spans="1:15" x14ac:dyDescent="0.25">
      <c r="A855">
        <v>2006</v>
      </c>
      <c r="B855" s="1" t="s">
        <v>354</v>
      </c>
      <c r="C855" s="1" t="str">
        <f t="shared" si="13"/>
        <v>Quebec</v>
      </c>
      <c r="D855" s="1" t="s">
        <v>73</v>
      </c>
      <c r="E855" s="5">
        <v>50</v>
      </c>
      <c r="F855" s="1" t="s">
        <v>1933</v>
      </c>
      <c r="G855" s="1" t="s">
        <v>32</v>
      </c>
      <c r="H855" t="s">
        <v>2270</v>
      </c>
      <c r="I855" s="1" t="s">
        <v>43</v>
      </c>
      <c r="J855" s="1" t="s">
        <v>25</v>
      </c>
      <c r="K855" s="1" t="s">
        <v>32</v>
      </c>
      <c r="L855" s="1" t="s">
        <v>45</v>
      </c>
      <c r="M855" s="1" t="s">
        <v>1934</v>
      </c>
      <c r="N855" s="1" t="s">
        <v>22</v>
      </c>
      <c r="O855" s="1" t="s">
        <v>2276</v>
      </c>
    </row>
    <row r="856" spans="1:15" x14ac:dyDescent="0.25">
      <c r="A856">
        <v>2007</v>
      </c>
      <c r="B856" s="1" t="s">
        <v>354</v>
      </c>
      <c r="C856" s="1" t="str">
        <f t="shared" si="13"/>
        <v>Quebec</v>
      </c>
      <c r="D856" s="1" t="s">
        <v>14</v>
      </c>
      <c r="E856" s="5">
        <v>42</v>
      </c>
      <c r="F856" s="1" t="s">
        <v>1568</v>
      </c>
      <c r="G856" s="1" t="s">
        <v>32</v>
      </c>
      <c r="H856" t="s">
        <v>2270</v>
      </c>
      <c r="I856" s="1" t="s">
        <v>17</v>
      </c>
      <c r="J856" s="1" t="s">
        <v>25</v>
      </c>
      <c r="K856" s="1" t="s">
        <v>31</v>
      </c>
      <c r="L856" s="1" t="s">
        <v>91</v>
      </c>
      <c r="M856" s="1" t="s">
        <v>1935</v>
      </c>
      <c r="N856" s="1" t="s">
        <v>60</v>
      </c>
      <c r="O856" s="1" t="s">
        <v>2276</v>
      </c>
    </row>
    <row r="857" spans="1:15" x14ac:dyDescent="0.25">
      <c r="A857">
        <v>2008</v>
      </c>
      <c r="B857" s="1" t="s">
        <v>354</v>
      </c>
      <c r="C857" s="1" t="str">
        <f t="shared" si="13"/>
        <v>Quebec</v>
      </c>
      <c r="D857" s="1" t="s">
        <v>73</v>
      </c>
      <c r="E857" s="5">
        <v>48</v>
      </c>
      <c r="F857" s="1" t="s">
        <v>1936</v>
      </c>
      <c r="G857" s="1" t="s">
        <v>1937</v>
      </c>
      <c r="H857" t="s">
        <v>2270</v>
      </c>
      <c r="I857" s="1" t="s">
        <v>17</v>
      </c>
      <c r="J857" s="1" t="s">
        <v>25</v>
      </c>
      <c r="K857" s="1" t="s">
        <v>31</v>
      </c>
      <c r="L857" s="1" t="s">
        <v>45</v>
      </c>
      <c r="M857" s="1" t="s">
        <v>1938</v>
      </c>
      <c r="N857" s="1" t="s">
        <v>22</v>
      </c>
      <c r="O857" s="1" t="s">
        <v>2276</v>
      </c>
    </row>
    <row r="858" spans="1:15" x14ac:dyDescent="0.25">
      <c r="A858">
        <v>2009</v>
      </c>
      <c r="B858" s="1" t="s">
        <v>354</v>
      </c>
      <c r="C858" s="1" t="str">
        <f t="shared" si="13"/>
        <v>Quebec</v>
      </c>
      <c r="D858" s="1" t="s">
        <v>73</v>
      </c>
      <c r="E858" s="5">
        <v>43</v>
      </c>
      <c r="F858" s="1" t="s">
        <v>1939</v>
      </c>
      <c r="G858" s="1" t="s">
        <v>32</v>
      </c>
      <c r="H858" t="s">
        <v>2270</v>
      </c>
      <c r="I858" s="1" t="s">
        <v>17</v>
      </c>
      <c r="J858" s="1" t="s">
        <v>25</v>
      </c>
      <c r="K858" s="1" t="s">
        <v>31</v>
      </c>
      <c r="L858" s="1" t="s">
        <v>91</v>
      </c>
      <c r="M858" s="1" t="s">
        <v>1940</v>
      </c>
      <c r="N858" s="1" t="s">
        <v>60</v>
      </c>
      <c r="O858" s="1" t="s">
        <v>2276</v>
      </c>
    </row>
    <row r="859" spans="1:15" x14ac:dyDescent="0.25">
      <c r="A859">
        <v>2010</v>
      </c>
      <c r="B859" s="1" t="s">
        <v>354</v>
      </c>
      <c r="C859" s="1" t="str">
        <f t="shared" si="13"/>
        <v>Quebec</v>
      </c>
      <c r="D859" s="1" t="s">
        <v>73</v>
      </c>
      <c r="E859" s="5">
        <v>38</v>
      </c>
      <c r="F859" s="1" t="s">
        <v>32</v>
      </c>
      <c r="G859" s="1" t="s">
        <v>1941</v>
      </c>
      <c r="H859" t="s">
        <v>2270</v>
      </c>
      <c r="I859" s="1" t="s">
        <v>17</v>
      </c>
      <c r="J859" s="1" t="s">
        <v>25</v>
      </c>
      <c r="K859" s="1" t="s">
        <v>31</v>
      </c>
      <c r="L859" s="1" t="s">
        <v>91</v>
      </c>
      <c r="M859" s="1" t="s">
        <v>1942</v>
      </c>
      <c r="N859" s="1" t="s">
        <v>60</v>
      </c>
      <c r="O859" s="1" t="s">
        <v>2276</v>
      </c>
    </row>
    <row r="860" spans="1:15" x14ac:dyDescent="0.25">
      <c r="A860">
        <v>2011</v>
      </c>
      <c r="B860" s="1" t="s">
        <v>354</v>
      </c>
      <c r="C860" s="1" t="str">
        <f t="shared" si="13"/>
        <v>Quebec</v>
      </c>
      <c r="D860" s="1" t="s">
        <v>73</v>
      </c>
      <c r="E860" s="5">
        <v>43</v>
      </c>
      <c r="F860" s="1" t="s">
        <v>32</v>
      </c>
      <c r="G860" s="1" t="s">
        <v>32</v>
      </c>
      <c r="H860" t="s">
        <v>2270</v>
      </c>
      <c r="I860" s="1" t="s">
        <v>17</v>
      </c>
      <c r="J860" s="1" t="s">
        <v>25</v>
      </c>
      <c r="K860" s="1" t="s">
        <v>31</v>
      </c>
      <c r="L860" s="1" t="s">
        <v>91</v>
      </c>
      <c r="M860" s="1" t="s">
        <v>1943</v>
      </c>
      <c r="N860" s="1" t="s">
        <v>60</v>
      </c>
      <c r="O860" s="1" t="s">
        <v>2276</v>
      </c>
    </row>
    <row r="861" spans="1:15" x14ac:dyDescent="0.25">
      <c r="A861">
        <v>2012</v>
      </c>
      <c r="B861" s="1" t="s">
        <v>354</v>
      </c>
      <c r="C861" s="1" t="str">
        <f t="shared" si="13"/>
        <v>Quebec</v>
      </c>
      <c r="D861" s="1" t="s">
        <v>73</v>
      </c>
      <c r="E861" s="5">
        <v>48</v>
      </c>
      <c r="F861" s="1" t="s">
        <v>32</v>
      </c>
      <c r="G861" s="1" t="s">
        <v>1944</v>
      </c>
      <c r="H861" t="s">
        <v>2270</v>
      </c>
      <c r="I861" s="1" t="s">
        <v>17</v>
      </c>
      <c r="J861" s="1" t="s">
        <v>25</v>
      </c>
      <c r="K861" s="1" t="s">
        <v>31</v>
      </c>
      <c r="L861" s="1" t="s">
        <v>45</v>
      </c>
      <c r="M861" s="1" t="s">
        <v>1945</v>
      </c>
      <c r="N861" s="1" t="s">
        <v>22</v>
      </c>
      <c r="O861" s="1" t="s">
        <v>2276</v>
      </c>
    </row>
    <row r="862" spans="1:15" x14ac:dyDescent="0.25">
      <c r="A862">
        <v>2013</v>
      </c>
      <c r="B862" s="1" t="s">
        <v>354</v>
      </c>
      <c r="C862" s="1" t="str">
        <f t="shared" si="13"/>
        <v>Quebec</v>
      </c>
      <c r="D862" s="1" t="s">
        <v>14</v>
      </c>
      <c r="E862" s="5">
        <v>46</v>
      </c>
      <c r="F862" s="1" t="s">
        <v>1946</v>
      </c>
      <c r="G862" s="1" t="s">
        <v>1947</v>
      </c>
      <c r="H862" t="s">
        <v>2270</v>
      </c>
      <c r="I862" s="1" t="s">
        <v>24</v>
      </c>
      <c r="J862" s="1" t="s">
        <v>25</v>
      </c>
      <c r="K862" s="1" t="s">
        <v>31</v>
      </c>
      <c r="L862" s="1" t="s">
        <v>45</v>
      </c>
      <c r="M862" s="1" t="s">
        <v>1948</v>
      </c>
      <c r="N862" s="1" t="s">
        <v>22</v>
      </c>
      <c r="O862" s="1" t="s">
        <v>2276</v>
      </c>
    </row>
    <row r="863" spans="1:15" x14ac:dyDescent="0.25">
      <c r="A863">
        <v>2014</v>
      </c>
      <c r="B863" s="1" t="s">
        <v>354</v>
      </c>
      <c r="C863" s="1" t="str">
        <f t="shared" si="13"/>
        <v>Quebec</v>
      </c>
      <c r="D863" s="1" t="s">
        <v>14</v>
      </c>
      <c r="E863" s="5">
        <v>46</v>
      </c>
      <c r="F863" s="1" t="s">
        <v>1949</v>
      </c>
      <c r="G863" s="1" t="s">
        <v>1950</v>
      </c>
      <c r="H863" t="s">
        <v>2270</v>
      </c>
      <c r="I863" s="1" t="s">
        <v>24</v>
      </c>
      <c r="J863" s="1" t="s">
        <v>25</v>
      </c>
      <c r="K863" s="1" t="s">
        <v>31</v>
      </c>
      <c r="L863" s="1" t="s">
        <v>32</v>
      </c>
      <c r="M863" s="1" t="s">
        <v>1951</v>
      </c>
      <c r="N863" s="1" t="s">
        <v>22</v>
      </c>
      <c r="O863" s="1" t="s">
        <v>2276</v>
      </c>
    </row>
    <row r="864" spans="1:15" x14ac:dyDescent="0.25">
      <c r="A864">
        <v>2015</v>
      </c>
      <c r="B864" s="1" t="s">
        <v>354</v>
      </c>
      <c r="C864" s="1" t="str">
        <f t="shared" si="13"/>
        <v>Quebec</v>
      </c>
      <c r="D864" s="1" t="s">
        <v>73</v>
      </c>
      <c r="E864" s="5">
        <v>45</v>
      </c>
      <c r="F864" s="1" t="s">
        <v>1952</v>
      </c>
      <c r="G864" s="1" t="s">
        <v>1953</v>
      </c>
      <c r="H864" t="s">
        <v>2270</v>
      </c>
      <c r="I864" s="1" t="s">
        <v>17</v>
      </c>
      <c r="J864" s="1" t="s">
        <v>25</v>
      </c>
      <c r="K864" s="1" t="s">
        <v>19</v>
      </c>
      <c r="L864" s="1" t="s">
        <v>32</v>
      </c>
      <c r="M864" s="1" t="s">
        <v>1954</v>
      </c>
      <c r="N864" s="1" t="s">
        <v>22</v>
      </c>
      <c r="O864" s="1" t="s">
        <v>2276</v>
      </c>
    </row>
    <row r="865" spans="1:15" x14ac:dyDescent="0.25">
      <c r="A865">
        <v>2016</v>
      </c>
      <c r="B865" s="1" t="s">
        <v>354</v>
      </c>
      <c r="C865" s="1" t="str">
        <f t="shared" si="13"/>
        <v>Quebec</v>
      </c>
      <c r="D865" s="1" t="s">
        <v>73</v>
      </c>
      <c r="E865" s="5">
        <v>48</v>
      </c>
      <c r="F865" s="1" t="s">
        <v>1955</v>
      </c>
      <c r="G865" s="1" t="s">
        <v>32</v>
      </c>
      <c r="H865" t="s">
        <v>2271</v>
      </c>
      <c r="I865" s="1" t="s">
        <v>43</v>
      </c>
      <c r="J865" s="1" t="s">
        <v>25</v>
      </c>
      <c r="K865" s="1" t="s">
        <v>19</v>
      </c>
      <c r="L865" s="1" t="s">
        <v>20</v>
      </c>
      <c r="M865" s="1" t="s">
        <v>1956</v>
      </c>
      <c r="N865" s="1" t="s">
        <v>22</v>
      </c>
      <c r="O865" s="1" t="s">
        <v>2276</v>
      </c>
    </row>
    <row r="866" spans="1:15" x14ac:dyDescent="0.25">
      <c r="A866">
        <v>2017</v>
      </c>
      <c r="B866" s="1" t="s">
        <v>354</v>
      </c>
      <c r="C866" s="1" t="str">
        <f t="shared" si="13"/>
        <v>Quebec</v>
      </c>
      <c r="D866" s="1" t="s">
        <v>14</v>
      </c>
      <c r="E866" s="5">
        <v>45</v>
      </c>
      <c r="F866" s="1" t="s">
        <v>1957</v>
      </c>
      <c r="G866" s="1" t="s">
        <v>32</v>
      </c>
      <c r="H866" t="s">
        <v>2270</v>
      </c>
      <c r="I866" s="1" t="s">
        <v>17</v>
      </c>
      <c r="J866" s="1" t="s">
        <v>25</v>
      </c>
      <c r="K866" s="1" t="s">
        <v>31</v>
      </c>
      <c r="L866" s="1" t="s">
        <v>32</v>
      </c>
      <c r="M866" s="1" t="s">
        <v>1958</v>
      </c>
      <c r="N866" s="1" t="s">
        <v>60</v>
      </c>
      <c r="O866" s="1" t="s">
        <v>2276</v>
      </c>
    </row>
    <row r="867" spans="1:15" x14ac:dyDescent="0.25">
      <c r="A867">
        <v>2018</v>
      </c>
      <c r="B867" s="1" t="s">
        <v>354</v>
      </c>
      <c r="C867" s="1" t="str">
        <f t="shared" si="13"/>
        <v>Quebec</v>
      </c>
      <c r="D867" s="1" t="s">
        <v>14</v>
      </c>
      <c r="E867" s="5">
        <v>39</v>
      </c>
      <c r="F867" s="1" t="s">
        <v>32</v>
      </c>
      <c r="G867" s="1" t="s">
        <v>32</v>
      </c>
      <c r="H867" t="s">
        <v>2270</v>
      </c>
      <c r="I867" s="1" t="s">
        <v>17</v>
      </c>
      <c r="J867" s="1" t="s">
        <v>25</v>
      </c>
      <c r="K867" s="1" t="s">
        <v>31</v>
      </c>
      <c r="L867" s="1" t="s">
        <v>32</v>
      </c>
      <c r="M867" s="1" t="s">
        <v>1959</v>
      </c>
      <c r="N867" s="1" t="s">
        <v>60</v>
      </c>
      <c r="O867" s="1" t="s">
        <v>2276</v>
      </c>
    </row>
    <row r="868" spans="1:15" x14ac:dyDescent="0.25">
      <c r="A868">
        <v>2019</v>
      </c>
      <c r="B868" s="1" t="s">
        <v>354</v>
      </c>
      <c r="C868" s="1" t="str">
        <f t="shared" si="13"/>
        <v>Quebec</v>
      </c>
      <c r="D868" s="1" t="s">
        <v>14</v>
      </c>
      <c r="E868" s="5">
        <v>41</v>
      </c>
      <c r="F868" s="1" t="s">
        <v>1960</v>
      </c>
      <c r="G868" s="1" t="s">
        <v>32</v>
      </c>
      <c r="H868" t="s">
        <v>2271</v>
      </c>
      <c r="I868" s="1" t="s">
        <v>17</v>
      </c>
      <c r="J868" s="1" t="s">
        <v>25</v>
      </c>
      <c r="K868" s="1" t="s">
        <v>107</v>
      </c>
      <c r="L868" s="1" t="s">
        <v>32</v>
      </c>
      <c r="M868" s="1" t="s">
        <v>1961</v>
      </c>
      <c r="N868" s="1" t="s">
        <v>60</v>
      </c>
      <c r="O868" s="1" t="s">
        <v>2276</v>
      </c>
    </row>
    <row r="869" spans="1:15" x14ac:dyDescent="0.25">
      <c r="A869">
        <v>2020</v>
      </c>
      <c r="B869" s="1" t="s">
        <v>354</v>
      </c>
      <c r="C869" s="1" t="str">
        <f t="shared" si="13"/>
        <v>Quebec</v>
      </c>
      <c r="D869" s="1" t="s">
        <v>14</v>
      </c>
      <c r="E869" s="5">
        <v>43</v>
      </c>
      <c r="F869" s="1" t="s">
        <v>1962</v>
      </c>
      <c r="G869" s="1" t="s">
        <v>1963</v>
      </c>
      <c r="H869" t="s">
        <v>2271</v>
      </c>
      <c r="I869" s="1" t="s">
        <v>24</v>
      </c>
      <c r="J869" s="1" t="s">
        <v>25</v>
      </c>
      <c r="K869" s="1" t="s">
        <v>107</v>
      </c>
      <c r="L869" s="1" t="s">
        <v>32</v>
      </c>
      <c r="M869" s="1" t="s">
        <v>1964</v>
      </c>
      <c r="N869" s="1" t="s">
        <v>60</v>
      </c>
      <c r="O869" s="1" t="s">
        <v>2276</v>
      </c>
    </row>
    <row r="870" spans="1:15" x14ac:dyDescent="0.25">
      <c r="A870">
        <v>2022</v>
      </c>
      <c r="B870" s="1" t="s">
        <v>354</v>
      </c>
      <c r="C870" s="1" t="str">
        <f t="shared" si="13"/>
        <v>Quebec</v>
      </c>
      <c r="D870" s="1" t="s">
        <v>73</v>
      </c>
      <c r="E870" s="5">
        <v>54</v>
      </c>
      <c r="F870" s="1" t="s">
        <v>1965</v>
      </c>
      <c r="G870" s="1" t="s">
        <v>1966</v>
      </c>
      <c r="H870" t="s">
        <v>2270</v>
      </c>
      <c r="I870" s="1" t="s">
        <v>43</v>
      </c>
      <c r="J870" s="1" t="s">
        <v>25</v>
      </c>
      <c r="K870" s="1" t="s">
        <v>31</v>
      </c>
      <c r="L870" s="1" t="s">
        <v>32</v>
      </c>
      <c r="M870" s="1" t="s">
        <v>1967</v>
      </c>
      <c r="N870" s="1" t="s">
        <v>22</v>
      </c>
      <c r="O870" s="1" t="s">
        <v>2276</v>
      </c>
    </row>
    <row r="871" spans="1:15" x14ac:dyDescent="0.25">
      <c r="A871">
        <v>2023</v>
      </c>
      <c r="B871" s="1" t="s">
        <v>354</v>
      </c>
      <c r="C871" s="1" t="str">
        <f t="shared" si="13"/>
        <v>Quebec</v>
      </c>
      <c r="D871" s="1" t="s">
        <v>73</v>
      </c>
      <c r="E871" s="5">
        <v>46</v>
      </c>
      <c r="F871" s="1" t="s">
        <v>1968</v>
      </c>
      <c r="G871" s="1" t="s">
        <v>1969</v>
      </c>
      <c r="H871" t="s">
        <v>2270</v>
      </c>
      <c r="I871" s="1" t="s">
        <v>24</v>
      </c>
      <c r="J871" s="1" t="s">
        <v>25</v>
      </c>
      <c r="K871" s="1" t="s">
        <v>31</v>
      </c>
      <c r="L871" s="1" t="s">
        <v>32</v>
      </c>
      <c r="M871" s="1" t="s">
        <v>1970</v>
      </c>
      <c r="N871" s="1" t="s">
        <v>22</v>
      </c>
      <c r="O871" s="1" t="s">
        <v>2276</v>
      </c>
    </row>
    <row r="872" spans="1:15" x14ac:dyDescent="0.25">
      <c r="A872">
        <v>2024</v>
      </c>
      <c r="B872" s="1" t="s">
        <v>354</v>
      </c>
      <c r="C872" s="1" t="str">
        <f t="shared" si="13"/>
        <v>Quebec</v>
      </c>
      <c r="D872" s="1" t="s">
        <v>73</v>
      </c>
      <c r="E872" s="5">
        <v>55</v>
      </c>
      <c r="F872" s="1" t="s">
        <v>1971</v>
      </c>
      <c r="G872" s="1" t="s">
        <v>32</v>
      </c>
      <c r="H872" t="s">
        <v>2270</v>
      </c>
      <c r="I872" s="1" t="s">
        <v>43</v>
      </c>
      <c r="J872" s="1" t="s">
        <v>25</v>
      </c>
      <c r="K872" s="1" t="s">
        <v>31</v>
      </c>
      <c r="L872" s="1" t="s">
        <v>32</v>
      </c>
      <c r="M872" s="1" t="s">
        <v>1972</v>
      </c>
      <c r="N872" s="1" t="s">
        <v>22</v>
      </c>
      <c r="O872" s="1" t="s">
        <v>2276</v>
      </c>
    </row>
    <row r="873" spans="1:15" x14ac:dyDescent="0.25">
      <c r="A873">
        <v>2025</v>
      </c>
      <c r="B873" s="1" t="s">
        <v>354</v>
      </c>
      <c r="C873" s="1" t="str">
        <f t="shared" si="13"/>
        <v>Quebec</v>
      </c>
      <c r="D873" s="1" t="s">
        <v>73</v>
      </c>
      <c r="E873" s="5">
        <v>45</v>
      </c>
      <c r="F873" s="1" t="s">
        <v>1973</v>
      </c>
      <c r="G873" s="1" t="s">
        <v>32</v>
      </c>
      <c r="H873" t="s">
        <v>2270</v>
      </c>
      <c r="I873" s="1" t="s">
        <v>24</v>
      </c>
      <c r="J873" s="1" t="s">
        <v>25</v>
      </c>
      <c r="K873" s="1" t="s">
        <v>31</v>
      </c>
      <c r="L873" s="1" t="s">
        <v>32</v>
      </c>
      <c r="M873" s="1" t="s">
        <v>1974</v>
      </c>
      <c r="N873" s="1" t="s">
        <v>22</v>
      </c>
      <c r="O873" s="1" t="s">
        <v>2276</v>
      </c>
    </row>
    <row r="874" spans="1:15" x14ac:dyDescent="0.25">
      <c r="A874">
        <v>2026</v>
      </c>
      <c r="B874" s="1" t="s">
        <v>354</v>
      </c>
      <c r="C874" s="1" t="str">
        <f t="shared" si="13"/>
        <v>Quebec</v>
      </c>
      <c r="D874" s="1" t="s">
        <v>28</v>
      </c>
      <c r="E874" s="5">
        <v>39</v>
      </c>
      <c r="F874" s="1" t="s">
        <v>1975</v>
      </c>
      <c r="G874" s="1" t="s">
        <v>32</v>
      </c>
      <c r="H874" t="s">
        <v>2270</v>
      </c>
      <c r="I874" s="1" t="s">
        <v>17</v>
      </c>
      <c r="J874" s="1" t="s">
        <v>25</v>
      </c>
      <c r="K874" s="1" t="s">
        <v>31</v>
      </c>
      <c r="L874" s="1" t="s">
        <v>91</v>
      </c>
      <c r="M874" s="1" t="s">
        <v>1976</v>
      </c>
      <c r="N874" s="1" t="s">
        <v>60</v>
      </c>
      <c r="O874" s="1" t="s">
        <v>2276</v>
      </c>
    </row>
    <row r="875" spans="1:15" x14ac:dyDescent="0.25">
      <c r="A875">
        <v>2027</v>
      </c>
      <c r="B875" s="1" t="s">
        <v>354</v>
      </c>
      <c r="C875" s="1" t="str">
        <f t="shared" si="13"/>
        <v>Quebec</v>
      </c>
      <c r="D875" s="1" t="s">
        <v>73</v>
      </c>
      <c r="E875" s="5">
        <v>44</v>
      </c>
      <c r="F875" s="1" t="s">
        <v>32</v>
      </c>
      <c r="G875" s="1" t="s">
        <v>32</v>
      </c>
      <c r="H875" t="s">
        <v>2270</v>
      </c>
      <c r="I875" s="1" t="s">
        <v>24</v>
      </c>
      <c r="J875" s="1" t="s">
        <v>25</v>
      </c>
      <c r="K875" s="1" t="s">
        <v>31</v>
      </c>
      <c r="L875" s="1" t="s">
        <v>32</v>
      </c>
      <c r="M875" s="1" t="s">
        <v>1977</v>
      </c>
      <c r="N875" s="1" t="s">
        <v>60</v>
      </c>
      <c r="O875" s="1" t="s">
        <v>2276</v>
      </c>
    </row>
    <row r="876" spans="1:15" x14ac:dyDescent="0.25">
      <c r="A876">
        <v>2028</v>
      </c>
      <c r="B876" s="1" t="s">
        <v>354</v>
      </c>
      <c r="C876" s="1" t="str">
        <f t="shared" si="13"/>
        <v>Quebec</v>
      </c>
      <c r="D876" s="1" t="s">
        <v>73</v>
      </c>
      <c r="E876" s="5">
        <v>68</v>
      </c>
      <c r="F876" s="1" t="s">
        <v>32</v>
      </c>
      <c r="G876" s="1" t="s">
        <v>32</v>
      </c>
      <c r="H876" t="s">
        <v>2270</v>
      </c>
      <c r="I876" s="1" t="s">
        <v>40</v>
      </c>
      <c r="J876" s="1" t="s">
        <v>25</v>
      </c>
      <c r="K876" s="1" t="s">
        <v>32</v>
      </c>
      <c r="L876" s="1" t="s">
        <v>32</v>
      </c>
      <c r="M876" s="1" t="s">
        <v>1978</v>
      </c>
      <c r="N876" s="1" t="s">
        <v>22</v>
      </c>
      <c r="O876" s="1" t="s">
        <v>2276</v>
      </c>
    </row>
    <row r="877" spans="1:15" x14ac:dyDescent="0.25">
      <c r="A877">
        <v>2029</v>
      </c>
      <c r="B877" s="1" t="s">
        <v>354</v>
      </c>
      <c r="C877" s="1" t="str">
        <f t="shared" si="13"/>
        <v>Quebec</v>
      </c>
      <c r="D877" s="1" t="s">
        <v>28</v>
      </c>
      <c r="E877" s="5">
        <v>40</v>
      </c>
      <c r="F877" s="1" t="s">
        <v>32</v>
      </c>
      <c r="G877" s="1" t="s">
        <v>32</v>
      </c>
      <c r="H877" t="s">
        <v>2270</v>
      </c>
      <c r="I877" s="1" t="s">
        <v>17</v>
      </c>
      <c r="J877" s="1" t="s">
        <v>25</v>
      </c>
      <c r="K877" s="1" t="s">
        <v>31</v>
      </c>
      <c r="L877" s="1" t="s">
        <v>32</v>
      </c>
      <c r="M877" s="1" t="s">
        <v>1979</v>
      </c>
      <c r="N877" s="1" t="s">
        <v>22</v>
      </c>
      <c r="O877" s="1" t="s">
        <v>2276</v>
      </c>
    </row>
    <row r="878" spans="1:15" x14ac:dyDescent="0.25">
      <c r="A878">
        <v>2030</v>
      </c>
      <c r="B878" s="1" t="s">
        <v>354</v>
      </c>
      <c r="C878" s="1" t="str">
        <f t="shared" si="13"/>
        <v>Quebec</v>
      </c>
      <c r="D878" s="1" t="s">
        <v>28</v>
      </c>
      <c r="E878" s="5">
        <v>44</v>
      </c>
      <c r="F878" s="1" t="s">
        <v>32</v>
      </c>
      <c r="G878" s="1" t="s">
        <v>1980</v>
      </c>
      <c r="H878" t="s">
        <v>2270</v>
      </c>
      <c r="I878" s="1" t="s">
        <v>17</v>
      </c>
      <c r="J878" s="1" t="s">
        <v>25</v>
      </c>
      <c r="K878" s="1" t="s">
        <v>31</v>
      </c>
      <c r="L878" s="1" t="s">
        <v>91</v>
      </c>
      <c r="M878" s="1" t="s">
        <v>1981</v>
      </c>
      <c r="N878" s="1" t="s">
        <v>22</v>
      </c>
      <c r="O878" s="1" t="s">
        <v>2276</v>
      </c>
    </row>
    <row r="879" spans="1:15" x14ac:dyDescent="0.25">
      <c r="A879">
        <v>2031</v>
      </c>
      <c r="B879" s="1" t="s">
        <v>354</v>
      </c>
      <c r="C879" s="1" t="str">
        <f t="shared" si="13"/>
        <v>Quebec</v>
      </c>
      <c r="D879" s="1" t="s">
        <v>28</v>
      </c>
      <c r="E879" s="5">
        <v>46</v>
      </c>
      <c r="F879" s="1" t="s">
        <v>1982</v>
      </c>
      <c r="G879" s="1" t="s">
        <v>32</v>
      </c>
      <c r="H879" t="s">
        <v>2270</v>
      </c>
      <c r="I879" s="1" t="s">
        <v>24</v>
      </c>
      <c r="J879" s="1" t="s">
        <v>25</v>
      </c>
      <c r="K879" s="1" t="s">
        <v>31</v>
      </c>
      <c r="L879" s="1" t="s">
        <v>91</v>
      </c>
      <c r="M879" s="1" t="s">
        <v>1983</v>
      </c>
      <c r="N879" s="1" t="s">
        <v>22</v>
      </c>
      <c r="O879" s="1" t="s">
        <v>2276</v>
      </c>
    </row>
    <row r="880" spans="1:15" x14ac:dyDescent="0.25">
      <c r="A880">
        <v>2032</v>
      </c>
      <c r="B880" s="1" t="s">
        <v>93</v>
      </c>
      <c r="C880" s="1" t="str">
        <f t="shared" si="13"/>
        <v>Alberta</v>
      </c>
      <c r="D880" s="1" t="s">
        <v>28</v>
      </c>
      <c r="E880" s="5">
        <v>53</v>
      </c>
      <c r="F880" s="1" t="s">
        <v>32</v>
      </c>
      <c r="G880" s="1" t="s">
        <v>32</v>
      </c>
      <c r="H880" t="s">
        <v>2270</v>
      </c>
      <c r="I880" s="1" t="s">
        <v>40</v>
      </c>
      <c r="J880" s="1" t="s">
        <v>25</v>
      </c>
      <c r="K880" s="1" t="s">
        <v>31</v>
      </c>
      <c r="L880" s="1" t="s">
        <v>91</v>
      </c>
      <c r="M880" s="1" t="s">
        <v>1984</v>
      </c>
      <c r="N880" s="1" t="s">
        <v>22</v>
      </c>
      <c r="O880" s="1" t="s">
        <v>2282</v>
      </c>
    </row>
    <row r="881" spans="1:15" x14ac:dyDescent="0.25">
      <c r="A881">
        <v>2033</v>
      </c>
      <c r="B881" s="1" t="s">
        <v>354</v>
      </c>
      <c r="C881" s="1" t="str">
        <f t="shared" si="13"/>
        <v>Quebec</v>
      </c>
      <c r="D881" s="1" t="s">
        <v>28</v>
      </c>
      <c r="E881" s="5">
        <v>50</v>
      </c>
      <c r="F881" s="1" t="s">
        <v>1985</v>
      </c>
      <c r="G881" s="1" t="s">
        <v>1986</v>
      </c>
      <c r="H881" t="s">
        <v>2270</v>
      </c>
      <c r="I881" s="1" t="s">
        <v>32</v>
      </c>
      <c r="J881" s="1" t="s">
        <v>232</v>
      </c>
      <c r="K881" s="1" t="s">
        <v>32</v>
      </c>
      <c r="L881" s="1" t="s">
        <v>32</v>
      </c>
      <c r="M881" s="1" t="s">
        <v>1987</v>
      </c>
      <c r="N881" s="1" t="s">
        <v>22</v>
      </c>
      <c r="O881" s="1" t="s">
        <v>2276</v>
      </c>
    </row>
    <row r="882" spans="1:15" x14ac:dyDescent="0.25">
      <c r="A882">
        <v>2034</v>
      </c>
      <c r="B882" s="1" t="s">
        <v>354</v>
      </c>
      <c r="C882" s="1" t="str">
        <f t="shared" si="13"/>
        <v>Quebec</v>
      </c>
      <c r="D882" s="1" t="s">
        <v>73</v>
      </c>
      <c r="E882" s="5">
        <v>38</v>
      </c>
      <c r="F882" s="1" t="s">
        <v>1988</v>
      </c>
      <c r="G882" s="1" t="s">
        <v>1989</v>
      </c>
      <c r="H882" t="s">
        <v>2270</v>
      </c>
      <c r="I882" s="1" t="s">
        <v>17</v>
      </c>
      <c r="J882" s="1" t="s">
        <v>25</v>
      </c>
      <c r="K882" s="1" t="s">
        <v>107</v>
      </c>
      <c r="L882" s="1" t="s">
        <v>32</v>
      </c>
      <c r="M882" s="1" t="s">
        <v>1990</v>
      </c>
      <c r="N882" s="1" t="s">
        <v>60</v>
      </c>
      <c r="O882" s="1" t="s">
        <v>2276</v>
      </c>
    </row>
    <row r="883" spans="1:15" x14ac:dyDescent="0.25">
      <c r="A883">
        <v>2035</v>
      </c>
      <c r="B883" s="1" t="s">
        <v>354</v>
      </c>
      <c r="C883" s="1" t="str">
        <f t="shared" si="13"/>
        <v>Quebec</v>
      </c>
      <c r="D883" s="1" t="s">
        <v>14</v>
      </c>
      <c r="E883" s="5">
        <v>43</v>
      </c>
      <c r="F883" s="1" t="s">
        <v>32</v>
      </c>
      <c r="G883" s="1" t="s">
        <v>32</v>
      </c>
      <c r="H883" t="s">
        <v>2270</v>
      </c>
      <c r="I883" s="1" t="s">
        <v>24</v>
      </c>
      <c r="J883" s="1" t="s">
        <v>18</v>
      </c>
      <c r="K883" s="1" t="s">
        <v>19</v>
      </c>
      <c r="L883" s="1" t="s">
        <v>32</v>
      </c>
      <c r="M883" s="1" t="s">
        <v>1991</v>
      </c>
      <c r="N883" s="1" t="s">
        <v>60</v>
      </c>
      <c r="O883" s="1" t="s">
        <v>2276</v>
      </c>
    </row>
    <row r="884" spans="1:15" x14ac:dyDescent="0.25">
      <c r="A884">
        <v>2036</v>
      </c>
      <c r="B884" s="1" t="s">
        <v>354</v>
      </c>
      <c r="C884" s="1" t="str">
        <f t="shared" si="13"/>
        <v>Quebec</v>
      </c>
      <c r="D884" s="1" t="s">
        <v>14</v>
      </c>
      <c r="E884" s="5">
        <v>43</v>
      </c>
      <c r="F884" s="1" t="s">
        <v>32</v>
      </c>
      <c r="G884" s="1" t="s">
        <v>32</v>
      </c>
      <c r="H884" t="s">
        <v>2270</v>
      </c>
      <c r="I884" s="1" t="s">
        <v>24</v>
      </c>
      <c r="J884" s="1" t="s">
        <v>18</v>
      </c>
      <c r="K884" s="1" t="s">
        <v>19</v>
      </c>
      <c r="L884" s="1" t="s">
        <v>419</v>
      </c>
      <c r="M884" s="1" t="s">
        <v>1992</v>
      </c>
      <c r="N884" s="1" t="s">
        <v>60</v>
      </c>
      <c r="O884" s="1" t="s">
        <v>2276</v>
      </c>
    </row>
    <row r="885" spans="1:15" x14ac:dyDescent="0.25">
      <c r="A885">
        <v>2037</v>
      </c>
      <c r="B885" s="1" t="s">
        <v>354</v>
      </c>
      <c r="C885" s="1" t="str">
        <f t="shared" si="13"/>
        <v>Quebec</v>
      </c>
      <c r="D885" s="1" t="s">
        <v>28</v>
      </c>
      <c r="E885" s="5">
        <v>50</v>
      </c>
      <c r="F885" s="1" t="s">
        <v>32</v>
      </c>
      <c r="G885" s="1" t="s">
        <v>32</v>
      </c>
      <c r="H885" t="s">
        <v>2270</v>
      </c>
      <c r="I885" s="1" t="s">
        <v>40</v>
      </c>
      <c r="J885" s="1" t="s">
        <v>44</v>
      </c>
      <c r="K885" s="1" t="s">
        <v>31</v>
      </c>
      <c r="L885" s="1" t="s">
        <v>91</v>
      </c>
      <c r="M885" s="1" t="s">
        <v>1993</v>
      </c>
      <c r="N885" s="1" t="s">
        <v>22</v>
      </c>
      <c r="O885" s="1" t="s">
        <v>2276</v>
      </c>
    </row>
    <row r="886" spans="1:15" x14ac:dyDescent="0.25">
      <c r="A886">
        <v>2038</v>
      </c>
      <c r="B886" s="1" t="s">
        <v>354</v>
      </c>
      <c r="C886" s="1" t="str">
        <f t="shared" si="13"/>
        <v>Quebec</v>
      </c>
      <c r="D886" s="1" t="s">
        <v>28</v>
      </c>
      <c r="E886" s="5">
        <v>39</v>
      </c>
      <c r="F886" s="1" t="s">
        <v>32</v>
      </c>
      <c r="G886" s="1" t="s">
        <v>32</v>
      </c>
      <c r="H886" t="s">
        <v>2270</v>
      </c>
      <c r="I886" s="1" t="s">
        <v>24</v>
      </c>
      <c r="J886" s="1" t="s">
        <v>44</v>
      </c>
      <c r="K886" s="1" t="s">
        <v>31</v>
      </c>
      <c r="L886" s="1" t="s">
        <v>91</v>
      </c>
      <c r="M886" s="1" t="s">
        <v>1994</v>
      </c>
      <c r="N886" s="1" t="s">
        <v>60</v>
      </c>
      <c r="O886" s="1" t="s">
        <v>2276</v>
      </c>
    </row>
    <row r="887" spans="1:15" x14ac:dyDescent="0.25">
      <c r="A887">
        <v>2039</v>
      </c>
      <c r="B887" s="1" t="s">
        <v>354</v>
      </c>
      <c r="C887" s="1" t="str">
        <f t="shared" si="13"/>
        <v>Quebec</v>
      </c>
      <c r="D887" s="1" t="s">
        <v>28</v>
      </c>
      <c r="E887" s="5">
        <v>55</v>
      </c>
      <c r="F887" s="1" t="s">
        <v>32</v>
      </c>
      <c r="G887" s="1" t="s">
        <v>32</v>
      </c>
      <c r="H887" t="s">
        <v>2270</v>
      </c>
      <c r="I887" s="1" t="s">
        <v>40</v>
      </c>
      <c r="J887" s="1" t="s">
        <v>44</v>
      </c>
      <c r="K887" s="1" t="s">
        <v>31</v>
      </c>
      <c r="L887" s="1" t="s">
        <v>91</v>
      </c>
      <c r="M887" s="1" t="s">
        <v>1995</v>
      </c>
      <c r="N887" s="1" t="s">
        <v>22</v>
      </c>
      <c r="O887" s="1" t="s">
        <v>2276</v>
      </c>
    </row>
    <row r="888" spans="1:15" x14ac:dyDescent="0.25">
      <c r="A888">
        <v>2040</v>
      </c>
      <c r="B888" s="1" t="s">
        <v>354</v>
      </c>
      <c r="C888" s="1" t="str">
        <f t="shared" si="13"/>
        <v>Quebec</v>
      </c>
      <c r="D888" s="1" t="s">
        <v>28</v>
      </c>
      <c r="E888" s="5">
        <v>60</v>
      </c>
      <c r="F888" s="1" t="s">
        <v>1996</v>
      </c>
      <c r="G888" s="1" t="s">
        <v>32</v>
      </c>
      <c r="H888" t="s">
        <v>2270</v>
      </c>
      <c r="I888" s="1" t="s">
        <v>40</v>
      </c>
      <c r="J888" s="1" t="s">
        <v>44</v>
      </c>
      <c r="K888" s="1" t="s">
        <v>31</v>
      </c>
      <c r="L888" s="1" t="s">
        <v>32</v>
      </c>
      <c r="M888" s="1" t="s">
        <v>1997</v>
      </c>
      <c r="N888" s="1" t="s">
        <v>22</v>
      </c>
      <c r="O888" s="1" t="s">
        <v>2276</v>
      </c>
    </row>
    <row r="889" spans="1:15" x14ac:dyDescent="0.25">
      <c r="A889">
        <v>2041</v>
      </c>
      <c r="B889" s="1" t="s">
        <v>354</v>
      </c>
      <c r="C889" s="1" t="str">
        <f t="shared" si="13"/>
        <v>Quebec</v>
      </c>
      <c r="D889" s="1" t="s">
        <v>28</v>
      </c>
      <c r="E889" s="5">
        <v>52</v>
      </c>
      <c r="F889" s="1" t="s">
        <v>1998</v>
      </c>
      <c r="G889" s="1" t="s">
        <v>32</v>
      </c>
      <c r="H889" t="s">
        <v>2270</v>
      </c>
      <c r="I889" s="1" t="s">
        <v>43</v>
      </c>
      <c r="J889" s="1" t="s">
        <v>44</v>
      </c>
      <c r="K889" s="1" t="s">
        <v>31</v>
      </c>
      <c r="L889" s="1" t="s">
        <v>91</v>
      </c>
      <c r="M889" s="1" t="s">
        <v>1999</v>
      </c>
      <c r="N889" s="1" t="s">
        <v>22</v>
      </c>
      <c r="O889" s="1" t="s">
        <v>2276</v>
      </c>
    </row>
    <row r="890" spans="1:15" x14ac:dyDescent="0.25">
      <c r="A890">
        <v>2042</v>
      </c>
      <c r="B890" s="1" t="s">
        <v>354</v>
      </c>
      <c r="C890" s="1" t="str">
        <f t="shared" si="13"/>
        <v>Quebec</v>
      </c>
      <c r="D890" s="1" t="s">
        <v>28</v>
      </c>
      <c r="E890" s="5">
        <v>42</v>
      </c>
      <c r="F890" s="1" t="s">
        <v>32</v>
      </c>
      <c r="G890" s="1" t="s">
        <v>32</v>
      </c>
      <c r="H890" t="s">
        <v>2270</v>
      </c>
      <c r="I890" s="1" t="s">
        <v>24</v>
      </c>
      <c r="J890" s="1" t="s">
        <v>44</v>
      </c>
      <c r="K890" s="1" t="s">
        <v>31</v>
      </c>
      <c r="L890" s="1" t="s">
        <v>91</v>
      </c>
      <c r="M890" s="1" t="s">
        <v>2000</v>
      </c>
      <c r="N890" s="1" t="s">
        <v>22</v>
      </c>
      <c r="O890" s="1" t="s">
        <v>2276</v>
      </c>
    </row>
    <row r="891" spans="1:15" x14ac:dyDescent="0.25">
      <c r="A891">
        <v>2043</v>
      </c>
      <c r="B891" s="1" t="s">
        <v>354</v>
      </c>
      <c r="C891" s="1" t="str">
        <f t="shared" si="13"/>
        <v>Quebec</v>
      </c>
      <c r="D891" s="1" t="s">
        <v>28</v>
      </c>
      <c r="E891" s="5">
        <v>40</v>
      </c>
      <c r="F891" s="1" t="s">
        <v>32</v>
      </c>
      <c r="G891" s="1" t="s">
        <v>32</v>
      </c>
      <c r="H891" t="s">
        <v>2270</v>
      </c>
      <c r="I891" s="1" t="s">
        <v>17</v>
      </c>
      <c r="J891" s="1" t="s">
        <v>18</v>
      </c>
      <c r="K891" s="1" t="s">
        <v>19</v>
      </c>
      <c r="L891" s="1" t="s">
        <v>20</v>
      </c>
      <c r="M891" s="1" t="s">
        <v>2001</v>
      </c>
      <c r="N891" s="1" t="s">
        <v>22</v>
      </c>
      <c r="O891" s="1" t="s">
        <v>2276</v>
      </c>
    </row>
    <row r="892" spans="1:15" x14ac:dyDescent="0.25">
      <c r="A892">
        <v>2044</v>
      </c>
      <c r="B892" s="1" t="s">
        <v>354</v>
      </c>
      <c r="C892" s="1" t="str">
        <f t="shared" si="13"/>
        <v>Quebec</v>
      </c>
      <c r="D892" s="1" t="s">
        <v>28</v>
      </c>
      <c r="E892" s="5">
        <v>50</v>
      </c>
      <c r="F892" s="1" t="s">
        <v>32</v>
      </c>
      <c r="G892" s="1" t="s">
        <v>32</v>
      </c>
      <c r="H892" t="s">
        <v>2270</v>
      </c>
      <c r="I892" s="1" t="s">
        <v>43</v>
      </c>
      <c r="J892" s="1" t="s">
        <v>44</v>
      </c>
      <c r="K892" s="1" t="s">
        <v>31</v>
      </c>
      <c r="L892" s="1" t="s">
        <v>20</v>
      </c>
      <c r="M892" s="1" t="s">
        <v>2002</v>
      </c>
      <c r="N892" s="1" t="s">
        <v>22</v>
      </c>
      <c r="O892" s="1" t="s">
        <v>2276</v>
      </c>
    </row>
    <row r="893" spans="1:15" x14ac:dyDescent="0.25">
      <c r="A893">
        <v>2045</v>
      </c>
      <c r="B893" s="1" t="s">
        <v>354</v>
      </c>
      <c r="C893" s="1" t="str">
        <f t="shared" si="13"/>
        <v>Quebec</v>
      </c>
      <c r="D893" s="1" t="s">
        <v>28</v>
      </c>
      <c r="E893" s="5">
        <v>50</v>
      </c>
      <c r="F893" s="1" t="s">
        <v>32</v>
      </c>
      <c r="G893" s="1" t="s">
        <v>32</v>
      </c>
      <c r="H893" t="s">
        <v>2270</v>
      </c>
      <c r="I893" s="1" t="s">
        <v>43</v>
      </c>
      <c r="J893" s="1" t="s">
        <v>2003</v>
      </c>
      <c r="K893" s="1" t="s">
        <v>31</v>
      </c>
      <c r="L893" s="1" t="s">
        <v>32</v>
      </c>
      <c r="M893" s="1" t="s">
        <v>2004</v>
      </c>
      <c r="N893" s="1" t="s">
        <v>22</v>
      </c>
      <c r="O893" s="1" t="s">
        <v>2276</v>
      </c>
    </row>
    <row r="894" spans="1:15" x14ac:dyDescent="0.25">
      <c r="A894">
        <v>2046</v>
      </c>
      <c r="B894" s="1" t="s">
        <v>354</v>
      </c>
      <c r="C894" s="1" t="str">
        <f t="shared" si="13"/>
        <v>Quebec</v>
      </c>
      <c r="D894" s="1" t="s">
        <v>73</v>
      </c>
      <c r="E894" s="5">
        <v>40</v>
      </c>
      <c r="F894" s="1" t="s">
        <v>32</v>
      </c>
      <c r="G894" s="1" t="s">
        <v>32</v>
      </c>
      <c r="H894" t="s">
        <v>2270</v>
      </c>
      <c r="I894" s="1" t="s">
        <v>32</v>
      </c>
      <c r="J894" s="1" t="s">
        <v>44</v>
      </c>
      <c r="K894" s="1" t="s">
        <v>32</v>
      </c>
      <c r="L894" s="1" t="s">
        <v>32</v>
      </c>
      <c r="M894" s="1" t="s">
        <v>2005</v>
      </c>
      <c r="N894" s="1" t="s">
        <v>22</v>
      </c>
      <c r="O894" s="1" t="s">
        <v>2276</v>
      </c>
    </row>
    <row r="895" spans="1:15" x14ac:dyDescent="0.25">
      <c r="A895">
        <v>2049</v>
      </c>
      <c r="B895" s="1" t="s">
        <v>354</v>
      </c>
      <c r="C895" s="1" t="str">
        <f t="shared" si="13"/>
        <v>Quebec</v>
      </c>
      <c r="D895" s="1" t="s">
        <v>73</v>
      </c>
      <c r="E895" s="5">
        <v>41</v>
      </c>
      <c r="F895" s="1" t="s">
        <v>32</v>
      </c>
      <c r="G895" s="1" t="s">
        <v>32</v>
      </c>
      <c r="H895" t="s">
        <v>2270</v>
      </c>
      <c r="I895" s="1" t="s">
        <v>32</v>
      </c>
      <c r="J895" s="1" t="s">
        <v>44</v>
      </c>
      <c r="K895" s="1" t="s">
        <v>32</v>
      </c>
      <c r="L895" s="1" t="s">
        <v>32</v>
      </c>
      <c r="M895" s="1" t="s">
        <v>2006</v>
      </c>
      <c r="N895" s="1" t="s">
        <v>22</v>
      </c>
      <c r="O895" s="1" t="s">
        <v>2276</v>
      </c>
    </row>
    <row r="896" spans="1:15" x14ac:dyDescent="0.25">
      <c r="A896">
        <v>2053</v>
      </c>
      <c r="B896" s="1" t="s">
        <v>354</v>
      </c>
      <c r="C896" s="1" t="str">
        <f t="shared" si="13"/>
        <v>Quebec</v>
      </c>
      <c r="D896" s="1" t="s">
        <v>73</v>
      </c>
      <c r="E896" s="5">
        <v>55</v>
      </c>
      <c r="F896" s="1" t="s">
        <v>32</v>
      </c>
      <c r="G896" s="1" t="s">
        <v>32</v>
      </c>
      <c r="H896" t="s">
        <v>2270</v>
      </c>
      <c r="I896" s="1" t="s">
        <v>40</v>
      </c>
      <c r="J896" s="1" t="s">
        <v>25</v>
      </c>
      <c r="K896" s="1" t="s">
        <v>19</v>
      </c>
      <c r="L896" s="1" t="s">
        <v>45</v>
      </c>
      <c r="M896" s="1" t="s">
        <v>2007</v>
      </c>
      <c r="N896" s="1" t="s">
        <v>22</v>
      </c>
      <c r="O896" s="1" t="s">
        <v>2276</v>
      </c>
    </row>
    <row r="897" spans="1:15" x14ac:dyDescent="0.25">
      <c r="A897">
        <v>2054</v>
      </c>
      <c r="B897" s="1" t="s">
        <v>354</v>
      </c>
      <c r="C897" s="1" t="str">
        <f t="shared" si="13"/>
        <v>Quebec</v>
      </c>
      <c r="D897" s="1" t="s">
        <v>73</v>
      </c>
      <c r="E897" s="5">
        <v>42</v>
      </c>
      <c r="F897" s="1" t="s">
        <v>32</v>
      </c>
      <c r="G897" s="1" t="s">
        <v>32</v>
      </c>
      <c r="H897" t="s">
        <v>2270</v>
      </c>
      <c r="I897" s="1" t="s">
        <v>17</v>
      </c>
      <c r="J897" s="1" t="s">
        <v>18</v>
      </c>
      <c r="K897" s="1" t="s">
        <v>31</v>
      </c>
      <c r="L897" s="1" t="s">
        <v>32</v>
      </c>
      <c r="M897" s="1" t="s">
        <v>2008</v>
      </c>
      <c r="N897" s="1" t="s">
        <v>60</v>
      </c>
      <c r="O897" s="1" t="s">
        <v>2276</v>
      </c>
    </row>
    <row r="898" spans="1:15" x14ac:dyDescent="0.25">
      <c r="A898">
        <v>2055</v>
      </c>
      <c r="B898" s="1" t="s">
        <v>354</v>
      </c>
      <c r="C898" s="1" t="str">
        <f t="shared" ref="C898:C961" si="14">IF(B898="NB","New Brunswick",IF(B898="AB","Alberta",IF(B898="BC","British Columbia",IF(B898="MB","Manitoba",IF(B898="NL","Newfoundland and Labrador",IF(B898="NS","Nova Scotia",IF(B898="ON","Ontario",IF(B898="PE","Prince Edward Island",IF(B898="QC","Quebec",IF(B898="SK","Saskatchewan",""))))))))))</f>
        <v>Quebec</v>
      </c>
      <c r="D898" s="1" t="s">
        <v>73</v>
      </c>
      <c r="E898" s="5">
        <v>45</v>
      </c>
      <c r="F898" s="1" t="s">
        <v>32</v>
      </c>
      <c r="G898" s="1" t="s">
        <v>32</v>
      </c>
      <c r="H898" t="s">
        <v>2270</v>
      </c>
      <c r="I898" s="1" t="s">
        <v>35</v>
      </c>
      <c r="J898" s="1" t="s">
        <v>25</v>
      </c>
      <c r="K898" s="1" t="s">
        <v>31</v>
      </c>
      <c r="L898" s="1" t="s">
        <v>32</v>
      </c>
      <c r="M898" s="1" t="s">
        <v>2009</v>
      </c>
      <c r="N898" s="1" t="s">
        <v>60</v>
      </c>
      <c r="O898" s="1" t="s">
        <v>2276</v>
      </c>
    </row>
    <row r="899" spans="1:15" x14ac:dyDescent="0.25">
      <c r="A899">
        <v>2056</v>
      </c>
      <c r="B899" s="1" t="s">
        <v>354</v>
      </c>
      <c r="C899" s="1" t="str">
        <f t="shared" si="14"/>
        <v>Quebec</v>
      </c>
      <c r="D899" s="1" t="s">
        <v>73</v>
      </c>
      <c r="E899" s="5">
        <v>42</v>
      </c>
      <c r="F899" s="1" t="s">
        <v>32</v>
      </c>
      <c r="G899" s="1" t="s">
        <v>2010</v>
      </c>
      <c r="H899" t="s">
        <v>2270</v>
      </c>
      <c r="I899" s="1" t="s">
        <v>40</v>
      </c>
      <c r="J899" s="1" t="s">
        <v>25</v>
      </c>
      <c r="K899" s="1" t="s">
        <v>31</v>
      </c>
      <c r="L899" s="1" t="s">
        <v>91</v>
      </c>
      <c r="M899" s="1" t="s">
        <v>2011</v>
      </c>
      <c r="N899" s="1" t="s">
        <v>60</v>
      </c>
      <c r="O899" s="1" t="s">
        <v>2276</v>
      </c>
    </row>
    <row r="900" spans="1:15" x14ac:dyDescent="0.25">
      <c r="A900">
        <v>2057</v>
      </c>
      <c r="B900" s="1" t="s">
        <v>354</v>
      </c>
      <c r="C900" s="1" t="str">
        <f t="shared" si="14"/>
        <v>Quebec</v>
      </c>
      <c r="D900" s="1" t="s">
        <v>73</v>
      </c>
      <c r="E900" s="5">
        <v>48</v>
      </c>
      <c r="F900" s="1" t="s">
        <v>32</v>
      </c>
      <c r="G900" s="1" t="s">
        <v>32</v>
      </c>
      <c r="H900" t="s">
        <v>2270</v>
      </c>
      <c r="I900" s="1" t="s">
        <v>24</v>
      </c>
      <c r="J900" s="1" t="s">
        <v>25</v>
      </c>
      <c r="K900" s="1" t="s">
        <v>31</v>
      </c>
      <c r="L900" s="1" t="s">
        <v>32</v>
      </c>
      <c r="M900" s="1" t="s">
        <v>2012</v>
      </c>
      <c r="N900" s="1" t="s">
        <v>22</v>
      </c>
      <c r="O900" s="1" t="s">
        <v>2276</v>
      </c>
    </row>
    <row r="901" spans="1:15" x14ac:dyDescent="0.25">
      <c r="A901">
        <v>2058</v>
      </c>
      <c r="B901" s="1" t="s">
        <v>354</v>
      </c>
      <c r="C901" s="1" t="str">
        <f t="shared" si="14"/>
        <v>Quebec</v>
      </c>
      <c r="D901" s="1" t="s">
        <v>73</v>
      </c>
      <c r="E901" s="5">
        <v>45</v>
      </c>
      <c r="F901" s="1" t="s">
        <v>32</v>
      </c>
      <c r="G901" s="1" t="s">
        <v>32</v>
      </c>
      <c r="H901" t="s">
        <v>2270</v>
      </c>
      <c r="I901" s="1" t="s">
        <v>24</v>
      </c>
      <c r="J901" s="1" t="s">
        <v>25</v>
      </c>
      <c r="K901" s="1" t="s">
        <v>31</v>
      </c>
      <c r="L901" s="1" t="s">
        <v>20</v>
      </c>
      <c r="M901" s="1" t="s">
        <v>2013</v>
      </c>
      <c r="N901" s="1" t="s">
        <v>60</v>
      </c>
      <c r="O901" s="1" t="s">
        <v>2276</v>
      </c>
    </row>
    <row r="902" spans="1:15" x14ac:dyDescent="0.25">
      <c r="A902">
        <v>2059</v>
      </c>
      <c r="B902" s="1" t="s">
        <v>354</v>
      </c>
      <c r="C902" s="1" t="str">
        <f t="shared" si="14"/>
        <v>Quebec</v>
      </c>
      <c r="D902" s="1" t="s">
        <v>73</v>
      </c>
      <c r="E902" s="5">
        <v>50</v>
      </c>
      <c r="F902" s="1" t="s">
        <v>32</v>
      </c>
      <c r="G902" s="1" t="s">
        <v>32</v>
      </c>
      <c r="H902" t="s">
        <v>2270</v>
      </c>
      <c r="I902" s="1" t="s">
        <v>32</v>
      </c>
      <c r="J902" s="1" t="s">
        <v>44</v>
      </c>
      <c r="K902" s="1" t="s">
        <v>31</v>
      </c>
      <c r="L902" s="1" t="s">
        <v>45</v>
      </c>
      <c r="M902" s="1" t="s">
        <v>2014</v>
      </c>
      <c r="N902" s="1" t="s">
        <v>22</v>
      </c>
      <c r="O902" s="1" t="s">
        <v>2276</v>
      </c>
    </row>
    <row r="903" spans="1:15" x14ac:dyDescent="0.25">
      <c r="A903">
        <v>2060</v>
      </c>
      <c r="B903" s="1" t="s">
        <v>27</v>
      </c>
      <c r="C903" s="1" t="str">
        <f t="shared" si="14"/>
        <v>Ontario</v>
      </c>
      <c r="D903" s="1" t="s">
        <v>73</v>
      </c>
      <c r="E903" s="5">
        <v>42.6</v>
      </c>
      <c r="F903" s="1" t="s">
        <v>2015</v>
      </c>
      <c r="G903" s="1" t="s">
        <v>32</v>
      </c>
      <c r="H903" t="s">
        <v>2270</v>
      </c>
      <c r="I903" s="1" t="s">
        <v>64</v>
      </c>
      <c r="J903" s="1" t="s">
        <v>44</v>
      </c>
      <c r="K903" s="1" t="s">
        <v>32</v>
      </c>
      <c r="L903" s="1" t="s">
        <v>32</v>
      </c>
      <c r="M903" s="1" t="s">
        <v>2016</v>
      </c>
      <c r="N903" s="1" t="s">
        <v>22</v>
      </c>
      <c r="O903" s="1" t="s">
        <v>2275</v>
      </c>
    </row>
    <row r="904" spans="1:15" x14ac:dyDescent="0.25">
      <c r="A904">
        <v>2070</v>
      </c>
      <c r="B904" s="1" t="s">
        <v>27</v>
      </c>
      <c r="C904" s="1" t="str">
        <f t="shared" si="14"/>
        <v>Ontario</v>
      </c>
      <c r="D904" s="1" t="s">
        <v>73</v>
      </c>
      <c r="E904" s="5">
        <v>47.06</v>
      </c>
      <c r="F904" s="1" t="s">
        <v>32</v>
      </c>
      <c r="G904" s="1" t="s">
        <v>32</v>
      </c>
      <c r="H904" t="s">
        <v>2270</v>
      </c>
      <c r="I904" s="1" t="s">
        <v>43</v>
      </c>
      <c r="J904" s="1" t="s">
        <v>18</v>
      </c>
      <c r="K904" s="1" t="s">
        <v>31</v>
      </c>
      <c r="L904" s="1" t="s">
        <v>45</v>
      </c>
      <c r="M904" s="1" t="s">
        <v>2017</v>
      </c>
      <c r="N904" s="1" t="s">
        <v>22</v>
      </c>
      <c r="O904" s="1" t="s">
        <v>2275</v>
      </c>
    </row>
    <row r="905" spans="1:15" x14ac:dyDescent="0.25">
      <c r="A905">
        <v>2071</v>
      </c>
      <c r="B905" s="1" t="s">
        <v>27</v>
      </c>
      <c r="C905" s="1" t="str">
        <f t="shared" si="14"/>
        <v>Ontario</v>
      </c>
      <c r="D905" s="1" t="s">
        <v>73</v>
      </c>
      <c r="E905" s="5">
        <v>75</v>
      </c>
      <c r="F905" s="1" t="s">
        <v>32</v>
      </c>
      <c r="G905" s="1" t="s">
        <v>32</v>
      </c>
      <c r="H905" t="s">
        <v>2270</v>
      </c>
      <c r="I905" s="1" t="s">
        <v>40</v>
      </c>
      <c r="J905" s="1" t="s">
        <v>18</v>
      </c>
      <c r="K905" s="1" t="s">
        <v>31</v>
      </c>
      <c r="L905" s="1" t="s">
        <v>91</v>
      </c>
      <c r="M905" s="1" t="s">
        <v>2018</v>
      </c>
      <c r="N905" s="1" t="s">
        <v>22</v>
      </c>
      <c r="O905" s="1" t="s">
        <v>2275</v>
      </c>
    </row>
    <row r="906" spans="1:15" x14ac:dyDescent="0.25">
      <c r="A906">
        <v>2076</v>
      </c>
      <c r="B906" s="1" t="s">
        <v>93</v>
      </c>
      <c r="C906" s="1" t="str">
        <f t="shared" si="14"/>
        <v>Alberta</v>
      </c>
      <c r="D906" s="1" t="s">
        <v>28</v>
      </c>
      <c r="E906" s="5">
        <v>52</v>
      </c>
      <c r="F906" s="1" t="s">
        <v>32</v>
      </c>
      <c r="G906" s="1" t="s">
        <v>32</v>
      </c>
      <c r="H906" t="s">
        <v>2270</v>
      </c>
      <c r="I906" s="1" t="s">
        <v>32</v>
      </c>
      <c r="J906" s="1" t="s">
        <v>25</v>
      </c>
      <c r="K906" s="1" t="s">
        <v>32</v>
      </c>
      <c r="L906" s="1" t="s">
        <v>91</v>
      </c>
      <c r="M906" s="1" t="s">
        <v>2019</v>
      </c>
      <c r="N906" s="1" t="s">
        <v>22</v>
      </c>
      <c r="O906" s="1" t="s">
        <v>2282</v>
      </c>
    </row>
    <row r="907" spans="1:15" x14ac:dyDescent="0.25">
      <c r="A907">
        <v>2077</v>
      </c>
      <c r="B907" s="1" t="s">
        <v>93</v>
      </c>
      <c r="C907" s="1" t="str">
        <f t="shared" si="14"/>
        <v>Alberta</v>
      </c>
      <c r="D907" s="1" t="s">
        <v>28</v>
      </c>
      <c r="E907" s="5">
        <v>45</v>
      </c>
      <c r="F907" s="1" t="s">
        <v>32</v>
      </c>
      <c r="G907" s="1" t="s">
        <v>32</v>
      </c>
      <c r="H907" t="s">
        <v>2270</v>
      </c>
      <c r="I907" s="1" t="s">
        <v>32</v>
      </c>
      <c r="J907" s="1" t="s">
        <v>25</v>
      </c>
      <c r="K907" s="1" t="s">
        <v>32</v>
      </c>
      <c r="L907" s="1" t="s">
        <v>32</v>
      </c>
      <c r="M907" s="1" t="s">
        <v>2020</v>
      </c>
      <c r="N907" s="1" t="s">
        <v>22</v>
      </c>
      <c r="O907" s="1" t="s">
        <v>2282</v>
      </c>
    </row>
    <row r="908" spans="1:15" x14ac:dyDescent="0.25">
      <c r="A908">
        <v>2086</v>
      </c>
      <c r="B908" s="1" t="s">
        <v>147</v>
      </c>
      <c r="C908" s="1" t="str">
        <f t="shared" si="14"/>
        <v>Manitoba</v>
      </c>
      <c r="D908" s="1" t="s">
        <v>14</v>
      </c>
      <c r="E908" s="5">
        <v>42</v>
      </c>
      <c r="F908" s="1" t="s">
        <v>32</v>
      </c>
      <c r="G908" s="1" t="s">
        <v>32</v>
      </c>
      <c r="H908" t="s">
        <v>2270</v>
      </c>
      <c r="I908" s="1" t="s">
        <v>32</v>
      </c>
      <c r="J908" s="1" t="s">
        <v>25</v>
      </c>
      <c r="K908" s="1" t="s">
        <v>32</v>
      </c>
      <c r="L908" s="1" t="s">
        <v>32</v>
      </c>
      <c r="M908" s="1" t="s">
        <v>2021</v>
      </c>
      <c r="N908" s="1" t="s">
        <v>22</v>
      </c>
      <c r="O908" s="1" t="s">
        <v>2283</v>
      </c>
    </row>
    <row r="909" spans="1:15" x14ac:dyDescent="0.25">
      <c r="A909">
        <v>2088</v>
      </c>
      <c r="B909" s="1" t="s">
        <v>57</v>
      </c>
      <c r="C909" s="1" t="str">
        <f t="shared" si="14"/>
        <v>British Columbia</v>
      </c>
      <c r="D909" s="1" t="s">
        <v>73</v>
      </c>
      <c r="E909" s="5">
        <v>43</v>
      </c>
      <c r="F909" s="1" t="s">
        <v>2022</v>
      </c>
      <c r="G909" s="1" t="s">
        <v>32</v>
      </c>
      <c r="H909" t="s">
        <v>2270</v>
      </c>
      <c r="I909" s="1" t="s">
        <v>17</v>
      </c>
      <c r="J909" s="1" t="s">
        <v>25</v>
      </c>
      <c r="K909" s="1" t="s">
        <v>32</v>
      </c>
      <c r="L909" s="1" t="s">
        <v>32</v>
      </c>
      <c r="M909" s="1" t="s">
        <v>183</v>
      </c>
      <c r="N909" s="1" t="s">
        <v>60</v>
      </c>
      <c r="O909" s="1" t="s">
        <v>2274</v>
      </c>
    </row>
    <row r="910" spans="1:15" x14ac:dyDescent="0.25">
      <c r="A910">
        <v>2089</v>
      </c>
      <c r="B910" s="1" t="s">
        <v>57</v>
      </c>
      <c r="C910" s="1" t="str">
        <f t="shared" si="14"/>
        <v>British Columbia</v>
      </c>
      <c r="D910" s="1" t="s">
        <v>73</v>
      </c>
      <c r="E910" s="5">
        <v>39</v>
      </c>
      <c r="F910" s="1" t="s">
        <v>32</v>
      </c>
      <c r="G910" s="1" t="s">
        <v>32</v>
      </c>
      <c r="H910" t="s">
        <v>2270</v>
      </c>
      <c r="I910" s="1" t="s">
        <v>17</v>
      </c>
      <c r="J910" s="1" t="s">
        <v>25</v>
      </c>
      <c r="K910" s="1" t="s">
        <v>32</v>
      </c>
      <c r="L910" s="1" t="s">
        <v>91</v>
      </c>
      <c r="M910" s="1" t="s">
        <v>2023</v>
      </c>
      <c r="N910" s="1" t="s">
        <v>60</v>
      </c>
      <c r="O910" s="1" t="s">
        <v>2274</v>
      </c>
    </row>
    <row r="911" spans="1:15" x14ac:dyDescent="0.25">
      <c r="A911">
        <v>2090</v>
      </c>
      <c r="B911" s="1" t="s">
        <v>57</v>
      </c>
      <c r="C911" s="1" t="str">
        <f t="shared" si="14"/>
        <v>British Columbia</v>
      </c>
      <c r="D911" s="1" t="s">
        <v>73</v>
      </c>
      <c r="E911" s="5">
        <v>60</v>
      </c>
      <c r="F911" s="1" t="s">
        <v>32</v>
      </c>
      <c r="G911" s="1" t="s">
        <v>32</v>
      </c>
      <c r="H911" t="s">
        <v>2270</v>
      </c>
      <c r="I911" s="1" t="s">
        <v>40</v>
      </c>
      <c r="J911" s="1" t="s">
        <v>25</v>
      </c>
      <c r="K911" s="1" t="s">
        <v>32</v>
      </c>
      <c r="L911" s="1" t="s">
        <v>91</v>
      </c>
      <c r="M911" s="1" t="s">
        <v>2024</v>
      </c>
      <c r="N911" s="1" t="s">
        <v>22</v>
      </c>
      <c r="O911" s="1" t="s">
        <v>2274</v>
      </c>
    </row>
    <row r="912" spans="1:15" x14ac:dyDescent="0.25">
      <c r="A912">
        <v>2094</v>
      </c>
      <c r="B912" s="1" t="s">
        <v>158</v>
      </c>
      <c r="C912" s="1" t="str">
        <f t="shared" si="14"/>
        <v>Newfoundland and Labrador</v>
      </c>
      <c r="D912" s="1" t="s">
        <v>28</v>
      </c>
      <c r="E912" s="5">
        <v>40</v>
      </c>
      <c r="F912" s="1" t="s">
        <v>32</v>
      </c>
      <c r="G912" s="1" t="s">
        <v>32</v>
      </c>
      <c r="H912" t="s">
        <v>2270</v>
      </c>
      <c r="I912" s="1" t="s">
        <v>32</v>
      </c>
      <c r="J912" s="1" t="s">
        <v>25</v>
      </c>
      <c r="K912" s="1" t="s">
        <v>32</v>
      </c>
      <c r="L912" s="1" t="s">
        <v>91</v>
      </c>
      <c r="M912" s="1" t="s">
        <v>2025</v>
      </c>
      <c r="N912" s="1" t="s">
        <v>22</v>
      </c>
      <c r="O912" s="1" t="s">
        <v>2285</v>
      </c>
    </row>
    <row r="913" spans="1:15" x14ac:dyDescent="0.25">
      <c r="A913">
        <v>2101</v>
      </c>
      <c r="B913" s="1" t="s">
        <v>27</v>
      </c>
      <c r="C913" s="1" t="str">
        <f t="shared" si="14"/>
        <v>Ontario</v>
      </c>
      <c r="D913" s="1" t="s">
        <v>28</v>
      </c>
      <c r="E913" s="5">
        <v>37</v>
      </c>
      <c r="F913" s="1" t="s">
        <v>32</v>
      </c>
      <c r="G913" s="1" t="s">
        <v>32</v>
      </c>
      <c r="H913" t="s">
        <v>2270</v>
      </c>
      <c r="I913" s="1" t="s">
        <v>32</v>
      </c>
      <c r="J913" s="1" t="s">
        <v>25</v>
      </c>
      <c r="K913" s="1" t="s">
        <v>32</v>
      </c>
      <c r="L913" s="1" t="s">
        <v>91</v>
      </c>
      <c r="M913" s="1" t="s">
        <v>2026</v>
      </c>
      <c r="N913" s="1" t="s">
        <v>60</v>
      </c>
      <c r="O913" s="1" t="s">
        <v>2275</v>
      </c>
    </row>
    <row r="914" spans="1:15" x14ac:dyDescent="0.25">
      <c r="A914">
        <v>2103</v>
      </c>
      <c r="B914" s="1" t="s">
        <v>27</v>
      </c>
      <c r="C914" s="1" t="str">
        <f t="shared" si="14"/>
        <v>Ontario</v>
      </c>
      <c r="D914" s="1" t="s">
        <v>28</v>
      </c>
      <c r="E914" s="5">
        <v>46</v>
      </c>
      <c r="F914" s="1" t="s">
        <v>32</v>
      </c>
      <c r="G914" s="1" t="s">
        <v>32</v>
      </c>
      <c r="H914" t="s">
        <v>2270</v>
      </c>
      <c r="I914" s="1" t="s">
        <v>32</v>
      </c>
      <c r="J914" s="1" t="s">
        <v>25</v>
      </c>
      <c r="K914" s="1" t="s">
        <v>32</v>
      </c>
      <c r="L914" s="1" t="s">
        <v>32</v>
      </c>
      <c r="M914" s="1" t="s">
        <v>2027</v>
      </c>
      <c r="N914" s="1" t="s">
        <v>22</v>
      </c>
      <c r="O914" s="1" t="s">
        <v>2275</v>
      </c>
    </row>
    <row r="915" spans="1:15" x14ac:dyDescent="0.25">
      <c r="A915">
        <v>2104</v>
      </c>
      <c r="B915" s="1" t="s">
        <v>27</v>
      </c>
      <c r="C915" s="1" t="str">
        <f t="shared" si="14"/>
        <v>Ontario</v>
      </c>
      <c r="D915" s="1" t="s">
        <v>28</v>
      </c>
      <c r="E915" s="5">
        <v>42</v>
      </c>
      <c r="F915" s="1" t="s">
        <v>32</v>
      </c>
      <c r="G915" s="1" t="s">
        <v>32</v>
      </c>
      <c r="H915" t="s">
        <v>2270</v>
      </c>
      <c r="I915" s="1" t="s">
        <v>32</v>
      </c>
      <c r="J915" s="1" t="s">
        <v>25</v>
      </c>
      <c r="K915" s="1" t="s">
        <v>32</v>
      </c>
      <c r="L915" s="1" t="s">
        <v>32</v>
      </c>
      <c r="M915" s="1" t="s">
        <v>2028</v>
      </c>
      <c r="N915" s="1" t="s">
        <v>22</v>
      </c>
      <c r="O915" s="1" t="s">
        <v>2275</v>
      </c>
    </row>
    <row r="916" spans="1:15" x14ac:dyDescent="0.25">
      <c r="A916">
        <v>2105</v>
      </c>
      <c r="B916" s="1" t="s">
        <v>27</v>
      </c>
      <c r="C916" s="1" t="str">
        <f t="shared" si="14"/>
        <v>Ontario</v>
      </c>
      <c r="D916" s="1" t="s">
        <v>28</v>
      </c>
      <c r="E916" s="5">
        <v>60</v>
      </c>
      <c r="F916" s="1" t="s">
        <v>32</v>
      </c>
      <c r="G916" s="1" t="s">
        <v>32</v>
      </c>
      <c r="H916" t="s">
        <v>2270</v>
      </c>
      <c r="I916" s="1" t="s">
        <v>40</v>
      </c>
      <c r="J916" s="1" t="s">
        <v>44</v>
      </c>
      <c r="K916" s="1" t="s">
        <v>32</v>
      </c>
      <c r="L916" s="1" t="s">
        <v>32</v>
      </c>
      <c r="M916" s="1" t="s">
        <v>2029</v>
      </c>
      <c r="N916" s="1" t="s">
        <v>22</v>
      </c>
      <c r="O916" s="1" t="s">
        <v>2275</v>
      </c>
    </row>
    <row r="917" spans="1:15" x14ac:dyDescent="0.25">
      <c r="A917">
        <v>2106</v>
      </c>
      <c r="B917" s="1" t="s">
        <v>27</v>
      </c>
      <c r="C917" s="1" t="str">
        <f t="shared" si="14"/>
        <v>Ontario</v>
      </c>
      <c r="D917" s="1" t="s">
        <v>28</v>
      </c>
      <c r="E917" s="5">
        <v>37</v>
      </c>
      <c r="F917" s="1" t="s">
        <v>32</v>
      </c>
      <c r="G917" s="1" t="s">
        <v>32</v>
      </c>
      <c r="H917" t="s">
        <v>2270</v>
      </c>
      <c r="I917" s="1" t="s">
        <v>17</v>
      </c>
      <c r="J917" s="1" t="s">
        <v>25</v>
      </c>
      <c r="K917" s="1" t="s">
        <v>32</v>
      </c>
      <c r="L917" s="1" t="s">
        <v>32</v>
      </c>
      <c r="M917" s="1" t="s">
        <v>2030</v>
      </c>
      <c r="N917" s="1" t="s">
        <v>60</v>
      </c>
      <c r="O917" s="1" t="s">
        <v>2275</v>
      </c>
    </row>
    <row r="918" spans="1:15" x14ac:dyDescent="0.25">
      <c r="A918">
        <v>2108</v>
      </c>
      <c r="B918" s="1" t="s">
        <v>27</v>
      </c>
      <c r="C918" s="1" t="str">
        <f t="shared" si="14"/>
        <v>Ontario</v>
      </c>
      <c r="D918" s="1" t="s">
        <v>28</v>
      </c>
      <c r="E918" s="5">
        <v>21</v>
      </c>
      <c r="F918" s="1" t="s">
        <v>32</v>
      </c>
      <c r="G918" s="1" t="s">
        <v>32</v>
      </c>
      <c r="H918" t="s">
        <v>2270</v>
      </c>
      <c r="I918" s="1" t="s">
        <v>64</v>
      </c>
      <c r="J918" s="1" t="s">
        <v>18</v>
      </c>
      <c r="K918" s="1" t="s">
        <v>32</v>
      </c>
      <c r="L918" s="1" t="s">
        <v>32</v>
      </c>
      <c r="M918" s="1" t="s">
        <v>2031</v>
      </c>
      <c r="N918" s="1" t="s">
        <v>60</v>
      </c>
      <c r="O918" s="1" t="s">
        <v>2275</v>
      </c>
    </row>
    <row r="919" spans="1:15" x14ac:dyDescent="0.25">
      <c r="A919">
        <v>2109</v>
      </c>
      <c r="B919" s="1" t="s">
        <v>354</v>
      </c>
      <c r="C919" s="1" t="str">
        <f t="shared" si="14"/>
        <v>Quebec</v>
      </c>
      <c r="D919" s="1" t="s">
        <v>28</v>
      </c>
      <c r="E919" s="5">
        <v>46</v>
      </c>
      <c r="F919" s="1" t="s">
        <v>32</v>
      </c>
      <c r="G919" s="1" t="s">
        <v>32</v>
      </c>
      <c r="H919" t="s">
        <v>2270</v>
      </c>
      <c r="I919" s="1" t="s">
        <v>17</v>
      </c>
      <c r="J919" s="1" t="s">
        <v>25</v>
      </c>
      <c r="K919" s="1" t="s">
        <v>32</v>
      </c>
      <c r="L919" s="1" t="s">
        <v>32</v>
      </c>
      <c r="M919" s="1" t="s">
        <v>2032</v>
      </c>
      <c r="N919" s="1" t="s">
        <v>22</v>
      </c>
      <c r="O919" s="1" t="s">
        <v>2276</v>
      </c>
    </row>
    <row r="920" spans="1:15" x14ac:dyDescent="0.25">
      <c r="A920">
        <v>2110</v>
      </c>
      <c r="B920" s="1" t="s">
        <v>354</v>
      </c>
      <c r="C920" s="1" t="str">
        <f t="shared" si="14"/>
        <v>Quebec</v>
      </c>
      <c r="D920" s="1" t="s">
        <v>28</v>
      </c>
      <c r="E920" s="5">
        <v>38</v>
      </c>
      <c r="F920" s="1" t="s">
        <v>32</v>
      </c>
      <c r="G920" s="1" t="s">
        <v>32</v>
      </c>
      <c r="H920" t="s">
        <v>2270</v>
      </c>
      <c r="I920" s="1" t="s">
        <v>17</v>
      </c>
      <c r="J920" s="1" t="s">
        <v>25</v>
      </c>
      <c r="K920" s="1" t="s">
        <v>32</v>
      </c>
      <c r="L920" s="1" t="s">
        <v>20</v>
      </c>
      <c r="M920" s="1" t="s">
        <v>2033</v>
      </c>
      <c r="N920" s="1" t="s">
        <v>22</v>
      </c>
      <c r="O920" s="1" t="s">
        <v>2276</v>
      </c>
    </row>
    <row r="921" spans="1:15" x14ac:dyDescent="0.25">
      <c r="A921">
        <v>2111</v>
      </c>
      <c r="B921" s="1" t="s">
        <v>354</v>
      </c>
      <c r="C921" s="1" t="str">
        <f t="shared" si="14"/>
        <v>Quebec</v>
      </c>
      <c r="D921" s="1" t="s">
        <v>28</v>
      </c>
      <c r="E921" s="5">
        <v>39</v>
      </c>
      <c r="F921" s="1" t="s">
        <v>32</v>
      </c>
      <c r="G921" s="1" t="s">
        <v>32</v>
      </c>
      <c r="H921" t="s">
        <v>2270</v>
      </c>
      <c r="I921" s="1" t="s">
        <v>17</v>
      </c>
      <c r="J921" s="1" t="s">
        <v>25</v>
      </c>
      <c r="K921" s="1" t="s">
        <v>32</v>
      </c>
      <c r="L921" s="1" t="s">
        <v>32</v>
      </c>
      <c r="M921" s="1" t="s">
        <v>2034</v>
      </c>
      <c r="N921" s="1" t="s">
        <v>60</v>
      </c>
      <c r="O921" s="1" t="s">
        <v>2276</v>
      </c>
    </row>
    <row r="922" spans="1:15" x14ac:dyDescent="0.25">
      <c r="A922">
        <v>2112</v>
      </c>
      <c r="B922" s="1" t="s">
        <v>354</v>
      </c>
      <c r="C922" s="1" t="str">
        <f t="shared" si="14"/>
        <v>Quebec</v>
      </c>
      <c r="D922" s="1" t="s">
        <v>28</v>
      </c>
      <c r="E922" s="5">
        <v>50</v>
      </c>
      <c r="F922" s="1" t="s">
        <v>32</v>
      </c>
      <c r="G922" s="1" t="s">
        <v>32</v>
      </c>
      <c r="H922" t="s">
        <v>2270</v>
      </c>
      <c r="I922" s="1" t="s">
        <v>43</v>
      </c>
      <c r="J922" s="1" t="s">
        <v>25</v>
      </c>
      <c r="K922" s="1" t="s">
        <v>32</v>
      </c>
      <c r="L922" s="1" t="s">
        <v>45</v>
      </c>
      <c r="M922" s="1" t="s">
        <v>2035</v>
      </c>
      <c r="N922" s="1" t="s">
        <v>60</v>
      </c>
      <c r="O922" s="1" t="s">
        <v>2276</v>
      </c>
    </row>
    <row r="923" spans="1:15" x14ac:dyDescent="0.25">
      <c r="A923">
        <v>2113</v>
      </c>
      <c r="B923" s="1" t="s">
        <v>354</v>
      </c>
      <c r="C923" s="1" t="str">
        <f t="shared" si="14"/>
        <v>Quebec</v>
      </c>
      <c r="D923" s="1" t="s">
        <v>28</v>
      </c>
      <c r="E923" s="5">
        <v>50</v>
      </c>
      <c r="F923" s="1" t="s">
        <v>32</v>
      </c>
      <c r="G923" s="1" t="s">
        <v>32</v>
      </c>
      <c r="H923" t="s">
        <v>2270</v>
      </c>
      <c r="I923" s="1" t="s">
        <v>43</v>
      </c>
      <c r="J923" s="1" t="s">
        <v>25</v>
      </c>
      <c r="K923" s="1" t="s">
        <v>32</v>
      </c>
      <c r="L923" s="1" t="s">
        <v>45</v>
      </c>
      <c r="M923" s="1" t="s">
        <v>2036</v>
      </c>
      <c r="N923" s="1" t="s">
        <v>60</v>
      </c>
      <c r="O923" s="1" t="s">
        <v>2276</v>
      </c>
    </row>
    <row r="924" spans="1:15" x14ac:dyDescent="0.25">
      <c r="A924">
        <v>2114</v>
      </c>
      <c r="B924" s="1" t="s">
        <v>354</v>
      </c>
      <c r="C924" s="1" t="str">
        <f t="shared" si="14"/>
        <v>Quebec</v>
      </c>
      <c r="D924" s="1" t="s">
        <v>28</v>
      </c>
      <c r="E924" s="5">
        <v>86</v>
      </c>
      <c r="F924" s="1" t="s">
        <v>32</v>
      </c>
      <c r="G924" s="1" t="s">
        <v>32</v>
      </c>
      <c r="H924" t="s">
        <v>2270</v>
      </c>
      <c r="I924" s="1" t="s">
        <v>40</v>
      </c>
      <c r="J924" s="1" t="s">
        <v>25</v>
      </c>
      <c r="K924" s="1" t="s">
        <v>32</v>
      </c>
      <c r="L924" s="1" t="s">
        <v>91</v>
      </c>
      <c r="M924" s="1" t="s">
        <v>2037</v>
      </c>
      <c r="N924" s="1" t="s">
        <v>22</v>
      </c>
      <c r="O924" s="1" t="s">
        <v>2276</v>
      </c>
    </row>
    <row r="925" spans="1:15" x14ac:dyDescent="0.25">
      <c r="A925">
        <v>2115</v>
      </c>
      <c r="B925" s="1" t="s">
        <v>354</v>
      </c>
      <c r="C925" s="1" t="str">
        <f t="shared" si="14"/>
        <v>Quebec</v>
      </c>
      <c r="D925" s="1" t="s">
        <v>28</v>
      </c>
      <c r="E925" s="5">
        <v>50</v>
      </c>
      <c r="F925" s="1" t="s">
        <v>32</v>
      </c>
      <c r="G925" s="1" t="s">
        <v>32</v>
      </c>
      <c r="H925" t="s">
        <v>2270</v>
      </c>
      <c r="I925" s="1" t="s">
        <v>43</v>
      </c>
      <c r="J925" s="1" t="s">
        <v>25</v>
      </c>
      <c r="K925" s="1" t="s">
        <v>32</v>
      </c>
      <c r="L925" s="1" t="s">
        <v>32</v>
      </c>
      <c r="M925" s="1" t="s">
        <v>2038</v>
      </c>
      <c r="N925" s="1" t="s">
        <v>60</v>
      </c>
      <c r="O925" s="1" t="s">
        <v>2276</v>
      </c>
    </row>
    <row r="926" spans="1:15" x14ac:dyDescent="0.25">
      <c r="A926">
        <v>2116</v>
      </c>
      <c r="B926" s="1" t="s">
        <v>354</v>
      </c>
      <c r="C926" s="1" t="str">
        <f t="shared" si="14"/>
        <v>Quebec</v>
      </c>
      <c r="D926" s="1" t="s">
        <v>28</v>
      </c>
      <c r="E926" s="5">
        <v>38</v>
      </c>
      <c r="F926" s="1" t="s">
        <v>32</v>
      </c>
      <c r="G926" s="1" t="s">
        <v>32</v>
      </c>
      <c r="H926" t="s">
        <v>2270</v>
      </c>
      <c r="I926" s="1" t="s">
        <v>40</v>
      </c>
      <c r="J926" s="1" t="s">
        <v>25</v>
      </c>
      <c r="K926" s="1" t="s">
        <v>32</v>
      </c>
      <c r="L926" s="1" t="s">
        <v>32</v>
      </c>
      <c r="M926" s="1" t="s">
        <v>2039</v>
      </c>
      <c r="N926" s="1" t="s">
        <v>60</v>
      </c>
      <c r="O926" s="1" t="s">
        <v>2276</v>
      </c>
    </row>
    <row r="927" spans="1:15" x14ac:dyDescent="0.25">
      <c r="A927">
        <v>2117</v>
      </c>
      <c r="B927" s="1" t="s">
        <v>354</v>
      </c>
      <c r="C927" s="1" t="str">
        <f t="shared" si="14"/>
        <v>Quebec</v>
      </c>
      <c r="D927" s="1" t="s">
        <v>28</v>
      </c>
      <c r="E927" s="5">
        <v>26</v>
      </c>
      <c r="F927" s="1" t="s">
        <v>32</v>
      </c>
      <c r="G927" s="1" t="s">
        <v>32</v>
      </c>
      <c r="H927" t="s">
        <v>2270</v>
      </c>
      <c r="I927" s="1" t="s">
        <v>32</v>
      </c>
      <c r="J927" s="1" t="s">
        <v>25</v>
      </c>
      <c r="K927" s="1" t="s">
        <v>32</v>
      </c>
      <c r="L927" s="1" t="s">
        <v>32</v>
      </c>
      <c r="M927" s="1" t="s">
        <v>2040</v>
      </c>
      <c r="N927" s="1" t="s">
        <v>60</v>
      </c>
      <c r="O927" s="1" t="s">
        <v>2276</v>
      </c>
    </row>
    <row r="928" spans="1:15" x14ac:dyDescent="0.25">
      <c r="A928">
        <v>2118</v>
      </c>
      <c r="B928" s="1" t="s">
        <v>354</v>
      </c>
      <c r="C928" s="1" t="str">
        <f t="shared" si="14"/>
        <v>Quebec</v>
      </c>
      <c r="D928" s="1" t="s">
        <v>28</v>
      </c>
      <c r="E928" s="5">
        <v>25</v>
      </c>
      <c r="F928" s="1" t="s">
        <v>32</v>
      </c>
      <c r="G928" s="1" t="s">
        <v>32</v>
      </c>
      <c r="H928" t="s">
        <v>2270</v>
      </c>
      <c r="I928" s="1" t="s">
        <v>43</v>
      </c>
      <c r="J928" s="1" t="s">
        <v>25</v>
      </c>
      <c r="K928" s="1" t="s">
        <v>32</v>
      </c>
      <c r="L928" s="1" t="s">
        <v>91</v>
      </c>
      <c r="M928" s="1" t="s">
        <v>2041</v>
      </c>
      <c r="N928" s="1" t="s">
        <v>60</v>
      </c>
      <c r="O928" s="1" t="s">
        <v>2276</v>
      </c>
    </row>
    <row r="929" spans="1:15" x14ac:dyDescent="0.25">
      <c r="A929">
        <v>2128</v>
      </c>
      <c r="B929" s="1" t="s">
        <v>104</v>
      </c>
      <c r="C929" s="1" t="str">
        <f t="shared" si="14"/>
        <v>Nova Scotia</v>
      </c>
      <c r="D929" s="1" t="s">
        <v>28</v>
      </c>
      <c r="E929" s="5">
        <v>40</v>
      </c>
      <c r="F929" s="1" t="s">
        <v>32</v>
      </c>
      <c r="G929" s="1" t="s">
        <v>32</v>
      </c>
      <c r="H929" t="s">
        <v>2270</v>
      </c>
      <c r="I929" s="1" t="s">
        <v>32</v>
      </c>
      <c r="J929" s="1" t="s">
        <v>25</v>
      </c>
      <c r="K929" s="1" t="s">
        <v>32</v>
      </c>
      <c r="L929" s="1" t="s">
        <v>91</v>
      </c>
      <c r="M929" s="1" t="s">
        <v>2042</v>
      </c>
      <c r="N929" s="1" t="s">
        <v>22</v>
      </c>
      <c r="O929" s="1" t="s">
        <v>2286</v>
      </c>
    </row>
    <row r="930" spans="1:15" x14ac:dyDescent="0.25">
      <c r="A930">
        <v>2137</v>
      </c>
      <c r="B930" s="1" t="s">
        <v>354</v>
      </c>
      <c r="C930" s="1" t="str">
        <f t="shared" si="14"/>
        <v>Quebec</v>
      </c>
      <c r="D930" s="1" t="s">
        <v>14</v>
      </c>
      <c r="E930" s="5">
        <v>36</v>
      </c>
      <c r="F930" s="1" t="s">
        <v>32</v>
      </c>
      <c r="G930" s="1" t="s">
        <v>32</v>
      </c>
      <c r="H930" t="s">
        <v>2270</v>
      </c>
      <c r="I930" s="1" t="s">
        <v>17</v>
      </c>
      <c r="J930" s="1" t="s">
        <v>25</v>
      </c>
      <c r="K930" s="1" t="s">
        <v>31</v>
      </c>
      <c r="L930" s="1" t="s">
        <v>91</v>
      </c>
      <c r="M930" s="1" t="s">
        <v>1598</v>
      </c>
      <c r="N930" s="1" t="s">
        <v>60</v>
      </c>
      <c r="O930" s="1" t="s">
        <v>2276</v>
      </c>
    </row>
    <row r="931" spans="1:15" x14ac:dyDescent="0.25">
      <c r="A931">
        <v>2141</v>
      </c>
      <c r="B931" s="1" t="s">
        <v>57</v>
      </c>
      <c r="C931" s="1" t="str">
        <f t="shared" si="14"/>
        <v>British Columbia</v>
      </c>
      <c r="D931" s="1" t="s">
        <v>73</v>
      </c>
      <c r="E931" s="5">
        <v>40</v>
      </c>
      <c r="F931" s="1" t="s">
        <v>32</v>
      </c>
      <c r="G931" s="1" t="s">
        <v>32</v>
      </c>
      <c r="H931" t="s">
        <v>2270</v>
      </c>
      <c r="I931" s="1" t="s">
        <v>24</v>
      </c>
      <c r="J931" s="1" t="s">
        <v>25</v>
      </c>
      <c r="K931" s="1" t="s">
        <v>31</v>
      </c>
      <c r="L931" s="1" t="s">
        <v>91</v>
      </c>
      <c r="M931" s="1" t="s">
        <v>2043</v>
      </c>
      <c r="N931" s="1" t="s">
        <v>60</v>
      </c>
      <c r="O931" s="1" t="s">
        <v>2274</v>
      </c>
    </row>
    <row r="932" spans="1:15" x14ac:dyDescent="0.25">
      <c r="A932">
        <v>2144</v>
      </c>
      <c r="B932" s="1" t="s">
        <v>354</v>
      </c>
      <c r="C932" s="1" t="str">
        <f t="shared" si="14"/>
        <v>Quebec</v>
      </c>
      <c r="D932" s="1" t="s">
        <v>73</v>
      </c>
      <c r="E932" s="5">
        <v>54</v>
      </c>
      <c r="F932" s="1" t="s">
        <v>32</v>
      </c>
      <c r="G932" s="1" t="s">
        <v>32</v>
      </c>
      <c r="H932" t="s">
        <v>2270</v>
      </c>
      <c r="I932" s="1" t="s">
        <v>43</v>
      </c>
      <c r="J932" s="1" t="s">
        <v>25</v>
      </c>
      <c r="K932" s="1" t="s">
        <v>31</v>
      </c>
      <c r="L932" s="1" t="s">
        <v>45</v>
      </c>
      <c r="M932" s="1" t="s">
        <v>2044</v>
      </c>
      <c r="N932" s="1" t="s">
        <v>22</v>
      </c>
      <c r="O932" s="1" t="s">
        <v>2276</v>
      </c>
    </row>
    <row r="933" spans="1:15" x14ac:dyDescent="0.25">
      <c r="A933">
        <v>2146</v>
      </c>
      <c r="B933" s="1" t="s">
        <v>354</v>
      </c>
      <c r="C933" s="1" t="str">
        <f t="shared" si="14"/>
        <v>Quebec</v>
      </c>
      <c r="D933" s="1" t="s">
        <v>28</v>
      </c>
      <c r="E933" s="5">
        <v>42</v>
      </c>
      <c r="F933" s="1" t="s">
        <v>32</v>
      </c>
      <c r="G933" s="1" t="s">
        <v>2045</v>
      </c>
      <c r="H933" t="s">
        <v>2270</v>
      </c>
      <c r="I933" s="1" t="s">
        <v>17</v>
      </c>
      <c r="J933" s="1" t="s">
        <v>25</v>
      </c>
      <c r="K933" s="1" t="s">
        <v>31</v>
      </c>
      <c r="L933" s="1" t="s">
        <v>32</v>
      </c>
      <c r="M933" s="1" t="s">
        <v>2046</v>
      </c>
      <c r="N933" s="1" t="s">
        <v>22</v>
      </c>
      <c r="O933" s="1" t="s">
        <v>2276</v>
      </c>
    </row>
    <row r="934" spans="1:15" x14ac:dyDescent="0.25">
      <c r="A934">
        <v>2152</v>
      </c>
      <c r="B934" s="1" t="s">
        <v>354</v>
      </c>
      <c r="C934" s="1" t="str">
        <f t="shared" si="14"/>
        <v>Quebec</v>
      </c>
      <c r="D934" s="1" t="s">
        <v>73</v>
      </c>
      <c r="E934" s="5">
        <v>72</v>
      </c>
      <c r="F934" s="1" t="s">
        <v>32</v>
      </c>
      <c r="G934" s="1" t="s">
        <v>32</v>
      </c>
      <c r="H934" t="s">
        <v>2270</v>
      </c>
      <c r="I934" s="1" t="s">
        <v>40</v>
      </c>
      <c r="J934" s="1" t="s">
        <v>44</v>
      </c>
      <c r="K934" s="1" t="s">
        <v>32</v>
      </c>
      <c r="L934" s="1" t="s">
        <v>32</v>
      </c>
      <c r="M934" s="1" t="s">
        <v>2047</v>
      </c>
      <c r="N934" s="1" t="s">
        <v>22</v>
      </c>
      <c r="O934" s="1" t="s">
        <v>2276</v>
      </c>
    </row>
    <row r="935" spans="1:15" x14ac:dyDescent="0.25">
      <c r="A935">
        <v>2158</v>
      </c>
      <c r="B935" s="1" t="s">
        <v>354</v>
      </c>
      <c r="C935" s="1" t="str">
        <f t="shared" si="14"/>
        <v>Quebec</v>
      </c>
      <c r="D935" s="1" t="s">
        <v>73</v>
      </c>
      <c r="E935" s="5">
        <v>42</v>
      </c>
      <c r="F935" s="1" t="s">
        <v>222</v>
      </c>
      <c r="G935" s="1" t="s">
        <v>32</v>
      </c>
      <c r="H935" t="s">
        <v>2270</v>
      </c>
      <c r="I935" s="1" t="s">
        <v>24</v>
      </c>
      <c r="J935" s="1" t="s">
        <v>44</v>
      </c>
      <c r="K935" s="1" t="s">
        <v>31</v>
      </c>
      <c r="L935" s="1" t="s">
        <v>32</v>
      </c>
      <c r="M935" s="1" t="s">
        <v>2048</v>
      </c>
      <c r="N935" s="1" t="s">
        <v>22</v>
      </c>
      <c r="O935" s="1" t="s">
        <v>2276</v>
      </c>
    </row>
    <row r="936" spans="1:15" x14ac:dyDescent="0.25">
      <c r="A936">
        <v>2160</v>
      </c>
      <c r="B936" s="1" t="s">
        <v>354</v>
      </c>
      <c r="C936" s="1" t="str">
        <f t="shared" si="14"/>
        <v>Quebec</v>
      </c>
      <c r="D936" s="1" t="s">
        <v>14</v>
      </c>
      <c r="E936" s="5">
        <v>47</v>
      </c>
      <c r="F936" s="1" t="s">
        <v>2049</v>
      </c>
      <c r="G936" s="1" t="s">
        <v>32</v>
      </c>
      <c r="H936" t="s">
        <v>2270</v>
      </c>
      <c r="I936" s="1" t="s">
        <v>43</v>
      </c>
      <c r="J936" s="1" t="s">
        <v>25</v>
      </c>
      <c r="K936" s="1" t="s">
        <v>19</v>
      </c>
      <c r="L936" s="1" t="s">
        <v>32</v>
      </c>
      <c r="M936" s="1" t="s">
        <v>2050</v>
      </c>
      <c r="N936" s="1" t="s">
        <v>60</v>
      </c>
      <c r="O936" s="1" t="s">
        <v>2276</v>
      </c>
    </row>
    <row r="937" spans="1:15" x14ac:dyDescent="0.25">
      <c r="A937">
        <v>2217</v>
      </c>
      <c r="B937" s="1" t="s">
        <v>354</v>
      </c>
      <c r="C937" s="1" t="str">
        <f t="shared" si="14"/>
        <v>Quebec</v>
      </c>
      <c r="D937" s="1" t="s">
        <v>28</v>
      </c>
      <c r="E937" s="5">
        <v>32</v>
      </c>
      <c r="F937" s="1" t="s">
        <v>2051</v>
      </c>
      <c r="G937" s="1" t="s">
        <v>32</v>
      </c>
      <c r="H937" t="s">
        <v>2270</v>
      </c>
      <c r="I937" s="1" t="s">
        <v>64</v>
      </c>
      <c r="J937" s="1" t="s">
        <v>25</v>
      </c>
      <c r="K937" s="1" t="s">
        <v>32</v>
      </c>
      <c r="L937" s="1" t="s">
        <v>91</v>
      </c>
      <c r="M937" s="1" t="s">
        <v>2052</v>
      </c>
      <c r="N937" s="1" t="s">
        <v>22</v>
      </c>
      <c r="O937" s="1" t="s">
        <v>2276</v>
      </c>
    </row>
    <row r="938" spans="1:15" x14ac:dyDescent="0.25">
      <c r="A938">
        <v>2218</v>
      </c>
      <c r="B938" s="1" t="s">
        <v>354</v>
      </c>
      <c r="C938" s="1" t="str">
        <f t="shared" si="14"/>
        <v>Quebec</v>
      </c>
      <c r="D938" s="1" t="s">
        <v>28</v>
      </c>
      <c r="E938" s="5">
        <v>54</v>
      </c>
      <c r="F938" s="1" t="s">
        <v>32</v>
      </c>
      <c r="G938" s="1" t="s">
        <v>32</v>
      </c>
      <c r="H938" t="s">
        <v>2270</v>
      </c>
      <c r="I938" s="1" t="s">
        <v>32</v>
      </c>
      <c r="J938" s="1" t="s">
        <v>25</v>
      </c>
      <c r="K938" s="1" t="s">
        <v>32</v>
      </c>
      <c r="L938" s="1" t="s">
        <v>32</v>
      </c>
      <c r="M938" s="1" t="s">
        <v>2053</v>
      </c>
      <c r="N938" s="1" t="s">
        <v>22</v>
      </c>
      <c r="O938" s="1" t="s">
        <v>2276</v>
      </c>
    </row>
    <row r="939" spans="1:15" x14ac:dyDescent="0.25">
      <c r="A939">
        <v>2224</v>
      </c>
      <c r="B939" s="1" t="s">
        <v>354</v>
      </c>
      <c r="C939" s="1" t="str">
        <f t="shared" si="14"/>
        <v>Quebec</v>
      </c>
      <c r="D939" s="1" t="s">
        <v>73</v>
      </c>
      <c r="E939" s="5">
        <v>33</v>
      </c>
      <c r="F939" s="1" t="s">
        <v>32</v>
      </c>
      <c r="G939" s="1" t="s">
        <v>32</v>
      </c>
      <c r="H939" t="s">
        <v>2270</v>
      </c>
      <c r="I939" s="1" t="s">
        <v>17</v>
      </c>
      <c r="J939" s="1" t="s">
        <v>18</v>
      </c>
      <c r="K939" s="1" t="s">
        <v>32</v>
      </c>
      <c r="L939" s="1" t="s">
        <v>20</v>
      </c>
      <c r="M939" s="1" t="s">
        <v>2054</v>
      </c>
      <c r="N939" s="1" t="s">
        <v>60</v>
      </c>
      <c r="O939" s="1" t="s">
        <v>2276</v>
      </c>
    </row>
    <row r="940" spans="1:15" x14ac:dyDescent="0.25">
      <c r="A940">
        <v>2225</v>
      </c>
      <c r="B940" s="1" t="s">
        <v>354</v>
      </c>
      <c r="C940" s="1" t="str">
        <f t="shared" si="14"/>
        <v>Quebec</v>
      </c>
      <c r="D940" s="1" t="s">
        <v>73</v>
      </c>
      <c r="E940" s="5">
        <v>41</v>
      </c>
      <c r="F940" s="1" t="s">
        <v>32</v>
      </c>
      <c r="G940" s="1" t="s">
        <v>32</v>
      </c>
      <c r="H940" t="s">
        <v>2270</v>
      </c>
      <c r="I940" s="1" t="s">
        <v>35</v>
      </c>
      <c r="J940" s="1" t="s">
        <v>18</v>
      </c>
      <c r="K940" s="1" t="s">
        <v>32</v>
      </c>
      <c r="L940" s="1" t="s">
        <v>32</v>
      </c>
      <c r="M940" s="1" t="s">
        <v>2055</v>
      </c>
      <c r="N940" s="1" t="s">
        <v>22</v>
      </c>
      <c r="O940" s="1" t="s">
        <v>2276</v>
      </c>
    </row>
    <row r="941" spans="1:15" x14ac:dyDescent="0.25">
      <c r="A941">
        <v>2228</v>
      </c>
      <c r="B941" s="1" t="s">
        <v>57</v>
      </c>
      <c r="C941" s="1" t="str">
        <f t="shared" si="14"/>
        <v>British Columbia</v>
      </c>
      <c r="D941" s="1" t="s">
        <v>73</v>
      </c>
      <c r="E941" s="5">
        <v>30</v>
      </c>
      <c r="F941" s="1" t="s">
        <v>2056</v>
      </c>
      <c r="G941" s="1" t="s">
        <v>32</v>
      </c>
      <c r="H941" t="s">
        <v>2270</v>
      </c>
      <c r="I941" s="1" t="s">
        <v>17</v>
      </c>
      <c r="J941" s="1" t="s">
        <v>25</v>
      </c>
      <c r="K941" s="1" t="s">
        <v>31</v>
      </c>
      <c r="L941" s="1" t="s">
        <v>91</v>
      </c>
      <c r="M941" s="1" t="s">
        <v>2057</v>
      </c>
      <c r="N941" s="1" t="s">
        <v>60</v>
      </c>
      <c r="O941" s="1" t="s">
        <v>2274</v>
      </c>
    </row>
    <row r="942" spans="1:15" x14ac:dyDescent="0.25">
      <c r="A942">
        <v>2266</v>
      </c>
      <c r="B942" s="1" t="s">
        <v>27</v>
      </c>
      <c r="C942" s="1" t="str">
        <f t="shared" si="14"/>
        <v>Ontario</v>
      </c>
      <c r="D942" s="1" t="s">
        <v>73</v>
      </c>
      <c r="E942" s="5">
        <v>42</v>
      </c>
      <c r="F942" s="1" t="s">
        <v>2058</v>
      </c>
      <c r="G942" s="1" t="s">
        <v>2059</v>
      </c>
      <c r="H942" t="s">
        <v>2270</v>
      </c>
      <c r="I942" s="1" t="s">
        <v>64</v>
      </c>
      <c r="J942" s="1" t="s">
        <v>44</v>
      </c>
      <c r="K942" s="1" t="s">
        <v>31</v>
      </c>
      <c r="L942" s="1" t="s">
        <v>91</v>
      </c>
      <c r="M942" s="1" t="s">
        <v>2060</v>
      </c>
      <c r="N942" s="1" t="s">
        <v>22</v>
      </c>
      <c r="O942" s="1" t="s">
        <v>2275</v>
      </c>
    </row>
    <row r="943" spans="1:15" x14ac:dyDescent="0.25">
      <c r="A943">
        <v>2267</v>
      </c>
      <c r="B943" s="1" t="s">
        <v>13</v>
      </c>
      <c r="C943" s="1" t="str">
        <f t="shared" si="14"/>
        <v>New Brunswick</v>
      </c>
      <c r="D943" s="1" t="s">
        <v>14</v>
      </c>
      <c r="E943" s="5">
        <v>50</v>
      </c>
      <c r="F943" s="1" t="s">
        <v>2061</v>
      </c>
      <c r="G943" s="1" t="s">
        <v>2062</v>
      </c>
      <c r="H943" t="s">
        <v>2271</v>
      </c>
      <c r="I943" s="1" t="s">
        <v>24</v>
      </c>
      <c r="J943" s="1" t="s">
        <v>44</v>
      </c>
      <c r="K943" s="1" t="s">
        <v>31</v>
      </c>
      <c r="L943" s="1" t="s">
        <v>419</v>
      </c>
      <c r="M943" s="1" t="s">
        <v>2063</v>
      </c>
      <c r="N943" s="1" t="s">
        <v>22</v>
      </c>
      <c r="O943" s="1" t="s">
        <v>2284</v>
      </c>
    </row>
    <row r="944" spans="1:15" x14ac:dyDescent="0.25">
      <c r="A944">
        <v>2268</v>
      </c>
      <c r="B944" s="1" t="s">
        <v>13</v>
      </c>
      <c r="C944" s="1" t="str">
        <f t="shared" si="14"/>
        <v>New Brunswick</v>
      </c>
      <c r="D944" s="1" t="s">
        <v>14</v>
      </c>
      <c r="E944" s="5">
        <v>50</v>
      </c>
      <c r="F944" s="1" t="s">
        <v>2064</v>
      </c>
      <c r="G944" s="1" t="s">
        <v>32</v>
      </c>
      <c r="H944" t="s">
        <v>2270</v>
      </c>
      <c r="I944" s="1" t="s">
        <v>43</v>
      </c>
      <c r="J944" s="1" t="s">
        <v>44</v>
      </c>
      <c r="K944" s="1" t="s">
        <v>31</v>
      </c>
      <c r="L944" s="1" t="s">
        <v>32</v>
      </c>
      <c r="M944" s="1" t="s">
        <v>2065</v>
      </c>
      <c r="N944" s="1" t="s">
        <v>22</v>
      </c>
      <c r="O944" s="1" t="s">
        <v>2284</v>
      </c>
    </row>
    <row r="945" spans="1:15" x14ac:dyDescent="0.25">
      <c r="A945">
        <v>2269</v>
      </c>
      <c r="B945" s="1" t="s">
        <v>13</v>
      </c>
      <c r="C945" s="1" t="str">
        <f t="shared" si="14"/>
        <v>New Brunswick</v>
      </c>
      <c r="D945" s="1" t="s">
        <v>14</v>
      </c>
      <c r="E945" s="5">
        <v>50</v>
      </c>
      <c r="F945" s="1" t="s">
        <v>2066</v>
      </c>
      <c r="G945" s="1" t="s">
        <v>2067</v>
      </c>
      <c r="H945" t="s">
        <v>2271</v>
      </c>
      <c r="I945" s="1" t="s">
        <v>43</v>
      </c>
      <c r="J945" s="1" t="s">
        <v>44</v>
      </c>
      <c r="K945" s="1" t="s">
        <v>31</v>
      </c>
      <c r="L945" s="1" t="s">
        <v>45</v>
      </c>
      <c r="M945" s="1" t="s">
        <v>2068</v>
      </c>
      <c r="N945" s="1" t="s">
        <v>22</v>
      </c>
      <c r="O945" s="1" t="s">
        <v>2284</v>
      </c>
    </row>
    <row r="946" spans="1:15" x14ac:dyDescent="0.25">
      <c r="A946">
        <v>2270</v>
      </c>
      <c r="B946" s="1" t="s">
        <v>13</v>
      </c>
      <c r="C946" s="1" t="str">
        <f t="shared" si="14"/>
        <v>New Brunswick</v>
      </c>
      <c r="D946" s="1" t="s">
        <v>14</v>
      </c>
      <c r="E946" s="5">
        <v>50</v>
      </c>
      <c r="F946" s="1" t="s">
        <v>2069</v>
      </c>
      <c r="G946" s="1" t="s">
        <v>32</v>
      </c>
      <c r="H946" t="s">
        <v>2270</v>
      </c>
      <c r="I946" s="1" t="s">
        <v>43</v>
      </c>
      <c r="J946" s="1" t="s">
        <v>44</v>
      </c>
      <c r="K946" s="1" t="s">
        <v>31</v>
      </c>
      <c r="L946" s="1" t="s">
        <v>91</v>
      </c>
      <c r="M946" s="1" t="s">
        <v>2070</v>
      </c>
      <c r="N946" s="1" t="s">
        <v>22</v>
      </c>
      <c r="O946" s="1" t="s">
        <v>2284</v>
      </c>
    </row>
    <row r="947" spans="1:15" x14ac:dyDescent="0.25">
      <c r="A947">
        <v>2271</v>
      </c>
      <c r="B947" s="1" t="s">
        <v>13</v>
      </c>
      <c r="C947" s="1" t="str">
        <f t="shared" si="14"/>
        <v>New Brunswick</v>
      </c>
      <c r="D947" s="1" t="s">
        <v>14</v>
      </c>
      <c r="E947" s="5">
        <v>50</v>
      </c>
      <c r="F947" s="1" t="s">
        <v>2071</v>
      </c>
      <c r="G947" s="1" t="s">
        <v>2072</v>
      </c>
      <c r="H947" t="s">
        <v>2270</v>
      </c>
      <c r="I947" s="1" t="s">
        <v>43</v>
      </c>
      <c r="J947" s="1" t="s">
        <v>44</v>
      </c>
      <c r="K947" s="1" t="s">
        <v>31</v>
      </c>
      <c r="L947" s="1" t="s">
        <v>45</v>
      </c>
      <c r="M947" s="1" t="s">
        <v>2073</v>
      </c>
      <c r="N947" s="1" t="s">
        <v>22</v>
      </c>
      <c r="O947" s="1" t="s">
        <v>2284</v>
      </c>
    </row>
    <row r="948" spans="1:15" x14ac:dyDescent="0.25">
      <c r="A948">
        <v>2272</v>
      </c>
      <c r="B948" s="1" t="s">
        <v>13</v>
      </c>
      <c r="C948" s="1" t="str">
        <f t="shared" si="14"/>
        <v>New Brunswick</v>
      </c>
      <c r="D948" s="1" t="s">
        <v>14</v>
      </c>
      <c r="E948" s="5">
        <v>50</v>
      </c>
      <c r="F948" s="1" t="s">
        <v>2074</v>
      </c>
      <c r="G948" s="1" t="s">
        <v>2075</v>
      </c>
      <c r="H948" t="s">
        <v>2270</v>
      </c>
      <c r="I948" s="1" t="s">
        <v>40</v>
      </c>
      <c r="J948" s="1" t="s">
        <v>44</v>
      </c>
      <c r="K948" s="1" t="s">
        <v>31</v>
      </c>
      <c r="L948" s="1" t="s">
        <v>91</v>
      </c>
      <c r="M948" s="1" t="s">
        <v>2076</v>
      </c>
      <c r="N948" s="1" t="s">
        <v>22</v>
      </c>
      <c r="O948" s="1" t="s">
        <v>2284</v>
      </c>
    </row>
    <row r="949" spans="1:15" x14ac:dyDescent="0.25">
      <c r="A949">
        <v>2273</v>
      </c>
      <c r="B949" s="1" t="s">
        <v>13</v>
      </c>
      <c r="C949" s="1" t="str">
        <f t="shared" si="14"/>
        <v>New Brunswick</v>
      </c>
      <c r="D949" s="1" t="s">
        <v>14</v>
      </c>
      <c r="E949" s="5">
        <v>50</v>
      </c>
      <c r="F949" s="1" t="s">
        <v>2077</v>
      </c>
      <c r="G949" s="1" t="s">
        <v>32</v>
      </c>
      <c r="H949" t="s">
        <v>2270</v>
      </c>
      <c r="I949" s="1" t="s">
        <v>17</v>
      </c>
      <c r="J949" s="1" t="s">
        <v>44</v>
      </c>
      <c r="K949" s="1" t="s">
        <v>31</v>
      </c>
      <c r="L949" s="1" t="s">
        <v>91</v>
      </c>
      <c r="M949" s="1" t="s">
        <v>2078</v>
      </c>
      <c r="N949" s="1" t="s">
        <v>22</v>
      </c>
      <c r="O949" s="1" t="s">
        <v>2284</v>
      </c>
    </row>
    <row r="950" spans="1:15" x14ac:dyDescent="0.25">
      <c r="A950">
        <v>2274</v>
      </c>
      <c r="B950" s="1" t="s">
        <v>13</v>
      </c>
      <c r="C950" s="1" t="str">
        <f t="shared" si="14"/>
        <v>New Brunswick</v>
      </c>
      <c r="D950" s="1" t="s">
        <v>14</v>
      </c>
      <c r="E950" s="5">
        <v>50</v>
      </c>
      <c r="F950" s="1" t="s">
        <v>2079</v>
      </c>
      <c r="G950" s="1" t="s">
        <v>32</v>
      </c>
      <c r="H950" t="s">
        <v>2270</v>
      </c>
      <c r="I950" s="1" t="s">
        <v>40</v>
      </c>
      <c r="J950" s="1" t="s">
        <v>44</v>
      </c>
      <c r="K950" s="1" t="s">
        <v>31</v>
      </c>
      <c r="L950" s="1" t="s">
        <v>91</v>
      </c>
      <c r="M950" s="1" t="s">
        <v>2080</v>
      </c>
      <c r="N950" s="1" t="s">
        <v>22</v>
      </c>
      <c r="O950" s="1" t="s">
        <v>2284</v>
      </c>
    </row>
    <row r="951" spans="1:15" x14ac:dyDescent="0.25">
      <c r="A951">
        <v>2275</v>
      </c>
      <c r="B951" s="1" t="s">
        <v>13</v>
      </c>
      <c r="C951" s="1" t="str">
        <f t="shared" si="14"/>
        <v>New Brunswick</v>
      </c>
      <c r="D951" s="1" t="s">
        <v>14</v>
      </c>
      <c r="E951" s="5">
        <v>50</v>
      </c>
      <c r="F951" s="1" t="s">
        <v>2081</v>
      </c>
      <c r="G951" s="1" t="s">
        <v>2082</v>
      </c>
      <c r="H951" t="s">
        <v>2270</v>
      </c>
      <c r="I951" s="1" t="s">
        <v>43</v>
      </c>
      <c r="J951" s="1" t="s">
        <v>44</v>
      </c>
      <c r="K951" s="1" t="s">
        <v>31</v>
      </c>
      <c r="L951" s="1" t="s">
        <v>91</v>
      </c>
      <c r="M951" s="1" t="s">
        <v>2083</v>
      </c>
      <c r="N951" s="1" t="s">
        <v>22</v>
      </c>
      <c r="O951" s="1" t="s">
        <v>2284</v>
      </c>
    </row>
    <row r="952" spans="1:15" x14ac:dyDescent="0.25">
      <c r="A952">
        <v>2276</v>
      </c>
      <c r="B952" s="1" t="s">
        <v>13</v>
      </c>
      <c r="C952" s="1" t="str">
        <f t="shared" si="14"/>
        <v>New Brunswick</v>
      </c>
      <c r="D952" s="1" t="s">
        <v>14</v>
      </c>
      <c r="E952" s="5">
        <v>50</v>
      </c>
      <c r="F952" s="1" t="s">
        <v>2084</v>
      </c>
      <c r="G952" s="1" t="s">
        <v>2085</v>
      </c>
      <c r="H952" t="s">
        <v>2270</v>
      </c>
      <c r="I952" s="1" t="s">
        <v>43</v>
      </c>
      <c r="J952" s="1" t="s">
        <v>44</v>
      </c>
      <c r="K952" s="1" t="s">
        <v>31</v>
      </c>
      <c r="L952" s="1" t="s">
        <v>45</v>
      </c>
      <c r="M952" s="1" t="s">
        <v>2086</v>
      </c>
      <c r="N952" s="1" t="s">
        <v>22</v>
      </c>
      <c r="O952" s="1" t="s">
        <v>2284</v>
      </c>
    </row>
    <row r="953" spans="1:15" x14ac:dyDescent="0.25">
      <c r="A953">
        <v>2277</v>
      </c>
      <c r="B953" s="1" t="s">
        <v>13</v>
      </c>
      <c r="C953" s="1" t="str">
        <f t="shared" si="14"/>
        <v>New Brunswick</v>
      </c>
      <c r="D953" s="1" t="s">
        <v>14</v>
      </c>
      <c r="E953" s="5">
        <v>50</v>
      </c>
      <c r="F953" s="1" t="s">
        <v>2087</v>
      </c>
      <c r="G953" s="1" t="s">
        <v>32</v>
      </c>
      <c r="H953" t="s">
        <v>2270</v>
      </c>
      <c r="I953" s="1" t="s">
        <v>43</v>
      </c>
      <c r="J953" s="1" t="s">
        <v>44</v>
      </c>
      <c r="K953" s="1" t="s">
        <v>31</v>
      </c>
      <c r="L953" s="1" t="s">
        <v>45</v>
      </c>
      <c r="M953" s="1" t="s">
        <v>2088</v>
      </c>
      <c r="N953" s="1" t="s">
        <v>22</v>
      </c>
      <c r="O953" s="1" t="s">
        <v>2284</v>
      </c>
    </row>
    <row r="954" spans="1:15" x14ac:dyDescent="0.25">
      <c r="A954">
        <v>2278</v>
      </c>
      <c r="B954" s="1" t="s">
        <v>13</v>
      </c>
      <c r="C954" s="1" t="str">
        <f t="shared" si="14"/>
        <v>New Brunswick</v>
      </c>
      <c r="D954" s="1" t="s">
        <v>14</v>
      </c>
      <c r="E954" s="5">
        <v>50</v>
      </c>
      <c r="F954" s="1" t="s">
        <v>2089</v>
      </c>
      <c r="G954" s="1" t="s">
        <v>2090</v>
      </c>
      <c r="H954" t="s">
        <v>2270</v>
      </c>
      <c r="I954" s="1" t="s">
        <v>40</v>
      </c>
      <c r="J954" s="1" t="s">
        <v>44</v>
      </c>
      <c r="K954" s="1" t="s">
        <v>31</v>
      </c>
      <c r="L954" s="1" t="s">
        <v>91</v>
      </c>
      <c r="M954" s="1" t="s">
        <v>2091</v>
      </c>
      <c r="N954" s="1" t="s">
        <v>22</v>
      </c>
      <c r="O954" s="1" t="s">
        <v>2284</v>
      </c>
    </row>
    <row r="955" spans="1:15" x14ac:dyDescent="0.25">
      <c r="A955">
        <v>2279</v>
      </c>
      <c r="B955" s="1" t="s">
        <v>13</v>
      </c>
      <c r="C955" s="1" t="str">
        <f t="shared" si="14"/>
        <v>New Brunswick</v>
      </c>
      <c r="D955" s="1" t="s">
        <v>14</v>
      </c>
      <c r="E955" s="5">
        <v>50</v>
      </c>
      <c r="F955" s="1" t="s">
        <v>2092</v>
      </c>
      <c r="G955" s="1" t="s">
        <v>32</v>
      </c>
      <c r="H955" t="s">
        <v>2270</v>
      </c>
      <c r="I955" s="1" t="s">
        <v>24</v>
      </c>
      <c r="J955" s="1" t="s">
        <v>44</v>
      </c>
      <c r="K955" s="1" t="s">
        <v>31</v>
      </c>
      <c r="L955" s="1" t="s">
        <v>45</v>
      </c>
      <c r="M955" s="1" t="s">
        <v>2093</v>
      </c>
      <c r="N955" s="1" t="s">
        <v>22</v>
      </c>
      <c r="O955" s="1" t="s">
        <v>2284</v>
      </c>
    </row>
    <row r="956" spans="1:15" x14ac:dyDescent="0.25">
      <c r="A956">
        <v>2280</v>
      </c>
      <c r="B956" s="1" t="s">
        <v>13</v>
      </c>
      <c r="C956" s="1" t="str">
        <f t="shared" si="14"/>
        <v>New Brunswick</v>
      </c>
      <c r="D956" s="1" t="s">
        <v>14</v>
      </c>
      <c r="E956" s="5">
        <v>50</v>
      </c>
      <c r="F956" s="1" t="s">
        <v>32</v>
      </c>
      <c r="G956" s="1" t="s">
        <v>2094</v>
      </c>
      <c r="H956" t="s">
        <v>2270</v>
      </c>
      <c r="I956" s="1" t="s">
        <v>17</v>
      </c>
      <c r="J956" s="1" t="s">
        <v>44</v>
      </c>
      <c r="K956" s="1" t="s">
        <v>31</v>
      </c>
      <c r="L956" s="1" t="s">
        <v>91</v>
      </c>
      <c r="M956" s="1" t="s">
        <v>2095</v>
      </c>
      <c r="N956" s="1" t="s">
        <v>22</v>
      </c>
      <c r="O956" s="1" t="s">
        <v>2284</v>
      </c>
    </row>
    <row r="957" spans="1:15" x14ac:dyDescent="0.25">
      <c r="A957">
        <v>2281</v>
      </c>
      <c r="B957" s="1" t="s">
        <v>354</v>
      </c>
      <c r="C957" s="1" t="str">
        <f t="shared" si="14"/>
        <v>Quebec</v>
      </c>
      <c r="D957" s="1" t="s">
        <v>73</v>
      </c>
      <c r="E957" s="5">
        <v>33</v>
      </c>
      <c r="F957" s="1" t="s">
        <v>2096</v>
      </c>
      <c r="G957" s="1" t="s">
        <v>32</v>
      </c>
      <c r="H957" t="s">
        <v>2271</v>
      </c>
      <c r="I957" s="1" t="s">
        <v>17</v>
      </c>
      <c r="J957" s="1" t="s">
        <v>25</v>
      </c>
      <c r="K957" s="1" t="s">
        <v>19</v>
      </c>
      <c r="L957" s="1" t="s">
        <v>32</v>
      </c>
      <c r="M957" s="1" t="s">
        <v>2097</v>
      </c>
      <c r="N957" s="1" t="s">
        <v>60</v>
      </c>
      <c r="O957" s="1" t="s">
        <v>2276</v>
      </c>
    </row>
    <row r="958" spans="1:15" x14ac:dyDescent="0.25">
      <c r="A958">
        <v>2282</v>
      </c>
      <c r="B958" s="1" t="s">
        <v>354</v>
      </c>
      <c r="C958" s="1" t="str">
        <f t="shared" si="14"/>
        <v>Quebec</v>
      </c>
      <c r="D958" s="1" t="s">
        <v>73</v>
      </c>
      <c r="E958" s="5">
        <v>42</v>
      </c>
      <c r="F958" s="1" t="s">
        <v>32</v>
      </c>
      <c r="G958" s="1" t="s">
        <v>32</v>
      </c>
      <c r="H958" t="s">
        <v>2270</v>
      </c>
      <c r="I958" s="1" t="s">
        <v>17</v>
      </c>
      <c r="J958" s="1" t="s">
        <v>25</v>
      </c>
      <c r="K958" s="1" t="s">
        <v>31</v>
      </c>
      <c r="L958" s="1" t="s">
        <v>32</v>
      </c>
      <c r="M958" s="1" t="s">
        <v>2098</v>
      </c>
      <c r="N958" s="1" t="s">
        <v>60</v>
      </c>
      <c r="O958" s="1" t="s">
        <v>2276</v>
      </c>
    </row>
    <row r="959" spans="1:15" x14ac:dyDescent="0.25">
      <c r="A959">
        <v>2283</v>
      </c>
      <c r="B959" s="1" t="s">
        <v>27</v>
      </c>
      <c r="C959" s="1" t="str">
        <f t="shared" si="14"/>
        <v>Ontario</v>
      </c>
      <c r="D959" s="1" t="s">
        <v>14</v>
      </c>
      <c r="E959" s="5">
        <v>50</v>
      </c>
      <c r="F959" s="1" t="s">
        <v>616</v>
      </c>
      <c r="G959" s="1" t="s">
        <v>2099</v>
      </c>
      <c r="H959" t="s">
        <v>2270</v>
      </c>
      <c r="I959" s="1" t="s">
        <v>40</v>
      </c>
      <c r="J959" s="1" t="s">
        <v>18</v>
      </c>
      <c r="K959" s="1" t="s">
        <v>31</v>
      </c>
      <c r="L959" s="1" t="s">
        <v>32</v>
      </c>
      <c r="M959" s="1" t="s">
        <v>2100</v>
      </c>
      <c r="N959" s="1" t="s">
        <v>22</v>
      </c>
      <c r="O959" s="1" t="s">
        <v>2275</v>
      </c>
    </row>
    <row r="960" spans="1:15" x14ac:dyDescent="0.25">
      <c r="A960">
        <v>2284</v>
      </c>
      <c r="B960" s="1" t="s">
        <v>27</v>
      </c>
      <c r="C960" s="1" t="str">
        <f t="shared" si="14"/>
        <v>Ontario</v>
      </c>
      <c r="D960" s="1" t="s">
        <v>14</v>
      </c>
      <c r="E960" s="5">
        <v>35</v>
      </c>
      <c r="F960" s="1" t="s">
        <v>2101</v>
      </c>
      <c r="G960" s="1" t="s">
        <v>2102</v>
      </c>
      <c r="H960" t="s">
        <v>2270</v>
      </c>
      <c r="I960" s="1" t="s">
        <v>40</v>
      </c>
      <c r="J960" s="1" t="s">
        <v>44</v>
      </c>
      <c r="K960" s="1" t="s">
        <v>31</v>
      </c>
      <c r="L960" s="1" t="s">
        <v>32</v>
      </c>
      <c r="M960" s="1" t="s">
        <v>2103</v>
      </c>
      <c r="N960" s="1" t="s">
        <v>22</v>
      </c>
      <c r="O960" s="1" t="s">
        <v>2275</v>
      </c>
    </row>
    <row r="961" spans="1:15" x14ac:dyDescent="0.25">
      <c r="A961">
        <v>2285</v>
      </c>
      <c r="B961" s="1" t="s">
        <v>354</v>
      </c>
      <c r="C961" s="1" t="str">
        <f t="shared" si="14"/>
        <v>Quebec</v>
      </c>
      <c r="D961" s="1" t="s">
        <v>14</v>
      </c>
      <c r="E961" s="5">
        <v>44</v>
      </c>
      <c r="F961" s="1" t="s">
        <v>32</v>
      </c>
      <c r="G961" s="1" t="s">
        <v>32</v>
      </c>
      <c r="H961" t="s">
        <v>2270</v>
      </c>
      <c r="I961" s="1" t="s">
        <v>17</v>
      </c>
      <c r="J961" s="1" t="s">
        <v>25</v>
      </c>
      <c r="K961" s="1" t="s">
        <v>32</v>
      </c>
      <c r="L961" s="1" t="s">
        <v>91</v>
      </c>
      <c r="M961" s="1" t="s">
        <v>2104</v>
      </c>
      <c r="N961" s="1" t="s">
        <v>22</v>
      </c>
      <c r="O961" s="1" t="s">
        <v>2276</v>
      </c>
    </row>
    <row r="962" spans="1:15" x14ac:dyDescent="0.25">
      <c r="A962">
        <v>2286</v>
      </c>
      <c r="B962" s="1" t="s">
        <v>354</v>
      </c>
      <c r="C962" s="1" t="str">
        <f t="shared" ref="C962:C1025" si="15">IF(B962="NB","New Brunswick",IF(B962="AB","Alberta",IF(B962="BC","British Columbia",IF(B962="MB","Manitoba",IF(B962="NL","Newfoundland and Labrador",IF(B962="NS","Nova Scotia",IF(B962="ON","Ontario",IF(B962="PE","Prince Edward Island",IF(B962="QC","Quebec",IF(B962="SK","Saskatchewan",""))))))))))</f>
        <v>Quebec</v>
      </c>
      <c r="D962" s="1" t="s">
        <v>14</v>
      </c>
      <c r="E962" s="5">
        <v>42</v>
      </c>
      <c r="F962" s="1" t="s">
        <v>2105</v>
      </c>
      <c r="G962" s="1" t="s">
        <v>32</v>
      </c>
      <c r="H962" t="s">
        <v>2270</v>
      </c>
      <c r="I962" s="1" t="s">
        <v>32</v>
      </c>
      <c r="J962" s="1" t="s">
        <v>25</v>
      </c>
      <c r="K962" s="1" t="s">
        <v>32</v>
      </c>
      <c r="L962" s="1" t="s">
        <v>91</v>
      </c>
      <c r="M962" s="1" t="s">
        <v>2106</v>
      </c>
      <c r="N962" s="1" t="s">
        <v>22</v>
      </c>
      <c r="O962" s="1" t="s">
        <v>2276</v>
      </c>
    </row>
    <row r="963" spans="1:15" x14ac:dyDescent="0.25">
      <c r="A963">
        <v>2287</v>
      </c>
      <c r="B963" s="1" t="s">
        <v>354</v>
      </c>
      <c r="C963" s="1" t="str">
        <f t="shared" si="15"/>
        <v>Quebec</v>
      </c>
      <c r="D963" s="1" t="s">
        <v>14</v>
      </c>
      <c r="E963" s="5">
        <v>39</v>
      </c>
      <c r="F963" s="1" t="s">
        <v>2107</v>
      </c>
      <c r="G963" s="1" t="s">
        <v>32</v>
      </c>
      <c r="H963" t="s">
        <v>2270</v>
      </c>
      <c r="I963" s="1" t="s">
        <v>17</v>
      </c>
      <c r="J963" s="1" t="s">
        <v>25</v>
      </c>
      <c r="K963" s="1" t="s">
        <v>32</v>
      </c>
      <c r="L963" s="1" t="s">
        <v>91</v>
      </c>
      <c r="M963" s="1" t="s">
        <v>2108</v>
      </c>
      <c r="N963" s="1" t="s">
        <v>60</v>
      </c>
      <c r="O963" s="1" t="s">
        <v>2276</v>
      </c>
    </row>
    <row r="964" spans="1:15" x14ac:dyDescent="0.25">
      <c r="A964">
        <v>2288</v>
      </c>
      <c r="B964" s="1" t="s">
        <v>354</v>
      </c>
      <c r="C964" s="1" t="str">
        <f t="shared" si="15"/>
        <v>Quebec</v>
      </c>
      <c r="D964" s="1" t="s">
        <v>14</v>
      </c>
      <c r="E964" s="5">
        <v>44</v>
      </c>
      <c r="F964" s="1" t="s">
        <v>32</v>
      </c>
      <c r="G964" s="1" t="s">
        <v>32</v>
      </c>
      <c r="H964" t="s">
        <v>2270</v>
      </c>
      <c r="I964" s="1" t="s">
        <v>17</v>
      </c>
      <c r="J964" s="1" t="s">
        <v>25</v>
      </c>
      <c r="K964" s="1" t="s">
        <v>32</v>
      </c>
      <c r="L964" s="1" t="s">
        <v>91</v>
      </c>
      <c r="M964" s="1" t="s">
        <v>2109</v>
      </c>
      <c r="N964" s="1" t="s">
        <v>22</v>
      </c>
      <c r="O964" s="1" t="s">
        <v>2276</v>
      </c>
    </row>
    <row r="965" spans="1:15" x14ac:dyDescent="0.25">
      <c r="A965">
        <v>2289</v>
      </c>
      <c r="B965" s="1" t="s">
        <v>354</v>
      </c>
      <c r="C965" s="1" t="str">
        <f t="shared" si="15"/>
        <v>Quebec</v>
      </c>
      <c r="D965" s="1" t="s">
        <v>14</v>
      </c>
      <c r="E965" s="5">
        <v>43</v>
      </c>
      <c r="F965" s="1" t="s">
        <v>2110</v>
      </c>
      <c r="G965" s="1" t="s">
        <v>32</v>
      </c>
      <c r="H965" t="s">
        <v>2270</v>
      </c>
      <c r="I965" s="1" t="s">
        <v>32</v>
      </c>
      <c r="J965" s="1" t="s">
        <v>25</v>
      </c>
      <c r="K965" s="1" t="s">
        <v>32</v>
      </c>
      <c r="L965" s="1" t="s">
        <v>20</v>
      </c>
      <c r="M965" s="1" t="s">
        <v>2111</v>
      </c>
      <c r="N965" s="1" t="s">
        <v>22</v>
      </c>
      <c r="O965" s="1" t="s">
        <v>2276</v>
      </c>
    </row>
    <row r="966" spans="1:15" x14ac:dyDescent="0.25">
      <c r="A966">
        <v>2290</v>
      </c>
      <c r="B966" s="1" t="s">
        <v>354</v>
      </c>
      <c r="C966" s="1" t="str">
        <f t="shared" si="15"/>
        <v>Quebec</v>
      </c>
      <c r="D966" s="1" t="s">
        <v>14</v>
      </c>
      <c r="E966" s="5">
        <v>55</v>
      </c>
      <c r="F966" s="1" t="s">
        <v>32</v>
      </c>
      <c r="G966" s="1" t="s">
        <v>32</v>
      </c>
      <c r="H966" t="s">
        <v>2270</v>
      </c>
      <c r="I966" s="1" t="s">
        <v>17</v>
      </c>
      <c r="J966" s="1" t="s">
        <v>25</v>
      </c>
      <c r="K966" s="1" t="s">
        <v>32</v>
      </c>
      <c r="L966" s="1" t="s">
        <v>91</v>
      </c>
      <c r="M966" s="1" t="s">
        <v>2112</v>
      </c>
      <c r="N966" s="1" t="s">
        <v>22</v>
      </c>
      <c r="O966" s="1" t="s">
        <v>2276</v>
      </c>
    </row>
    <row r="967" spans="1:15" x14ac:dyDescent="0.25">
      <c r="A967">
        <v>2291</v>
      </c>
      <c r="B967" s="1" t="s">
        <v>354</v>
      </c>
      <c r="C967" s="1" t="str">
        <f t="shared" si="15"/>
        <v>Quebec</v>
      </c>
      <c r="D967" s="1" t="s">
        <v>14</v>
      </c>
      <c r="E967" s="5">
        <v>52</v>
      </c>
      <c r="F967" s="1" t="s">
        <v>32</v>
      </c>
      <c r="G967" s="1" t="s">
        <v>32</v>
      </c>
      <c r="H967" t="s">
        <v>2270</v>
      </c>
      <c r="I967" s="1" t="s">
        <v>17</v>
      </c>
      <c r="J967" s="1" t="s">
        <v>25</v>
      </c>
      <c r="K967" s="1" t="s">
        <v>32</v>
      </c>
      <c r="L967" s="1" t="s">
        <v>91</v>
      </c>
      <c r="M967" s="1" t="s">
        <v>2113</v>
      </c>
      <c r="N967" s="1" t="s">
        <v>22</v>
      </c>
      <c r="O967" s="1" t="s">
        <v>2276</v>
      </c>
    </row>
    <row r="968" spans="1:15" x14ac:dyDescent="0.25">
      <c r="A968">
        <v>2292</v>
      </c>
      <c r="B968" s="1" t="s">
        <v>354</v>
      </c>
      <c r="C968" s="1" t="str">
        <f t="shared" si="15"/>
        <v>Quebec</v>
      </c>
      <c r="D968" s="1" t="s">
        <v>14</v>
      </c>
      <c r="E968" s="5">
        <v>40</v>
      </c>
      <c r="F968" s="1" t="s">
        <v>32</v>
      </c>
      <c r="G968" s="1" t="s">
        <v>32</v>
      </c>
      <c r="H968" t="s">
        <v>2270</v>
      </c>
      <c r="I968" s="1" t="s">
        <v>64</v>
      </c>
      <c r="J968" s="1" t="s">
        <v>25</v>
      </c>
      <c r="K968" s="1" t="s">
        <v>32</v>
      </c>
      <c r="L968" s="1" t="s">
        <v>91</v>
      </c>
      <c r="M968" s="1" t="s">
        <v>2114</v>
      </c>
      <c r="N968" s="1" t="s">
        <v>22</v>
      </c>
      <c r="O968" s="1" t="s">
        <v>2276</v>
      </c>
    </row>
    <row r="969" spans="1:15" x14ac:dyDescent="0.25">
      <c r="A969">
        <v>2293</v>
      </c>
      <c r="B969" s="1" t="s">
        <v>354</v>
      </c>
      <c r="C969" s="1" t="str">
        <f t="shared" si="15"/>
        <v>Quebec</v>
      </c>
      <c r="D969" s="1" t="s">
        <v>14</v>
      </c>
      <c r="E969" s="5">
        <v>39</v>
      </c>
      <c r="F969" s="1" t="s">
        <v>32</v>
      </c>
      <c r="G969" s="1" t="s">
        <v>32</v>
      </c>
      <c r="H969" t="s">
        <v>2271</v>
      </c>
      <c r="I969" s="1" t="s">
        <v>64</v>
      </c>
      <c r="J969" s="1" t="s">
        <v>25</v>
      </c>
      <c r="K969" s="1" t="s">
        <v>32</v>
      </c>
      <c r="L969" s="1" t="s">
        <v>91</v>
      </c>
      <c r="M969" s="1" t="s">
        <v>2078</v>
      </c>
      <c r="N969" s="1" t="s">
        <v>60</v>
      </c>
      <c r="O969" s="1" t="s">
        <v>2276</v>
      </c>
    </row>
    <row r="970" spans="1:15" x14ac:dyDescent="0.25">
      <c r="A970">
        <v>2294</v>
      </c>
      <c r="B970" s="1" t="s">
        <v>354</v>
      </c>
      <c r="C970" s="1" t="str">
        <f t="shared" si="15"/>
        <v>Quebec</v>
      </c>
      <c r="D970" s="1" t="s">
        <v>14</v>
      </c>
      <c r="E970" s="5">
        <v>40</v>
      </c>
      <c r="F970" s="1" t="s">
        <v>32</v>
      </c>
      <c r="G970" s="1" t="s">
        <v>32</v>
      </c>
      <c r="H970" t="s">
        <v>2271</v>
      </c>
      <c r="I970" s="1" t="s">
        <v>64</v>
      </c>
      <c r="J970" s="1" t="s">
        <v>25</v>
      </c>
      <c r="K970" s="1" t="s">
        <v>32</v>
      </c>
      <c r="L970" s="1" t="s">
        <v>91</v>
      </c>
      <c r="M970" s="1" t="s">
        <v>2115</v>
      </c>
      <c r="N970" s="1" t="s">
        <v>22</v>
      </c>
      <c r="O970" s="1" t="s">
        <v>2276</v>
      </c>
    </row>
    <row r="971" spans="1:15" x14ac:dyDescent="0.25">
      <c r="A971">
        <v>2295</v>
      </c>
      <c r="B971" s="1" t="s">
        <v>354</v>
      </c>
      <c r="C971" s="1" t="str">
        <f t="shared" si="15"/>
        <v>Quebec</v>
      </c>
      <c r="D971" s="1" t="s">
        <v>14</v>
      </c>
      <c r="E971" s="5">
        <v>52</v>
      </c>
      <c r="F971" s="1" t="s">
        <v>32</v>
      </c>
      <c r="G971" s="1" t="s">
        <v>32</v>
      </c>
      <c r="H971" t="s">
        <v>2271</v>
      </c>
      <c r="I971" s="1" t="s">
        <v>17</v>
      </c>
      <c r="J971" s="1" t="s">
        <v>25</v>
      </c>
      <c r="K971" s="1" t="s">
        <v>32</v>
      </c>
      <c r="L971" s="1" t="s">
        <v>32</v>
      </c>
      <c r="M971" s="1" t="s">
        <v>2116</v>
      </c>
      <c r="N971" s="1" t="s">
        <v>22</v>
      </c>
      <c r="O971" s="1" t="s">
        <v>2276</v>
      </c>
    </row>
    <row r="972" spans="1:15" x14ac:dyDescent="0.25">
      <c r="A972">
        <v>2296</v>
      </c>
      <c r="B972" s="1" t="s">
        <v>354</v>
      </c>
      <c r="C972" s="1" t="str">
        <f t="shared" si="15"/>
        <v>Quebec</v>
      </c>
      <c r="D972" s="1" t="s">
        <v>14</v>
      </c>
      <c r="E972" s="5">
        <v>55</v>
      </c>
      <c r="F972" s="1" t="s">
        <v>32</v>
      </c>
      <c r="G972" s="1" t="s">
        <v>32</v>
      </c>
      <c r="H972" t="s">
        <v>2271</v>
      </c>
      <c r="I972" s="1" t="s">
        <v>17</v>
      </c>
      <c r="J972" s="1" t="s">
        <v>25</v>
      </c>
      <c r="K972" s="1" t="s">
        <v>32</v>
      </c>
      <c r="L972" s="1" t="s">
        <v>91</v>
      </c>
      <c r="M972" s="1" t="s">
        <v>2117</v>
      </c>
      <c r="N972" s="1" t="s">
        <v>22</v>
      </c>
      <c r="O972" s="1" t="s">
        <v>2276</v>
      </c>
    </row>
    <row r="973" spans="1:15" x14ac:dyDescent="0.25">
      <c r="A973">
        <v>2297</v>
      </c>
      <c r="B973" s="1" t="s">
        <v>354</v>
      </c>
      <c r="C973" s="1" t="str">
        <f t="shared" si="15"/>
        <v>Quebec</v>
      </c>
      <c r="D973" s="1" t="s">
        <v>14</v>
      </c>
      <c r="E973" s="5">
        <v>43</v>
      </c>
      <c r="F973" s="1" t="s">
        <v>32</v>
      </c>
      <c r="G973" s="1" t="s">
        <v>32</v>
      </c>
      <c r="H973" t="s">
        <v>2271</v>
      </c>
      <c r="I973" s="1" t="s">
        <v>64</v>
      </c>
      <c r="J973" s="1" t="s">
        <v>25</v>
      </c>
      <c r="K973" s="1" t="s">
        <v>32</v>
      </c>
      <c r="L973" s="1" t="s">
        <v>91</v>
      </c>
      <c r="M973" s="1" t="s">
        <v>2118</v>
      </c>
      <c r="N973" s="1" t="s">
        <v>22</v>
      </c>
      <c r="O973" s="1" t="s">
        <v>2276</v>
      </c>
    </row>
    <row r="974" spans="1:15" x14ac:dyDescent="0.25">
      <c r="A974">
        <v>2298</v>
      </c>
      <c r="B974" s="1" t="s">
        <v>354</v>
      </c>
      <c r="C974" s="1" t="str">
        <f t="shared" si="15"/>
        <v>Quebec</v>
      </c>
      <c r="D974" s="1" t="s">
        <v>28</v>
      </c>
      <c r="E974" s="5">
        <v>50</v>
      </c>
      <c r="F974" s="1" t="s">
        <v>2119</v>
      </c>
      <c r="G974" s="1" t="s">
        <v>32</v>
      </c>
      <c r="H974" t="s">
        <v>2270</v>
      </c>
      <c r="I974" s="1" t="s">
        <v>17</v>
      </c>
      <c r="J974" s="1" t="s">
        <v>25</v>
      </c>
      <c r="K974" s="1" t="s">
        <v>31</v>
      </c>
      <c r="L974" s="1" t="s">
        <v>91</v>
      </c>
      <c r="M974" s="1" t="s">
        <v>2120</v>
      </c>
      <c r="N974" s="1" t="s">
        <v>22</v>
      </c>
      <c r="O974" s="1" t="s">
        <v>2276</v>
      </c>
    </row>
    <row r="975" spans="1:15" x14ac:dyDescent="0.25">
      <c r="A975">
        <v>2299</v>
      </c>
      <c r="B975" s="1" t="s">
        <v>354</v>
      </c>
      <c r="C975" s="1" t="str">
        <f t="shared" si="15"/>
        <v>Quebec</v>
      </c>
      <c r="D975" s="1" t="s">
        <v>28</v>
      </c>
      <c r="E975" s="5">
        <v>35</v>
      </c>
      <c r="F975" s="1" t="s">
        <v>2121</v>
      </c>
      <c r="G975" s="1" t="s">
        <v>32</v>
      </c>
      <c r="H975" t="s">
        <v>2270</v>
      </c>
      <c r="I975" s="1" t="s">
        <v>17</v>
      </c>
      <c r="J975" s="1" t="s">
        <v>25</v>
      </c>
      <c r="K975" s="1" t="s">
        <v>31</v>
      </c>
      <c r="L975" s="1" t="s">
        <v>91</v>
      </c>
      <c r="M975" s="1" t="s">
        <v>2122</v>
      </c>
      <c r="N975" s="1" t="s">
        <v>60</v>
      </c>
      <c r="O975" s="1" t="s">
        <v>2276</v>
      </c>
    </row>
    <row r="976" spans="1:15" x14ac:dyDescent="0.25">
      <c r="A976">
        <v>2300</v>
      </c>
      <c r="B976" s="1" t="s">
        <v>354</v>
      </c>
      <c r="C976" s="1" t="str">
        <f t="shared" si="15"/>
        <v>Quebec</v>
      </c>
      <c r="D976" s="1" t="s">
        <v>73</v>
      </c>
      <c r="E976" s="5">
        <v>67</v>
      </c>
      <c r="F976" s="1" t="s">
        <v>2123</v>
      </c>
      <c r="G976" s="1" t="s">
        <v>2124</v>
      </c>
      <c r="H976" t="s">
        <v>2270</v>
      </c>
      <c r="I976" s="1" t="s">
        <v>40</v>
      </c>
      <c r="J976" s="1" t="s">
        <v>25</v>
      </c>
      <c r="K976" s="1" t="s">
        <v>31</v>
      </c>
      <c r="L976" s="1" t="s">
        <v>91</v>
      </c>
      <c r="M976" s="1" t="s">
        <v>2125</v>
      </c>
      <c r="N976" s="1" t="s">
        <v>22</v>
      </c>
      <c r="O976" s="1" t="s">
        <v>2276</v>
      </c>
    </row>
    <row r="977" spans="1:15" x14ac:dyDescent="0.25">
      <c r="A977">
        <v>2301</v>
      </c>
      <c r="B977" s="1" t="s">
        <v>354</v>
      </c>
      <c r="C977" s="1" t="str">
        <f t="shared" si="15"/>
        <v>Quebec</v>
      </c>
      <c r="D977" s="1" t="s">
        <v>73</v>
      </c>
      <c r="E977" s="5">
        <v>35</v>
      </c>
      <c r="F977" s="1" t="s">
        <v>2126</v>
      </c>
      <c r="G977" s="1" t="s">
        <v>32</v>
      </c>
      <c r="H977" t="s">
        <v>2270</v>
      </c>
      <c r="I977" s="1" t="s">
        <v>17</v>
      </c>
      <c r="J977" s="1" t="s">
        <v>18</v>
      </c>
      <c r="K977" s="1" t="s">
        <v>107</v>
      </c>
      <c r="L977" s="1" t="s">
        <v>20</v>
      </c>
      <c r="M977" s="1" t="s">
        <v>2127</v>
      </c>
      <c r="N977" s="1" t="s">
        <v>60</v>
      </c>
      <c r="O977" s="1" t="s">
        <v>2276</v>
      </c>
    </row>
    <row r="978" spans="1:15" x14ac:dyDescent="0.25">
      <c r="A978">
        <v>2302</v>
      </c>
      <c r="B978" s="1" t="s">
        <v>354</v>
      </c>
      <c r="C978" s="1" t="str">
        <f t="shared" si="15"/>
        <v>Quebec</v>
      </c>
      <c r="D978" s="1" t="s">
        <v>14</v>
      </c>
      <c r="E978" s="5">
        <v>43</v>
      </c>
      <c r="F978" s="1" t="s">
        <v>2128</v>
      </c>
      <c r="G978" s="1" t="s">
        <v>32</v>
      </c>
      <c r="H978" t="s">
        <v>2270</v>
      </c>
      <c r="I978" s="1" t="s">
        <v>24</v>
      </c>
      <c r="J978" s="1" t="s">
        <v>18</v>
      </c>
      <c r="K978" s="1" t="s">
        <v>31</v>
      </c>
      <c r="L978" s="1" t="s">
        <v>20</v>
      </c>
      <c r="M978" s="1" t="s">
        <v>2129</v>
      </c>
      <c r="N978" s="1" t="s">
        <v>22</v>
      </c>
      <c r="O978" s="1" t="s">
        <v>2276</v>
      </c>
    </row>
    <row r="979" spans="1:15" x14ac:dyDescent="0.25">
      <c r="A979">
        <v>2303</v>
      </c>
      <c r="B979" s="1" t="s">
        <v>354</v>
      </c>
      <c r="C979" s="1" t="str">
        <f t="shared" si="15"/>
        <v>Quebec</v>
      </c>
      <c r="D979" s="1" t="s">
        <v>14</v>
      </c>
      <c r="E979" s="5">
        <v>61</v>
      </c>
      <c r="F979" s="1" t="s">
        <v>32</v>
      </c>
      <c r="G979" s="1" t="s">
        <v>32</v>
      </c>
      <c r="H979" t="s">
        <v>2270</v>
      </c>
      <c r="I979" s="1" t="s">
        <v>40</v>
      </c>
      <c r="J979" s="1" t="s">
        <v>18</v>
      </c>
      <c r="K979" s="1" t="s">
        <v>31</v>
      </c>
      <c r="L979" s="1" t="s">
        <v>91</v>
      </c>
      <c r="M979" s="1" t="s">
        <v>2130</v>
      </c>
      <c r="N979" s="1" t="s">
        <v>22</v>
      </c>
      <c r="O979" s="1" t="s">
        <v>2276</v>
      </c>
    </row>
    <row r="980" spans="1:15" x14ac:dyDescent="0.25">
      <c r="A980">
        <v>2304</v>
      </c>
      <c r="B980" s="1" t="s">
        <v>354</v>
      </c>
      <c r="C980" s="1" t="str">
        <f t="shared" si="15"/>
        <v>Quebec</v>
      </c>
      <c r="D980" s="1" t="s">
        <v>14</v>
      </c>
      <c r="E980" s="5">
        <v>72</v>
      </c>
      <c r="F980" s="1" t="s">
        <v>2131</v>
      </c>
      <c r="G980" s="1" t="s">
        <v>32</v>
      </c>
      <c r="H980" t="s">
        <v>2270</v>
      </c>
      <c r="I980" s="1" t="s">
        <v>40</v>
      </c>
      <c r="J980" s="1" t="s">
        <v>18</v>
      </c>
      <c r="K980" s="1" t="s">
        <v>31</v>
      </c>
      <c r="L980" s="1" t="s">
        <v>91</v>
      </c>
      <c r="M980" s="1" t="s">
        <v>2132</v>
      </c>
      <c r="N980" s="1" t="s">
        <v>22</v>
      </c>
      <c r="O980" s="1" t="s">
        <v>2276</v>
      </c>
    </row>
    <row r="981" spans="1:15" x14ac:dyDescent="0.25">
      <c r="A981">
        <v>2305</v>
      </c>
      <c r="B981" s="1" t="s">
        <v>354</v>
      </c>
      <c r="C981" s="1" t="str">
        <f t="shared" si="15"/>
        <v>Quebec</v>
      </c>
      <c r="D981" s="1" t="s">
        <v>14</v>
      </c>
      <c r="E981" s="5">
        <v>47</v>
      </c>
      <c r="F981" s="1" t="s">
        <v>2133</v>
      </c>
      <c r="G981" s="1" t="s">
        <v>32</v>
      </c>
      <c r="H981" t="s">
        <v>2270</v>
      </c>
      <c r="I981" s="1" t="s">
        <v>24</v>
      </c>
      <c r="J981" s="1" t="s">
        <v>18</v>
      </c>
      <c r="K981" s="1" t="s">
        <v>31</v>
      </c>
      <c r="L981" s="1" t="s">
        <v>45</v>
      </c>
      <c r="M981" s="1" t="s">
        <v>2134</v>
      </c>
      <c r="N981" s="1" t="s">
        <v>22</v>
      </c>
      <c r="O981" s="1" t="s">
        <v>2276</v>
      </c>
    </row>
    <row r="982" spans="1:15" x14ac:dyDescent="0.25">
      <c r="A982">
        <v>2306</v>
      </c>
      <c r="B982" s="1" t="s">
        <v>354</v>
      </c>
      <c r="C982" s="1" t="str">
        <f t="shared" si="15"/>
        <v>Quebec</v>
      </c>
      <c r="D982" s="1" t="s">
        <v>14</v>
      </c>
      <c r="E982" s="5">
        <v>43</v>
      </c>
      <c r="F982" s="1" t="s">
        <v>32</v>
      </c>
      <c r="G982" s="1" t="s">
        <v>32</v>
      </c>
      <c r="H982" t="s">
        <v>2270</v>
      </c>
      <c r="I982" s="1" t="s">
        <v>40</v>
      </c>
      <c r="J982" s="1" t="s">
        <v>18</v>
      </c>
      <c r="K982" s="1" t="s">
        <v>31</v>
      </c>
      <c r="L982" s="1" t="s">
        <v>91</v>
      </c>
      <c r="M982" s="1" t="s">
        <v>2135</v>
      </c>
      <c r="N982" s="1" t="s">
        <v>22</v>
      </c>
      <c r="O982" s="1" t="s">
        <v>2276</v>
      </c>
    </row>
    <row r="983" spans="1:15" x14ac:dyDescent="0.25">
      <c r="A983">
        <v>2307</v>
      </c>
      <c r="B983" s="1" t="s">
        <v>354</v>
      </c>
      <c r="C983" s="1" t="str">
        <f t="shared" si="15"/>
        <v>Quebec</v>
      </c>
      <c r="D983" s="1" t="s">
        <v>28</v>
      </c>
      <c r="E983" s="5">
        <v>58</v>
      </c>
      <c r="F983" s="1" t="s">
        <v>676</v>
      </c>
      <c r="G983" s="1" t="s">
        <v>677</v>
      </c>
      <c r="H983" t="s">
        <v>2270</v>
      </c>
      <c r="I983" s="1" t="s">
        <v>43</v>
      </c>
      <c r="J983" s="1" t="s">
        <v>25</v>
      </c>
      <c r="K983" s="1" t="s">
        <v>31</v>
      </c>
      <c r="L983" s="1" t="s">
        <v>45</v>
      </c>
      <c r="M983" s="1" t="s">
        <v>2136</v>
      </c>
      <c r="N983" s="1" t="s">
        <v>22</v>
      </c>
      <c r="O983" s="1" t="s">
        <v>2276</v>
      </c>
    </row>
    <row r="984" spans="1:15" x14ac:dyDescent="0.25">
      <c r="A984">
        <v>2308</v>
      </c>
      <c r="B984" s="1" t="s">
        <v>354</v>
      </c>
      <c r="C984" s="1" t="str">
        <f t="shared" si="15"/>
        <v>Quebec</v>
      </c>
      <c r="D984" s="1" t="s">
        <v>28</v>
      </c>
      <c r="E984" s="5">
        <v>34</v>
      </c>
      <c r="F984" s="1" t="s">
        <v>2137</v>
      </c>
      <c r="G984" s="1" t="s">
        <v>2138</v>
      </c>
      <c r="H984" t="s">
        <v>2270</v>
      </c>
      <c r="I984" s="1" t="s">
        <v>17</v>
      </c>
      <c r="J984" s="1" t="s">
        <v>25</v>
      </c>
      <c r="K984" s="1" t="s">
        <v>31</v>
      </c>
      <c r="L984" s="1" t="s">
        <v>20</v>
      </c>
      <c r="M984" s="1" t="s">
        <v>2139</v>
      </c>
      <c r="N984" s="1" t="s">
        <v>60</v>
      </c>
      <c r="O984" s="1" t="s">
        <v>2276</v>
      </c>
    </row>
    <row r="985" spans="1:15" x14ac:dyDescent="0.25">
      <c r="A985">
        <v>2309</v>
      </c>
      <c r="B985" s="1" t="s">
        <v>354</v>
      </c>
      <c r="C985" s="1" t="str">
        <f t="shared" si="15"/>
        <v>Quebec</v>
      </c>
      <c r="D985" s="1" t="s">
        <v>28</v>
      </c>
      <c r="E985" s="5">
        <v>50</v>
      </c>
      <c r="F985" s="1" t="s">
        <v>2140</v>
      </c>
      <c r="G985" s="1" t="s">
        <v>2141</v>
      </c>
      <c r="H985" t="s">
        <v>2270</v>
      </c>
      <c r="I985" s="1" t="s">
        <v>43</v>
      </c>
      <c r="J985" s="1" t="s">
        <v>25</v>
      </c>
      <c r="K985" s="1" t="s">
        <v>31</v>
      </c>
      <c r="L985" s="1" t="s">
        <v>20</v>
      </c>
      <c r="M985" s="1" t="s">
        <v>2142</v>
      </c>
      <c r="N985" s="1" t="s">
        <v>60</v>
      </c>
      <c r="O985" s="1" t="s">
        <v>2276</v>
      </c>
    </row>
    <row r="986" spans="1:15" x14ac:dyDescent="0.25">
      <c r="A986">
        <v>2310</v>
      </c>
      <c r="B986" s="1" t="s">
        <v>354</v>
      </c>
      <c r="C986" s="1" t="str">
        <f t="shared" si="15"/>
        <v>Quebec</v>
      </c>
      <c r="D986" s="1" t="s">
        <v>28</v>
      </c>
      <c r="E986" s="5">
        <v>50</v>
      </c>
      <c r="F986" s="1" t="s">
        <v>2143</v>
      </c>
      <c r="G986" s="1" t="s">
        <v>2144</v>
      </c>
      <c r="H986" t="s">
        <v>2270</v>
      </c>
      <c r="I986" s="1" t="s">
        <v>43</v>
      </c>
      <c r="J986" s="1" t="s">
        <v>25</v>
      </c>
      <c r="K986" s="1" t="s">
        <v>31</v>
      </c>
      <c r="L986" s="1" t="s">
        <v>45</v>
      </c>
      <c r="M986" s="1" t="s">
        <v>2145</v>
      </c>
      <c r="N986" s="1" t="s">
        <v>60</v>
      </c>
      <c r="O986" s="1" t="s">
        <v>2276</v>
      </c>
    </row>
    <row r="987" spans="1:15" x14ac:dyDescent="0.25">
      <c r="A987">
        <v>2311</v>
      </c>
      <c r="B987" s="1" t="s">
        <v>354</v>
      </c>
      <c r="C987" s="1" t="str">
        <f t="shared" si="15"/>
        <v>Quebec</v>
      </c>
      <c r="D987" s="1" t="s">
        <v>28</v>
      </c>
      <c r="E987" s="5">
        <v>60</v>
      </c>
      <c r="F987" s="1" t="s">
        <v>2146</v>
      </c>
      <c r="G987" s="1" t="s">
        <v>32</v>
      </c>
      <c r="H987" t="s">
        <v>2270</v>
      </c>
      <c r="I987" s="1" t="s">
        <v>40</v>
      </c>
      <c r="J987" s="1" t="s">
        <v>232</v>
      </c>
      <c r="K987" s="1" t="s">
        <v>32</v>
      </c>
      <c r="L987" s="1" t="s">
        <v>91</v>
      </c>
      <c r="M987" s="1" t="s">
        <v>2147</v>
      </c>
      <c r="N987" s="1" t="s">
        <v>22</v>
      </c>
      <c r="O987" s="1" t="s">
        <v>2276</v>
      </c>
    </row>
    <row r="988" spans="1:15" x14ac:dyDescent="0.25">
      <c r="A988">
        <v>2316</v>
      </c>
      <c r="B988" s="1" t="s">
        <v>354</v>
      </c>
      <c r="C988" s="1" t="str">
        <f t="shared" si="15"/>
        <v>Quebec</v>
      </c>
      <c r="D988" s="1" t="s">
        <v>28</v>
      </c>
      <c r="E988" s="5">
        <v>60</v>
      </c>
      <c r="F988" s="1" t="s">
        <v>32</v>
      </c>
      <c r="G988" s="1" t="s">
        <v>32</v>
      </c>
      <c r="H988" t="s">
        <v>2270</v>
      </c>
      <c r="I988" s="1" t="s">
        <v>43</v>
      </c>
      <c r="J988" s="1" t="s">
        <v>25</v>
      </c>
      <c r="K988" s="1" t="s">
        <v>31</v>
      </c>
      <c r="L988" s="1" t="s">
        <v>91</v>
      </c>
      <c r="M988" s="1" t="s">
        <v>2148</v>
      </c>
      <c r="N988" s="1" t="s">
        <v>22</v>
      </c>
      <c r="O988" s="1" t="s">
        <v>2276</v>
      </c>
    </row>
    <row r="989" spans="1:15" x14ac:dyDescent="0.25">
      <c r="A989">
        <v>2317</v>
      </c>
      <c r="B989" s="1" t="s">
        <v>57</v>
      </c>
      <c r="C989" s="1" t="str">
        <f t="shared" si="15"/>
        <v>British Columbia</v>
      </c>
      <c r="D989" s="1" t="s">
        <v>73</v>
      </c>
      <c r="E989" s="5">
        <v>38</v>
      </c>
      <c r="F989" s="1" t="s">
        <v>2149</v>
      </c>
      <c r="G989" s="1" t="s">
        <v>2150</v>
      </c>
      <c r="H989" t="s">
        <v>2270</v>
      </c>
      <c r="I989" s="1" t="s">
        <v>17</v>
      </c>
      <c r="J989" s="1" t="s">
        <v>25</v>
      </c>
      <c r="K989" s="1" t="s">
        <v>31</v>
      </c>
      <c r="L989" s="1" t="s">
        <v>91</v>
      </c>
      <c r="M989" s="1" t="s">
        <v>2151</v>
      </c>
      <c r="N989" s="1" t="s">
        <v>60</v>
      </c>
      <c r="O989" s="1" t="s">
        <v>2274</v>
      </c>
    </row>
    <row r="990" spans="1:15" x14ac:dyDescent="0.25">
      <c r="A990">
        <v>2318</v>
      </c>
      <c r="B990" s="1" t="s">
        <v>57</v>
      </c>
      <c r="C990" s="1" t="str">
        <f t="shared" si="15"/>
        <v>British Columbia</v>
      </c>
      <c r="D990" s="1" t="s">
        <v>73</v>
      </c>
      <c r="E990" s="5">
        <v>38</v>
      </c>
      <c r="F990" s="1" t="s">
        <v>2152</v>
      </c>
      <c r="G990" s="1" t="s">
        <v>172</v>
      </c>
      <c r="H990" t="s">
        <v>2270</v>
      </c>
      <c r="I990" s="1" t="s">
        <v>17</v>
      </c>
      <c r="J990" s="1" t="s">
        <v>25</v>
      </c>
      <c r="K990" s="1" t="s">
        <v>31</v>
      </c>
      <c r="L990" s="1" t="s">
        <v>32</v>
      </c>
      <c r="M990" s="1" t="s">
        <v>2153</v>
      </c>
      <c r="N990" s="1" t="s">
        <v>60</v>
      </c>
      <c r="O990" s="1" t="s">
        <v>2274</v>
      </c>
    </row>
    <row r="991" spans="1:15" x14ac:dyDescent="0.25">
      <c r="A991">
        <v>2319</v>
      </c>
      <c r="B991" s="1" t="s">
        <v>104</v>
      </c>
      <c r="C991" s="1" t="str">
        <f t="shared" si="15"/>
        <v>Nova Scotia</v>
      </c>
      <c r="D991" s="1" t="s">
        <v>73</v>
      </c>
      <c r="E991" s="5">
        <v>40</v>
      </c>
      <c r="F991" s="1" t="s">
        <v>2154</v>
      </c>
      <c r="G991" s="1" t="s">
        <v>2155</v>
      </c>
      <c r="H991" t="s">
        <v>2270</v>
      </c>
      <c r="I991" s="1" t="s">
        <v>24</v>
      </c>
      <c r="J991" s="1" t="s">
        <v>25</v>
      </c>
      <c r="K991" s="1" t="s">
        <v>31</v>
      </c>
      <c r="L991" s="1" t="s">
        <v>32</v>
      </c>
      <c r="M991" s="1" t="s">
        <v>2156</v>
      </c>
      <c r="N991" s="1" t="s">
        <v>60</v>
      </c>
      <c r="O991" s="1" t="s">
        <v>2286</v>
      </c>
    </row>
    <row r="992" spans="1:15" x14ac:dyDescent="0.25">
      <c r="A992">
        <v>2320</v>
      </c>
      <c r="B992" s="1" t="s">
        <v>354</v>
      </c>
      <c r="C992" s="1" t="str">
        <f t="shared" si="15"/>
        <v>Quebec</v>
      </c>
      <c r="D992" s="1" t="s">
        <v>28</v>
      </c>
      <c r="E992" s="5">
        <v>55</v>
      </c>
      <c r="F992" s="1" t="s">
        <v>2157</v>
      </c>
      <c r="G992" s="1" t="s">
        <v>2158</v>
      </c>
      <c r="H992" t="s">
        <v>2270</v>
      </c>
      <c r="I992" s="1" t="s">
        <v>43</v>
      </c>
      <c r="J992" s="1" t="s">
        <v>25</v>
      </c>
      <c r="K992" s="1" t="s">
        <v>31</v>
      </c>
      <c r="L992" s="1" t="s">
        <v>91</v>
      </c>
      <c r="M992" s="1" t="s">
        <v>2159</v>
      </c>
      <c r="N992" s="1" t="s">
        <v>22</v>
      </c>
      <c r="O992" s="1" t="s">
        <v>2276</v>
      </c>
    </row>
    <row r="993" spans="1:15" x14ac:dyDescent="0.25">
      <c r="A993">
        <v>2321</v>
      </c>
      <c r="B993" s="1" t="s">
        <v>354</v>
      </c>
      <c r="C993" s="1" t="str">
        <f t="shared" si="15"/>
        <v>Quebec</v>
      </c>
      <c r="D993" s="1" t="s">
        <v>73</v>
      </c>
      <c r="E993" s="5">
        <v>42</v>
      </c>
      <c r="F993" s="1" t="s">
        <v>2160</v>
      </c>
      <c r="G993" s="1" t="s">
        <v>32</v>
      </c>
      <c r="H993" t="s">
        <v>2270</v>
      </c>
      <c r="I993" s="1" t="s">
        <v>32</v>
      </c>
      <c r="J993" s="1" t="s">
        <v>25</v>
      </c>
      <c r="K993" s="1" t="s">
        <v>31</v>
      </c>
      <c r="L993" s="1" t="s">
        <v>32</v>
      </c>
      <c r="M993" s="1" t="s">
        <v>2161</v>
      </c>
      <c r="N993" s="1" t="s">
        <v>60</v>
      </c>
      <c r="O993" s="1" t="s">
        <v>2276</v>
      </c>
    </row>
    <row r="994" spans="1:15" x14ac:dyDescent="0.25">
      <c r="A994">
        <v>2325</v>
      </c>
      <c r="B994" s="1" t="s">
        <v>354</v>
      </c>
      <c r="C994" s="1" t="str">
        <f t="shared" si="15"/>
        <v>Quebec</v>
      </c>
      <c r="D994" s="1" t="s">
        <v>73</v>
      </c>
      <c r="E994" s="5">
        <v>42</v>
      </c>
      <c r="F994" s="1" t="s">
        <v>2162</v>
      </c>
      <c r="G994" s="1" t="s">
        <v>32</v>
      </c>
      <c r="H994" t="s">
        <v>2270</v>
      </c>
      <c r="I994" s="1" t="s">
        <v>24</v>
      </c>
      <c r="J994" s="1" t="s">
        <v>25</v>
      </c>
      <c r="K994" s="1" t="s">
        <v>31</v>
      </c>
      <c r="L994" s="1" t="s">
        <v>32</v>
      </c>
      <c r="M994" s="1" t="s">
        <v>2163</v>
      </c>
      <c r="N994" s="1" t="s">
        <v>60</v>
      </c>
      <c r="O994" s="1" t="s">
        <v>2276</v>
      </c>
    </row>
    <row r="995" spans="1:15" x14ac:dyDescent="0.25">
      <c r="A995">
        <v>2326</v>
      </c>
      <c r="B995" s="1" t="s">
        <v>354</v>
      </c>
      <c r="C995" s="1" t="str">
        <f t="shared" si="15"/>
        <v>Quebec</v>
      </c>
      <c r="D995" s="1" t="s">
        <v>28</v>
      </c>
      <c r="E995" s="5">
        <v>39</v>
      </c>
      <c r="F995" s="1" t="s">
        <v>2164</v>
      </c>
      <c r="G995" s="1" t="s">
        <v>32</v>
      </c>
      <c r="H995" t="s">
        <v>2270</v>
      </c>
      <c r="I995" s="1" t="s">
        <v>17</v>
      </c>
      <c r="J995" s="1" t="s">
        <v>25</v>
      </c>
      <c r="K995" s="1" t="s">
        <v>31</v>
      </c>
      <c r="L995" s="1" t="s">
        <v>91</v>
      </c>
      <c r="M995" s="1" t="s">
        <v>2165</v>
      </c>
      <c r="N995" s="1" t="s">
        <v>60</v>
      </c>
      <c r="O995" s="1" t="s">
        <v>2276</v>
      </c>
    </row>
    <row r="996" spans="1:15" x14ac:dyDescent="0.25">
      <c r="A996">
        <v>2327</v>
      </c>
      <c r="B996" s="1" t="s">
        <v>354</v>
      </c>
      <c r="C996" s="1" t="str">
        <f t="shared" si="15"/>
        <v>Quebec</v>
      </c>
      <c r="D996" s="1" t="s">
        <v>73</v>
      </c>
      <c r="E996" s="5">
        <v>39</v>
      </c>
      <c r="F996" s="1" t="s">
        <v>32</v>
      </c>
      <c r="G996" s="1" t="s">
        <v>32</v>
      </c>
      <c r="H996" t="s">
        <v>2270</v>
      </c>
      <c r="I996" s="1" t="s">
        <v>17</v>
      </c>
      <c r="J996" s="1" t="s">
        <v>25</v>
      </c>
      <c r="K996" s="1" t="s">
        <v>31</v>
      </c>
      <c r="L996" s="1" t="s">
        <v>91</v>
      </c>
      <c r="M996" s="1" t="s">
        <v>2166</v>
      </c>
      <c r="N996" s="1" t="s">
        <v>60</v>
      </c>
      <c r="O996" s="1" t="s">
        <v>2276</v>
      </c>
    </row>
    <row r="997" spans="1:15" x14ac:dyDescent="0.25">
      <c r="A997">
        <v>2328</v>
      </c>
      <c r="B997" s="1" t="s">
        <v>354</v>
      </c>
      <c r="C997" s="1" t="str">
        <f t="shared" si="15"/>
        <v>Quebec</v>
      </c>
      <c r="D997" s="1" t="s">
        <v>73</v>
      </c>
      <c r="E997" s="5">
        <v>41</v>
      </c>
      <c r="F997" s="1" t="s">
        <v>2167</v>
      </c>
      <c r="G997" s="1" t="s">
        <v>32</v>
      </c>
      <c r="H997" t="s">
        <v>2270</v>
      </c>
      <c r="I997" s="1" t="s">
        <v>40</v>
      </c>
      <c r="J997" s="1" t="s">
        <v>25</v>
      </c>
      <c r="K997" s="1" t="s">
        <v>31</v>
      </c>
      <c r="L997" s="1" t="s">
        <v>91</v>
      </c>
      <c r="M997" s="1" t="s">
        <v>2080</v>
      </c>
      <c r="N997" s="1" t="s">
        <v>60</v>
      </c>
      <c r="O997" s="1" t="s">
        <v>2276</v>
      </c>
    </row>
    <row r="998" spans="1:15" x14ac:dyDescent="0.25">
      <c r="A998">
        <v>2329</v>
      </c>
      <c r="B998" s="1" t="s">
        <v>354</v>
      </c>
      <c r="C998" s="1" t="str">
        <f t="shared" si="15"/>
        <v>Quebec</v>
      </c>
      <c r="D998" s="1" t="s">
        <v>28</v>
      </c>
      <c r="E998" s="5">
        <v>39</v>
      </c>
      <c r="F998" s="1" t="s">
        <v>32</v>
      </c>
      <c r="G998" s="1" t="s">
        <v>32</v>
      </c>
      <c r="H998" t="s">
        <v>2270</v>
      </c>
      <c r="I998" s="1" t="s">
        <v>17</v>
      </c>
      <c r="J998" s="1" t="s">
        <v>25</v>
      </c>
      <c r="K998" s="1" t="s">
        <v>31</v>
      </c>
      <c r="L998" s="1" t="s">
        <v>91</v>
      </c>
      <c r="M998" s="1" t="s">
        <v>2168</v>
      </c>
      <c r="N998" s="1" t="s">
        <v>60</v>
      </c>
      <c r="O998" s="1" t="s">
        <v>2276</v>
      </c>
    </row>
    <row r="999" spans="1:15" x14ac:dyDescent="0.25">
      <c r="A999">
        <v>2330</v>
      </c>
      <c r="B999" s="1" t="s">
        <v>354</v>
      </c>
      <c r="C999" s="1" t="str">
        <f t="shared" si="15"/>
        <v>Quebec</v>
      </c>
      <c r="D999" s="1" t="s">
        <v>28</v>
      </c>
      <c r="E999" s="5">
        <v>39</v>
      </c>
      <c r="F999" s="1" t="s">
        <v>2164</v>
      </c>
      <c r="G999" s="1" t="s">
        <v>32</v>
      </c>
      <c r="H999" t="s">
        <v>2270</v>
      </c>
      <c r="I999" s="1" t="s">
        <v>17</v>
      </c>
      <c r="J999" s="1" t="s">
        <v>25</v>
      </c>
      <c r="K999" s="1" t="s">
        <v>31</v>
      </c>
      <c r="L999" s="1" t="s">
        <v>91</v>
      </c>
      <c r="M999" s="1" t="s">
        <v>2169</v>
      </c>
      <c r="N999" s="1" t="s">
        <v>60</v>
      </c>
      <c r="O999" s="1" t="s">
        <v>2276</v>
      </c>
    </row>
    <row r="1000" spans="1:15" x14ac:dyDescent="0.25">
      <c r="A1000">
        <v>2331</v>
      </c>
      <c r="B1000" s="1" t="s">
        <v>354</v>
      </c>
      <c r="C1000" s="1" t="str">
        <f t="shared" si="15"/>
        <v>Quebec</v>
      </c>
      <c r="D1000" s="1" t="s">
        <v>28</v>
      </c>
      <c r="E1000" s="5">
        <v>39</v>
      </c>
      <c r="F1000" s="1" t="s">
        <v>32</v>
      </c>
      <c r="G1000" s="1" t="s">
        <v>32</v>
      </c>
      <c r="H1000" t="s">
        <v>2270</v>
      </c>
      <c r="I1000" s="1" t="s">
        <v>17</v>
      </c>
      <c r="J1000" s="1" t="s">
        <v>25</v>
      </c>
      <c r="K1000" s="1" t="s">
        <v>31</v>
      </c>
      <c r="L1000" s="1" t="s">
        <v>91</v>
      </c>
      <c r="M1000" s="1" t="s">
        <v>2170</v>
      </c>
      <c r="N1000" s="1" t="s">
        <v>60</v>
      </c>
      <c r="O1000" s="1" t="s">
        <v>2276</v>
      </c>
    </row>
    <row r="1001" spans="1:15" x14ac:dyDescent="0.25">
      <c r="A1001">
        <v>2332</v>
      </c>
      <c r="B1001" s="1" t="s">
        <v>354</v>
      </c>
      <c r="C1001" s="1" t="str">
        <f t="shared" si="15"/>
        <v>Quebec</v>
      </c>
      <c r="D1001" s="1" t="s">
        <v>28</v>
      </c>
      <c r="E1001" s="5">
        <v>39</v>
      </c>
      <c r="F1001" s="1" t="s">
        <v>32</v>
      </c>
      <c r="G1001" s="1" t="s">
        <v>32</v>
      </c>
      <c r="H1001" t="s">
        <v>2270</v>
      </c>
      <c r="I1001" s="1" t="s">
        <v>17</v>
      </c>
      <c r="J1001" s="1" t="s">
        <v>25</v>
      </c>
      <c r="K1001" s="1" t="s">
        <v>31</v>
      </c>
      <c r="L1001" s="1" t="s">
        <v>91</v>
      </c>
      <c r="M1001" s="1" t="s">
        <v>2171</v>
      </c>
      <c r="N1001" s="1" t="s">
        <v>60</v>
      </c>
      <c r="O1001" s="1" t="s">
        <v>2276</v>
      </c>
    </row>
    <row r="1002" spans="1:15" x14ac:dyDescent="0.25">
      <c r="A1002">
        <v>2333</v>
      </c>
      <c r="B1002" s="1" t="s">
        <v>354</v>
      </c>
      <c r="C1002" s="1" t="str">
        <f t="shared" si="15"/>
        <v>Quebec</v>
      </c>
      <c r="D1002" s="1" t="s">
        <v>73</v>
      </c>
      <c r="E1002" s="5">
        <v>43</v>
      </c>
      <c r="F1002" s="1" t="s">
        <v>2160</v>
      </c>
      <c r="G1002" s="1" t="s">
        <v>32</v>
      </c>
      <c r="H1002" t="s">
        <v>2270</v>
      </c>
      <c r="I1002" s="1" t="s">
        <v>17</v>
      </c>
      <c r="J1002" s="1" t="s">
        <v>25</v>
      </c>
      <c r="K1002" s="1" t="s">
        <v>31</v>
      </c>
      <c r="L1002" s="1" t="s">
        <v>32</v>
      </c>
      <c r="M1002" s="1" t="s">
        <v>2172</v>
      </c>
      <c r="N1002" s="1" t="s">
        <v>60</v>
      </c>
      <c r="O1002" s="1" t="s">
        <v>2276</v>
      </c>
    </row>
    <row r="1003" spans="1:15" x14ac:dyDescent="0.25">
      <c r="A1003">
        <v>2334</v>
      </c>
      <c r="B1003" s="1" t="s">
        <v>354</v>
      </c>
      <c r="C1003" s="1" t="str">
        <f t="shared" si="15"/>
        <v>Quebec</v>
      </c>
      <c r="D1003" s="1" t="s">
        <v>28</v>
      </c>
      <c r="E1003" s="5">
        <v>40</v>
      </c>
      <c r="F1003" s="1" t="s">
        <v>2173</v>
      </c>
      <c r="G1003" s="1" t="s">
        <v>32</v>
      </c>
      <c r="H1003" t="s">
        <v>2270</v>
      </c>
      <c r="I1003" s="1" t="s">
        <v>17</v>
      </c>
      <c r="J1003" s="1" t="s">
        <v>25</v>
      </c>
      <c r="K1003" s="1" t="s">
        <v>31</v>
      </c>
      <c r="L1003" s="1" t="s">
        <v>91</v>
      </c>
      <c r="M1003" s="1" t="s">
        <v>2174</v>
      </c>
      <c r="N1003" s="1" t="s">
        <v>22</v>
      </c>
      <c r="O1003" s="1" t="s">
        <v>2276</v>
      </c>
    </row>
    <row r="1004" spans="1:15" x14ac:dyDescent="0.25">
      <c r="A1004">
        <v>2335</v>
      </c>
      <c r="B1004" s="1" t="s">
        <v>354</v>
      </c>
      <c r="C1004" s="1" t="str">
        <f t="shared" si="15"/>
        <v>Quebec</v>
      </c>
      <c r="D1004" s="1" t="s">
        <v>28</v>
      </c>
      <c r="E1004" s="5">
        <v>39</v>
      </c>
      <c r="F1004" s="1" t="s">
        <v>2175</v>
      </c>
      <c r="G1004" s="1" t="s">
        <v>32</v>
      </c>
      <c r="H1004" t="s">
        <v>2270</v>
      </c>
      <c r="I1004" s="1" t="s">
        <v>17</v>
      </c>
      <c r="J1004" s="1" t="s">
        <v>25</v>
      </c>
      <c r="K1004" s="1" t="s">
        <v>31</v>
      </c>
      <c r="L1004" s="1" t="s">
        <v>45</v>
      </c>
      <c r="M1004" s="1" t="s">
        <v>2176</v>
      </c>
      <c r="N1004" s="1" t="s">
        <v>60</v>
      </c>
      <c r="O1004" s="1" t="s">
        <v>2276</v>
      </c>
    </row>
    <row r="1005" spans="1:15" x14ac:dyDescent="0.25">
      <c r="A1005">
        <v>2341</v>
      </c>
      <c r="B1005" s="1" t="s">
        <v>354</v>
      </c>
      <c r="C1005" s="1" t="str">
        <f t="shared" si="15"/>
        <v>Quebec</v>
      </c>
      <c r="D1005" s="1" t="s">
        <v>14</v>
      </c>
      <c r="E1005" s="5">
        <v>75</v>
      </c>
      <c r="F1005" s="1" t="s">
        <v>32</v>
      </c>
      <c r="G1005" s="1" t="s">
        <v>32</v>
      </c>
      <c r="H1005" t="s">
        <v>2270</v>
      </c>
      <c r="I1005" s="1" t="s">
        <v>40</v>
      </c>
      <c r="J1005" s="1" t="s">
        <v>25</v>
      </c>
      <c r="K1005" s="1" t="s">
        <v>31</v>
      </c>
      <c r="L1005" s="1" t="s">
        <v>91</v>
      </c>
      <c r="M1005" s="1" t="s">
        <v>2177</v>
      </c>
      <c r="N1005" s="1" t="s">
        <v>22</v>
      </c>
      <c r="O1005" s="1" t="s">
        <v>2276</v>
      </c>
    </row>
    <row r="1006" spans="1:15" x14ac:dyDescent="0.25">
      <c r="A1006">
        <v>2342</v>
      </c>
      <c r="B1006" s="1" t="s">
        <v>354</v>
      </c>
      <c r="C1006" s="1" t="str">
        <f t="shared" si="15"/>
        <v>Quebec</v>
      </c>
      <c r="D1006" s="1" t="s">
        <v>73</v>
      </c>
      <c r="E1006" s="5">
        <v>50</v>
      </c>
      <c r="F1006" s="1" t="s">
        <v>2178</v>
      </c>
      <c r="G1006" s="1" t="s">
        <v>32</v>
      </c>
      <c r="H1006" t="s">
        <v>2270</v>
      </c>
      <c r="I1006" s="1" t="s">
        <v>40</v>
      </c>
      <c r="J1006" s="1" t="s">
        <v>25</v>
      </c>
      <c r="K1006" s="1" t="s">
        <v>31</v>
      </c>
      <c r="L1006" s="1" t="s">
        <v>45</v>
      </c>
      <c r="M1006" s="1" t="s">
        <v>2179</v>
      </c>
      <c r="N1006" s="1" t="s">
        <v>22</v>
      </c>
      <c r="O1006" s="1" t="s">
        <v>2276</v>
      </c>
    </row>
    <row r="1007" spans="1:15" x14ac:dyDescent="0.25">
      <c r="A1007">
        <v>2343</v>
      </c>
      <c r="B1007" s="1" t="s">
        <v>354</v>
      </c>
      <c r="C1007" s="1" t="str">
        <f t="shared" si="15"/>
        <v>Quebec</v>
      </c>
      <c r="D1007" s="1" t="s">
        <v>73</v>
      </c>
      <c r="E1007" s="5">
        <v>58</v>
      </c>
      <c r="F1007" s="1" t="s">
        <v>222</v>
      </c>
      <c r="G1007" s="1" t="s">
        <v>32</v>
      </c>
      <c r="H1007" t="s">
        <v>2270</v>
      </c>
      <c r="I1007" s="1" t="s">
        <v>40</v>
      </c>
      <c r="J1007" s="1" t="s">
        <v>25</v>
      </c>
      <c r="K1007" s="1" t="s">
        <v>31</v>
      </c>
      <c r="L1007" s="1" t="s">
        <v>45</v>
      </c>
      <c r="M1007" s="1" t="s">
        <v>2180</v>
      </c>
      <c r="N1007" s="1" t="s">
        <v>22</v>
      </c>
      <c r="O1007" s="1" t="s">
        <v>2276</v>
      </c>
    </row>
    <row r="1008" spans="1:15" x14ac:dyDescent="0.25">
      <c r="A1008">
        <v>2344</v>
      </c>
      <c r="B1008" s="1" t="s">
        <v>354</v>
      </c>
      <c r="C1008" s="1" t="str">
        <f t="shared" si="15"/>
        <v>Quebec</v>
      </c>
      <c r="D1008" s="1" t="s">
        <v>73</v>
      </c>
      <c r="E1008" s="5">
        <v>56</v>
      </c>
      <c r="F1008" s="1" t="s">
        <v>32</v>
      </c>
      <c r="G1008" s="1" t="s">
        <v>2181</v>
      </c>
      <c r="H1008" t="s">
        <v>2270</v>
      </c>
      <c r="I1008" s="1" t="s">
        <v>43</v>
      </c>
      <c r="J1008" s="1" t="s">
        <v>25</v>
      </c>
      <c r="K1008" s="1" t="s">
        <v>31</v>
      </c>
      <c r="L1008" s="1" t="s">
        <v>32</v>
      </c>
      <c r="M1008" s="1" t="s">
        <v>2182</v>
      </c>
      <c r="N1008" s="1" t="s">
        <v>22</v>
      </c>
      <c r="O1008" s="1" t="s">
        <v>2276</v>
      </c>
    </row>
    <row r="1009" spans="1:15" x14ac:dyDescent="0.25">
      <c r="A1009">
        <v>2345</v>
      </c>
      <c r="B1009" s="1" t="s">
        <v>354</v>
      </c>
      <c r="C1009" s="1" t="str">
        <f t="shared" si="15"/>
        <v>Quebec</v>
      </c>
      <c r="D1009" s="1" t="s">
        <v>28</v>
      </c>
      <c r="E1009" s="5">
        <v>42</v>
      </c>
      <c r="F1009" s="1" t="s">
        <v>2183</v>
      </c>
      <c r="G1009" s="1" t="s">
        <v>32</v>
      </c>
      <c r="H1009" t="s">
        <v>2270</v>
      </c>
      <c r="I1009" s="1" t="s">
        <v>24</v>
      </c>
      <c r="J1009" s="1" t="s">
        <v>25</v>
      </c>
      <c r="K1009" s="1" t="s">
        <v>31</v>
      </c>
      <c r="L1009" s="1" t="s">
        <v>32</v>
      </c>
      <c r="M1009" s="1" t="s">
        <v>2184</v>
      </c>
      <c r="N1009" s="1" t="s">
        <v>22</v>
      </c>
      <c r="O1009" s="1" t="s">
        <v>2276</v>
      </c>
    </row>
    <row r="1010" spans="1:15" x14ac:dyDescent="0.25">
      <c r="A1010">
        <v>2346</v>
      </c>
      <c r="B1010" s="1" t="s">
        <v>354</v>
      </c>
      <c r="C1010" s="1" t="str">
        <f t="shared" si="15"/>
        <v>Quebec</v>
      </c>
      <c r="D1010" s="1" t="s">
        <v>14</v>
      </c>
      <c r="E1010" s="5">
        <v>45</v>
      </c>
      <c r="F1010" s="1" t="s">
        <v>32</v>
      </c>
      <c r="G1010" s="1" t="s">
        <v>32</v>
      </c>
      <c r="H1010" t="s">
        <v>2270</v>
      </c>
      <c r="I1010" s="1" t="s">
        <v>24</v>
      </c>
      <c r="J1010" s="1" t="s">
        <v>25</v>
      </c>
      <c r="K1010" s="1" t="s">
        <v>107</v>
      </c>
      <c r="L1010" s="1" t="s">
        <v>32</v>
      </c>
      <c r="M1010" s="1" t="s">
        <v>2185</v>
      </c>
      <c r="N1010" s="1" t="s">
        <v>60</v>
      </c>
      <c r="O1010" s="1" t="s">
        <v>2276</v>
      </c>
    </row>
    <row r="1011" spans="1:15" x14ac:dyDescent="0.25">
      <c r="A1011">
        <v>2347</v>
      </c>
      <c r="B1011" s="1" t="s">
        <v>354</v>
      </c>
      <c r="C1011" s="1" t="str">
        <f t="shared" si="15"/>
        <v>Quebec</v>
      </c>
      <c r="D1011" s="1" t="s">
        <v>73</v>
      </c>
      <c r="E1011" s="5">
        <v>50</v>
      </c>
      <c r="F1011" s="1" t="s">
        <v>2186</v>
      </c>
      <c r="G1011" s="1" t="s">
        <v>32</v>
      </c>
      <c r="H1011" t="s">
        <v>2270</v>
      </c>
      <c r="I1011" s="1" t="s">
        <v>32</v>
      </c>
      <c r="J1011" s="1" t="s">
        <v>18</v>
      </c>
      <c r="K1011" s="1" t="s">
        <v>31</v>
      </c>
      <c r="L1011" s="1" t="s">
        <v>32</v>
      </c>
      <c r="M1011" s="1" t="s">
        <v>2187</v>
      </c>
      <c r="N1011" s="1" t="s">
        <v>60</v>
      </c>
      <c r="O1011" s="1" t="s">
        <v>2276</v>
      </c>
    </row>
    <row r="1012" spans="1:15" x14ac:dyDescent="0.25">
      <c r="A1012">
        <v>2348</v>
      </c>
      <c r="B1012" s="1" t="s">
        <v>354</v>
      </c>
      <c r="C1012" s="1" t="str">
        <f t="shared" si="15"/>
        <v>Quebec</v>
      </c>
      <c r="D1012" s="1" t="s">
        <v>73</v>
      </c>
      <c r="E1012" s="5">
        <v>40</v>
      </c>
      <c r="F1012" s="1" t="s">
        <v>2188</v>
      </c>
      <c r="G1012" s="1" t="s">
        <v>32</v>
      </c>
      <c r="H1012" t="s">
        <v>2270</v>
      </c>
      <c r="I1012" s="1" t="s">
        <v>32</v>
      </c>
      <c r="J1012" s="1" t="s">
        <v>18</v>
      </c>
      <c r="K1012" s="1" t="s">
        <v>31</v>
      </c>
      <c r="L1012" s="1" t="s">
        <v>32</v>
      </c>
      <c r="M1012" s="1" t="s">
        <v>2189</v>
      </c>
      <c r="N1012" s="1" t="s">
        <v>22</v>
      </c>
      <c r="O1012" s="1" t="s">
        <v>2276</v>
      </c>
    </row>
    <row r="1013" spans="1:15" x14ac:dyDescent="0.25">
      <c r="A1013">
        <v>2349</v>
      </c>
      <c r="B1013" s="1" t="s">
        <v>354</v>
      </c>
      <c r="C1013" s="1" t="str">
        <f t="shared" si="15"/>
        <v>Quebec</v>
      </c>
      <c r="D1013" s="1" t="s">
        <v>73</v>
      </c>
      <c r="E1013" s="5">
        <v>50</v>
      </c>
      <c r="F1013" s="1" t="s">
        <v>2190</v>
      </c>
      <c r="G1013" s="1" t="s">
        <v>32</v>
      </c>
      <c r="H1013" t="s">
        <v>2270</v>
      </c>
      <c r="I1013" s="1" t="s">
        <v>24</v>
      </c>
      <c r="J1013" s="1" t="s">
        <v>25</v>
      </c>
      <c r="K1013" s="1" t="s">
        <v>31</v>
      </c>
      <c r="L1013" s="1" t="s">
        <v>20</v>
      </c>
      <c r="M1013" s="1" t="s">
        <v>2191</v>
      </c>
      <c r="N1013" s="1" t="s">
        <v>22</v>
      </c>
      <c r="O1013" s="1" t="s">
        <v>2276</v>
      </c>
    </row>
    <row r="1014" spans="1:15" x14ac:dyDescent="0.25">
      <c r="A1014">
        <v>2351</v>
      </c>
      <c r="B1014" s="1" t="s">
        <v>354</v>
      </c>
      <c r="C1014" s="1" t="str">
        <f t="shared" si="15"/>
        <v>Quebec</v>
      </c>
      <c r="D1014" s="1" t="s">
        <v>28</v>
      </c>
      <c r="E1014" s="5">
        <v>55</v>
      </c>
      <c r="F1014" s="1" t="s">
        <v>32</v>
      </c>
      <c r="G1014" s="1" t="s">
        <v>32</v>
      </c>
      <c r="H1014" t="s">
        <v>2270</v>
      </c>
      <c r="I1014" s="1" t="s">
        <v>24</v>
      </c>
      <c r="J1014" s="1" t="s">
        <v>25</v>
      </c>
      <c r="K1014" s="1" t="s">
        <v>31</v>
      </c>
      <c r="L1014" s="1" t="s">
        <v>91</v>
      </c>
      <c r="M1014" s="1" t="s">
        <v>2192</v>
      </c>
      <c r="N1014" s="1" t="s">
        <v>22</v>
      </c>
      <c r="O1014" s="1" t="s">
        <v>2276</v>
      </c>
    </row>
    <row r="1015" spans="1:15" x14ac:dyDescent="0.25">
      <c r="A1015">
        <v>2352</v>
      </c>
      <c r="B1015" s="1" t="s">
        <v>354</v>
      </c>
      <c r="C1015" s="1" t="str">
        <f t="shared" si="15"/>
        <v>Quebec</v>
      </c>
      <c r="D1015" s="1" t="s">
        <v>14</v>
      </c>
      <c r="E1015" s="5">
        <v>46</v>
      </c>
      <c r="F1015" s="1" t="s">
        <v>2193</v>
      </c>
      <c r="G1015" s="1" t="s">
        <v>32</v>
      </c>
      <c r="H1015" t="s">
        <v>2270</v>
      </c>
      <c r="I1015" s="1" t="s">
        <v>24</v>
      </c>
      <c r="J1015" s="1" t="s">
        <v>25</v>
      </c>
      <c r="K1015" s="1" t="s">
        <v>31</v>
      </c>
      <c r="L1015" s="1" t="s">
        <v>32</v>
      </c>
      <c r="M1015" s="1" t="s">
        <v>2194</v>
      </c>
      <c r="N1015" s="1" t="s">
        <v>22</v>
      </c>
      <c r="O1015" s="1" t="s">
        <v>2276</v>
      </c>
    </row>
    <row r="1016" spans="1:15" x14ac:dyDescent="0.25">
      <c r="A1016">
        <v>2354</v>
      </c>
      <c r="B1016" s="1" t="s">
        <v>354</v>
      </c>
      <c r="C1016" s="1" t="str">
        <f t="shared" si="15"/>
        <v>Quebec</v>
      </c>
      <c r="D1016" s="1" t="s">
        <v>14</v>
      </c>
      <c r="E1016" s="5">
        <v>41</v>
      </c>
      <c r="F1016" s="1" t="s">
        <v>2195</v>
      </c>
      <c r="G1016" s="1" t="s">
        <v>32</v>
      </c>
      <c r="H1016" t="s">
        <v>2270</v>
      </c>
      <c r="I1016" s="1" t="s">
        <v>17</v>
      </c>
      <c r="J1016" s="1" t="s">
        <v>25</v>
      </c>
      <c r="K1016" s="1" t="s">
        <v>31</v>
      </c>
      <c r="L1016" s="1" t="s">
        <v>32</v>
      </c>
      <c r="M1016" s="1" t="s">
        <v>2196</v>
      </c>
      <c r="N1016" s="1" t="s">
        <v>22</v>
      </c>
      <c r="O1016" s="1" t="s">
        <v>2276</v>
      </c>
    </row>
    <row r="1017" spans="1:15" x14ac:dyDescent="0.25">
      <c r="A1017">
        <v>2355</v>
      </c>
      <c r="B1017" s="1" t="s">
        <v>354</v>
      </c>
      <c r="C1017" s="1" t="str">
        <f t="shared" si="15"/>
        <v>Quebec</v>
      </c>
      <c r="D1017" s="1" t="s">
        <v>14</v>
      </c>
      <c r="E1017" s="5">
        <v>42</v>
      </c>
      <c r="F1017" s="1" t="s">
        <v>222</v>
      </c>
      <c r="G1017" s="1" t="s">
        <v>32</v>
      </c>
      <c r="H1017" t="s">
        <v>2270</v>
      </c>
      <c r="I1017" s="1" t="s">
        <v>17</v>
      </c>
      <c r="J1017" s="1" t="s">
        <v>25</v>
      </c>
      <c r="K1017" s="1" t="s">
        <v>31</v>
      </c>
      <c r="L1017" s="1" t="s">
        <v>91</v>
      </c>
      <c r="M1017" s="1" t="s">
        <v>2197</v>
      </c>
      <c r="N1017" s="1" t="s">
        <v>22</v>
      </c>
      <c r="O1017" s="1" t="s">
        <v>2276</v>
      </c>
    </row>
    <row r="1018" spans="1:15" x14ac:dyDescent="0.25">
      <c r="A1018">
        <v>2356</v>
      </c>
      <c r="B1018" s="1" t="s">
        <v>354</v>
      </c>
      <c r="C1018" s="1" t="str">
        <f t="shared" si="15"/>
        <v>Quebec</v>
      </c>
      <c r="D1018" s="1" t="s">
        <v>73</v>
      </c>
      <c r="E1018" s="5">
        <v>39</v>
      </c>
      <c r="F1018" s="1" t="s">
        <v>2198</v>
      </c>
      <c r="G1018" s="1" t="s">
        <v>32</v>
      </c>
      <c r="H1018" t="s">
        <v>2270</v>
      </c>
      <c r="I1018" s="1" t="s">
        <v>17</v>
      </c>
      <c r="J1018" s="1" t="s">
        <v>25</v>
      </c>
      <c r="K1018" s="1" t="s">
        <v>107</v>
      </c>
      <c r="L1018" s="1" t="s">
        <v>419</v>
      </c>
      <c r="M1018" s="1" t="s">
        <v>2199</v>
      </c>
      <c r="N1018" s="1" t="s">
        <v>60</v>
      </c>
      <c r="O1018" s="1" t="s">
        <v>2276</v>
      </c>
    </row>
    <row r="1019" spans="1:15" x14ac:dyDescent="0.25">
      <c r="A1019">
        <v>2357</v>
      </c>
      <c r="B1019" s="1" t="s">
        <v>354</v>
      </c>
      <c r="C1019" s="1" t="str">
        <f t="shared" si="15"/>
        <v>Quebec</v>
      </c>
      <c r="D1019" s="1" t="s">
        <v>73</v>
      </c>
      <c r="E1019" s="5">
        <v>40</v>
      </c>
      <c r="F1019" s="1" t="s">
        <v>2200</v>
      </c>
      <c r="G1019" s="1" t="s">
        <v>32</v>
      </c>
      <c r="H1019" t="s">
        <v>2270</v>
      </c>
      <c r="I1019" s="1" t="s">
        <v>24</v>
      </c>
      <c r="J1019" s="1" t="s">
        <v>25</v>
      </c>
      <c r="K1019" s="1" t="s">
        <v>107</v>
      </c>
      <c r="L1019" s="1" t="s">
        <v>32</v>
      </c>
      <c r="M1019" s="1" t="s">
        <v>2201</v>
      </c>
      <c r="N1019" s="1" t="s">
        <v>22</v>
      </c>
      <c r="O1019" s="1" t="s">
        <v>2276</v>
      </c>
    </row>
    <row r="1020" spans="1:15" x14ac:dyDescent="0.25">
      <c r="A1020">
        <v>2358</v>
      </c>
      <c r="B1020" s="1" t="s">
        <v>354</v>
      </c>
      <c r="C1020" s="1" t="str">
        <f t="shared" si="15"/>
        <v>Quebec</v>
      </c>
      <c r="D1020" s="1" t="s">
        <v>73</v>
      </c>
      <c r="E1020" s="5">
        <v>46</v>
      </c>
      <c r="F1020" s="1" t="s">
        <v>2202</v>
      </c>
      <c r="G1020" s="1" t="s">
        <v>32</v>
      </c>
      <c r="H1020" t="s">
        <v>2270</v>
      </c>
      <c r="I1020" s="1" t="s">
        <v>17</v>
      </c>
      <c r="J1020" s="1" t="s">
        <v>25</v>
      </c>
      <c r="K1020" s="1" t="s">
        <v>107</v>
      </c>
      <c r="L1020" s="1" t="s">
        <v>32</v>
      </c>
      <c r="M1020" s="1" t="s">
        <v>2203</v>
      </c>
      <c r="N1020" s="1" t="s">
        <v>22</v>
      </c>
      <c r="O1020" s="1" t="s">
        <v>2276</v>
      </c>
    </row>
    <row r="1021" spans="1:15" x14ac:dyDescent="0.25">
      <c r="A1021">
        <v>2359</v>
      </c>
      <c r="B1021" s="1" t="s">
        <v>354</v>
      </c>
      <c r="C1021" s="1" t="str">
        <f t="shared" si="15"/>
        <v>Quebec</v>
      </c>
      <c r="D1021" s="1" t="s">
        <v>73</v>
      </c>
      <c r="E1021" s="5">
        <v>40</v>
      </c>
      <c r="F1021" s="1" t="s">
        <v>2204</v>
      </c>
      <c r="G1021" s="1" t="s">
        <v>32</v>
      </c>
      <c r="H1021" t="s">
        <v>2270</v>
      </c>
      <c r="I1021" s="1" t="s">
        <v>24</v>
      </c>
      <c r="J1021" s="1" t="s">
        <v>18</v>
      </c>
      <c r="K1021" s="1" t="s">
        <v>19</v>
      </c>
      <c r="L1021" s="1" t="s">
        <v>32</v>
      </c>
      <c r="M1021" s="1" t="s">
        <v>2205</v>
      </c>
      <c r="N1021" s="1" t="s">
        <v>22</v>
      </c>
      <c r="O1021" s="1" t="s">
        <v>2276</v>
      </c>
    </row>
    <row r="1022" spans="1:15" x14ac:dyDescent="0.25">
      <c r="A1022">
        <v>2360</v>
      </c>
      <c r="B1022" s="1" t="s">
        <v>13</v>
      </c>
      <c r="C1022" s="1" t="str">
        <f t="shared" si="15"/>
        <v>New Brunswick</v>
      </c>
      <c r="D1022" s="1" t="s">
        <v>14</v>
      </c>
      <c r="E1022" s="5">
        <v>50</v>
      </c>
      <c r="F1022" s="1" t="s">
        <v>2206</v>
      </c>
      <c r="G1022" s="1" t="s">
        <v>2207</v>
      </c>
      <c r="H1022" t="s">
        <v>2270</v>
      </c>
      <c r="I1022" s="1" t="s">
        <v>40</v>
      </c>
      <c r="J1022" s="1" t="s">
        <v>44</v>
      </c>
      <c r="K1022" s="1" t="s">
        <v>31</v>
      </c>
      <c r="L1022" s="1" t="s">
        <v>32</v>
      </c>
      <c r="M1022" s="1" t="s">
        <v>2208</v>
      </c>
      <c r="N1022" s="1" t="s">
        <v>22</v>
      </c>
      <c r="O1022" s="1" t="s">
        <v>2284</v>
      </c>
    </row>
    <row r="1023" spans="1:15" x14ac:dyDescent="0.25">
      <c r="A1023">
        <v>2361</v>
      </c>
      <c r="B1023" s="1" t="s">
        <v>13</v>
      </c>
      <c r="C1023" s="1" t="str">
        <f t="shared" si="15"/>
        <v>New Brunswick</v>
      </c>
      <c r="D1023" s="1" t="s">
        <v>14</v>
      </c>
      <c r="E1023" s="5">
        <v>50</v>
      </c>
      <c r="F1023" s="1" t="s">
        <v>806</v>
      </c>
      <c r="G1023" s="1" t="s">
        <v>32</v>
      </c>
      <c r="H1023" t="s">
        <v>2270</v>
      </c>
      <c r="I1023" s="1" t="s">
        <v>43</v>
      </c>
      <c r="J1023" s="1" t="s">
        <v>44</v>
      </c>
      <c r="K1023" s="1" t="s">
        <v>31</v>
      </c>
      <c r="L1023" s="1" t="s">
        <v>32</v>
      </c>
      <c r="M1023" s="1" t="s">
        <v>2209</v>
      </c>
      <c r="N1023" s="1" t="s">
        <v>22</v>
      </c>
      <c r="O1023" s="1" t="s">
        <v>2284</v>
      </c>
    </row>
    <row r="1024" spans="1:15" x14ac:dyDescent="0.25">
      <c r="A1024">
        <v>2362</v>
      </c>
      <c r="B1024" s="1" t="s">
        <v>354</v>
      </c>
      <c r="C1024" s="1" t="str">
        <f t="shared" si="15"/>
        <v>Quebec</v>
      </c>
      <c r="D1024" s="1" t="s">
        <v>14</v>
      </c>
      <c r="E1024" s="5">
        <v>68</v>
      </c>
      <c r="F1024" s="1" t="s">
        <v>32</v>
      </c>
      <c r="G1024" s="1" t="s">
        <v>32</v>
      </c>
      <c r="H1024" t="s">
        <v>2270</v>
      </c>
      <c r="I1024" s="1" t="s">
        <v>24</v>
      </c>
      <c r="J1024" s="1" t="s">
        <v>18</v>
      </c>
      <c r="K1024" s="1" t="s">
        <v>32</v>
      </c>
      <c r="L1024" s="1" t="s">
        <v>20</v>
      </c>
      <c r="M1024" s="1" t="s">
        <v>2210</v>
      </c>
      <c r="N1024" s="1" t="s">
        <v>60</v>
      </c>
      <c r="O1024" s="1" t="s">
        <v>2276</v>
      </c>
    </row>
    <row r="1025" spans="1:15" x14ac:dyDescent="0.25">
      <c r="A1025">
        <v>2372</v>
      </c>
      <c r="B1025" s="1" t="s">
        <v>93</v>
      </c>
      <c r="C1025" s="1" t="str">
        <f t="shared" si="15"/>
        <v>Alberta</v>
      </c>
      <c r="D1025" s="1" t="s">
        <v>14</v>
      </c>
      <c r="E1025" s="5">
        <v>55</v>
      </c>
      <c r="F1025" s="1" t="s">
        <v>2211</v>
      </c>
      <c r="G1025" s="1" t="s">
        <v>2212</v>
      </c>
      <c r="H1025" t="s">
        <v>2270</v>
      </c>
      <c r="I1025" s="1" t="s">
        <v>24</v>
      </c>
      <c r="J1025" s="1" t="s">
        <v>44</v>
      </c>
      <c r="K1025" s="1" t="s">
        <v>31</v>
      </c>
      <c r="L1025" s="1" t="s">
        <v>91</v>
      </c>
      <c r="M1025" s="1" t="s">
        <v>2213</v>
      </c>
      <c r="N1025" s="1" t="s">
        <v>22</v>
      </c>
      <c r="O1025" s="1" t="s">
        <v>2282</v>
      </c>
    </row>
    <row r="1026" spans="1:15" x14ac:dyDescent="0.25">
      <c r="A1026">
        <v>2374</v>
      </c>
      <c r="B1026" s="1" t="s">
        <v>354</v>
      </c>
      <c r="C1026" s="1" t="str">
        <f t="shared" ref="C1026:C1043" si="16">IF(B1026="NB","New Brunswick",IF(B1026="AB","Alberta",IF(B1026="BC","British Columbia",IF(B1026="MB","Manitoba",IF(B1026="NL","Newfoundland and Labrador",IF(B1026="NS","Nova Scotia",IF(B1026="ON","Ontario",IF(B1026="PE","Prince Edward Island",IF(B1026="QC","Quebec",IF(B1026="SK","Saskatchewan",""))))))))))</f>
        <v>Quebec</v>
      </c>
      <c r="D1026" s="1" t="s">
        <v>28</v>
      </c>
      <c r="E1026" s="5">
        <v>39</v>
      </c>
      <c r="F1026" s="1" t="s">
        <v>1700</v>
      </c>
      <c r="G1026" s="1" t="s">
        <v>32</v>
      </c>
      <c r="H1026" t="s">
        <v>2271</v>
      </c>
      <c r="I1026" s="1" t="s">
        <v>17</v>
      </c>
      <c r="J1026" s="1" t="s">
        <v>25</v>
      </c>
      <c r="K1026" s="1" t="s">
        <v>107</v>
      </c>
      <c r="L1026" s="1" t="s">
        <v>91</v>
      </c>
      <c r="M1026" s="1" t="s">
        <v>2214</v>
      </c>
      <c r="N1026" s="1" t="s">
        <v>60</v>
      </c>
      <c r="O1026" s="1" t="s">
        <v>2276</v>
      </c>
    </row>
    <row r="1027" spans="1:15" x14ac:dyDescent="0.25">
      <c r="A1027">
        <v>2375</v>
      </c>
      <c r="B1027" s="1" t="s">
        <v>354</v>
      </c>
      <c r="C1027" s="1" t="str">
        <f t="shared" si="16"/>
        <v>Quebec</v>
      </c>
      <c r="D1027" s="1" t="s">
        <v>28</v>
      </c>
      <c r="E1027" s="5">
        <v>43</v>
      </c>
      <c r="F1027" s="1" t="s">
        <v>2215</v>
      </c>
      <c r="G1027" s="1" t="s">
        <v>32</v>
      </c>
      <c r="H1027" t="s">
        <v>2271</v>
      </c>
      <c r="I1027" s="1" t="s">
        <v>17</v>
      </c>
      <c r="J1027" s="1" t="s">
        <v>25</v>
      </c>
      <c r="K1027" s="1" t="s">
        <v>107</v>
      </c>
      <c r="L1027" s="1" t="s">
        <v>91</v>
      </c>
      <c r="M1027" s="1" t="s">
        <v>2216</v>
      </c>
      <c r="N1027" s="1" t="s">
        <v>22</v>
      </c>
      <c r="O1027" s="1" t="s">
        <v>2276</v>
      </c>
    </row>
    <row r="1028" spans="1:15" x14ac:dyDescent="0.25">
      <c r="A1028">
        <v>2376</v>
      </c>
      <c r="B1028" s="1" t="s">
        <v>2217</v>
      </c>
      <c r="C1028" s="1" t="str">
        <f t="shared" si="16"/>
        <v>Saskatchewan</v>
      </c>
      <c r="D1028" s="1" t="s">
        <v>73</v>
      </c>
      <c r="E1028" s="5">
        <v>17</v>
      </c>
      <c r="F1028" s="1" t="s">
        <v>2218</v>
      </c>
      <c r="G1028" s="1" t="s">
        <v>32</v>
      </c>
      <c r="H1028" t="s">
        <v>2270</v>
      </c>
      <c r="I1028" s="1" t="s">
        <v>43</v>
      </c>
      <c r="J1028" s="1" t="s">
        <v>25</v>
      </c>
      <c r="K1028" s="1" t="s">
        <v>31</v>
      </c>
      <c r="L1028" s="1" t="s">
        <v>32</v>
      </c>
      <c r="M1028" s="1" t="s">
        <v>2219</v>
      </c>
      <c r="N1028" s="1" t="s">
        <v>60</v>
      </c>
      <c r="O1028" s="1" t="s">
        <v>2288</v>
      </c>
    </row>
    <row r="1029" spans="1:15" x14ac:dyDescent="0.25">
      <c r="A1029">
        <v>2377</v>
      </c>
      <c r="B1029" s="1" t="s">
        <v>93</v>
      </c>
      <c r="C1029" s="1" t="str">
        <f t="shared" si="16"/>
        <v>Alberta</v>
      </c>
      <c r="D1029" s="1" t="s">
        <v>73</v>
      </c>
      <c r="E1029" s="5">
        <v>31</v>
      </c>
      <c r="F1029" s="1" t="s">
        <v>2220</v>
      </c>
      <c r="G1029" s="1" t="s">
        <v>902</v>
      </c>
      <c r="H1029" t="s">
        <v>2270</v>
      </c>
      <c r="I1029" s="1" t="s">
        <v>17</v>
      </c>
      <c r="J1029" s="1" t="s">
        <v>25</v>
      </c>
      <c r="K1029" s="1" t="s">
        <v>31</v>
      </c>
      <c r="L1029" s="1" t="s">
        <v>91</v>
      </c>
      <c r="M1029" s="1" t="s">
        <v>2221</v>
      </c>
      <c r="N1029" s="1" t="s">
        <v>60</v>
      </c>
      <c r="O1029" s="1" t="s">
        <v>2282</v>
      </c>
    </row>
    <row r="1030" spans="1:15" x14ac:dyDescent="0.25">
      <c r="A1030">
        <v>2378</v>
      </c>
      <c r="B1030" s="1" t="s">
        <v>93</v>
      </c>
      <c r="C1030" s="1" t="str">
        <f t="shared" si="16"/>
        <v>Alberta</v>
      </c>
      <c r="D1030" s="1" t="s">
        <v>73</v>
      </c>
      <c r="E1030" s="5">
        <v>31</v>
      </c>
      <c r="F1030" s="1" t="s">
        <v>2222</v>
      </c>
      <c r="G1030" s="1" t="s">
        <v>902</v>
      </c>
      <c r="H1030" t="s">
        <v>2270</v>
      </c>
      <c r="I1030" s="1" t="s">
        <v>17</v>
      </c>
      <c r="J1030" s="1" t="s">
        <v>25</v>
      </c>
      <c r="K1030" s="1" t="s">
        <v>31</v>
      </c>
      <c r="L1030" s="1" t="s">
        <v>91</v>
      </c>
      <c r="M1030" s="1" t="s">
        <v>2223</v>
      </c>
      <c r="N1030" s="1" t="s">
        <v>60</v>
      </c>
      <c r="O1030" s="1" t="s">
        <v>2282</v>
      </c>
    </row>
    <row r="1031" spans="1:15" x14ac:dyDescent="0.25">
      <c r="A1031">
        <v>2379</v>
      </c>
      <c r="B1031" s="1" t="s">
        <v>93</v>
      </c>
      <c r="C1031" s="1" t="str">
        <f t="shared" si="16"/>
        <v>Alberta</v>
      </c>
      <c r="D1031" s="1" t="s">
        <v>73</v>
      </c>
      <c r="E1031" s="5">
        <v>42</v>
      </c>
      <c r="F1031" s="1" t="s">
        <v>901</v>
      </c>
      <c r="G1031" s="1" t="s">
        <v>2224</v>
      </c>
      <c r="H1031" t="s">
        <v>2270</v>
      </c>
      <c r="I1031" s="1" t="s">
        <v>32</v>
      </c>
      <c r="J1031" s="1" t="s">
        <v>32</v>
      </c>
      <c r="K1031" s="1" t="s">
        <v>32</v>
      </c>
      <c r="L1031" s="1" t="s">
        <v>32</v>
      </c>
      <c r="M1031" s="1" t="s">
        <v>2225</v>
      </c>
      <c r="N1031" s="1" t="s">
        <v>60</v>
      </c>
      <c r="O1031" s="1" t="s">
        <v>2282</v>
      </c>
    </row>
    <row r="1032" spans="1:15" x14ac:dyDescent="0.25">
      <c r="A1032">
        <v>2380</v>
      </c>
      <c r="B1032" s="1" t="s">
        <v>93</v>
      </c>
      <c r="C1032" s="1" t="str">
        <f t="shared" si="16"/>
        <v>Alberta</v>
      </c>
      <c r="D1032" s="1" t="s">
        <v>73</v>
      </c>
      <c r="E1032" s="5">
        <v>40</v>
      </c>
      <c r="F1032" s="1" t="s">
        <v>2226</v>
      </c>
      <c r="G1032" s="1" t="s">
        <v>2224</v>
      </c>
      <c r="H1032" t="s">
        <v>2270</v>
      </c>
      <c r="I1032" s="1" t="s">
        <v>17</v>
      </c>
      <c r="J1032" s="1" t="s">
        <v>25</v>
      </c>
      <c r="K1032" s="1" t="s">
        <v>31</v>
      </c>
      <c r="L1032" s="1" t="s">
        <v>91</v>
      </c>
      <c r="M1032" s="1" t="s">
        <v>2227</v>
      </c>
      <c r="N1032" s="1" t="s">
        <v>60</v>
      </c>
      <c r="O1032" s="1" t="s">
        <v>2282</v>
      </c>
    </row>
    <row r="1033" spans="1:15" x14ac:dyDescent="0.25">
      <c r="A1033">
        <v>2381</v>
      </c>
      <c r="B1033" s="1" t="s">
        <v>13</v>
      </c>
      <c r="C1033" s="1" t="str">
        <f t="shared" si="16"/>
        <v>New Brunswick</v>
      </c>
      <c r="D1033" s="1" t="s">
        <v>14</v>
      </c>
      <c r="E1033" s="5">
        <v>50</v>
      </c>
      <c r="F1033" s="1" t="s">
        <v>32</v>
      </c>
      <c r="G1033" s="1" t="s">
        <v>2228</v>
      </c>
      <c r="H1033" t="s">
        <v>2270</v>
      </c>
      <c r="I1033" s="1" t="s">
        <v>24</v>
      </c>
      <c r="J1033" s="1" t="s">
        <v>44</v>
      </c>
      <c r="K1033" s="1" t="s">
        <v>31</v>
      </c>
      <c r="L1033" s="1" t="s">
        <v>20</v>
      </c>
      <c r="M1033" s="1" t="s">
        <v>2229</v>
      </c>
      <c r="N1033" s="1" t="s">
        <v>22</v>
      </c>
      <c r="O1033" s="1" t="s">
        <v>2284</v>
      </c>
    </row>
    <row r="1034" spans="1:15" x14ac:dyDescent="0.25">
      <c r="A1034">
        <v>2382</v>
      </c>
      <c r="B1034" s="1" t="s">
        <v>13</v>
      </c>
      <c r="C1034" s="1" t="str">
        <f t="shared" si="16"/>
        <v>New Brunswick</v>
      </c>
      <c r="D1034" s="1" t="s">
        <v>14</v>
      </c>
      <c r="E1034" s="5">
        <v>50</v>
      </c>
      <c r="F1034" s="1" t="s">
        <v>32</v>
      </c>
      <c r="G1034" s="1" t="s">
        <v>2230</v>
      </c>
      <c r="H1034" t="s">
        <v>2270</v>
      </c>
      <c r="I1034" s="1" t="s">
        <v>24</v>
      </c>
      <c r="J1034" s="1" t="s">
        <v>44</v>
      </c>
      <c r="K1034" s="1" t="s">
        <v>31</v>
      </c>
      <c r="L1034" s="1" t="s">
        <v>32</v>
      </c>
      <c r="M1034" s="1" t="s">
        <v>2231</v>
      </c>
      <c r="N1034" s="1" t="s">
        <v>22</v>
      </c>
      <c r="O1034" s="1" t="s">
        <v>2284</v>
      </c>
    </row>
    <row r="1035" spans="1:15" x14ac:dyDescent="0.25">
      <c r="A1035">
        <v>2383</v>
      </c>
      <c r="B1035" s="1" t="s">
        <v>13</v>
      </c>
      <c r="C1035" s="1" t="str">
        <f t="shared" si="16"/>
        <v>New Brunswick</v>
      </c>
      <c r="D1035" s="1" t="s">
        <v>14</v>
      </c>
      <c r="E1035" s="5">
        <v>50</v>
      </c>
      <c r="F1035" s="1" t="s">
        <v>2232</v>
      </c>
      <c r="G1035" s="1" t="s">
        <v>2233</v>
      </c>
      <c r="H1035" t="s">
        <v>2270</v>
      </c>
      <c r="I1035" s="1" t="s">
        <v>43</v>
      </c>
      <c r="J1035" s="1" t="s">
        <v>44</v>
      </c>
      <c r="K1035" s="1" t="s">
        <v>31</v>
      </c>
      <c r="L1035" s="1" t="s">
        <v>32</v>
      </c>
      <c r="M1035" s="1" t="s">
        <v>2234</v>
      </c>
      <c r="N1035" s="1" t="s">
        <v>22</v>
      </c>
      <c r="O1035" s="1" t="s">
        <v>2284</v>
      </c>
    </row>
    <row r="1036" spans="1:15" x14ac:dyDescent="0.25">
      <c r="A1036">
        <v>2384</v>
      </c>
      <c r="B1036" s="1" t="s">
        <v>13</v>
      </c>
      <c r="C1036" s="1" t="str">
        <f t="shared" si="16"/>
        <v>New Brunswick</v>
      </c>
      <c r="D1036" s="1" t="s">
        <v>14</v>
      </c>
      <c r="E1036" s="5">
        <v>50</v>
      </c>
      <c r="F1036" s="1" t="s">
        <v>2235</v>
      </c>
      <c r="G1036" s="1" t="s">
        <v>2236</v>
      </c>
      <c r="H1036" t="s">
        <v>2270</v>
      </c>
      <c r="I1036" s="1" t="s">
        <v>43</v>
      </c>
      <c r="J1036" s="1" t="s">
        <v>44</v>
      </c>
      <c r="K1036" s="1" t="s">
        <v>31</v>
      </c>
      <c r="L1036" s="1" t="s">
        <v>32</v>
      </c>
      <c r="M1036" s="1" t="s">
        <v>2237</v>
      </c>
      <c r="N1036" s="1" t="s">
        <v>22</v>
      </c>
      <c r="O1036" s="1" t="s">
        <v>2284</v>
      </c>
    </row>
    <row r="1037" spans="1:15" x14ac:dyDescent="0.25">
      <c r="A1037">
        <v>2385</v>
      </c>
      <c r="B1037" s="1" t="s">
        <v>13</v>
      </c>
      <c r="C1037" s="1" t="str">
        <f t="shared" si="16"/>
        <v>New Brunswick</v>
      </c>
      <c r="D1037" s="1" t="s">
        <v>14</v>
      </c>
      <c r="E1037" s="5">
        <v>50</v>
      </c>
      <c r="F1037" s="1" t="s">
        <v>2238</v>
      </c>
      <c r="G1037" s="1" t="s">
        <v>2239</v>
      </c>
      <c r="H1037" t="s">
        <v>2270</v>
      </c>
      <c r="I1037" s="1" t="s">
        <v>24</v>
      </c>
      <c r="J1037" s="1" t="s">
        <v>44</v>
      </c>
      <c r="K1037" s="1" t="s">
        <v>31</v>
      </c>
      <c r="L1037" s="1" t="s">
        <v>32</v>
      </c>
      <c r="M1037" s="1" t="s">
        <v>2240</v>
      </c>
      <c r="N1037" s="1" t="s">
        <v>22</v>
      </c>
      <c r="O1037" s="1" t="s">
        <v>2284</v>
      </c>
    </row>
    <row r="1038" spans="1:15" x14ac:dyDescent="0.25">
      <c r="A1038">
        <v>2386</v>
      </c>
      <c r="B1038" s="1" t="s">
        <v>13</v>
      </c>
      <c r="C1038" s="1" t="str">
        <f t="shared" si="16"/>
        <v>New Brunswick</v>
      </c>
      <c r="D1038" s="1" t="s">
        <v>14</v>
      </c>
      <c r="E1038" s="5">
        <v>50</v>
      </c>
      <c r="F1038" s="1" t="s">
        <v>2241</v>
      </c>
      <c r="G1038" s="1" t="s">
        <v>2236</v>
      </c>
      <c r="H1038" t="s">
        <v>2270</v>
      </c>
      <c r="I1038" s="1" t="s">
        <v>40</v>
      </c>
      <c r="J1038" s="1" t="s">
        <v>44</v>
      </c>
      <c r="K1038" s="1" t="s">
        <v>31</v>
      </c>
      <c r="L1038" s="1" t="s">
        <v>32</v>
      </c>
      <c r="M1038" s="1" t="s">
        <v>2242</v>
      </c>
      <c r="N1038" s="1" t="s">
        <v>22</v>
      </c>
      <c r="O1038" s="1" t="s">
        <v>2284</v>
      </c>
    </row>
    <row r="1039" spans="1:15" x14ac:dyDescent="0.25">
      <c r="A1039">
        <v>2387</v>
      </c>
      <c r="B1039" s="1" t="s">
        <v>104</v>
      </c>
      <c r="C1039" s="1" t="str">
        <f t="shared" si="16"/>
        <v>Nova Scotia</v>
      </c>
      <c r="D1039" s="1" t="s">
        <v>14</v>
      </c>
      <c r="E1039" s="5">
        <v>37</v>
      </c>
      <c r="F1039" s="1" t="s">
        <v>2243</v>
      </c>
      <c r="G1039" s="1" t="s">
        <v>2244</v>
      </c>
      <c r="H1039" t="s">
        <v>2271</v>
      </c>
      <c r="I1039" s="1" t="s">
        <v>64</v>
      </c>
      <c r="J1039" s="1" t="s">
        <v>25</v>
      </c>
      <c r="K1039" s="1" t="s">
        <v>31</v>
      </c>
      <c r="L1039" s="1" t="s">
        <v>32</v>
      </c>
      <c r="M1039" s="1" t="s">
        <v>2245</v>
      </c>
      <c r="N1039" s="1" t="s">
        <v>60</v>
      </c>
      <c r="O1039" s="1" t="s">
        <v>2286</v>
      </c>
    </row>
    <row r="1040" spans="1:15" x14ac:dyDescent="0.25">
      <c r="A1040">
        <v>2388</v>
      </c>
      <c r="B1040" s="1" t="s">
        <v>93</v>
      </c>
      <c r="C1040" s="1" t="str">
        <f t="shared" si="16"/>
        <v>Alberta</v>
      </c>
      <c r="D1040" s="1" t="s">
        <v>28</v>
      </c>
      <c r="E1040" s="5">
        <v>46</v>
      </c>
      <c r="F1040" s="1" t="s">
        <v>2246</v>
      </c>
      <c r="G1040" s="1" t="s">
        <v>2247</v>
      </c>
      <c r="H1040" t="s">
        <v>2270</v>
      </c>
      <c r="I1040" s="1" t="s">
        <v>40</v>
      </c>
      <c r="J1040" s="1" t="s">
        <v>25</v>
      </c>
      <c r="K1040" s="1" t="s">
        <v>31</v>
      </c>
      <c r="L1040" s="1" t="s">
        <v>32</v>
      </c>
      <c r="M1040" s="1" t="s">
        <v>2248</v>
      </c>
      <c r="N1040" s="1" t="s">
        <v>22</v>
      </c>
      <c r="O1040" s="1" t="s">
        <v>2282</v>
      </c>
    </row>
    <row r="1041" spans="1:15" x14ac:dyDescent="0.25">
      <c r="A1041">
        <v>2389</v>
      </c>
      <c r="B1041" s="1" t="s">
        <v>104</v>
      </c>
      <c r="C1041" s="1" t="str">
        <f t="shared" si="16"/>
        <v>Nova Scotia</v>
      </c>
      <c r="D1041" s="1" t="s">
        <v>73</v>
      </c>
      <c r="E1041" s="5">
        <v>40</v>
      </c>
      <c r="F1041" s="1" t="s">
        <v>2249</v>
      </c>
      <c r="G1041" s="1" t="s">
        <v>32</v>
      </c>
      <c r="H1041" t="s">
        <v>2270</v>
      </c>
      <c r="I1041" s="1" t="s">
        <v>35</v>
      </c>
      <c r="J1041" s="1" t="s">
        <v>18</v>
      </c>
      <c r="K1041" s="1" t="s">
        <v>107</v>
      </c>
      <c r="L1041" s="1" t="s">
        <v>32</v>
      </c>
      <c r="M1041" s="1" t="s">
        <v>2250</v>
      </c>
      <c r="N1041" s="1" t="s">
        <v>60</v>
      </c>
      <c r="O1041" s="1" t="s">
        <v>2286</v>
      </c>
    </row>
    <row r="1042" spans="1:15" x14ac:dyDescent="0.25">
      <c r="A1042">
        <v>2390</v>
      </c>
      <c r="B1042" s="1" t="s">
        <v>104</v>
      </c>
      <c r="C1042" s="1" t="str">
        <f t="shared" si="16"/>
        <v>Nova Scotia</v>
      </c>
      <c r="D1042" s="1" t="s">
        <v>73</v>
      </c>
      <c r="E1042" s="5">
        <v>34</v>
      </c>
      <c r="F1042" s="1" t="s">
        <v>2251</v>
      </c>
      <c r="G1042" s="1" t="s">
        <v>32</v>
      </c>
      <c r="H1042" t="s">
        <v>2270</v>
      </c>
      <c r="I1042" s="1" t="s">
        <v>24</v>
      </c>
      <c r="J1042" s="1" t="s">
        <v>18</v>
      </c>
      <c r="K1042" s="1" t="s">
        <v>107</v>
      </c>
      <c r="L1042" s="1" t="s">
        <v>20</v>
      </c>
      <c r="M1042" s="1" t="s">
        <v>2252</v>
      </c>
      <c r="N1042" s="1" t="s">
        <v>60</v>
      </c>
      <c r="O1042" s="1" t="s">
        <v>2286</v>
      </c>
    </row>
    <row r="1043" spans="1:15" x14ac:dyDescent="0.25">
      <c r="A1043">
        <v>2391</v>
      </c>
      <c r="B1043" s="1" t="s">
        <v>93</v>
      </c>
      <c r="C1043" s="1" t="str">
        <f t="shared" si="16"/>
        <v>Alberta</v>
      </c>
      <c r="D1043" s="1" t="s">
        <v>73</v>
      </c>
      <c r="E1043" s="5">
        <v>31.5</v>
      </c>
      <c r="F1043" s="1" t="s">
        <v>2253</v>
      </c>
      <c r="G1043" s="1" t="s">
        <v>2254</v>
      </c>
      <c r="H1043" t="s">
        <v>2270</v>
      </c>
      <c r="I1043" s="1" t="s">
        <v>40</v>
      </c>
      <c r="J1043" s="1" t="s">
        <v>25</v>
      </c>
      <c r="K1043" s="1" t="s">
        <v>31</v>
      </c>
      <c r="L1043" s="1" t="s">
        <v>91</v>
      </c>
      <c r="M1043" s="1" t="s">
        <v>2255</v>
      </c>
      <c r="N1043" s="1" t="s">
        <v>60</v>
      </c>
      <c r="O1043" s="1" t="s">
        <v>2282</v>
      </c>
    </row>
    <row r="1044" spans="1:15" x14ac:dyDescent="0.25">
      <c r="A1044">
        <f>COUNTBLANK(cheese_data[CheeseId])</f>
        <v>0</v>
      </c>
      <c r="B1044">
        <f>COUNTBLANK(cheese_data[ManufacturerProvCode])</f>
        <v>0</v>
      </c>
      <c r="C1044">
        <f>COUNTBLANK(cheese_data[ManufacturerProvName])</f>
        <v>0</v>
      </c>
      <c r="D1044">
        <f>COUNTBLANK(cheese_data[ManufacturingTypeEn])</f>
        <v>0</v>
      </c>
      <c r="E1044">
        <f>COUNTBLANK(cheese_data[MoisturePercent])</f>
        <v>0</v>
      </c>
      <c r="F1044">
        <f>COUNTBLANK(cheese_data[FlavourEn])</f>
        <v>241</v>
      </c>
      <c r="G1044">
        <f>COUNTBLANK(cheese_data[CharacteristicsEn])</f>
        <v>399</v>
      </c>
      <c r="H1044">
        <f>COUNTBLANK(cheese_data[Organic])</f>
        <v>0</v>
      </c>
      <c r="I1044">
        <f>COUNTBLANK(cheese_data[CategoryTypeEn])</f>
        <v>23</v>
      </c>
      <c r="J1044">
        <f>COUNTBLANK(cheese_data[MilkTypeEn])</f>
        <v>1</v>
      </c>
      <c r="K1044">
        <f>COUNTBLANK(cheese_data[MilkTreatmentTypeEn])</f>
        <v>65</v>
      </c>
      <c r="L1044">
        <f>COUNTBLANK(cheese_data[RindTypeEn])</f>
        <v>321</v>
      </c>
      <c r="M1044">
        <f>COUNTBLANK(cheese_data[CheeseName])</f>
        <v>0</v>
      </c>
      <c r="N1044">
        <f>COUNTBLANK(cheese_data[FatLevel])</f>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K g 1 j 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q D W 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1 j W c j / l 7 a B A Q A A C Q M A A B M A H A B G b 3 J t d W x h c y 9 T Z W N 0 a W 9 u M S 5 t I K I Y A C i g F A A A A A A A A A A A A A A A A A A A A A A A A A A A A H 1 S y 2 7 b M B C 8 G / A / E O r F B g g h R h 6 H B j o U c o w E S P O o 3 V N c B B t y Y x O h l g W 5 U m I Y + f e s K h d J a z u 6 U N y Z H c 4 s m d C w C 6 S m 3 T o 6 7 f f 6 v b S E i F a Z J W L C e w s M q l A e u d 9 T 8 k 1 D H Q 1 K p U x N P g 6 m r p B 4 M H E e 8 z I Q y y Y N s v L r / G f C m O b l E r 2 H + T g 8 k w 9 g 0 / y D a m 5 S k w 3 1 3 R i 9 q x x j L D K d a V U G X 1 e U i t G h V m d k g n W 0 K E 6 O D w 5 G W t 3 W g X H K K 4 / F + 2 9 + F Q h / D X X n 7 0 t 2 E 0 M l m F X n C F Z M Z G J 2 B g 9 C 3 C C b + q C L o t X d p v 7 N + 6 k B D z E V H O u P k u U S a C G K s 9 V v f J e b R a D 0 G G L V W W 7 B N N h x v l 6 v R a H N f W E l 4 A X x y V H e s l + 1 W m f f g e p H M F x H j N L a l M G i s F h w x f j C / 5 F k G m 3 r G W 1 z g k u t y g 1 K K u K / O N X V A 8 Y / j I m H R j L v 6 J W A U e Q x i o Q z a Q f j O i 6 A n N n 2 X w L j I s T V P l f O P 3 0 G R Q R u n 9 A e z g 9 H d g / U j f Q K q u 1 x T Y A v s U H / D / A 6 7 P c c 7 b z S 0 z d Q S w E C L Q A U A A I A C A A q D W N Z R Q T y I K M A A A D 2 A A A A E g A A A A A A A A A A A A A A A A A A A A A A Q 2 9 u Z m l n L 1 B h Y 2 t h Z 2 U u e G 1 s U E s B A i 0 A F A A C A A g A K g 1 j W Q / K 6 a u k A A A A 6 Q A A A B M A A A A A A A A A A A A A A A A A 7 w A A A F t D b 2 5 0 Z W 5 0 X 1 R 5 c G V z X S 5 4 b W x Q S w E C L Q A U A A I A C A A q D W N Z y P + X t o E B A A A J A w A A E w A A A A A A A A A A A A A A A A D g 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E Q A A A A A A A P w 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a G V l c 2 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3 Y T c 4 O W I 3 L W I 0 Z D I t N D Q 5 Z i 0 5 N m U 5 L T Q x O D A 3 M z Q 0 O W R l 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h l Z X N l X 2 R h d G E i I C 8 + P E V u d H J 5 I F R 5 c G U 9 I k Z p b G x l Z E N v b X B s Z X R l U m V z d W x 0 V G 9 X b 3 J r c 2 h l Z X Q i I F Z h b H V l P S J s M S I g L z 4 8 R W 5 0 c n k g V H l w Z T 0 i Q W R k Z W R U b 0 R h d G F N b 2 R l b C I g V m F s d W U 9 I m w w I i A v P j x F b n R y e S B U e X B l P S J G a W x s Q 2 9 1 b n Q i I F Z h b H V l P S J s M T A 0 M i I g L z 4 8 R W 5 0 c n k g V H l w Z T 0 i R m l s b E V y c m 9 y Q 2 9 k Z S I g V m F s d W U 9 I n N V b m t u b 3 d u I i A v P j x F b n R y e S B U e X B l P S J G a W x s R X J y b 3 J D b 3 V u d C I g V m F s d W U 9 I m w w I i A v P j x F b n R y e S B U e X B l P S J G a W x s T G F z d F V w Z G F 0 Z W Q i I F Z h b H V l P S J k M j A y N C 0 x M S 0 w M l Q y M z o 0 M T o y M S 4 x M z k w N D c 3 W i I g L z 4 8 R W 5 0 c n k g V H l w Z T 0 i R m l s b E N v b H V t b l R 5 c G V z I i B W Y W x 1 Z T 0 i c 0 F 3 W U d C U V l H Q X d Z R 0 J n W U d C Z z 0 9 I i A v P j x F b n R y e S B U e X B l P S J G a W x s Q 2 9 s d W 1 u T m F t Z X M i I F Z h b H V l P S J z W y Z x d W 9 0 O 0 N o Z W V z Z U l k J n F 1 b 3 Q 7 L C Z x d W 9 0 O 0 1 h b n V m Y W N 0 d X J l c l B y b 3 Z D b 2 R l J n F 1 b 3 Q 7 L C Z x d W 9 0 O 0 1 h b n V m Y W N 0 d X J p b m d U e X B l R W 4 m c X V v d D s s J n F 1 b 3 Q 7 T W 9 p c 3 R 1 c m V Q Z X J j Z W 5 0 J n F 1 b 3 Q 7 L C Z x d W 9 0 O 0 Z s Y X Z v d X J F b i Z x d W 9 0 O y w m c X V v d D t D a G F y Y W N 0 Z X J p c 3 R p Y 3 N F b i Z x d W 9 0 O y w m c X V v d D t P c m d h b m l j J n F 1 b 3 Q 7 L C Z x d W 9 0 O 0 N h d G V n b 3 J 5 V H l w Z U V u J n F 1 b 3 Q 7 L C Z x d W 9 0 O 0 1 p b G t U e X B l R W 4 m c X V v d D s s J n F 1 b 3 Q 7 T W l s a 1 R y Z W F 0 b W V u d F R 5 c G V F b i Z x d W 9 0 O y w m c X V v d D t S a W 5 k V H l w Z U V u J n F 1 b 3 Q 7 L C Z x d W 9 0 O 0 N o Z W V z Z U 5 h b W U m c X V v d D s s J n F 1 b 3 Q 7 R m F 0 T G V 2 Z W w 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2 h l Z X N l X 2 R h d G E v Q X V 0 b 1 J l b W 9 2 Z W R D b 2 x 1 b W 5 z M S 5 7 Q 2 h l Z X N l S W Q s M H 0 m c X V v d D s s J n F 1 b 3 Q 7 U 2 V j d G l v b j E v Y 2 h l Z X N l X 2 R h d G E v Q X V 0 b 1 J l b W 9 2 Z W R D b 2 x 1 b W 5 z M S 5 7 T W F u d W Z h Y 3 R 1 c m V y U H J v d k N v Z G U s M X 0 m c X V v d D s s J n F 1 b 3 Q 7 U 2 V j d G l v b j E v Y 2 h l Z X N l X 2 R h d G E v Q X V 0 b 1 J l b W 9 2 Z W R D b 2 x 1 b W 5 z M S 5 7 T W F u d W Z h Y 3 R 1 c m l u Z 1 R 5 c G V F b i w y f S Z x d W 9 0 O y w m c X V v d D t T Z W N 0 a W 9 u M S 9 j a G V l c 2 V f Z G F 0 Y S 9 B d X R v U m V t b 3 Z l Z E N v b H V t b n M x L n t N b 2 l z d H V y Z V B l c m N l b n Q s M 3 0 m c X V v d D s s J n F 1 b 3 Q 7 U 2 V j d G l v b j E v Y 2 h l Z X N l X 2 R h d G E v Q X V 0 b 1 J l b W 9 2 Z W R D b 2 x 1 b W 5 z M S 5 7 R m x h d m 9 1 c k V u L D R 9 J n F 1 b 3 Q 7 L C Z x d W 9 0 O 1 N l Y 3 R p b 2 4 x L 2 N o Z W V z Z V 9 k Y X R h L 0 F 1 d G 9 S Z W 1 v d m V k Q 2 9 s d W 1 u c z E u e 0 N o Y X J h Y 3 R l c m l z d G l j c 0 V u L D V 9 J n F 1 b 3 Q 7 L C Z x d W 9 0 O 1 N l Y 3 R p b 2 4 x L 2 N o Z W V z Z V 9 k Y X R h L 0 F 1 d G 9 S Z W 1 v d m V k Q 2 9 s d W 1 u c z E u e 0 9 y Z 2 F u a W M s N n 0 m c X V v d D s s J n F 1 b 3 Q 7 U 2 V j d G l v b j E v Y 2 h l Z X N l X 2 R h d G E v Q X V 0 b 1 J l b W 9 2 Z W R D b 2 x 1 b W 5 z M S 5 7 Q 2 F 0 Z W d v c n l U e X B l R W 4 s N 3 0 m c X V v d D s s J n F 1 b 3 Q 7 U 2 V j d G l v b j E v Y 2 h l Z X N l X 2 R h d G E v Q X V 0 b 1 J l b W 9 2 Z W R D b 2 x 1 b W 5 z M S 5 7 T W l s a 1 R 5 c G V F b i w 4 f S Z x d W 9 0 O y w m c X V v d D t T Z W N 0 a W 9 u M S 9 j a G V l c 2 V f Z G F 0 Y S 9 B d X R v U m V t b 3 Z l Z E N v b H V t b n M x L n t N a W x r V H J l Y X R t Z W 5 0 V H l w Z U V u L D l 9 J n F 1 b 3 Q 7 L C Z x d W 9 0 O 1 N l Y 3 R p b 2 4 x L 2 N o Z W V z Z V 9 k Y X R h L 0 F 1 d G 9 S Z W 1 v d m V k Q 2 9 s d W 1 u c z E u e 1 J p b m R U e X B l R W 4 s M T B 9 J n F 1 b 3 Q 7 L C Z x d W 9 0 O 1 N l Y 3 R p b 2 4 x L 2 N o Z W V z Z V 9 k Y X R h L 0 F 1 d G 9 S Z W 1 v d m V k Q 2 9 s d W 1 u c z E u e 0 N o Z W V z Z U 5 h b W U s M T F 9 J n F 1 b 3 Q 7 L C Z x d W 9 0 O 1 N l Y 3 R p b 2 4 x L 2 N o Z W V z Z V 9 k Y X R h L 0 F 1 d G 9 S Z W 1 v d m V k Q 2 9 s d W 1 u c z E u e 0 Z h d E x l d m V s L D E y f S Z x d W 9 0 O 1 0 s J n F 1 b 3 Q 7 Q 2 9 s d W 1 u Q 2 9 1 b n Q m c X V v d D s 6 M T M s J n F 1 b 3 Q 7 S 2 V 5 Q 2 9 s d W 1 u T m F t Z X M m c X V v d D s 6 W 1 0 s J n F 1 b 3 Q 7 Q 2 9 s d W 1 u S W R l b n R p d G l l c y Z x d W 9 0 O z p b J n F 1 b 3 Q 7 U 2 V j d G l v b j E v Y 2 h l Z X N l X 2 R h d G E v Q X V 0 b 1 J l b W 9 2 Z W R D b 2 x 1 b W 5 z M S 5 7 Q 2 h l Z X N l S W Q s M H 0 m c X V v d D s s J n F 1 b 3 Q 7 U 2 V j d G l v b j E v Y 2 h l Z X N l X 2 R h d G E v Q X V 0 b 1 J l b W 9 2 Z W R D b 2 x 1 b W 5 z M S 5 7 T W F u d W Z h Y 3 R 1 c m V y U H J v d k N v Z G U s M X 0 m c X V v d D s s J n F 1 b 3 Q 7 U 2 V j d G l v b j E v Y 2 h l Z X N l X 2 R h d G E v Q X V 0 b 1 J l b W 9 2 Z W R D b 2 x 1 b W 5 z M S 5 7 T W F u d W Z h Y 3 R 1 c m l u Z 1 R 5 c G V F b i w y f S Z x d W 9 0 O y w m c X V v d D t T Z W N 0 a W 9 u M S 9 j a G V l c 2 V f Z G F 0 Y S 9 B d X R v U m V t b 3 Z l Z E N v b H V t b n M x L n t N b 2 l z d H V y Z V B l c m N l b n Q s M 3 0 m c X V v d D s s J n F 1 b 3 Q 7 U 2 V j d G l v b j E v Y 2 h l Z X N l X 2 R h d G E v Q X V 0 b 1 J l b W 9 2 Z W R D b 2 x 1 b W 5 z M S 5 7 R m x h d m 9 1 c k V u L D R 9 J n F 1 b 3 Q 7 L C Z x d W 9 0 O 1 N l Y 3 R p b 2 4 x L 2 N o Z W V z Z V 9 k Y X R h L 0 F 1 d G 9 S Z W 1 v d m V k Q 2 9 s d W 1 u c z E u e 0 N o Y X J h Y 3 R l c m l z d G l j c 0 V u L D V 9 J n F 1 b 3 Q 7 L C Z x d W 9 0 O 1 N l Y 3 R p b 2 4 x L 2 N o Z W V z Z V 9 k Y X R h L 0 F 1 d G 9 S Z W 1 v d m V k Q 2 9 s d W 1 u c z E u e 0 9 y Z 2 F u a W M s N n 0 m c X V v d D s s J n F 1 b 3 Q 7 U 2 V j d G l v b j E v Y 2 h l Z X N l X 2 R h d G E v Q X V 0 b 1 J l b W 9 2 Z W R D b 2 x 1 b W 5 z M S 5 7 Q 2 F 0 Z W d v c n l U e X B l R W 4 s N 3 0 m c X V v d D s s J n F 1 b 3 Q 7 U 2 V j d G l v b j E v Y 2 h l Z X N l X 2 R h d G E v Q X V 0 b 1 J l b W 9 2 Z W R D b 2 x 1 b W 5 z M S 5 7 T W l s a 1 R 5 c G V F b i w 4 f S Z x d W 9 0 O y w m c X V v d D t T Z W N 0 a W 9 u M S 9 j a G V l c 2 V f Z G F 0 Y S 9 B d X R v U m V t b 3 Z l Z E N v b H V t b n M x L n t N a W x r V H J l Y X R t Z W 5 0 V H l w Z U V u L D l 9 J n F 1 b 3 Q 7 L C Z x d W 9 0 O 1 N l Y 3 R p b 2 4 x L 2 N o Z W V z Z V 9 k Y X R h L 0 F 1 d G 9 S Z W 1 v d m V k Q 2 9 s d W 1 u c z E u e 1 J p b m R U e X B l R W 4 s M T B 9 J n F 1 b 3 Q 7 L C Z x d W 9 0 O 1 N l Y 3 R p b 2 4 x L 2 N o Z W V z Z V 9 k Y X R h L 0 F 1 d G 9 S Z W 1 v d m V k Q 2 9 s d W 1 u c z E u e 0 N o Z W V z Z U 5 h b W U s M T F 9 J n F 1 b 3 Q 7 L C Z x d W 9 0 O 1 N l Y 3 R p b 2 4 x L 2 N o Z W V z Z V 9 k Y X R h L 0 F 1 d G 9 S Z W 1 v d m V k Q 2 9 s d W 1 u c z E u e 0 Z h d E x l d m V s L D E y f S Z x d W 9 0 O 1 0 s J n F 1 b 3 Q 7 U m V s Y X R p b 2 5 z a G l w S W 5 m b y Z x d W 9 0 O z p b X X 0 i I C 8 + P C 9 T d G F i b G V F b n R y a W V z P j w v S X R l b T 4 8 S X R l b T 4 8 S X R l b U x v Y 2 F 0 a W 9 u P j x J d G V t V H l w Z T 5 G b 3 J t d W x h P C 9 J d G V t V H l w Z T 4 8 S X R l b V B h d G g + U 2 V j d G l v b j E v Y 2 h l Z X N l X 2 R h d G E v U 2 9 1 c m N l P C 9 J d G V t U G F 0 a D 4 8 L 0 l 0 Z W 1 M b 2 N h d G l v b j 4 8 U 3 R h Y m x l R W 5 0 c m l l c y A v P j w v S X R l b T 4 8 S X R l b T 4 8 S X R l b U x v Y 2 F 0 a W 9 u P j x J d G V t V H l w Z T 5 G b 3 J t d W x h P C 9 J d G V t V H l w Z T 4 8 S X R l b V B h d G g + U 2 V j d G l v b j E v Y 2 h l Z X N l X 2 R h d G E v U H J v b W 9 0 Z W Q l M j B I Z W F k Z X J z P C 9 J d G V t U G F 0 a D 4 8 L 0 l 0 Z W 1 M b 2 N h d G l v b j 4 8 U 3 R h Y m x l R W 5 0 c m l l c y A v P j w v S X R l b T 4 8 S X R l b T 4 8 S X R l b U x v Y 2 F 0 a W 9 u P j x J d G V t V H l w Z T 5 G b 3 J t d W x h P C 9 J d G V t V H l w Z T 4 8 S X R l b V B h d G g + U 2 V j d G l v b j E v Y 2 h l Z X N l X 2 R h d G E v Q 2 h h b m d l Z C U y M F R 5 c G U 8 L 0 l 0 Z W 1 Q Y X R o P j w v S X R l b U x v Y 2 F 0 a W 9 u P j x T d G F i b G V F b n R y a W V z I C 8 + P C 9 J d G V t P j w v S X R l b X M + P C 9 M b 2 N h b F B h Y 2 t h Z 2 V N Z X R h Z G F 0 Y U Z p b G U + F g A A A F B L B Q Y A A A A A A A A A A A A A A A A A A A A A A A A m A Q A A A Q A A A N C M n d 8 B F d E R j H o A w E / C l + s B A A A A X t H J t U O h X U 6 3 8 I M k B 1 n Y 5 w A A A A A C A A A A A A A Q Z g A A A A E A A C A A A A D H C 0 c o t V d R 8 7 E k k H 6 Y T 4 w a T 3 8 X M B t Z z 4 z q U g q w f g O c f w A A A A A O g A A A A A I A A C A A A A B F K 6 7 T O 6 l S G 5 0 q F i q n j x l Y 8 X Y 5 T l S w 9 + R x 5 f y f N i m t M F A A A A C 0 o m x / z S X Z p p D j W A 5 x o W G f 4 8 3 n p 7 G Z R V N 5 O 7 S j M t + C E G Z 5 6 S 0 A X i c I d O e 1 s u h w k N Z d T b T J / z U + m X l H A L 3 A M 4 A C t y i A e b I z g 2 L n 6 e d G 4 K 2 2 5 0 A A A A B E o N w z Y N J u e M i e L Q d 5 S I I m 2 w A p K 8 M 7 / M v p b 5 G 3 u d H v Y F 9 u T S s S D d 3 q D 0 c R 2 + U i K 2 I R m Q N 3 T P + I n i f n W 1 I M K W U W < / D a t a M a s h u p > 
</file>

<file path=customXml/itemProps1.xml><?xml version="1.0" encoding="utf-8"?>
<ds:datastoreItem xmlns:ds="http://schemas.openxmlformats.org/officeDocument/2006/customXml" ds:itemID="{62F6AE99-710D-4B4C-9BED-759E736C80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Moisture Percent</vt:lpstr>
      <vt:lpstr>Top 3 Most Milk Used Type</vt:lpstr>
      <vt:lpstr>Top 3 Most Cheese by Province</vt:lpstr>
      <vt:lpstr>Average of Moisture</vt:lpstr>
      <vt:lpstr>Candian Map  By Province</vt:lpstr>
      <vt:lpstr>cheese_data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Chella Kamina</dc:creator>
  <cp:lastModifiedBy>Chella Kamina</cp:lastModifiedBy>
  <dcterms:created xsi:type="dcterms:W3CDTF">2024-11-02T23:36:47Z</dcterms:created>
  <dcterms:modified xsi:type="dcterms:W3CDTF">2025-04-18T14:23:17Z</dcterms:modified>
</cp:coreProperties>
</file>