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320m\Desktop\"/>
    </mc:Choice>
  </mc:AlternateContent>
  <xr:revisionPtr revIDLastSave="0" documentId="13_ncr:1_{BA84619C-07E1-4226-BCAD-60623A66274B}" xr6:coauthVersionLast="47" xr6:coauthVersionMax="47" xr10:uidLastSave="{00000000-0000-0000-0000-000000000000}"/>
  <bookViews>
    <workbookView xWindow="135" yWindow="225" windowWidth="28170" windowHeight="15285" activeTab="3" xr2:uid="{2F7356C0-66DA-4114-BCF9-34D3498A065F}"/>
  </bookViews>
  <sheets>
    <sheet name="FS" sheetId="1" r:id="rId1"/>
    <sheet name="EC" sheetId="2" r:id="rId2"/>
    <sheet name="PSNR" sheetId="5" r:id="rId3"/>
    <sheet name="Pap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9" i="3" l="1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58" i="3"/>
  <c r="F173" i="3"/>
  <c r="G173" i="3"/>
  <c r="H173" i="3"/>
  <c r="I173" i="3"/>
  <c r="J173" i="3"/>
  <c r="K173" i="3"/>
  <c r="F172" i="3"/>
  <c r="G172" i="3"/>
  <c r="H172" i="3"/>
  <c r="I172" i="3"/>
  <c r="J172" i="3"/>
  <c r="K172" i="3"/>
  <c r="F171" i="3"/>
  <c r="G171" i="3"/>
  <c r="H171" i="3"/>
  <c r="I171" i="3"/>
  <c r="J171" i="3"/>
  <c r="K171" i="3"/>
  <c r="F170" i="3"/>
  <c r="G170" i="3"/>
  <c r="H170" i="3"/>
  <c r="I170" i="3"/>
  <c r="J170" i="3"/>
  <c r="K170" i="3"/>
  <c r="F169" i="3"/>
  <c r="G169" i="3"/>
  <c r="H169" i="3"/>
  <c r="I169" i="3"/>
  <c r="J169" i="3"/>
  <c r="K169" i="3"/>
  <c r="E173" i="3"/>
  <c r="E172" i="3"/>
  <c r="E171" i="3"/>
  <c r="E170" i="3"/>
  <c r="E169" i="3"/>
  <c r="F164" i="3"/>
  <c r="G164" i="3"/>
  <c r="H164" i="3"/>
  <c r="I164" i="3"/>
  <c r="J164" i="3"/>
  <c r="K164" i="3"/>
  <c r="F165" i="3"/>
  <c r="G165" i="3"/>
  <c r="H165" i="3"/>
  <c r="I165" i="3"/>
  <c r="J165" i="3"/>
  <c r="K165" i="3"/>
  <c r="F166" i="3"/>
  <c r="G166" i="3"/>
  <c r="H166" i="3"/>
  <c r="I166" i="3"/>
  <c r="J166" i="3"/>
  <c r="K166" i="3"/>
  <c r="F167" i="3"/>
  <c r="G167" i="3"/>
  <c r="H167" i="3"/>
  <c r="I167" i="3"/>
  <c r="J167" i="3"/>
  <c r="K167" i="3"/>
  <c r="F168" i="3"/>
  <c r="G168" i="3"/>
  <c r="H168" i="3"/>
  <c r="I168" i="3"/>
  <c r="J168" i="3"/>
  <c r="K168" i="3"/>
  <c r="E165" i="3"/>
  <c r="E166" i="3"/>
  <c r="E167" i="3"/>
  <c r="E168" i="3"/>
  <c r="E164" i="3"/>
  <c r="F163" i="3"/>
  <c r="G163" i="3"/>
  <c r="H163" i="3"/>
  <c r="I163" i="3"/>
  <c r="J163" i="3"/>
  <c r="K163" i="3"/>
  <c r="E163" i="3"/>
  <c r="F158" i="3"/>
  <c r="G158" i="3"/>
  <c r="H158" i="3"/>
  <c r="I158" i="3"/>
  <c r="J158" i="3"/>
  <c r="K158" i="3"/>
  <c r="F159" i="3"/>
  <c r="G159" i="3"/>
  <c r="H159" i="3"/>
  <c r="I159" i="3"/>
  <c r="J159" i="3"/>
  <c r="K159" i="3"/>
  <c r="F160" i="3"/>
  <c r="G160" i="3"/>
  <c r="H160" i="3"/>
  <c r="I160" i="3"/>
  <c r="J160" i="3"/>
  <c r="K160" i="3"/>
  <c r="F161" i="3"/>
  <c r="G161" i="3"/>
  <c r="H161" i="3"/>
  <c r="I161" i="3"/>
  <c r="J161" i="3"/>
  <c r="K161" i="3"/>
  <c r="F162" i="3"/>
  <c r="G162" i="3"/>
  <c r="H162" i="3"/>
  <c r="I162" i="3"/>
  <c r="J162" i="3"/>
  <c r="K162" i="3"/>
  <c r="E160" i="3"/>
  <c r="E161" i="3"/>
  <c r="E162" i="3"/>
  <c r="E159" i="3"/>
  <c r="E158" i="3"/>
  <c r="F29" i="3" l="1"/>
  <c r="G29" i="3"/>
  <c r="H29" i="3"/>
  <c r="I29" i="3"/>
  <c r="J29" i="3"/>
  <c r="K29" i="3"/>
  <c r="F48" i="3"/>
  <c r="G48" i="3"/>
  <c r="H48" i="3"/>
  <c r="I48" i="3"/>
  <c r="J48" i="3"/>
  <c r="K48" i="3"/>
  <c r="F67" i="3"/>
  <c r="G67" i="3"/>
  <c r="H67" i="3"/>
  <c r="I67" i="3"/>
  <c r="J67" i="3"/>
  <c r="K67" i="3"/>
  <c r="F86" i="3"/>
  <c r="G86" i="3"/>
  <c r="H86" i="3"/>
  <c r="I86" i="3"/>
  <c r="J86" i="3"/>
  <c r="K86" i="3"/>
  <c r="F105" i="3"/>
  <c r="G105" i="3"/>
  <c r="H105" i="3"/>
  <c r="I105" i="3"/>
  <c r="J105" i="3"/>
  <c r="K105" i="3"/>
  <c r="F124" i="3"/>
  <c r="G124" i="3"/>
  <c r="H124" i="3"/>
  <c r="I124" i="3"/>
  <c r="J124" i="3"/>
  <c r="K124" i="3"/>
  <c r="F143" i="3"/>
  <c r="G143" i="3"/>
  <c r="H143" i="3"/>
  <c r="I143" i="3"/>
  <c r="J143" i="3"/>
  <c r="K143" i="3"/>
  <c r="E143" i="3"/>
  <c r="E124" i="3"/>
  <c r="E105" i="3"/>
  <c r="E86" i="3"/>
  <c r="E67" i="3"/>
  <c r="E48" i="3"/>
  <c r="E29" i="3"/>
  <c r="F12" i="3"/>
  <c r="G12" i="3"/>
  <c r="H12" i="3"/>
  <c r="I12" i="3"/>
  <c r="J12" i="3"/>
  <c r="K12" i="3"/>
  <c r="F13" i="3"/>
  <c r="G13" i="3"/>
  <c r="H13" i="3"/>
  <c r="I13" i="3"/>
  <c r="J13" i="3"/>
  <c r="K13" i="3"/>
  <c r="F14" i="3"/>
  <c r="G14" i="3"/>
  <c r="H14" i="3"/>
  <c r="I14" i="3"/>
  <c r="J14" i="3"/>
  <c r="K14" i="3"/>
  <c r="F15" i="3"/>
  <c r="G15" i="3"/>
  <c r="H15" i="3"/>
  <c r="I15" i="3"/>
  <c r="J15" i="3"/>
  <c r="K15" i="3"/>
  <c r="F16" i="3"/>
  <c r="G16" i="3"/>
  <c r="H16" i="3"/>
  <c r="I16" i="3"/>
  <c r="J16" i="3"/>
  <c r="K16" i="3"/>
  <c r="F31" i="3"/>
  <c r="F37" i="3" s="1"/>
  <c r="G31" i="3"/>
  <c r="H31" i="3"/>
  <c r="H37" i="3" s="1"/>
  <c r="I31" i="3"/>
  <c r="I37" i="3" s="1"/>
  <c r="J31" i="3"/>
  <c r="J37" i="3" s="1"/>
  <c r="K31" i="3"/>
  <c r="K37" i="3" s="1"/>
  <c r="F32" i="3"/>
  <c r="F38" i="3" s="1"/>
  <c r="G32" i="3"/>
  <c r="H32" i="3"/>
  <c r="H38" i="3" s="1"/>
  <c r="I32" i="3"/>
  <c r="I38" i="3" s="1"/>
  <c r="J32" i="3"/>
  <c r="J38" i="3" s="1"/>
  <c r="K32" i="3"/>
  <c r="K38" i="3" s="1"/>
  <c r="F33" i="3"/>
  <c r="F39" i="3" s="1"/>
  <c r="G33" i="3"/>
  <c r="H33" i="3"/>
  <c r="H39" i="3" s="1"/>
  <c r="I33" i="3"/>
  <c r="I39" i="3" s="1"/>
  <c r="J33" i="3"/>
  <c r="K33" i="3"/>
  <c r="K39" i="3" s="1"/>
  <c r="F34" i="3"/>
  <c r="F40" i="3" s="1"/>
  <c r="G34" i="3"/>
  <c r="H34" i="3"/>
  <c r="H40" i="3" s="1"/>
  <c r="I34" i="3"/>
  <c r="I40" i="3" s="1"/>
  <c r="J34" i="3"/>
  <c r="J40" i="3" s="1"/>
  <c r="K34" i="3"/>
  <c r="K40" i="3" s="1"/>
  <c r="F35" i="3"/>
  <c r="F41" i="3" s="1"/>
  <c r="G35" i="3"/>
  <c r="H35" i="3"/>
  <c r="H41" i="3" s="1"/>
  <c r="I35" i="3"/>
  <c r="I41" i="3" s="1"/>
  <c r="J35" i="3"/>
  <c r="J41" i="3" s="1"/>
  <c r="K35" i="3"/>
  <c r="K41" i="3" s="1"/>
  <c r="F50" i="3"/>
  <c r="F56" i="3" s="1"/>
  <c r="G50" i="3"/>
  <c r="H50" i="3"/>
  <c r="H56" i="3" s="1"/>
  <c r="I50" i="3"/>
  <c r="I56" i="3" s="1"/>
  <c r="J50" i="3"/>
  <c r="K50" i="3"/>
  <c r="K56" i="3" s="1"/>
  <c r="F51" i="3"/>
  <c r="F57" i="3" s="1"/>
  <c r="G51" i="3"/>
  <c r="H51" i="3"/>
  <c r="H57" i="3" s="1"/>
  <c r="I51" i="3"/>
  <c r="I57" i="3" s="1"/>
  <c r="J51" i="3"/>
  <c r="K51" i="3"/>
  <c r="K57" i="3" s="1"/>
  <c r="F52" i="3"/>
  <c r="F58" i="3" s="1"/>
  <c r="G52" i="3"/>
  <c r="H52" i="3"/>
  <c r="H58" i="3" s="1"/>
  <c r="I52" i="3"/>
  <c r="I58" i="3" s="1"/>
  <c r="J52" i="3"/>
  <c r="K52" i="3"/>
  <c r="K58" i="3" s="1"/>
  <c r="F53" i="3"/>
  <c r="F59" i="3" s="1"/>
  <c r="G53" i="3"/>
  <c r="H53" i="3"/>
  <c r="H59" i="3" s="1"/>
  <c r="I53" i="3"/>
  <c r="I59" i="3" s="1"/>
  <c r="J53" i="3"/>
  <c r="K53" i="3"/>
  <c r="K59" i="3" s="1"/>
  <c r="F54" i="3"/>
  <c r="F60" i="3" s="1"/>
  <c r="G54" i="3"/>
  <c r="H54" i="3"/>
  <c r="H60" i="3" s="1"/>
  <c r="I54" i="3"/>
  <c r="I60" i="3" s="1"/>
  <c r="J54" i="3"/>
  <c r="K54" i="3"/>
  <c r="K60" i="3" s="1"/>
  <c r="F69" i="3"/>
  <c r="F75" i="3" s="1"/>
  <c r="G69" i="3"/>
  <c r="H69" i="3"/>
  <c r="H75" i="3" s="1"/>
  <c r="I69" i="3"/>
  <c r="I75" i="3" s="1"/>
  <c r="J69" i="3"/>
  <c r="K69" i="3"/>
  <c r="K75" i="3" s="1"/>
  <c r="F70" i="3"/>
  <c r="F76" i="3" s="1"/>
  <c r="G70" i="3"/>
  <c r="H70" i="3"/>
  <c r="H76" i="3" s="1"/>
  <c r="I70" i="3"/>
  <c r="I76" i="3" s="1"/>
  <c r="J70" i="3"/>
  <c r="K70" i="3"/>
  <c r="K76" i="3" s="1"/>
  <c r="F71" i="3"/>
  <c r="F77" i="3" s="1"/>
  <c r="G71" i="3"/>
  <c r="H71" i="3"/>
  <c r="H77" i="3" s="1"/>
  <c r="I71" i="3"/>
  <c r="I77" i="3" s="1"/>
  <c r="J71" i="3"/>
  <c r="K71" i="3"/>
  <c r="K77" i="3" s="1"/>
  <c r="F72" i="3"/>
  <c r="F78" i="3" s="1"/>
  <c r="G72" i="3"/>
  <c r="H72" i="3"/>
  <c r="H78" i="3" s="1"/>
  <c r="I72" i="3"/>
  <c r="I78" i="3" s="1"/>
  <c r="J72" i="3"/>
  <c r="K72" i="3"/>
  <c r="K78" i="3" s="1"/>
  <c r="F73" i="3"/>
  <c r="F79" i="3" s="1"/>
  <c r="G73" i="3"/>
  <c r="H73" i="3"/>
  <c r="H79" i="3" s="1"/>
  <c r="I73" i="3"/>
  <c r="I79" i="3" s="1"/>
  <c r="J73" i="3"/>
  <c r="K73" i="3"/>
  <c r="K79" i="3" s="1"/>
  <c r="F88" i="3"/>
  <c r="F94" i="3" s="1"/>
  <c r="G88" i="3"/>
  <c r="H88" i="3"/>
  <c r="H94" i="3" s="1"/>
  <c r="I88" i="3"/>
  <c r="I94" i="3" s="1"/>
  <c r="J88" i="3"/>
  <c r="K88" i="3"/>
  <c r="K94" i="3" s="1"/>
  <c r="F89" i="3"/>
  <c r="F95" i="3" s="1"/>
  <c r="G89" i="3"/>
  <c r="H89" i="3"/>
  <c r="H95" i="3" s="1"/>
  <c r="I89" i="3"/>
  <c r="I95" i="3" s="1"/>
  <c r="J89" i="3"/>
  <c r="K89" i="3"/>
  <c r="K95" i="3" s="1"/>
  <c r="F90" i="3"/>
  <c r="F96" i="3" s="1"/>
  <c r="G90" i="3"/>
  <c r="H90" i="3"/>
  <c r="H96" i="3" s="1"/>
  <c r="I90" i="3"/>
  <c r="I96" i="3" s="1"/>
  <c r="J90" i="3"/>
  <c r="J96" i="3" s="1"/>
  <c r="K90" i="3"/>
  <c r="K96" i="3" s="1"/>
  <c r="F91" i="3"/>
  <c r="F97" i="3" s="1"/>
  <c r="G91" i="3"/>
  <c r="H91" i="3"/>
  <c r="H97" i="3" s="1"/>
  <c r="I91" i="3"/>
  <c r="I97" i="3" s="1"/>
  <c r="J91" i="3"/>
  <c r="J97" i="3" s="1"/>
  <c r="K91" i="3"/>
  <c r="K97" i="3" s="1"/>
  <c r="F92" i="3"/>
  <c r="F98" i="3" s="1"/>
  <c r="G92" i="3"/>
  <c r="H92" i="3"/>
  <c r="H98" i="3" s="1"/>
  <c r="I92" i="3"/>
  <c r="I98" i="3" s="1"/>
  <c r="J92" i="3"/>
  <c r="K92" i="3"/>
  <c r="K98" i="3" s="1"/>
  <c r="F107" i="3"/>
  <c r="F113" i="3" s="1"/>
  <c r="G107" i="3"/>
  <c r="H107" i="3"/>
  <c r="H113" i="3" s="1"/>
  <c r="I107" i="3"/>
  <c r="I113" i="3" s="1"/>
  <c r="J107" i="3"/>
  <c r="K107" i="3"/>
  <c r="K113" i="3" s="1"/>
  <c r="F108" i="3"/>
  <c r="F114" i="3" s="1"/>
  <c r="G108" i="3"/>
  <c r="H108" i="3"/>
  <c r="H114" i="3" s="1"/>
  <c r="I108" i="3"/>
  <c r="I114" i="3" s="1"/>
  <c r="J108" i="3"/>
  <c r="K108" i="3"/>
  <c r="K114" i="3" s="1"/>
  <c r="F109" i="3"/>
  <c r="F115" i="3" s="1"/>
  <c r="G109" i="3"/>
  <c r="H109" i="3"/>
  <c r="H115" i="3" s="1"/>
  <c r="I109" i="3"/>
  <c r="I115" i="3" s="1"/>
  <c r="J109" i="3"/>
  <c r="K109" i="3"/>
  <c r="K115" i="3" s="1"/>
  <c r="F110" i="3"/>
  <c r="F116" i="3" s="1"/>
  <c r="G110" i="3"/>
  <c r="H110" i="3"/>
  <c r="H116" i="3" s="1"/>
  <c r="I110" i="3"/>
  <c r="I116" i="3" s="1"/>
  <c r="J110" i="3"/>
  <c r="K110" i="3"/>
  <c r="K116" i="3" s="1"/>
  <c r="F111" i="3"/>
  <c r="F117" i="3" s="1"/>
  <c r="G111" i="3"/>
  <c r="H111" i="3"/>
  <c r="H117" i="3" s="1"/>
  <c r="I111" i="3"/>
  <c r="I117" i="3" s="1"/>
  <c r="J111" i="3"/>
  <c r="K111" i="3"/>
  <c r="K117" i="3" s="1"/>
  <c r="F126" i="3"/>
  <c r="F132" i="3" s="1"/>
  <c r="G126" i="3"/>
  <c r="H126" i="3"/>
  <c r="H132" i="3" s="1"/>
  <c r="I126" i="3"/>
  <c r="I132" i="3" s="1"/>
  <c r="J126" i="3"/>
  <c r="K126" i="3"/>
  <c r="K132" i="3" s="1"/>
  <c r="F127" i="3"/>
  <c r="F133" i="3" s="1"/>
  <c r="G127" i="3"/>
  <c r="H127" i="3"/>
  <c r="H133" i="3" s="1"/>
  <c r="I127" i="3"/>
  <c r="I133" i="3" s="1"/>
  <c r="J127" i="3"/>
  <c r="K127" i="3"/>
  <c r="K133" i="3" s="1"/>
  <c r="F128" i="3"/>
  <c r="F134" i="3" s="1"/>
  <c r="G128" i="3"/>
  <c r="H128" i="3"/>
  <c r="H134" i="3" s="1"/>
  <c r="I128" i="3"/>
  <c r="I134" i="3" s="1"/>
  <c r="J128" i="3"/>
  <c r="K128" i="3"/>
  <c r="K134" i="3" s="1"/>
  <c r="F129" i="3"/>
  <c r="F135" i="3" s="1"/>
  <c r="G129" i="3"/>
  <c r="H129" i="3"/>
  <c r="H135" i="3" s="1"/>
  <c r="I129" i="3"/>
  <c r="I135" i="3" s="1"/>
  <c r="J129" i="3"/>
  <c r="K129" i="3"/>
  <c r="K135" i="3" s="1"/>
  <c r="F130" i="3"/>
  <c r="F136" i="3" s="1"/>
  <c r="G130" i="3"/>
  <c r="H130" i="3"/>
  <c r="H136" i="3" s="1"/>
  <c r="I130" i="3"/>
  <c r="I136" i="3" s="1"/>
  <c r="J130" i="3"/>
  <c r="K130" i="3"/>
  <c r="F145" i="3"/>
  <c r="F151" i="3" s="1"/>
  <c r="G145" i="3"/>
  <c r="H145" i="3"/>
  <c r="H151" i="3" s="1"/>
  <c r="I145" i="3"/>
  <c r="I151" i="3" s="1"/>
  <c r="J145" i="3"/>
  <c r="K145" i="3"/>
  <c r="K151" i="3" s="1"/>
  <c r="F146" i="3"/>
  <c r="F152" i="3" s="1"/>
  <c r="G146" i="3"/>
  <c r="H146" i="3"/>
  <c r="H152" i="3" s="1"/>
  <c r="I146" i="3"/>
  <c r="I152" i="3" s="1"/>
  <c r="J146" i="3"/>
  <c r="J152" i="3" s="1"/>
  <c r="K146" i="3"/>
  <c r="K152" i="3" s="1"/>
  <c r="F147" i="3"/>
  <c r="F153" i="3" s="1"/>
  <c r="G147" i="3"/>
  <c r="H147" i="3"/>
  <c r="H153" i="3" s="1"/>
  <c r="I147" i="3"/>
  <c r="I153" i="3" s="1"/>
  <c r="J147" i="3"/>
  <c r="K147" i="3"/>
  <c r="K153" i="3" s="1"/>
  <c r="F148" i="3"/>
  <c r="F154" i="3" s="1"/>
  <c r="G148" i="3"/>
  <c r="H148" i="3"/>
  <c r="H154" i="3" s="1"/>
  <c r="I148" i="3"/>
  <c r="I154" i="3" s="1"/>
  <c r="J148" i="3"/>
  <c r="K148" i="3"/>
  <c r="K154" i="3" s="1"/>
  <c r="F149" i="3"/>
  <c r="F155" i="3" s="1"/>
  <c r="G149" i="3"/>
  <c r="H149" i="3"/>
  <c r="H155" i="3" s="1"/>
  <c r="I149" i="3"/>
  <c r="I155" i="3" s="1"/>
  <c r="J149" i="3"/>
  <c r="J155" i="3" s="1"/>
  <c r="K149" i="3"/>
  <c r="K155" i="3" s="1"/>
  <c r="E146" i="3"/>
  <c r="E152" i="3" s="1"/>
  <c r="E147" i="3"/>
  <c r="E148" i="3"/>
  <c r="E149" i="3"/>
  <c r="E127" i="3"/>
  <c r="E128" i="3"/>
  <c r="E129" i="3"/>
  <c r="E135" i="3" s="1"/>
  <c r="E130" i="3"/>
  <c r="E108" i="3"/>
  <c r="E114" i="3" s="1"/>
  <c r="E109" i="3"/>
  <c r="E110" i="3"/>
  <c r="E111" i="3"/>
  <c r="E117" i="3" s="1"/>
  <c r="E89" i="3"/>
  <c r="E90" i="3"/>
  <c r="E91" i="3"/>
  <c r="E92" i="3"/>
  <c r="E98" i="3" s="1"/>
  <c r="E70" i="3"/>
  <c r="E71" i="3"/>
  <c r="E72" i="3"/>
  <c r="E73" i="3"/>
  <c r="E51" i="3"/>
  <c r="E57" i="3" s="1"/>
  <c r="E52" i="3"/>
  <c r="E53" i="3"/>
  <c r="E54" i="3"/>
  <c r="E60" i="3" s="1"/>
  <c r="E145" i="3"/>
  <c r="E126" i="3"/>
  <c r="E107" i="3"/>
  <c r="E113" i="3" s="1"/>
  <c r="E88" i="3"/>
  <c r="E94" i="3" s="1"/>
  <c r="E69" i="3"/>
  <c r="E50" i="3"/>
  <c r="E56" i="3" s="1"/>
  <c r="E32" i="3"/>
  <c r="E38" i="3" s="1"/>
  <c r="E33" i="3"/>
  <c r="E34" i="3"/>
  <c r="E35" i="3"/>
  <c r="E31" i="3"/>
  <c r="E13" i="3"/>
  <c r="E14" i="3"/>
  <c r="E15" i="3"/>
  <c r="E16" i="3"/>
  <c r="E22" i="3" s="1"/>
  <c r="E12" i="3"/>
  <c r="G10" i="3"/>
  <c r="H10" i="3"/>
  <c r="I10" i="3"/>
  <c r="J10" i="3"/>
  <c r="J20" i="3" s="1"/>
  <c r="K10" i="3"/>
  <c r="F10" i="3"/>
  <c r="E10" i="3"/>
  <c r="F62" i="3"/>
  <c r="G62" i="3"/>
  <c r="H62" i="3"/>
  <c r="I62" i="3"/>
  <c r="J62" i="3"/>
  <c r="K62" i="3"/>
  <c r="F63" i="3"/>
  <c r="G63" i="3"/>
  <c r="H63" i="3"/>
  <c r="I63" i="3"/>
  <c r="J63" i="3"/>
  <c r="K63" i="3"/>
  <c r="F64" i="3"/>
  <c r="G64" i="3"/>
  <c r="H64" i="3"/>
  <c r="I64" i="3"/>
  <c r="J64" i="3"/>
  <c r="K64" i="3"/>
  <c r="F65" i="3"/>
  <c r="G65" i="3"/>
  <c r="H65" i="3"/>
  <c r="I65" i="3"/>
  <c r="J65" i="3"/>
  <c r="K65" i="3"/>
  <c r="F66" i="3"/>
  <c r="G66" i="3"/>
  <c r="H66" i="3"/>
  <c r="I66" i="3"/>
  <c r="J66" i="3"/>
  <c r="K66" i="3"/>
  <c r="F81" i="3"/>
  <c r="G81" i="3"/>
  <c r="H81" i="3"/>
  <c r="I81" i="3"/>
  <c r="J81" i="3"/>
  <c r="K81" i="3"/>
  <c r="F82" i="3"/>
  <c r="G82" i="3"/>
  <c r="H82" i="3"/>
  <c r="I82" i="3"/>
  <c r="J82" i="3"/>
  <c r="K82" i="3"/>
  <c r="F83" i="3"/>
  <c r="G83" i="3"/>
  <c r="H83" i="3"/>
  <c r="I83" i="3"/>
  <c r="J83" i="3"/>
  <c r="K83" i="3"/>
  <c r="F84" i="3"/>
  <c r="G84" i="3"/>
  <c r="H84" i="3"/>
  <c r="I84" i="3"/>
  <c r="J84" i="3"/>
  <c r="K84" i="3"/>
  <c r="F85" i="3"/>
  <c r="G85" i="3"/>
  <c r="H85" i="3"/>
  <c r="I85" i="3"/>
  <c r="J85" i="3"/>
  <c r="K85" i="3"/>
  <c r="F100" i="3"/>
  <c r="G100" i="3"/>
  <c r="H100" i="3"/>
  <c r="I100" i="3"/>
  <c r="J100" i="3"/>
  <c r="K100" i="3"/>
  <c r="F101" i="3"/>
  <c r="G101" i="3"/>
  <c r="H101" i="3"/>
  <c r="I101" i="3"/>
  <c r="J101" i="3"/>
  <c r="K101" i="3"/>
  <c r="F102" i="3"/>
  <c r="G102" i="3"/>
  <c r="H102" i="3"/>
  <c r="I102" i="3"/>
  <c r="J102" i="3"/>
  <c r="K102" i="3"/>
  <c r="F103" i="3"/>
  <c r="G103" i="3"/>
  <c r="H103" i="3"/>
  <c r="I103" i="3"/>
  <c r="J103" i="3"/>
  <c r="K103" i="3"/>
  <c r="F104" i="3"/>
  <c r="G104" i="3"/>
  <c r="H104" i="3"/>
  <c r="I104" i="3"/>
  <c r="J104" i="3"/>
  <c r="K104" i="3"/>
  <c r="F119" i="3"/>
  <c r="G119" i="3"/>
  <c r="H119" i="3"/>
  <c r="I119" i="3"/>
  <c r="J119" i="3"/>
  <c r="K119" i="3"/>
  <c r="F120" i="3"/>
  <c r="G120" i="3"/>
  <c r="H120" i="3"/>
  <c r="I120" i="3"/>
  <c r="J120" i="3"/>
  <c r="K120" i="3"/>
  <c r="F121" i="3"/>
  <c r="G121" i="3"/>
  <c r="H121" i="3"/>
  <c r="I121" i="3"/>
  <c r="J121" i="3"/>
  <c r="K121" i="3"/>
  <c r="F122" i="3"/>
  <c r="G122" i="3"/>
  <c r="H122" i="3"/>
  <c r="I122" i="3"/>
  <c r="J122" i="3"/>
  <c r="K122" i="3"/>
  <c r="F123" i="3"/>
  <c r="G123" i="3"/>
  <c r="H123" i="3"/>
  <c r="I123" i="3"/>
  <c r="J123" i="3"/>
  <c r="K123" i="3"/>
  <c r="F138" i="3"/>
  <c r="G138" i="3"/>
  <c r="H138" i="3"/>
  <c r="I138" i="3"/>
  <c r="J138" i="3"/>
  <c r="K138" i="3"/>
  <c r="F139" i="3"/>
  <c r="G139" i="3"/>
  <c r="H139" i="3"/>
  <c r="I139" i="3"/>
  <c r="J139" i="3"/>
  <c r="K139" i="3"/>
  <c r="F140" i="3"/>
  <c r="G140" i="3"/>
  <c r="H140" i="3"/>
  <c r="I140" i="3"/>
  <c r="J140" i="3"/>
  <c r="K140" i="3"/>
  <c r="F141" i="3"/>
  <c r="G141" i="3"/>
  <c r="H141" i="3"/>
  <c r="I141" i="3"/>
  <c r="J141" i="3"/>
  <c r="K141" i="3"/>
  <c r="F142" i="3"/>
  <c r="G142" i="3"/>
  <c r="H142" i="3"/>
  <c r="I142" i="3"/>
  <c r="J142" i="3"/>
  <c r="K142" i="3"/>
  <c r="E142" i="3"/>
  <c r="E141" i="3"/>
  <c r="E140" i="3"/>
  <c r="E139" i="3"/>
  <c r="E123" i="3"/>
  <c r="E122" i="3"/>
  <c r="E121" i="3"/>
  <c r="E120" i="3"/>
  <c r="E104" i="3"/>
  <c r="E103" i="3"/>
  <c r="E102" i="3"/>
  <c r="E101" i="3"/>
  <c r="E85" i="3"/>
  <c r="E84" i="3"/>
  <c r="E83" i="3"/>
  <c r="E82" i="3"/>
  <c r="E66" i="3"/>
  <c r="E65" i="3"/>
  <c r="E64" i="3"/>
  <c r="E63" i="3"/>
  <c r="E138" i="3"/>
  <c r="E119" i="3"/>
  <c r="E100" i="3"/>
  <c r="E81" i="3"/>
  <c r="E62" i="3"/>
  <c r="F43" i="3"/>
  <c r="G43" i="3"/>
  <c r="H43" i="3"/>
  <c r="I43" i="3"/>
  <c r="J43" i="3"/>
  <c r="K43" i="3"/>
  <c r="F44" i="3"/>
  <c r="G44" i="3"/>
  <c r="H44" i="3"/>
  <c r="I44" i="3"/>
  <c r="J44" i="3"/>
  <c r="K44" i="3"/>
  <c r="F45" i="3"/>
  <c r="G45" i="3"/>
  <c r="H45" i="3"/>
  <c r="I45" i="3"/>
  <c r="J45" i="3"/>
  <c r="K45" i="3"/>
  <c r="F46" i="3"/>
  <c r="G46" i="3"/>
  <c r="H46" i="3"/>
  <c r="I46" i="3"/>
  <c r="J46" i="3"/>
  <c r="K46" i="3"/>
  <c r="F47" i="3"/>
  <c r="G47" i="3"/>
  <c r="H47" i="3"/>
  <c r="I47" i="3"/>
  <c r="J47" i="3"/>
  <c r="K47" i="3"/>
  <c r="E47" i="3"/>
  <c r="E46" i="3"/>
  <c r="E45" i="3"/>
  <c r="E44" i="3"/>
  <c r="E43" i="3"/>
  <c r="F24" i="3"/>
  <c r="G24" i="3"/>
  <c r="H24" i="3"/>
  <c r="I24" i="3"/>
  <c r="J24" i="3"/>
  <c r="K24" i="3"/>
  <c r="F25" i="3"/>
  <c r="G25" i="3"/>
  <c r="H25" i="3"/>
  <c r="I25" i="3"/>
  <c r="J25" i="3"/>
  <c r="K25" i="3"/>
  <c r="F26" i="3"/>
  <c r="G26" i="3"/>
  <c r="H26" i="3"/>
  <c r="I26" i="3"/>
  <c r="J26" i="3"/>
  <c r="K26" i="3"/>
  <c r="F27" i="3"/>
  <c r="G27" i="3"/>
  <c r="H27" i="3"/>
  <c r="I27" i="3"/>
  <c r="J27" i="3"/>
  <c r="K27" i="3"/>
  <c r="F28" i="3"/>
  <c r="G28" i="3"/>
  <c r="H28" i="3"/>
  <c r="I28" i="3"/>
  <c r="J28" i="3"/>
  <c r="K28" i="3"/>
  <c r="E28" i="3"/>
  <c r="E27" i="3"/>
  <c r="E26" i="3"/>
  <c r="E25" i="3"/>
  <c r="E24" i="3"/>
  <c r="F5" i="3"/>
  <c r="G5" i="3"/>
  <c r="H5" i="3"/>
  <c r="I5" i="3"/>
  <c r="J5" i="3"/>
  <c r="K5" i="3"/>
  <c r="F6" i="3"/>
  <c r="G6" i="3"/>
  <c r="H6" i="3"/>
  <c r="I6" i="3"/>
  <c r="J6" i="3"/>
  <c r="K6" i="3"/>
  <c r="F7" i="3"/>
  <c r="G7" i="3"/>
  <c r="H7" i="3"/>
  <c r="I7" i="3"/>
  <c r="J7" i="3"/>
  <c r="K7" i="3"/>
  <c r="F8" i="3"/>
  <c r="G8" i="3"/>
  <c r="H8" i="3"/>
  <c r="I8" i="3"/>
  <c r="J8" i="3"/>
  <c r="K8" i="3"/>
  <c r="F9" i="3"/>
  <c r="G9" i="3"/>
  <c r="H9" i="3"/>
  <c r="I9" i="3"/>
  <c r="J9" i="3"/>
  <c r="K9" i="3"/>
  <c r="E9" i="3"/>
  <c r="E8" i="3"/>
  <c r="E7" i="3"/>
  <c r="E6" i="3"/>
  <c r="E5" i="3"/>
  <c r="O53" i="1"/>
  <c r="P53" i="1"/>
  <c r="Q53" i="1"/>
  <c r="R53" i="1"/>
  <c r="S53" i="1"/>
  <c r="T53" i="1"/>
  <c r="O52" i="1"/>
  <c r="P52" i="1"/>
  <c r="Q52" i="1"/>
  <c r="R52" i="1"/>
  <c r="S52" i="1"/>
  <c r="T52" i="1"/>
  <c r="O51" i="1"/>
  <c r="P51" i="1"/>
  <c r="Q51" i="1"/>
  <c r="R51" i="1"/>
  <c r="S51" i="1"/>
  <c r="T51" i="1"/>
  <c r="O50" i="1"/>
  <c r="P50" i="1"/>
  <c r="Q50" i="1"/>
  <c r="R50" i="1"/>
  <c r="S50" i="1"/>
  <c r="T50" i="1"/>
  <c r="O49" i="1"/>
  <c r="P49" i="1"/>
  <c r="Q49" i="1"/>
  <c r="R49" i="1"/>
  <c r="S49" i="1"/>
  <c r="T49" i="1"/>
  <c r="N53" i="1"/>
  <c r="N52" i="1"/>
  <c r="N51" i="1"/>
  <c r="N50" i="1"/>
  <c r="N49" i="1"/>
  <c r="O47" i="1"/>
  <c r="P47" i="1"/>
  <c r="Q47" i="1"/>
  <c r="R47" i="1"/>
  <c r="S47" i="1"/>
  <c r="T47" i="1"/>
  <c r="O46" i="1"/>
  <c r="P46" i="1"/>
  <c r="Q46" i="1"/>
  <c r="R46" i="1"/>
  <c r="S46" i="1"/>
  <c r="T46" i="1"/>
  <c r="O45" i="1"/>
  <c r="P45" i="1"/>
  <c r="Q45" i="1"/>
  <c r="R45" i="1"/>
  <c r="S45" i="1"/>
  <c r="T45" i="1"/>
  <c r="O44" i="1"/>
  <c r="P44" i="1"/>
  <c r="Q44" i="1"/>
  <c r="R44" i="1"/>
  <c r="S44" i="1"/>
  <c r="T44" i="1"/>
  <c r="O43" i="1"/>
  <c r="P43" i="1"/>
  <c r="Q43" i="1"/>
  <c r="R43" i="1"/>
  <c r="S43" i="1"/>
  <c r="T43" i="1"/>
  <c r="N47" i="1"/>
  <c r="N46" i="1"/>
  <c r="N45" i="1"/>
  <c r="N44" i="1"/>
  <c r="N43" i="1"/>
  <c r="O41" i="1"/>
  <c r="P41" i="1"/>
  <c r="Q41" i="1"/>
  <c r="R41" i="1"/>
  <c r="S41" i="1"/>
  <c r="T41" i="1"/>
  <c r="O40" i="1"/>
  <c r="P40" i="1"/>
  <c r="Q40" i="1"/>
  <c r="R40" i="1"/>
  <c r="S40" i="1"/>
  <c r="T40" i="1"/>
  <c r="O39" i="1"/>
  <c r="P39" i="1"/>
  <c r="Q39" i="1"/>
  <c r="R39" i="1"/>
  <c r="S39" i="1"/>
  <c r="T39" i="1"/>
  <c r="O38" i="1"/>
  <c r="P38" i="1"/>
  <c r="Q38" i="1"/>
  <c r="R38" i="1"/>
  <c r="S38" i="1"/>
  <c r="T38" i="1"/>
  <c r="O37" i="1"/>
  <c r="P37" i="1"/>
  <c r="Q37" i="1"/>
  <c r="R37" i="1"/>
  <c r="S37" i="1"/>
  <c r="T37" i="1"/>
  <c r="N41" i="1"/>
  <c r="N40" i="1"/>
  <c r="N39" i="1"/>
  <c r="N38" i="1"/>
  <c r="N37" i="1"/>
  <c r="O35" i="1"/>
  <c r="P35" i="1"/>
  <c r="Q35" i="1"/>
  <c r="R35" i="1"/>
  <c r="S35" i="1"/>
  <c r="T35" i="1"/>
  <c r="O34" i="1"/>
  <c r="P34" i="1"/>
  <c r="Q34" i="1"/>
  <c r="R34" i="1"/>
  <c r="S34" i="1"/>
  <c r="T34" i="1"/>
  <c r="O33" i="1"/>
  <c r="P33" i="1"/>
  <c r="Q33" i="1"/>
  <c r="R33" i="1"/>
  <c r="S33" i="1"/>
  <c r="T33" i="1"/>
  <c r="O32" i="1"/>
  <c r="P32" i="1"/>
  <c r="Q32" i="1"/>
  <c r="R32" i="1"/>
  <c r="S32" i="1"/>
  <c r="T32" i="1"/>
  <c r="O31" i="1"/>
  <c r="P31" i="1"/>
  <c r="Q31" i="1"/>
  <c r="R31" i="1"/>
  <c r="S31" i="1"/>
  <c r="T31" i="1"/>
  <c r="N35" i="1"/>
  <c r="N34" i="1"/>
  <c r="N33" i="1"/>
  <c r="N32" i="1"/>
  <c r="N31" i="1"/>
  <c r="O29" i="1"/>
  <c r="P29" i="1"/>
  <c r="Q29" i="1"/>
  <c r="R29" i="1"/>
  <c r="S29" i="1"/>
  <c r="T29" i="1"/>
  <c r="O28" i="1"/>
  <c r="P28" i="1"/>
  <c r="Q28" i="1"/>
  <c r="R28" i="1"/>
  <c r="S28" i="1"/>
  <c r="T28" i="1"/>
  <c r="O27" i="1"/>
  <c r="P27" i="1"/>
  <c r="Q27" i="1"/>
  <c r="R27" i="1"/>
  <c r="S27" i="1"/>
  <c r="T27" i="1"/>
  <c r="O26" i="1"/>
  <c r="P26" i="1"/>
  <c r="Q26" i="1"/>
  <c r="R26" i="1"/>
  <c r="S26" i="1"/>
  <c r="T26" i="1"/>
  <c r="O25" i="1"/>
  <c r="P25" i="1"/>
  <c r="Q25" i="1"/>
  <c r="R25" i="1"/>
  <c r="S25" i="1"/>
  <c r="T25" i="1"/>
  <c r="N29" i="1"/>
  <c r="N28" i="1"/>
  <c r="N27" i="1"/>
  <c r="N26" i="1"/>
  <c r="N25" i="1"/>
  <c r="O23" i="1"/>
  <c r="P23" i="1"/>
  <c r="Q23" i="1"/>
  <c r="R23" i="1"/>
  <c r="S23" i="1"/>
  <c r="T23" i="1"/>
  <c r="O22" i="1"/>
  <c r="P22" i="1"/>
  <c r="Q22" i="1"/>
  <c r="R22" i="1"/>
  <c r="S22" i="1"/>
  <c r="T22" i="1"/>
  <c r="O21" i="1"/>
  <c r="P21" i="1"/>
  <c r="Q21" i="1"/>
  <c r="R21" i="1"/>
  <c r="S21" i="1"/>
  <c r="T21" i="1"/>
  <c r="O20" i="1"/>
  <c r="P20" i="1"/>
  <c r="Q20" i="1"/>
  <c r="R20" i="1"/>
  <c r="S20" i="1"/>
  <c r="T20" i="1"/>
  <c r="O19" i="1"/>
  <c r="P19" i="1"/>
  <c r="Q19" i="1"/>
  <c r="R19" i="1"/>
  <c r="S19" i="1"/>
  <c r="T19" i="1"/>
  <c r="O17" i="1"/>
  <c r="P17" i="1"/>
  <c r="Q17" i="1"/>
  <c r="R17" i="1"/>
  <c r="S17" i="1"/>
  <c r="T17" i="1"/>
  <c r="O16" i="1"/>
  <c r="P16" i="1"/>
  <c r="Q16" i="1"/>
  <c r="R16" i="1"/>
  <c r="S16" i="1"/>
  <c r="T16" i="1"/>
  <c r="O15" i="1"/>
  <c r="P15" i="1"/>
  <c r="Q15" i="1"/>
  <c r="R15" i="1"/>
  <c r="S15" i="1"/>
  <c r="T15" i="1"/>
  <c r="O14" i="1"/>
  <c r="P14" i="1"/>
  <c r="Q14" i="1"/>
  <c r="R14" i="1"/>
  <c r="S14" i="1"/>
  <c r="T14" i="1"/>
  <c r="O13" i="1"/>
  <c r="P13" i="1"/>
  <c r="Q13" i="1"/>
  <c r="R13" i="1"/>
  <c r="S13" i="1"/>
  <c r="T13" i="1"/>
  <c r="N23" i="1"/>
  <c r="N22" i="1"/>
  <c r="N21" i="1"/>
  <c r="N20" i="1"/>
  <c r="N19" i="1"/>
  <c r="N17" i="1"/>
  <c r="N16" i="1"/>
  <c r="N15" i="1"/>
  <c r="N14" i="1"/>
  <c r="N13" i="1"/>
  <c r="O11" i="1"/>
  <c r="P11" i="1"/>
  <c r="Q11" i="1"/>
  <c r="R11" i="1"/>
  <c r="S11" i="1"/>
  <c r="T11" i="1"/>
  <c r="O10" i="1"/>
  <c r="P10" i="1"/>
  <c r="Q10" i="1"/>
  <c r="R10" i="1"/>
  <c r="S10" i="1"/>
  <c r="T10" i="1"/>
  <c r="O9" i="1"/>
  <c r="P9" i="1"/>
  <c r="Q9" i="1"/>
  <c r="R9" i="1"/>
  <c r="S9" i="1"/>
  <c r="T9" i="1"/>
  <c r="O8" i="1"/>
  <c r="P8" i="1"/>
  <c r="Q8" i="1"/>
  <c r="R8" i="1"/>
  <c r="S8" i="1"/>
  <c r="T8" i="1"/>
  <c r="N11" i="1"/>
  <c r="N10" i="1"/>
  <c r="N9" i="1"/>
  <c r="N8" i="1"/>
  <c r="O7" i="1"/>
  <c r="P7" i="1"/>
  <c r="Q7" i="1"/>
  <c r="R7" i="1"/>
  <c r="S7" i="1"/>
  <c r="T7" i="1"/>
  <c r="N7" i="1"/>
  <c r="E21" i="3" l="1"/>
  <c r="L13" i="3"/>
  <c r="E134" i="3"/>
  <c r="J22" i="3"/>
  <c r="J19" i="3"/>
  <c r="L71" i="3"/>
  <c r="L67" i="3"/>
  <c r="L62" i="3"/>
  <c r="E40" i="3"/>
  <c r="E154" i="3"/>
  <c r="L64" i="3"/>
  <c r="E39" i="3"/>
  <c r="E136" i="3"/>
  <c r="E153" i="3"/>
  <c r="G155" i="3"/>
  <c r="G154" i="3"/>
  <c r="G153" i="3"/>
  <c r="G152" i="3"/>
  <c r="G151" i="3"/>
  <c r="G136" i="3"/>
  <c r="G135" i="3"/>
  <c r="G134" i="3"/>
  <c r="G133" i="3"/>
  <c r="G132" i="3"/>
  <c r="G117" i="3"/>
  <c r="G116" i="3"/>
  <c r="G115" i="3"/>
  <c r="G114" i="3"/>
  <c r="G113" i="3"/>
  <c r="G98" i="3"/>
  <c r="G97" i="3"/>
  <c r="G96" i="3"/>
  <c r="G95" i="3"/>
  <c r="G94" i="3"/>
  <c r="G79" i="3"/>
  <c r="G78" i="3"/>
  <c r="G77" i="3"/>
  <c r="G76" i="3"/>
  <c r="G75" i="3"/>
  <c r="G60" i="3"/>
  <c r="G59" i="3"/>
  <c r="G58" i="3"/>
  <c r="G57" i="3"/>
  <c r="G56" i="3"/>
  <c r="G41" i="3"/>
  <c r="G40" i="3"/>
  <c r="G39" i="3"/>
  <c r="G38" i="3"/>
  <c r="G37" i="3"/>
  <c r="J154" i="3"/>
  <c r="J95" i="3"/>
  <c r="L26" i="3"/>
  <c r="L24" i="3"/>
  <c r="L85" i="3"/>
  <c r="L121" i="3"/>
  <c r="L130" i="3"/>
  <c r="K22" i="3"/>
  <c r="K21" i="3"/>
  <c r="K20" i="3"/>
  <c r="K19" i="3"/>
  <c r="K18" i="3"/>
  <c r="L8" i="3"/>
  <c r="L28" i="3"/>
  <c r="E18" i="3"/>
  <c r="L9" i="3"/>
  <c r="I22" i="3"/>
  <c r="I21" i="3"/>
  <c r="I20" i="3"/>
  <c r="I19" i="3"/>
  <c r="I18" i="3"/>
  <c r="J98" i="3"/>
  <c r="J151" i="3"/>
  <c r="L43" i="3"/>
  <c r="L47" i="3"/>
  <c r="L65" i="3"/>
  <c r="L101" i="3"/>
  <c r="L122" i="3"/>
  <c r="L31" i="3"/>
  <c r="L69" i="3"/>
  <c r="L53" i="3"/>
  <c r="E76" i="3"/>
  <c r="L110" i="3"/>
  <c r="L127" i="3"/>
  <c r="L147" i="3"/>
  <c r="J136" i="3"/>
  <c r="J135" i="3"/>
  <c r="J134" i="3"/>
  <c r="J133" i="3"/>
  <c r="J132" i="3"/>
  <c r="J117" i="3"/>
  <c r="J116" i="3"/>
  <c r="J115" i="3"/>
  <c r="J114" i="3"/>
  <c r="J113" i="3"/>
  <c r="L88" i="3"/>
  <c r="J79" i="3"/>
  <c r="J78" i="3"/>
  <c r="J77" i="3"/>
  <c r="J76" i="3"/>
  <c r="J75" i="3"/>
  <c r="J60" i="3"/>
  <c r="L60" i="3" s="1"/>
  <c r="J59" i="3"/>
  <c r="J58" i="3"/>
  <c r="J57" i="3"/>
  <c r="J56" i="3"/>
  <c r="L33" i="3"/>
  <c r="L15" i="3"/>
  <c r="L134" i="3"/>
  <c r="L44" i="3"/>
  <c r="L46" i="3"/>
  <c r="L100" i="3"/>
  <c r="L66" i="3"/>
  <c r="L102" i="3"/>
  <c r="L123" i="3"/>
  <c r="L140" i="3"/>
  <c r="L104" i="3"/>
  <c r="L83" i="3"/>
  <c r="L81" i="3"/>
  <c r="L12" i="3"/>
  <c r="L35" i="3"/>
  <c r="L52" i="3"/>
  <c r="L109" i="3"/>
  <c r="L149" i="3"/>
  <c r="J21" i="3"/>
  <c r="J18" i="3"/>
  <c r="L105" i="3"/>
  <c r="J94" i="3"/>
  <c r="L94" i="3" s="1"/>
  <c r="J153" i="3"/>
  <c r="L5" i="3"/>
  <c r="L25" i="3"/>
  <c r="L45" i="3"/>
  <c r="L119" i="3"/>
  <c r="L82" i="3"/>
  <c r="L103" i="3"/>
  <c r="L139" i="3"/>
  <c r="L91" i="3"/>
  <c r="H22" i="3"/>
  <c r="H21" i="3"/>
  <c r="H20" i="3"/>
  <c r="H19" i="3"/>
  <c r="H18" i="3"/>
  <c r="L124" i="3"/>
  <c r="L142" i="3"/>
  <c r="L138" i="3"/>
  <c r="L126" i="3"/>
  <c r="L73" i="3"/>
  <c r="L90" i="3"/>
  <c r="G22" i="3"/>
  <c r="G21" i="3"/>
  <c r="G20" i="3"/>
  <c r="G19" i="3"/>
  <c r="G18" i="3"/>
  <c r="L29" i="3"/>
  <c r="L143" i="3"/>
  <c r="E115" i="3"/>
  <c r="L115" i="3" s="1"/>
  <c r="L56" i="3"/>
  <c r="L7" i="3"/>
  <c r="L6" i="3"/>
  <c r="L27" i="3"/>
  <c r="L63" i="3"/>
  <c r="L84" i="3"/>
  <c r="L120" i="3"/>
  <c r="L141" i="3"/>
  <c r="L14" i="3"/>
  <c r="L32" i="3"/>
  <c r="L145" i="3"/>
  <c r="E78" i="3"/>
  <c r="L89" i="3"/>
  <c r="L146" i="3"/>
  <c r="F22" i="3"/>
  <c r="F21" i="3"/>
  <c r="F20" i="3"/>
  <c r="F19" i="3"/>
  <c r="F18" i="3"/>
  <c r="E58" i="3"/>
  <c r="L58" i="3" s="1"/>
  <c r="L86" i="3"/>
  <c r="E37" i="3"/>
  <c r="J39" i="3"/>
  <c r="L39" i="3" s="1"/>
  <c r="E75" i="3"/>
  <c r="L75" i="3" s="1"/>
  <c r="E79" i="3"/>
  <c r="L79" i="3" s="1"/>
  <c r="E95" i="3"/>
  <c r="L95" i="3" s="1"/>
  <c r="L76" i="3"/>
  <c r="L98" i="3"/>
  <c r="L38" i="3"/>
  <c r="L22" i="3"/>
  <c r="L40" i="3"/>
  <c r="L113" i="3"/>
  <c r="L114" i="3"/>
  <c r="L154" i="3"/>
  <c r="L152" i="3"/>
  <c r="L153" i="3"/>
  <c r="L135" i="3"/>
  <c r="L70" i="3"/>
  <c r="E19" i="3"/>
  <c r="E59" i="3"/>
  <c r="L59" i="3" s="1"/>
  <c r="E116" i="3"/>
  <c r="K136" i="3"/>
  <c r="L54" i="3"/>
  <c r="L111" i="3"/>
  <c r="L129" i="3"/>
  <c r="L107" i="3"/>
  <c r="L10" i="3"/>
  <c r="E20" i="3"/>
  <c r="E96" i="3"/>
  <c r="L96" i="3" s="1"/>
  <c r="L48" i="3"/>
  <c r="L92" i="3"/>
  <c r="L128" i="3"/>
  <c r="L51" i="3"/>
  <c r="E132" i="3"/>
  <c r="L132" i="3" s="1"/>
  <c r="E97" i="3"/>
  <c r="E133" i="3"/>
  <c r="L133" i="3" s="1"/>
  <c r="L50" i="3"/>
  <c r="L16" i="3"/>
  <c r="L148" i="3"/>
  <c r="E41" i="3"/>
  <c r="L41" i="3" s="1"/>
  <c r="E151" i="3"/>
  <c r="E77" i="3"/>
  <c r="E155" i="3"/>
  <c r="L155" i="3" s="1"/>
  <c r="L72" i="3"/>
  <c r="L108" i="3"/>
  <c r="L34" i="3"/>
  <c r="L37" i="3" l="1"/>
  <c r="L57" i="3"/>
  <c r="L18" i="3"/>
  <c r="L117" i="3"/>
  <c r="L21" i="3"/>
  <c r="L151" i="3"/>
  <c r="L78" i="3"/>
  <c r="L77" i="3"/>
  <c r="L97" i="3"/>
  <c r="L136" i="3"/>
  <c r="L19" i="3"/>
  <c r="L20" i="3"/>
  <c r="L116" i="3"/>
</calcChain>
</file>

<file path=xl/sharedStrings.xml><?xml version="1.0" encoding="utf-8"?>
<sst xmlns="http://schemas.openxmlformats.org/spreadsheetml/2006/main" count="412" uniqueCount="44">
  <si>
    <t>file increased (Bytes)</t>
  </si>
  <si>
    <t>original</t>
    <phoneticPr fontId="1" type="noConversion"/>
  </si>
  <si>
    <t>Foreman</t>
  </si>
  <si>
    <t>Mobile</t>
  </si>
  <si>
    <t>icghit</t>
    <phoneticPr fontId="1" type="noConversion"/>
  </si>
  <si>
    <t>sensors</t>
    <phoneticPr fontId="1" type="noConversion"/>
  </si>
  <si>
    <t>Bridge(close)</t>
    <phoneticPr fontId="1" type="noConversion"/>
  </si>
  <si>
    <t>Coastguard</t>
    <phoneticPr fontId="1" type="noConversion"/>
  </si>
  <si>
    <t>Hall monitor</t>
    <phoneticPr fontId="1" type="noConversion"/>
  </si>
  <si>
    <t>Mother</t>
    <phoneticPr fontId="1" type="noConversion"/>
  </si>
  <si>
    <t>News</t>
    <phoneticPr fontId="1" type="noConversion"/>
  </si>
  <si>
    <t>Akiyo</t>
    <phoneticPr fontId="1" type="noConversion"/>
  </si>
  <si>
    <r>
      <t>β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Calibri"/>
        <family val="2"/>
      </rPr>
      <t>=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Calibri"/>
        <family val="2"/>
      </rPr>
      <t>0.2</t>
    </r>
    <phoneticPr fontId="1" type="noConversion"/>
  </si>
  <si>
    <r>
      <t>β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Calibri"/>
        <family val="2"/>
      </rPr>
      <t>=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Calibri"/>
        <family val="2"/>
      </rPr>
      <t>0.1</t>
    </r>
    <phoneticPr fontId="1" type="noConversion"/>
  </si>
  <si>
    <r>
      <t>β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Calibri"/>
        <family val="2"/>
      </rPr>
      <t>=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Calibri"/>
        <family val="2"/>
      </rPr>
      <t>0.05</t>
    </r>
    <phoneticPr fontId="1" type="noConversion"/>
  </si>
  <si>
    <t>compensation</t>
    <phoneticPr fontId="1" type="noConversion"/>
  </si>
  <si>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Calibri"/>
        <family val="2"/>
      </rPr>
      <t xml:space="preserve"> = 0.2</t>
    </r>
    <phoneticPr fontId="1" type="noConversion"/>
  </si>
  <si>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Calibri"/>
        <family val="2"/>
      </rPr>
      <t xml:space="preserve"> = 0.1</t>
    </r>
    <phoneticPr fontId="1" type="noConversion"/>
  </si>
  <si>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Calibri"/>
        <family val="2"/>
      </rPr>
      <t xml:space="preserve"> = 0.05</t>
    </r>
    <phoneticPr fontId="1" type="noConversion"/>
  </si>
  <si>
    <t>Bridge
(close)</t>
    <phoneticPr fontId="1" type="noConversion"/>
  </si>
  <si>
    <t>Foreman</t>
    <phoneticPr fontId="1" type="noConversion"/>
  </si>
  <si>
    <t>Mobile</t>
    <phoneticPr fontId="1" type="noConversion"/>
  </si>
  <si>
    <t>embedding payload (bits)</t>
    <phoneticPr fontId="1" type="noConversion"/>
  </si>
  <si>
    <t>all</t>
    <phoneticPr fontId="1" type="noConversion"/>
  </si>
  <si>
    <t>Method</t>
    <phoneticPr fontId="1" type="noConversion"/>
  </si>
  <si>
    <t>Video</t>
    <phoneticPr fontId="1" type="noConversion"/>
  </si>
  <si>
    <t>Performance</t>
    <phoneticPr fontId="1" type="noConversion"/>
  </si>
  <si>
    <t>PSNR(dB)</t>
    <phoneticPr fontId="1" type="noConversion"/>
  </si>
  <si>
    <t>IncFileSize
(bits/frame)</t>
    <phoneticPr fontId="1" type="noConversion"/>
  </si>
  <si>
    <t>FPP</t>
    <phoneticPr fontId="1" type="noConversion"/>
  </si>
  <si>
    <t>Payload
(bits/frame)</t>
    <phoneticPr fontId="1" type="noConversion"/>
  </si>
  <si>
    <t>QP</t>
    <phoneticPr fontId="1" type="noConversion"/>
  </si>
  <si>
    <t>Average</t>
    <phoneticPr fontId="1" type="noConversion"/>
  </si>
  <si>
    <t>original file size (Byte)</t>
    <phoneticPr fontId="1" type="noConversion"/>
  </si>
  <si>
    <t>PSNR (dB)</t>
    <phoneticPr fontId="1" type="noConversion"/>
  </si>
  <si>
    <t>All
(8th sequences)</t>
    <phoneticPr fontId="1" type="noConversion"/>
  </si>
  <si>
    <t>QP_30</t>
    <phoneticPr fontId="1" type="noConversion"/>
  </si>
  <si>
    <t>QP_28</t>
    <phoneticPr fontId="1" type="noConversion"/>
  </si>
  <si>
    <t>QP_26</t>
    <phoneticPr fontId="1" type="noConversion"/>
  </si>
  <si>
    <t>QP_24</t>
    <phoneticPr fontId="1" type="noConversion"/>
  </si>
  <si>
    <t>QP_22</t>
    <phoneticPr fontId="1" type="noConversion"/>
  </si>
  <si>
    <t>QP_20</t>
    <phoneticPr fontId="1" type="noConversion"/>
  </si>
  <si>
    <t>QP_18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</si>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</sst>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#,##0_);\(#,##0\)"/>
    <numFmt numFmtId="177" formatCode="0.00_);\(0.00\)"/>
    <numFmt numFmtId="178" formatCode="#,##0.00_);\(#,##0.00\)"/>
    <numFmt numFmtId="179" formatCode="0_);\(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</font>
    <font>
      <sz val="11"/>
      <color theme="1"/>
      <name val="맑은 고딕"/>
      <family val="2"/>
      <charset val="129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4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Bridge(close)</a:t>
            </a:r>
          </a:p>
        </c:rich>
      </c:tx>
      <c:layout>
        <c:manualLayout>
          <c:xMode val="edge"/>
          <c:yMode val="edge"/>
          <c:x val="0.37071228937679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714421362858654"/>
          <c:y val="2.712230971128609E-2"/>
          <c:w val="0.85285578637141357"/>
          <c:h val="0.8520888888888889"/>
        </c:manualLayout>
      </c:layout>
      <c:lineChart>
        <c:grouping val="standard"/>
        <c:varyColors val="0"/>
        <c:ser>
          <c:idx val="0"/>
          <c:order val="0"/>
          <c:tx>
            <c:strRef>
              <c:f>Paper!$D$5</c:f>
              <c:strCache>
                <c:ptCount val="1"/>
                <c:pt idx="0">
                  <c:v>icghit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Paper!$E$5:$K$5</c:f>
              <c:numCache>
                <c:formatCode>0.00_);\(0.00\)</c:formatCode>
                <c:ptCount val="7"/>
                <c:pt idx="0">
                  <c:v>28.240593000000001</c:v>
                </c:pt>
                <c:pt idx="1">
                  <c:v>29.301957999999999</c:v>
                </c:pt>
                <c:pt idx="2">
                  <c:v>30.714893</c:v>
                </c:pt>
                <c:pt idx="3">
                  <c:v>31.511385000000001</c:v>
                </c:pt>
                <c:pt idx="4">
                  <c:v>31.949337</c:v>
                </c:pt>
                <c:pt idx="5">
                  <c:v>36.538735000000003</c:v>
                </c:pt>
                <c:pt idx="6">
                  <c:v>40.687457999999999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7C-41A3-A796-ED82A819974D}"/>
            </c:ext>
          </c:extLst>
        </c:ser>
        <c:ser>
          <c:idx val="1"/>
          <c:order val="1"/>
          <c:tx>
            <c:strRef>
              <c:f>Paper!$D$6</c:f>
              <c:strCache>
                <c:ptCount val="1"/>
                <c:pt idx="0">
                  <c:v>sensors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Paper!$E$6:$K$6</c:f>
              <c:numCache>
                <c:formatCode>0.00_);\(0.00\)</c:formatCode>
                <c:ptCount val="7"/>
                <c:pt idx="0">
                  <c:v>27.712340000000001</c:v>
                </c:pt>
                <c:pt idx="1">
                  <c:v>28.538761999999998</c:v>
                </c:pt>
                <c:pt idx="2">
                  <c:v>30.433456</c:v>
                </c:pt>
                <c:pt idx="3">
                  <c:v>32.014221999999997</c:v>
                </c:pt>
                <c:pt idx="4">
                  <c:v>33.074348999999998</c:v>
                </c:pt>
                <c:pt idx="5">
                  <c:v>36.307651</c:v>
                </c:pt>
                <c:pt idx="6">
                  <c:v>40.551760000000002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7C-41A3-A796-ED82A819974D}"/>
            </c:ext>
          </c:extLst>
        </c:ser>
        <c:ser>
          <c:idx val="2"/>
          <c:order val="2"/>
          <c:tx>
            <c:strRef>
              <c:f>Paper!$D$7</c:f>
              <c:strCache>
                <c:ptCount val="1"/>
                <c:pt idx="0">
                  <c:v>β = 0.2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Paper!$E$7:$K$7</c:f>
              <c:numCache>
                <c:formatCode>0.00_);\(0.00\)</c:formatCode>
                <c:ptCount val="7"/>
                <c:pt idx="0">
                  <c:v>28.237373000000002</c:v>
                </c:pt>
                <c:pt idx="1">
                  <c:v>29.129161</c:v>
                </c:pt>
                <c:pt idx="2">
                  <c:v>32.359687999999998</c:v>
                </c:pt>
                <c:pt idx="3">
                  <c:v>32.191464000000003</c:v>
                </c:pt>
                <c:pt idx="4">
                  <c:v>33.35868</c:v>
                </c:pt>
                <c:pt idx="5">
                  <c:v>36.997709</c:v>
                </c:pt>
                <c:pt idx="6">
                  <c:v>40.672854999999998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7C-41A3-A796-ED82A819974D}"/>
            </c:ext>
          </c:extLst>
        </c:ser>
        <c:ser>
          <c:idx val="3"/>
          <c:order val="3"/>
          <c:tx>
            <c:strRef>
              <c:f>Paper!$D$8</c:f>
              <c:strCache>
                <c:ptCount val="1"/>
                <c:pt idx="0">
                  <c:v>β = 0.1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Paper!$E$8:$K$8</c:f>
              <c:numCache>
                <c:formatCode>0.00_);\(0.00\)</c:formatCode>
                <c:ptCount val="7"/>
                <c:pt idx="0">
                  <c:v>28.087886000000001</c:v>
                </c:pt>
                <c:pt idx="1">
                  <c:v>29.42736</c:v>
                </c:pt>
                <c:pt idx="2">
                  <c:v>32.500832000000003</c:v>
                </c:pt>
                <c:pt idx="3">
                  <c:v>31.936146999999998</c:v>
                </c:pt>
                <c:pt idx="4">
                  <c:v>33.141171999999997</c:v>
                </c:pt>
                <c:pt idx="5">
                  <c:v>37.183418000000003</c:v>
                </c:pt>
                <c:pt idx="6">
                  <c:v>41.300128000000001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7C-41A3-A796-ED82A819974D}"/>
            </c:ext>
          </c:extLst>
        </c:ser>
        <c:ser>
          <c:idx val="4"/>
          <c:order val="4"/>
          <c:tx>
            <c:strRef>
              <c:f>Paper!$D$9</c:f>
              <c:strCache>
                <c:ptCount val="1"/>
                <c:pt idx="0">
                  <c:v>β = 0.05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Paper!$E$9:$K$9</c:f>
              <c:numCache>
                <c:formatCode>0.00_);\(0.00\)</c:formatCode>
                <c:ptCount val="7"/>
                <c:pt idx="0">
                  <c:v>26.527336999999999</c:v>
                </c:pt>
                <c:pt idx="1">
                  <c:v>29.812336999999999</c:v>
                </c:pt>
                <c:pt idx="2">
                  <c:v>29.755779</c:v>
                </c:pt>
                <c:pt idx="3">
                  <c:v>30.452058999999998</c:v>
                </c:pt>
                <c:pt idx="4">
                  <c:v>33.141584999999999</c:v>
                </c:pt>
                <c:pt idx="5">
                  <c:v>36.826296999999997</c:v>
                </c:pt>
                <c:pt idx="6">
                  <c:v>40.006053999999999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7C-41A3-A796-ED82A8199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95648"/>
        <c:axId val="222806016"/>
      </c:lineChart>
      <c:catAx>
        <c:axId val="2227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QP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806016"/>
        <c:crosses val="autoZero"/>
        <c:auto val="1"/>
        <c:lblAlgn val="ctr"/>
        <c:lblOffset val="100"/>
        <c:noMultiLvlLbl val="0"/>
      </c:catAx>
      <c:valAx>
        <c:axId val="222806016"/>
        <c:scaling>
          <c:orientation val="minMax"/>
          <c:min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PSNR(dB)</a:t>
                </a:r>
              </a:p>
            </c:rich>
          </c:tx>
          <c:layout>
            <c:manualLayout>
              <c:xMode val="edge"/>
              <c:yMode val="edge"/>
              <c:x val="1.3083135975921914E-3"/>
              <c:y val="0.37713828568923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795648"/>
        <c:crosses val="autoZero"/>
        <c:crossBetween val="between"/>
        <c:majorUnit val="4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753287078613907"/>
          <c:y val="0.12302313985282111"/>
          <c:w val="0.22790686737788213"/>
          <c:h val="0.35463690212001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Coastguard</a:t>
            </a:r>
          </a:p>
        </c:rich>
      </c:tx>
      <c:layout>
        <c:manualLayout>
          <c:xMode val="edge"/>
          <c:yMode val="edge"/>
          <c:x val="0.37071228937679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714421362858654"/>
          <c:y val="2.712230971128609E-2"/>
          <c:w val="0.85285578637141357"/>
          <c:h val="0.8520888888888889"/>
        </c:manualLayout>
      </c:layout>
      <c:lineChart>
        <c:grouping val="standard"/>
        <c:varyColors val="0"/>
        <c:ser>
          <c:idx val="0"/>
          <c:order val="0"/>
          <c:tx>
            <c:strRef>
              <c:f>Paper!$D$24</c:f>
              <c:strCache>
                <c:ptCount val="1"/>
                <c:pt idx="0">
                  <c:v>icghit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Paper!$E$24:$K$24</c:f>
              <c:numCache>
                <c:formatCode>0.00_);\(0.00\)</c:formatCode>
                <c:ptCount val="7"/>
                <c:pt idx="0">
                  <c:v>25.477381999999999</c:v>
                </c:pt>
                <c:pt idx="1">
                  <c:v>27.448191999999999</c:v>
                </c:pt>
                <c:pt idx="2">
                  <c:v>28.186163000000001</c:v>
                </c:pt>
                <c:pt idx="3">
                  <c:v>30.720555000000001</c:v>
                </c:pt>
                <c:pt idx="4">
                  <c:v>32.985891000000002</c:v>
                </c:pt>
                <c:pt idx="5">
                  <c:v>35.695604000000003</c:v>
                </c:pt>
                <c:pt idx="6">
                  <c:v>38.059927000000002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4-453C-83E8-7F3154BBD10F}"/>
            </c:ext>
          </c:extLst>
        </c:ser>
        <c:ser>
          <c:idx val="1"/>
          <c:order val="1"/>
          <c:tx>
            <c:strRef>
              <c:f>Paper!$D$25</c:f>
              <c:strCache>
                <c:ptCount val="1"/>
                <c:pt idx="0">
                  <c:v>sensors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Paper!$E$25:$K$25</c:f>
              <c:numCache>
                <c:formatCode>0.00_);\(0.00\)</c:formatCode>
                <c:ptCount val="7"/>
                <c:pt idx="0">
                  <c:v>25.538501</c:v>
                </c:pt>
                <c:pt idx="1">
                  <c:v>26.312381999999999</c:v>
                </c:pt>
                <c:pt idx="2">
                  <c:v>28.850784000000001</c:v>
                </c:pt>
                <c:pt idx="3">
                  <c:v>30.685808999999999</c:v>
                </c:pt>
                <c:pt idx="4">
                  <c:v>33.458441999999998</c:v>
                </c:pt>
                <c:pt idx="5">
                  <c:v>35.179318000000002</c:v>
                </c:pt>
                <c:pt idx="6">
                  <c:v>38.315359000000001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4-453C-83E8-7F3154BBD10F}"/>
            </c:ext>
          </c:extLst>
        </c:ser>
        <c:ser>
          <c:idx val="2"/>
          <c:order val="2"/>
          <c:tx>
            <c:strRef>
              <c:f>Paper!$D$26</c:f>
              <c:strCache>
                <c:ptCount val="1"/>
                <c:pt idx="0">
                  <c:v>β = 0.2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Paper!$E$26:$K$26</c:f>
              <c:numCache>
                <c:formatCode>0.00_);\(0.00\)</c:formatCode>
                <c:ptCount val="7"/>
                <c:pt idx="0">
                  <c:v>25.803704</c:v>
                </c:pt>
                <c:pt idx="1">
                  <c:v>25.935964999999999</c:v>
                </c:pt>
                <c:pt idx="2">
                  <c:v>28.685644</c:v>
                </c:pt>
                <c:pt idx="3">
                  <c:v>31.245951000000002</c:v>
                </c:pt>
                <c:pt idx="4">
                  <c:v>33.797040000000003</c:v>
                </c:pt>
                <c:pt idx="5">
                  <c:v>35.951920000000001</c:v>
                </c:pt>
                <c:pt idx="6">
                  <c:v>38.522070999999997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4-453C-83E8-7F3154BBD10F}"/>
            </c:ext>
          </c:extLst>
        </c:ser>
        <c:ser>
          <c:idx val="3"/>
          <c:order val="3"/>
          <c:tx>
            <c:strRef>
              <c:f>Paper!$D$27</c:f>
              <c:strCache>
                <c:ptCount val="1"/>
                <c:pt idx="0">
                  <c:v>β = 0.1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Paper!$E$27:$K$27</c:f>
              <c:numCache>
                <c:formatCode>0.00_);\(0.00\)</c:formatCode>
                <c:ptCount val="7"/>
                <c:pt idx="0">
                  <c:v>25.475570999999999</c:v>
                </c:pt>
                <c:pt idx="1">
                  <c:v>27.094733000000002</c:v>
                </c:pt>
                <c:pt idx="2">
                  <c:v>28.308239</c:v>
                </c:pt>
                <c:pt idx="3">
                  <c:v>31.057079999999999</c:v>
                </c:pt>
                <c:pt idx="4">
                  <c:v>33.416266999999998</c:v>
                </c:pt>
                <c:pt idx="5">
                  <c:v>35.759911000000002</c:v>
                </c:pt>
                <c:pt idx="6">
                  <c:v>38.198155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4-453C-83E8-7F3154BBD10F}"/>
            </c:ext>
          </c:extLst>
        </c:ser>
        <c:ser>
          <c:idx val="4"/>
          <c:order val="4"/>
          <c:tx>
            <c:strRef>
              <c:f>Paper!$D$28</c:f>
              <c:strCache>
                <c:ptCount val="1"/>
                <c:pt idx="0">
                  <c:v>β = 0.05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Paper!$E$28:$K$28</c:f>
              <c:numCache>
                <c:formatCode>0.00_);\(0.00\)</c:formatCode>
                <c:ptCount val="7"/>
                <c:pt idx="0">
                  <c:v>24.49042</c:v>
                </c:pt>
                <c:pt idx="1">
                  <c:v>27.588920000000002</c:v>
                </c:pt>
                <c:pt idx="2">
                  <c:v>28.573668999999999</c:v>
                </c:pt>
                <c:pt idx="3">
                  <c:v>30.42642</c:v>
                </c:pt>
                <c:pt idx="4">
                  <c:v>33.248193000000001</c:v>
                </c:pt>
                <c:pt idx="5">
                  <c:v>35.187309999999997</c:v>
                </c:pt>
                <c:pt idx="6">
                  <c:v>38.368464000000003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F4-453C-83E8-7F3154BB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95648"/>
        <c:axId val="222806016"/>
      </c:lineChart>
      <c:catAx>
        <c:axId val="2227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QP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806016"/>
        <c:crosses val="autoZero"/>
        <c:auto val="1"/>
        <c:lblAlgn val="ctr"/>
        <c:lblOffset val="100"/>
        <c:noMultiLvlLbl val="0"/>
      </c:catAx>
      <c:valAx>
        <c:axId val="222806016"/>
        <c:scaling>
          <c:orientation val="minMax"/>
          <c:min val="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PSNR(dB)</a:t>
                </a:r>
              </a:p>
            </c:rich>
          </c:tx>
          <c:layout>
            <c:manualLayout>
              <c:xMode val="edge"/>
              <c:yMode val="edge"/>
              <c:x val="1.3083135975921914E-3"/>
              <c:y val="0.37713828568923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795648"/>
        <c:crosses val="autoZero"/>
        <c:crossBetween val="between"/>
        <c:majorUnit val="4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753287078613907"/>
          <c:y val="0.12302313985282111"/>
          <c:w val="0.22790686737788213"/>
          <c:h val="0.35463690212001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Bridge(close)</a:t>
            </a:r>
          </a:p>
        </c:rich>
      </c:tx>
      <c:layout>
        <c:manualLayout>
          <c:xMode val="edge"/>
          <c:yMode val="edge"/>
          <c:x val="0.37071228937679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714421362858654"/>
          <c:y val="2.712230971128609E-2"/>
          <c:w val="0.85285578637141357"/>
          <c:h val="0.8520888888888889"/>
        </c:manualLayout>
      </c:layout>
      <c:lineChart>
        <c:grouping val="standard"/>
        <c:varyColors val="0"/>
        <c:ser>
          <c:idx val="0"/>
          <c:order val="0"/>
          <c:tx>
            <c:strRef>
              <c:f>Paper!$D$18</c:f>
              <c:strCache>
                <c:ptCount val="1"/>
                <c:pt idx="0">
                  <c:v>icghit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Paper!$E$18:$K$18</c:f>
              <c:numCache>
                <c:formatCode>0.00_);\(0.00\)</c:formatCode>
                <c:ptCount val="7"/>
                <c:pt idx="0">
                  <c:v>2.3663958354878138</c:v>
                </c:pt>
                <c:pt idx="1">
                  <c:v>2.3892086655384159</c:v>
                </c:pt>
                <c:pt idx="2">
                  <c:v>2.4027796723704071</c:v>
                </c:pt>
                <c:pt idx="3">
                  <c:v>2.3546760903881192</c:v>
                </c:pt>
                <c:pt idx="4">
                  <c:v>2.3375169896239609</c:v>
                </c:pt>
                <c:pt idx="5">
                  <c:v>2.3978936912075173</c:v>
                </c:pt>
                <c:pt idx="6">
                  <c:v>2.4768599822583339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3-42D8-B7B0-258830A0CF82}"/>
            </c:ext>
          </c:extLst>
        </c:ser>
        <c:ser>
          <c:idx val="1"/>
          <c:order val="1"/>
          <c:tx>
            <c:strRef>
              <c:f>Paper!$D$19</c:f>
              <c:strCache>
                <c:ptCount val="1"/>
                <c:pt idx="0">
                  <c:v>sensors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Paper!$E$19:$K$19</c:f>
              <c:numCache>
                <c:formatCode>0.00_);\(0.00\)</c:formatCode>
                <c:ptCount val="7"/>
                <c:pt idx="0">
                  <c:v>2.2884682235410065</c:v>
                </c:pt>
                <c:pt idx="1">
                  <c:v>2.3155795974849336</c:v>
                </c:pt>
                <c:pt idx="2">
                  <c:v>2.3288561799023832</c:v>
                </c:pt>
                <c:pt idx="3">
                  <c:v>2.2720811376761985</c:v>
                </c:pt>
                <c:pt idx="4">
                  <c:v>2.2593664920942853</c:v>
                </c:pt>
                <c:pt idx="5">
                  <c:v>2.3350959117249159</c:v>
                </c:pt>
                <c:pt idx="6">
                  <c:v>2.4261445302958227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3-42D8-B7B0-258830A0CF82}"/>
            </c:ext>
          </c:extLst>
        </c:ser>
        <c:ser>
          <c:idx val="2"/>
          <c:order val="2"/>
          <c:tx>
            <c:strRef>
              <c:f>Paper!$D$20</c:f>
              <c:strCache>
                <c:ptCount val="1"/>
                <c:pt idx="0">
                  <c:v>β = 0.2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Paper!$E$20:$K$20</c:f>
              <c:numCache>
                <c:formatCode>0.00_);\(0.00\)</c:formatCode>
                <c:ptCount val="7"/>
                <c:pt idx="0">
                  <c:v>2.3274918358167485</c:v>
                </c:pt>
                <c:pt idx="1">
                  <c:v>2.3510032019862286</c:v>
                </c:pt>
                <c:pt idx="2">
                  <c:v>2.3658534150910127</c:v>
                </c:pt>
                <c:pt idx="3">
                  <c:v>2.3127848282289687</c:v>
                </c:pt>
                <c:pt idx="4">
                  <c:v>2.2984997561745217</c:v>
                </c:pt>
                <c:pt idx="5">
                  <c:v>2.3676600066814348</c:v>
                </c:pt>
                <c:pt idx="6">
                  <c:v>2.4527518866590383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3-42D8-B7B0-258830A0CF82}"/>
            </c:ext>
          </c:extLst>
        </c:ser>
        <c:ser>
          <c:idx val="3"/>
          <c:order val="3"/>
          <c:tx>
            <c:strRef>
              <c:f>Paper!$D$21</c:f>
              <c:strCache>
                <c:ptCount val="1"/>
                <c:pt idx="0">
                  <c:v>β = 0.1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Paper!$E$21:$K$21</c:f>
              <c:numCache>
                <c:formatCode>0.00_);\(0.00\)</c:formatCode>
                <c:ptCount val="7"/>
                <c:pt idx="0">
                  <c:v>2.291229281165625</c:v>
                </c:pt>
                <c:pt idx="1">
                  <c:v>2.3170227462075812</c:v>
                </c:pt>
                <c:pt idx="2">
                  <c:v>2.3320768025339111</c:v>
                </c:pt>
                <c:pt idx="3">
                  <c:v>2.2751827441060506</c:v>
                </c:pt>
                <c:pt idx="4">
                  <c:v>2.2616974185440797</c:v>
                </c:pt>
                <c:pt idx="5">
                  <c:v>2.3361748054427105</c:v>
                </c:pt>
                <c:pt idx="6">
                  <c:v>2.4276667138063583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B3-42D8-B7B0-258830A0CF82}"/>
            </c:ext>
          </c:extLst>
        </c:ser>
        <c:ser>
          <c:idx val="4"/>
          <c:order val="4"/>
          <c:tx>
            <c:strRef>
              <c:f>Paper!$D$22</c:f>
              <c:strCache>
                <c:ptCount val="1"/>
                <c:pt idx="0">
                  <c:v>β = 0.05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Paper!$E$22:$K$22</c:f>
              <c:numCache>
                <c:formatCode>0.00_);\(0.00\)</c:formatCode>
                <c:ptCount val="7"/>
                <c:pt idx="0">
                  <c:v>2.2860560360133619</c:v>
                </c:pt>
                <c:pt idx="1">
                  <c:v>2.3121900968666109</c:v>
                </c:pt>
                <c:pt idx="2">
                  <c:v>2.3271970712740204</c:v>
                </c:pt>
                <c:pt idx="3">
                  <c:v>2.2689316803757595</c:v>
                </c:pt>
                <c:pt idx="4">
                  <c:v>2.2565327662443688</c:v>
                </c:pt>
                <c:pt idx="5">
                  <c:v>2.33297511493108</c:v>
                </c:pt>
                <c:pt idx="6">
                  <c:v>2.4253371559338155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B3-42D8-B7B0-258830A0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95648"/>
        <c:axId val="222806016"/>
      </c:lineChart>
      <c:catAx>
        <c:axId val="2227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QP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806016"/>
        <c:crosses val="autoZero"/>
        <c:auto val="1"/>
        <c:lblAlgn val="ctr"/>
        <c:lblOffset val="100"/>
        <c:noMultiLvlLbl val="0"/>
      </c:catAx>
      <c:valAx>
        <c:axId val="222806016"/>
        <c:scaling>
          <c:orientation val="minMax"/>
          <c:max val="3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FPP</a:t>
                </a:r>
              </a:p>
            </c:rich>
          </c:tx>
          <c:layout>
            <c:manualLayout>
              <c:xMode val="edge"/>
              <c:yMode val="edge"/>
              <c:x val="1.3082740728865463E-3"/>
              <c:y val="0.40372672920538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795648"/>
        <c:crosses val="autoZero"/>
        <c:crossBetween val="between"/>
        <c:majorUnit val="0.2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753287078613907"/>
          <c:y val="0.12302313985282111"/>
          <c:w val="0.22790686737788213"/>
          <c:h val="0.35463690212001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Coastguard</a:t>
            </a:r>
          </a:p>
        </c:rich>
      </c:tx>
      <c:layout>
        <c:manualLayout>
          <c:xMode val="edge"/>
          <c:yMode val="edge"/>
          <c:x val="0.37071228937679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714421362858654"/>
          <c:y val="2.712230971128609E-2"/>
          <c:w val="0.85285578637141357"/>
          <c:h val="0.8520888888888889"/>
        </c:manualLayout>
      </c:layout>
      <c:lineChart>
        <c:grouping val="standard"/>
        <c:varyColors val="0"/>
        <c:ser>
          <c:idx val="0"/>
          <c:order val="0"/>
          <c:tx>
            <c:strRef>
              <c:f>Paper!$D$37</c:f>
              <c:strCache>
                <c:ptCount val="1"/>
                <c:pt idx="0">
                  <c:v>icghit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Paper!$E$37:$K$37</c:f>
              <c:numCache>
                <c:formatCode>0.00_);\(0.00\)</c:formatCode>
                <c:ptCount val="7"/>
                <c:pt idx="0">
                  <c:v>2.1829170709920098</c:v>
                </c:pt>
                <c:pt idx="1">
                  <c:v>2.2320516300080913</c:v>
                </c:pt>
                <c:pt idx="2">
                  <c:v>2.3027134485856218</c:v>
                </c:pt>
                <c:pt idx="3">
                  <c:v>2.344114994320476</c:v>
                </c:pt>
                <c:pt idx="4">
                  <c:v>2.4509086731278042</c:v>
                </c:pt>
                <c:pt idx="5">
                  <c:v>2.5670101420630309</c:v>
                </c:pt>
                <c:pt idx="6">
                  <c:v>2.6097544669031745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8-496E-944C-E39D71657C1B}"/>
            </c:ext>
          </c:extLst>
        </c:ser>
        <c:ser>
          <c:idx val="1"/>
          <c:order val="1"/>
          <c:tx>
            <c:strRef>
              <c:f>Paper!$D$38</c:f>
              <c:strCache>
                <c:ptCount val="1"/>
                <c:pt idx="0">
                  <c:v>sensors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Paper!$E$38:$K$38</c:f>
              <c:numCache>
                <c:formatCode>0.00_);\(0.00\)</c:formatCode>
                <c:ptCount val="7"/>
                <c:pt idx="0">
                  <c:v>2.0998926812496039</c:v>
                </c:pt>
                <c:pt idx="1">
                  <c:v>2.1547792149234151</c:v>
                </c:pt>
                <c:pt idx="2">
                  <c:v>2.229511459640368</c:v>
                </c:pt>
                <c:pt idx="3">
                  <c:v>2.2748417846913247</c:v>
                </c:pt>
                <c:pt idx="4">
                  <c:v>2.3875121426468304</c:v>
                </c:pt>
                <c:pt idx="5">
                  <c:v>2.5114083727051759</c:v>
                </c:pt>
                <c:pt idx="6">
                  <c:v>2.558069478743159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8-496E-944C-E39D71657C1B}"/>
            </c:ext>
          </c:extLst>
        </c:ser>
        <c:ser>
          <c:idx val="2"/>
          <c:order val="2"/>
          <c:tx>
            <c:strRef>
              <c:f>Paper!$D$39</c:f>
              <c:strCache>
                <c:ptCount val="1"/>
                <c:pt idx="0">
                  <c:v>β = 0.2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Paper!$E$39:$K$39</c:f>
              <c:numCache>
                <c:formatCode>0.00_);\(0.00\)</c:formatCode>
                <c:ptCount val="7"/>
                <c:pt idx="0">
                  <c:v>2.1429755337237322</c:v>
                </c:pt>
                <c:pt idx="1">
                  <c:v>2.1945970484372181</c:v>
                </c:pt>
                <c:pt idx="2">
                  <c:v>2.2675947135299235</c:v>
                </c:pt>
                <c:pt idx="3">
                  <c:v>2.3109209131013975</c:v>
                </c:pt>
                <c:pt idx="4">
                  <c:v>2.4208951156098473</c:v>
                </c:pt>
                <c:pt idx="5">
                  <c:v>2.5403423322805856</c:v>
                </c:pt>
                <c:pt idx="6">
                  <c:v>2.5855711457919486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8-496E-944C-E39D71657C1B}"/>
            </c:ext>
          </c:extLst>
        </c:ser>
        <c:ser>
          <c:idx val="3"/>
          <c:order val="3"/>
          <c:tx>
            <c:strRef>
              <c:f>Paper!$D$40</c:f>
              <c:strCache>
                <c:ptCount val="1"/>
                <c:pt idx="0">
                  <c:v>β = 0.1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Paper!$E$40:$K$40</c:f>
              <c:numCache>
                <c:formatCode>0.00_);\(0.00\)</c:formatCode>
                <c:ptCount val="7"/>
                <c:pt idx="0">
                  <c:v>2.1001462710589487</c:v>
                </c:pt>
                <c:pt idx="1">
                  <c:v>2.1553899429536103</c:v>
                </c:pt>
                <c:pt idx="2">
                  <c:v>2.2311669204481706</c:v>
                </c:pt>
                <c:pt idx="3">
                  <c:v>2.2771381237570143</c:v>
                </c:pt>
                <c:pt idx="4">
                  <c:v>2.3903498705170736</c:v>
                </c:pt>
                <c:pt idx="5">
                  <c:v>2.5139989202190147</c:v>
                </c:pt>
                <c:pt idx="6">
                  <c:v>2.5611329981150535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8-496E-944C-E39D71657C1B}"/>
            </c:ext>
          </c:extLst>
        </c:ser>
        <c:ser>
          <c:idx val="4"/>
          <c:order val="4"/>
          <c:tx>
            <c:strRef>
              <c:f>Paper!$D$41</c:f>
              <c:strCache>
                <c:ptCount val="1"/>
                <c:pt idx="0">
                  <c:v>β = 0.05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Paper!$E$41:$K$41</c:f>
              <c:numCache>
                <c:formatCode>0.00_);\(0.00\)</c:formatCode>
                <c:ptCount val="7"/>
                <c:pt idx="0">
                  <c:v>2.096177933231631</c:v>
                </c:pt>
                <c:pt idx="1">
                  <c:v>2.1515151902001639</c:v>
                </c:pt>
                <c:pt idx="2">
                  <c:v>2.2274445259150193</c:v>
                </c:pt>
                <c:pt idx="3">
                  <c:v>2.273336050447758</c:v>
                </c:pt>
                <c:pt idx="4">
                  <c:v>2.3867867394439792</c:v>
                </c:pt>
                <c:pt idx="5">
                  <c:v>2.5105464016182815</c:v>
                </c:pt>
                <c:pt idx="6">
                  <c:v>2.5577194422518543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8-496E-944C-E39D71657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95648"/>
        <c:axId val="222806016"/>
      </c:lineChart>
      <c:catAx>
        <c:axId val="2227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QP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806016"/>
        <c:crosses val="autoZero"/>
        <c:auto val="1"/>
        <c:lblAlgn val="ctr"/>
        <c:lblOffset val="100"/>
        <c:noMultiLvlLbl val="0"/>
      </c:catAx>
      <c:valAx>
        <c:axId val="222806016"/>
        <c:scaling>
          <c:orientation val="minMax"/>
          <c:max val="3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FPP</a:t>
                </a:r>
              </a:p>
            </c:rich>
          </c:tx>
          <c:layout>
            <c:manualLayout>
              <c:xMode val="edge"/>
              <c:yMode val="edge"/>
              <c:x val="1.3082740728865463E-3"/>
              <c:y val="0.40372672920538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795648"/>
        <c:crosses val="autoZero"/>
        <c:crossBetween val="between"/>
        <c:majorUnit val="0.2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753287078613907"/>
          <c:y val="0.12302313985282111"/>
          <c:w val="0.22790686737788213"/>
          <c:h val="0.35463690212001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14421362858654"/>
          <c:y val="2.712230971128609E-2"/>
          <c:w val="0.85285578637141357"/>
          <c:h val="0.8520888888888889"/>
        </c:manualLayout>
      </c:layout>
      <c:lineChart>
        <c:grouping val="standard"/>
        <c:varyColors val="0"/>
        <c:ser>
          <c:idx val="0"/>
          <c:order val="0"/>
          <c:tx>
            <c:strRef>
              <c:f>Paper!$D$158</c:f>
              <c:strCache>
                <c:ptCount val="1"/>
                <c:pt idx="0">
                  <c:v>icghit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Paper!$E$158:$K$158</c:f>
              <c:numCache>
                <c:formatCode>0.00_);\(0.00\)</c:formatCode>
                <c:ptCount val="7"/>
                <c:pt idx="0">
                  <c:v>27.033682749999997</c:v>
                </c:pt>
                <c:pt idx="1">
                  <c:v>28.775879874999998</c:v>
                </c:pt>
                <c:pt idx="2">
                  <c:v>30.347911875000001</c:v>
                </c:pt>
                <c:pt idx="3">
                  <c:v>31.367994749999998</c:v>
                </c:pt>
                <c:pt idx="4">
                  <c:v>32.972878375000001</c:v>
                </c:pt>
                <c:pt idx="5">
                  <c:v>35.276746375000002</c:v>
                </c:pt>
                <c:pt idx="6">
                  <c:v>37.551070000000003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A-42FF-A92C-2C4FDDE6038D}"/>
            </c:ext>
          </c:extLst>
        </c:ser>
        <c:ser>
          <c:idx val="1"/>
          <c:order val="1"/>
          <c:tx>
            <c:strRef>
              <c:f>Paper!$D$159</c:f>
              <c:strCache>
                <c:ptCount val="1"/>
                <c:pt idx="0">
                  <c:v>sensors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Paper!$E$159:$K$159</c:f>
              <c:numCache>
                <c:formatCode>0.00_);\(0.00\)</c:formatCode>
                <c:ptCount val="7"/>
                <c:pt idx="0">
                  <c:v>27.25024475</c:v>
                </c:pt>
                <c:pt idx="1">
                  <c:v>27.828696500000003</c:v>
                </c:pt>
                <c:pt idx="2">
                  <c:v>30.451786374999998</c:v>
                </c:pt>
                <c:pt idx="3">
                  <c:v>31.642051125000002</c:v>
                </c:pt>
                <c:pt idx="4">
                  <c:v>33.370339749999999</c:v>
                </c:pt>
                <c:pt idx="5">
                  <c:v>35.858946750000001</c:v>
                </c:pt>
                <c:pt idx="6">
                  <c:v>37.483098000000005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A-42FF-A92C-2C4FDDE6038D}"/>
            </c:ext>
          </c:extLst>
        </c:ser>
        <c:ser>
          <c:idx val="2"/>
          <c:order val="2"/>
          <c:tx>
            <c:strRef>
              <c:f>Paper!$D$160</c:f>
              <c:strCache>
                <c:ptCount val="1"/>
                <c:pt idx="0">
                  <c:v>β = 0.2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Paper!$E$160:$K$160</c:f>
              <c:numCache>
                <c:formatCode>0.00_);\(0.00\)</c:formatCode>
                <c:ptCount val="7"/>
                <c:pt idx="0">
                  <c:v>27.775318875000004</c:v>
                </c:pt>
                <c:pt idx="1">
                  <c:v>27.422863624999998</c:v>
                </c:pt>
                <c:pt idx="2">
                  <c:v>30.916034374999995</c:v>
                </c:pt>
                <c:pt idx="3">
                  <c:v>32.348016874999999</c:v>
                </c:pt>
                <c:pt idx="4">
                  <c:v>33.419523874999996</c:v>
                </c:pt>
                <c:pt idx="5">
                  <c:v>36.249066499999998</c:v>
                </c:pt>
                <c:pt idx="6">
                  <c:v>37.739889999999995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A-42FF-A92C-2C4FDDE6038D}"/>
            </c:ext>
          </c:extLst>
        </c:ser>
        <c:ser>
          <c:idx val="3"/>
          <c:order val="3"/>
          <c:tx>
            <c:strRef>
              <c:f>Paper!$D$161</c:f>
              <c:strCache>
                <c:ptCount val="1"/>
                <c:pt idx="0">
                  <c:v>β = 0.1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Paper!$E$161:$K$161</c:f>
              <c:numCache>
                <c:formatCode>0.00_);\(0.00\)</c:formatCode>
                <c:ptCount val="7"/>
                <c:pt idx="0">
                  <c:v>27.699322250000002</c:v>
                </c:pt>
                <c:pt idx="1">
                  <c:v>28.253931625</c:v>
                </c:pt>
                <c:pt idx="2">
                  <c:v>30.715051500000001</c:v>
                </c:pt>
                <c:pt idx="3">
                  <c:v>31.915635249999998</c:v>
                </c:pt>
                <c:pt idx="4">
                  <c:v>33.613945624999992</c:v>
                </c:pt>
                <c:pt idx="5">
                  <c:v>36.319003374999994</c:v>
                </c:pt>
                <c:pt idx="6">
                  <c:v>37.708410999999998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6A-42FF-A92C-2C4FDDE6038D}"/>
            </c:ext>
          </c:extLst>
        </c:ser>
        <c:ser>
          <c:idx val="4"/>
          <c:order val="4"/>
          <c:tx>
            <c:strRef>
              <c:f>Paper!$D$162</c:f>
              <c:strCache>
                <c:ptCount val="1"/>
                <c:pt idx="0">
                  <c:v>β = 0.05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Paper!$E$162:$K$162</c:f>
              <c:numCache>
                <c:formatCode>0.00_);\(0.00\)</c:formatCode>
                <c:ptCount val="7"/>
                <c:pt idx="0">
                  <c:v>26.947671500000006</c:v>
                </c:pt>
                <c:pt idx="1">
                  <c:v>29.2666015</c:v>
                </c:pt>
                <c:pt idx="2">
                  <c:v>29.837684500000002</c:v>
                </c:pt>
                <c:pt idx="3">
                  <c:v>30.174694125000002</c:v>
                </c:pt>
                <c:pt idx="4">
                  <c:v>33.267450124999996</c:v>
                </c:pt>
                <c:pt idx="5">
                  <c:v>35.344550124999998</c:v>
                </c:pt>
                <c:pt idx="6">
                  <c:v>37.170313499999999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6A-42FF-A92C-2C4FDDE60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95648"/>
        <c:axId val="222806016"/>
      </c:lineChart>
      <c:catAx>
        <c:axId val="2227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QP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806016"/>
        <c:crosses val="autoZero"/>
        <c:auto val="1"/>
        <c:lblAlgn val="ctr"/>
        <c:lblOffset val="100"/>
        <c:noMultiLvlLbl val="0"/>
      </c:catAx>
      <c:valAx>
        <c:axId val="222806016"/>
        <c:scaling>
          <c:orientation val="minMax"/>
          <c:max val="38"/>
          <c:min val="2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PSNR(dB)</a:t>
                </a:r>
              </a:p>
            </c:rich>
          </c:tx>
          <c:layout>
            <c:manualLayout>
              <c:xMode val="edge"/>
              <c:yMode val="edge"/>
              <c:x val="1.3083135975921914E-3"/>
              <c:y val="0.37713828568923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795648"/>
        <c:crosses val="autoZero"/>
        <c:crossBetween val="between"/>
        <c:majorUnit val="2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9403721479745"/>
          <c:y val="2.874705055807418E-2"/>
          <c:w val="0.36124007641174621"/>
          <c:h val="0.1761857419337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14421362858654"/>
          <c:y val="2.712230971128609E-2"/>
          <c:w val="0.85285578637141357"/>
          <c:h val="0.8520888888888889"/>
        </c:manualLayout>
      </c:layout>
      <c:lineChart>
        <c:grouping val="standard"/>
        <c:varyColors val="0"/>
        <c:ser>
          <c:idx val="0"/>
          <c:order val="0"/>
          <c:tx>
            <c:strRef>
              <c:f>Paper!$D$169</c:f>
              <c:strCache>
                <c:ptCount val="1"/>
                <c:pt idx="0">
                  <c:v>icghit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Paper!$E$169:$K$169</c:f>
              <c:numCache>
                <c:formatCode>0.00_);\(0.00\)</c:formatCode>
                <c:ptCount val="7"/>
                <c:pt idx="0">
                  <c:v>2.2523719594349907</c:v>
                </c:pt>
                <c:pt idx="1">
                  <c:v>2.2734542589305313</c:v>
                </c:pt>
                <c:pt idx="2">
                  <c:v>2.2995196195652388</c:v>
                </c:pt>
                <c:pt idx="3">
                  <c:v>2.2987551538352236</c:v>
                </c:pt>
                <c:pt idx="4">
                  <c:v>2.3127134475035382</c:v>
                </c:pt>
                <c:pt idx="5">
                  <c:v>2.3288481726390198</c:v>
                </c:pt>
                <c:pt idx="6">
                  <c:v>2.3110688692279391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2-4E46-B5DA-F46919530352}"/>
            </c:ext>
          </c:extLst>
        </c:ser>
        <c:ser>
          <c:idx val="1"/>
          <c:order val="1"/>
          <c:tx>
            <c:strRef>
              <c:f>Paper!$D$170</c:f>
              <c:strCache>
                <c:ptCount val="1"/>
                <c:pt idx="0">
                  <c:v>sensors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Paper!$E$170:$K$170</c:f>
              <c:numCache>
                <c:formatCode>0.00_);\(0.00\)</c:formatCode>
                <c:ptCount val="7"/>
                <c:pt idx="0">
                  <c:v>2.1653924266000364</c:v>
                </c:pt>
                <c:pt idx="1">
                  <c:v>2.1905719013145277</c:v>
                </c:pt>
                <c:pt idx="2">
                  <c:v>2.2189074892896787</c:v>
                </c:pt>
                <c:pt idx="3">
                  <c:v>2.2193929697809613</c:v>
                </c:pt>
                <c:pt idx="4">
                  <c:v>2.2362684411720086</c:v>
                </c:pt>
                <c:pt idx="5">
                  <c:v>2.257949418288085</c:v>
                </c:pt>
                <c:pt idx="6">
                  <c:v>2.2447738435357869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2-4E46-B5DA-F46919530352}"/>
            </c:ext>
          </c:extLst>
        </c:ser>
        <c:ser>
          <c:idx val="2"/>
          <c:order val="2"/>
          <c:tx>
            <c:strRef>
              <c:f>Paper!$D$171</c:f>
              <c:strCache>
                <c:ptCount val="1"/>
                <c:pt idx="0">
                  <c:v>β = 0.2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Paper!$E$171:$K$171</c:f>
              <c:numCache>
                <c:formatCode>0.00_);\(0.00\)</c:formatCode>
                <c:ptCount val="7"/>
                <c:pt idx="0">
                  <c:v>2.2083003279523381</c:v>
                </c:pt>
                <c:pt idx="1">
                  <c:v>2.2312989614771408</c:v>
                </c:pt>
                <c:pt idx="2">
                  <c:v>2.2586224563695416</c:v>
                </c:pt>
                <c:pt idx="3">
                  <c:v>2.2585441714036945</c:v>
                </c:pt>
                <c:pt idx="4">
                  <c:v>2.2738742483478642</c:v>
                </c:pt>
                <c:pt idx="5">
                  <c:v>2.2930239929622429</c:v>
                </c:pt>
                <c:pt idx="6">
                  <c:v>2.2782384250259362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2-4E46-B5DA-F46919530352}"/>
            </c:ext>
          </c:extLst>
        </c:ser>
        <c:ser>
          <c:idx val="3"/>
          <c:order val="3"/>
          <c:tx>
            <c:strRef>
              <c:f>Paper!$D$172</c:f>
              <c:strCache>
                <c:ptCount val="1"/>
                <c:pt idx="0">
                  <c:v>β = 0.1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Paper!$E$172:$K$172</c:f>
              <c:numCache>
                <c:formatCode>0.00_);\(0.00\)</c:formatCode>
                <c:ptCount val="7"/>
                <c:pt idx="0">
                  <c:v>2.1669538872812675</c:v>
                </c:pt>
                <c:pt idx="1">
                  <c:v>2.192156220233286</c:v>
                </c:pt>
                <c:pt idx="2">
                  <c:v>2.2207415455721815</c:v>
                </c:pt>
                <c:pt idx="3">
                  <c:v>2.221248944889699</c:v>
                </c:pt>
                <c:pt idx="4">
                  <c:v>2.2375041328261212</c:v>
                </c:pt>
                <c:pt idx="5">
                  <c:v>2.258424336790227</c:v>
                </c:pt>
                <c:pt idx="6">
                  <c:v>2.2451628777902246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2-4E46-B5DA-F46919530352}"/>
            </c:ext>
          </c:extLst>
        </c:ser>
        <c:ser>
          <c:idx val="4"/>
          <c:order val="4"/>
          <c:tx>
            <c:strRef>
              <c:f>Paper!$D$173</c:f>
              <c:strCache>
                <c:ptCount val="1"/>
                <c:pt idx="0">
                  <c:v>β = 0.05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Paper!$E$3:$K$3</c:f>
              <c:numCache>
                <c:formatCode>General</c:formatCode>
                <c:ptCount val="7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</c:numCache>
            </c:numRef>
          </c:cat>
          <c:val>
            <c:numRef>
              <c:f>Paper!$E$173:$K$173</c:f>
              <c:numCache>
                <c:formatCode>0.00_);\(0.00\)</c:formatCode>
                <c:ptCount val="7"/>
                <c:pt idx="0">
                  <c:v>2.1613463775392372</c:v>
                </c:pt>
                <c:pt idx="1">
                  <c:v>2.1868054527628966</c:v>
                </c:pt>
                <c:pt idx="2">
                  <c:v>2.2156050153790763</c:v>
                </c:pt>
                <c:pt idx="3">
                  <c:v>2.2161724136564533</c:v>
                </c:pt>
                <c:pt idx="4">
                  <c:v>2.2328722055184427</c:v>
                </c:pt>
                <c:pt idx="5">
                  <c:v>2.2545223427650196</c:v>
                </c:pt>
                <c:pt idx="6">
                  <c:v>2.2418715487347725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F2-4E46-B5DA-F4691953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95648"/>
        <c:axId val="222806016"/>
      </c:lineChart>
      <c:catAx>
        <c:axId val="2227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QP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806016"/>
        <c:crosses val="autoZero"/>
        <c:auto val="1"/>
        <c:lblAlgn val="ctr"/>
        <c:lblOffset val="100"/>
        <c:noMultiLvlLbl val="0"/>
      </c:catAx>
      <c:valAx>
        <c:axId val="222806016"/>
        <c:scaling>
          <c:orientation val="minMax"/>
          <c:max val="2.3499999999999996"/>
          <c:min val="2.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FPP</a:t>
                </a:r>
              </a:p>
            </c:rich>
          </c:tx>
          <c:layout>
            <c:manualLayout>
              <c:xMode val="edge"/>
              <c:yMode val="edge"/>
              <c:x val="1.3082740728865463E-3"/>
              <c:y val="0.40372672920538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795648"/>
        <c:crosses val="autoZero"/>
        <c:crossBetween val="between"/>
        <c:majorUnit val="5.000000000000001E-2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01444898713374"/>
          <c:y val="3.5481057292080911E-2"/>
          <c:w val="0.38494376905510919"/>
          <c:h val="0.1694517351997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285749</xdr:colOff>
      <xdr:row>1</xdr:row>
      <xdr:rowOff>57151</xdr:rowOff>
    </xdr:from>
    <xdr:to>
      <xdr:col>18</xdr:col>
      <xdr:colOff>457201</xdr:colOff>
      <xdr:row>18</xdr:row>
      <xdr:rowOff>57151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6C1975D-3DDD-45A5-95BA-617467702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552450</xdr:colOff>
      <xdr:row>1</xdr:row>
      <xdr:rowOff>66675</xdr:rowOff>
    </xdr:from>
    <xdr:to>
      <xdr:col>25</xdr:col>
      <xdr:colOff>38102</xdr:colOff>
      <xdr:row>18</xdr:row>
      <xdr:rowOff>66675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CBA5788-3921-4F76-B37D-D0FD6372F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280147</xdr:colOff>
      <xdr:row>18</xdr:row>
      <xdr:rowOff>134471</xdr:rowOff>
    </xdr:from>
    <xdr:to>
      <xdr:col>18</xdr:col>
      <xdr:colOff>451599</xdr:colOff>
      <xdr:row>35</xdr:row>
      <xdr:rowOff>134471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883EDD5-3F32-4906-8EB7-079212211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537883</xdr:colOff>
      <xdr:row>18</xdr:row>
      <xdr:rowOff>123264</xdr:rowOff>
    </xdr:from>
    <xdr:to>
      <xdr:col>25</xdr:col>
      <xdr:colOff>25776</xdr:colOff>
      <xdr:row>35</xdr:row>
      <xdr:rowOff>123264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43E232D-39C0-43DA-AE3E-7BB82453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142875</xdr:colOff>
      <xdr:row>156</xdr:row>
      <xdr:rowOff>28575</xdr:rowOff>
    </xdr:from>
    <xdr:to>
      <xdr:col>18</xdr:col>
      <xdr:colOff>314327</xdr:colOff>
      <xdr:row>173</xdr:row>
      <xdr:rowOff>28575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10ACB98-81AA-4086-8385-5FD16BDBB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371475</xdr:colOff>
      <xdr:row>156</xdr:row>
      <xdr:rowOff>28575</xdr:rowOff>
    </xdr:from>
    <xdr:to>
      <xdr:col>24</xdr:col>
      <xdr:colOff>542927</xdr:colOff>
      <xdr:row>173</xdr:row>
      <xdr:rowOff>28575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3C27494-2734-4ABB-B217-9B7430E75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B76C-0BF8-4AD1-B043-93C3AF6DF7CE}">
  <dimension ref="B2:T73"/>
  <sheetViews>
    <sheetView workbookViewId="0">
      <selection activeCell="D3" sqref="D3"/>
    </sheetView>
  </sheetViews>
  <sheetFormatPr defaultRowHeight="16.5" x14ac:dyDescent="0.3"/>
  <cols>
    <col min="2" max="2" width="13.25" customWidth="1"/>
    <col min="3" max="9" width="9.875" bestFit="1" customWidth="1"/>
    <col min="12" max="12" width="10.375" customWidth="1"/>
    <col min="13" max="13" width="12.625" customWidth="1"/>
  </cols>
  <sheetData>
    <row r="2" spans="2:20" x14ac:dyDescent="0.3">
      <c r="B2" s="1"/>
    </row>
    <row r="3" spans="2:20" x14ac:dyDescent="0.3">
      <c r="B3" s="15" t="s">
        <v>33</v>
      </c>
      <c r="C3" s="15"/>
      <c r="L3" s="15" t="s">
        <v>0</v>
      </c>
      <c r="M3" s="15"/>
    </row>
    <row r="4" spans="2:20" x14ac:dyDescent="0.3">
      <c r="B4" s="1"/>
    </row>
    <row r="5" spans="2:20" x14ac:dyDescent="0.3">
      <c r="B5" s="1" t="s">
        <v>1</v>
      </c>
      <c r="C5" s="2">
        <v>30</v>
      </c>
      <c r="D5" s="2">
        <v>28</v>
      </c>
      <c r="E5" s="2">
        <v>26</v>
      </c>
      <c r="F5" s="3">
        <v>24</v>
      </c>
      <c r="G5" s="3">
        <v>22</v>
      </c>
      <c r="H5" s="3">
        <v>20</v>
      </c>
      <c r="I5" s="3">
        <v>18</v>
      </c>
      <c r="N5" s="2">
        <v>30</v>
      </c>
      <c r="O5" s="2">
        <v>28</v>
      </c>
      <c r="P5" s="2">
        <v>26</v>
      </c>
      <c r="Q5" s="3">
        <v>24</v>
      </c>
      <c r="R5" s="3">
        <v>22</v>
      </c>
      <c r="S5" s="3">
        <v>20</v>
      </c>
      <c r="T5" s="3">
        <v>18</v>
      </c>
    </row>
    <row r="6" spans="2:20" x14ac:dyDescent="0.3">
      <c r="B6" s="5" t="s">
        <v>6</v>
      </c>
      <c r="C6" s="10">
        <v>530659</v>
      </c>
      <c r="D6" s="10">
        <v>793618</v>
      </c>
      <c r="E6" s="10">
        <v>1161707</v>
      </c>
      <c r="F6" s="10">
        <v>2074361</v>
      </c>
      <c r="G6" s="10">
        <v>3876431</v>
      </c>
      <c r="H6" s="10">
        <v>5598023</v>
      </c>
      <c r="I6" s="10">
        <v>7439849</v>
      </c>
      <c r="L6" s="14" t="s">
        <v>19</v>
      </c>
      <c r="M6" t="s">
        <v>15</v>
      </c>
    </row>
    <row r="7" spans="2:20" ht="16.5" customHeight="1" x14ac:dyDescent="0.3">
      <c r="B7" s="5" t="s">
        <v>7</v>
      </c>
      <c r="C7" s="10">
        <v>1177561</v>
      </c>
      <c r="D7" s="10">
        <v>1648920</v>
      </c>
      <c r="E7" s="10">
        <v>2184087</v>
      </c>
      <c r="F7" s="10">
        <v>2850140</v>
      </c>
      <c r="G7" s="10">
        <v>3755184</v>
      </c>
      <c r="H7" s="10">
        <v>4718272</v>
      </c>
      <c r="I7" s="10">
        <v>5855638</v>
      </c>
      <c r="L7" s="14"/>
      <c r="M7" t="s">
        <v>4</v>
      </c>
      <c r="N7" s="7">
        <f>C26-C6</f>
        <v>237406</v>
      </c>
      <c r="O7" s="7">
        <f t="shared" ref="O7:T7" si="0">D26-D6</f>
        <v>251644</v>
      </c>
      <c r="P7" s="7">
        <f t="shared" si="0"/>
        <v>270820</v>
      </c>
      <c r="Q7" s="7">
        <f t="shared" si="0"/>
        <v>541295</v>
      </c>
      <c r="R7" s="7">
        <f t="shared" si="0"/>
        <v>906556</v>
      </c>
      <c r="S7" s="7">
        <f t="shared" si="0"/>
        <v>777892</v>
      </c>
      <c r="T7" s="7">
        <f t="shared" si="0"/>
        <v>481644</v>
      </c>
    </row>
    <row r="8" spans="2:20" x14ac:dyDescent="0.3">
      <c r="B8" s="5" t="s">
        <v>20</v>
      </c>
      <c r="C8" s="10">
        <v>530555</v>
      </c>
      <c r="D8" s="10">
        <v>727256</v>
      </c>
      <c r="E8" s="10">
        <v>982641</v>
      </c>
      <c r="F8" s="10">
        <v>1340851</v>
      </c>
      <c r="G8" s="10">
        <v>1885342</v>
      </c>
      <c r="H8" s="10">
        <v>2568856</v>
      </c>
      <c r="I8" s="10">
        <v>3509686</v>
      </c>
      <c r="L8" s="14"/>
      <c r="M8" t="s">
        <v>5</v>
      </c>
      <c r="N8" s="7">
        <f>C36-C6</f>
        <v>229588</v>
      </c>
      <c r="O8" s="7">
        <f t="shared" ref="O8:T8" si="1">D36-D6</f>
        <v>243889</v>
      </c>
      <c r="P8" s="7">
        <f t="shared" si="1"/>
        <v>262488</v>
      </c>
      <c r="Q8" s="7">
        <f t="shared" si="1"/>
        <v>522308</v>
      </c>
      <c r="R8" s="7">
        <f t="shared" si="1"/>
        <v>876247</v>
      </c>
      <c r="S8" s="7">
        <f t="shared" si="1"/>
        <v>757520</v>
      </c>
      <c r="T8" s="7">
        <f t="shared" si="1"/>
        <v>471782</v>
      </c>
    </row>
    <row r="9" spans="2:20" x14ac:dyDescent="0.3">
      <c r="B9" s="5" t="s">
        <v>8</v>
      </c>
      <c r="C9" s="10">
        <v>272375</v>
      </c>
      <c r="D9" s="10">
        <v>400298</v>
      </c>
      <c r="E9" s="10">
        <v>616035</v>
      </c>
      <c r="F9" s="10">
        <v>986455</v>
      </c>
      <c r="G9" s="10">
        <v>1815589</v>
      </c>
      <c r="H9" s="10">
        <v>3025794</v>
      </c>
      <c r="I9" s="10">
        <v>4430825</v>
      </c>
      <c r="L9" s="14"/>
      <c r="M9" s="4" t="s">
        <v>16</v>
      </c>
      <c r="N9" s="7">
        <f>C46-C6</f>
        <v>233503</v>
      </c>
      <c r="O9" s="7">
        <f t="shared" ref="O9:T9" si="2">D46-D6</f>
        <v>247620</v>
      </c>
      <c r="P9" s="7">
        <f t="shared" si="2"/>
        <v>266658</v>
      </c>
      <c r="Q9" s="7">
        <f t="shared" si="2"/>
        <v>531665</v>
      </c>
      <c r="R9" s="7">
        <f t="shared" si="2"/>
        <v>891424</v>
      </c>
      <c r="S9" s="7">
        <f t="shared" si="2"/>
        <v>768084</v>
      </c>
      <c r="T9" s="7">
        <f t="shared" si="2"/>
        <v>476956</v>
      </c>
    </row>
    <row r="10" spans="2:20" x14ac:dyDescent="0.3">
      <c r="B10" s="5" t="s">
        <v>3</v>
      </c>
      <c r="C10" s="10">
        <v>1844092</v>
      </c>
      <c r="D10" s="10">
        <v>2497775</v>
      </c>
      <c r="E10" s="10">
        <v>3257421</v>
      </c>
      <c r="F10" s="10">
        <v>4167357</v>
      </c>
      <c r="G10" s="10">
        <v>5382454</v>
      </c>
      <c r="H10" s="10">
        <v>6604416</v>
      </c>
      <c r="I10" s="10">
        <v>7968742</v>
      </c>
      <c r="L10" s="14"/>
      <c r="M10" s="4" t="s">
        <v>17</v>
      </c>
      <c r="N10" s="7">
        <f>C56-C6</f>
        <v>229865</v>
      </c>
      <c r="O10" s="7">
        <f t="shared" ref="O10:T10" si="3">D56-D6</f>
        <v>244041</v>
      </c>
      <c r="P10" s="7">
        <f t="shared" si="3"/>
        <v>262851</v>
      </c>
      <c r="Q10" s="7">
        <f t="shared" si="3"/>
        <v>523021</v>
      </c>
      <c r="R10" s="7">
        <f t="shared" si="3"/>
        <v>877151</v>
      </c>
      <c r="S10" s="7">
        <f t="shared" si="3"/>
        <v>757870</v>
      </c>
      <c r="T10" s="7">
        <f t="shared" si="3"/>
        <v>472078</v>
      </c>
    </row>
    <row r="11" spans="2:20" x14ac:dyDescent="0.3">
      <c r="B11" s="5" t="s">
        <v>9</v>
      </c>
      <c r="C11" s="10">
        <v>172044</v>
      </c>
      <c r="D11" s="10">
        <v>227633</v>
      </c>
      <c r="E11" s="10">
        <v>299664</v>
      </c>
      <c r="F11" s="10">
        <v>400754</v>
      </c>
      <c r="G11" s="10">
        <v>550636</v>
      </c>
      <c r="H11" s="10">
        <v>757798</v>
      </c>
      <c r="I11" s="10">
        <v>1107822</v>
      </c>
      <c r="L11" s="14"/>
      <c r="M11" s="4" t="s">
        <v>18</v>
      </c>
      <c r="N11" s="7">
        <f>C66-C6</f>
        <v>229346</v>
      </c>
      <c r="O11" s="7">
        <f t="shared" ref="O11:T11" si="4">D66-D6</f>
        <v>243532</v>
      </c>
      <c r="P11" s="7">
        <f t="shared" si="4"/>
        <v>262301</v>
      </c>
      <c r="Q11" s="7">
        <f t="shared" si="4"/>
        <v>521584</v>
      </c>
      <c r="R11" s="7">
        <f t="shared" si="4"/>
        <v>875148</v>
      </c>
      <c r="S11" s="7">
        <f t="shared" si="4"/>
        <v>756832</v>
      </c>
      <c r="T11" s="7">
        <f t="shared" si="4"/>
        <v>471625</v>
      </c>
    </row>
    <row r="12" spans="2:20" x14ac:dyDescent="0.3">
      <c r="B12" s="5" t="s">
        <v>10</v>
      </c>
      <c r="C12" s="10">
        <v>287482</v>
      </c>
      <c r="D12" s="10">
        <v>368095</v>
      </c>
      <c r="E12" s="10">
        <v>462956</v>
      </c>
      <c r="F12" s="10">
        <v>589128</v>
      </c>
      <c r="G12" s="10">
        <v>767454</v>
      </c>
      <c r="H12" s="10">
        <v>972632</v>
      </c>
      <c r="I12" s="10">
        <v>1258018</v>
      </c>
      <c r="L12" s="14" t="s">
        <v>7</v>
      </c>
      <c r="M12" t="s">
        <v>15</v>
      </c>
    </row>
    <row r="13" spans="2:20" x14ac:dyDescent="0.3">
      <c r="B13" s="5" t="s">
        <v>11</v>
      </c>
      <c r="C13" s="10">
        <v>126587</v>
      </c>
      <c r="D13" s="10">
        <v>167137</v>
      </c>
      <c r="E13" s="10">
        <v>218484</v>
      </c>
      <c r="F13" s="10">
        <v>290204</v>
      </c>
      <c r="G13" s="10">
        <v>395824</v>
      </c>
      <c r="H13" s="10">
        <v>528064</v>
      </c>
      <c r="I13" s="10">
        <v>714111</v>
      </c>
      <c r="L13" s="14"/>
      <c r="M13" t="s">
        <v>4</v>
      </c>
      <c r="N13" s="7">
        <f>C27-C7</f>
        <v>955495</v>
      </c>
      <c r="O13" s="7">
        <f t="shared" ref="O13:T13" si="5">D27-D7</f>
        <v>1092767</v>
      </c>
      <c r="P13" s="7">
        <f t="shared" si="5"/>
        <v>1203198</v>
      </c>
      <c r="Q13" s="7">
        <f t="shared" si="5"/>
        <v>1242320</v>
      </c>
      <c r="R13" s="7">
        <f t="shared" si="5"/>
        <v>1189297</v>
      </c>
      <c r="S13" s="7">
        <f t="shared" si="5"/>
        <v>1107842</v>
      </c>
      <c r="T13" s="7">
        <f t="shared" si="5"/>
        <v>931958</v>
      </c>
    </row>
    <row r="14" spans="2:20" x14ac:dyDescent="0.3">
      <c r="B14" s="1"/>
      <c r="L14" s="14"/>
      <c r="M14" t="s">
        <v>5</v>
      </c>
      <c r="N14" s="7">
        <f>C37-C7</f>
        <v>919154</v>
      </c>
      <c r="O14" s="7">
        <f t="shared" ref="O14:T14" si="6">D37-D7</f>
        <v>1054936</v>
      </c>
      <c r="P14" s="7">
        <f t="shared" si="6"/>
        <v>1164949</v>
      </c>
      <c r="Q14" s="7">
        <f t="shared" si="6"/>
        <v>1205607</v>
      </c>
      <c r="R14" s="7">
        <f t="shared" si="6"/>
        <v>1158534</v>
      </c>
      <c r="S14" s="7">
        <f t="shared" si="6"/>
        <v>1083846</v>
      </c>
      <c r="T14" s="7">
        <f t="shared" si="6"/>
        <v>913501</v>
      </c>
    </row>
    <row r="15" spans="2:20" x14ac:dyDescent="0.3">
      <c r="B15" s="1" t="s">
        <v>15</v>
      </c>
      <c r="C15" s="2">
        <v>30</v>
      </c>
      <c r="D15" s="2">
        <v>28</v>
      </c>
      <c r="E15" s="2">
        <v>26</v>
      </c>
      <c r="F15" s="3">
        <v>24</v>
      </c>
      <c r="G15" s="3">
        <v>22</v>
      </c>
      <c r="H15" s="3">
        <v>20</v>
      </c>
      <c r="I15" s="3">
        <v>18</v>
      </c>
      <c r="L15" s="14"/>
      <c r="M15" s="4" t="s">
        <v>16</v>
      </c>
      <c r="N15" s="7">
        <f>C47-C7</f>
        <v>938012</v>
      </c>
      <c r="O15" s="7">
        <f t="shared" ref="O15:T15" si="7">D47-D7</f>
        <v>1074430</v>
      </c>
      <c r="P15" s="7">
        <f t="shared" si="7"/>
        <v>1184848</v>
      </c>
      <c r="Q15" s="7">
        <f t="shared" si="7"/>
        <v>1224728</v>
      </c>
      <c r="R15" s="7">
        <f t="shared" si="7"/>
        <v>1174733</v>
      </c>
      <c r="S15" s="7">
        <f t="shared" si="7"/>
        <v>1096333</v>
      </c>
      <c r="T15" s="7">
        <f t="shared" si="7"/>
        <v>923322</v>
      </c>
    </row>
    <row r="16" spans="2:20" x14ac:dyDescent="0.3">
      <c r="B16" s="5" t="s">
        <v>6</v>
      </c>
      <c r="C16" s="7"/>
      <c r="D16" s="7"/>
      <c r="E16" s="7"/>
      <c r="F16" s="7"/>
      <c r="G16" s="7"/>
      <c r="H16" s="7"/>
      <c r="I16" s="7"/>
      <c r="L16" s="14"/>
      <c r="M16" s="4" t="s">
        <v>17</v>
      </c>
      <c r="N16" s="7">
        <f>C57-C7</f>
        <v>919265</v>
      </c>
      <c r="O16" s="7">
        <f t="shared" ref="O16:T16" si="8">D57-D7</f>
        <v>1055235</v>
      </c>
      <c r="P16" s="7">
        <f t="shared" si="8"/>
        <v>1165814</v>
      </c>
      <c r="Q16" s="7">
        <f t="shared" si="8"/>
        <v>1206824</v>
      </c>
      <c r="R16" s="7">
        <f t="shared" si="8"/>
        <v>1159911</v>
      </c>
      <c r="S16" s="7">
        <f t="shared" si="8"/>
        <v>1084964</v>
      </c>
      <c r="T16" s="7">
        <f t="shared" si="8"/>
        <v>914595</v>
      </c>
    </row>
    <row r="17" spans="2:20" x14ac:dyDescent="0.3">
      <c r="B17" s="5" t="s">
        <v>7</v>
      </c>
      <c r="C17" s="7"/>
      <c r="D17" s="7"/>
      <c r="E17" s="7"/>
      <c r="F17" s="7"/>
      <c r="G17" s="7"/>
      <c r="H17" s="7"/>
      <c r="I17" s="7"/>
      <c r="L17" s="14"/>
      <c r="M17" s="4" t="s">
        <v>18</v>
      </c>
      <c r="N17" s="7">
        <f>C67-C7</f>
        <v>917528</v>
      </c>
      <c r="O17" s="7">
        <f t="shared" ref="O17:T17" si="9">D67-D7</f>
        <v>1053338</v>
      </c>
      <c r="P17" s="7">
        <f t="shared" si="9"/>
        <v>1163869</v>
      </c>
      <c r="Q17" s="7">
        <f t="shared" si="9"/>
        <v>1204809</v>
      </c>
      <c r="R17" s="7">
        <f t="shared" si="9"/>
        <v>1158182</v>
      </c>
      <c r="S17" s="7">
        <f t="shared" si="9"/>
        <v>1083474</v>
      </c>
      <c r="T17" s="7">
        <f t="shared" si="9"/>
        <v>913376</v>
      </c>
    </row>
    <row r="18" spans="2:20" x14ac:dyDescent="0.3">
      <c r="B18" s="5" t="s">
        <v>2</v>
      </c>
      <c r="C18" s="7"/>
      <c r="D18" s="7"/>
      <c r="E18" s="7"/>
      <c r="F18" s="7"/>
      <c r="G18" s="7"/>
      <c r="H18" s="7"/>
      <c r="I18" s="7"/>
      <c r="L18" s="14" t="s">
        <v>20</v>
      </c>
      <c r="M18" t="s">
        <v>15</v>
      </c>
    </row>
    <row r="19" spans="2:20" x14ac:dyDescent="0.3">
      <c r="B19" s="5" t="s">
        <v>8</v>
      </c>
      <c r="C19" s="7"/>
      <c r="D19" s="7"/>
      <c r="E19" s="7"/>
      <c r="F19" s="7"/>
      <c r="G19" s="7"/>
      <c r="H19" s="7"/>
      <c r="I19" s="7"/>
      <c r="L19" s="14"/>
      <c r="M19" t="s">
        <v>4</v>
      </c>
      <c r="N19" s="7">
        <f>C28-C8</f>
        <v>461751</v>
      </c>
      <c r="O19" s="7">
        <f t="shared" ref="O19:T19" si="10">D28-D8</f>
        <v>597138</v>
      </c>
      <c r="P19" s="7">
        <f t="shared" si="10"/>
        <v>734876</v>
      </c>
      <c r="Q19" s="7">
        <f t="shared" si="10"/>
        <v>875768</v>
      </c>
      <c r="R19" s="7">
        <f t="shared" si="10"/>
        <v>990165</v>
      </c>
      <c r="S19" s="7">
        <f t="shared" si="10"/>
        <v>1055784</v>
      </c>
      <c r="T19" s="7">
        <f t="shared" si="10"/>
        <v>1059669</v>
      </c>
    </row>
    <row r="20" spans="2:20" x14ac:dyDescent="0.3">
      <c r="B20" s="5" t="s">
        <v>21</v>
      </c>
      <c r="C20" s="7"/>
      <c r="D20" s="7"/>
      <c r="E20" s="7"/>
      <c r="F20" s="7"/>
      <c r="G20" s="7"/>
      <c r="H20" s="7"/>
      <c r="I20" s="7"/>
      <c r="L20" s="14"/>
      <c r="M20" t="s">
        <v>5</v>
      </c>
      <c r="N20" s="7">
        <f>C38-C8</f>
        <v>443041</v>
      </c>
      <c r="O20" s="7">
        <f t="shared" ref="O20:T20" si="11">D38-D8</f>
        <v>573773</v>
      </c>
      <c r="P20" s="7">
        <f t="shared" si="11"/>
        <v>706927</v>
      </c>
      <c r="Q20" s="7">
        <f t="shared" si="11"/>
        <v>843353</v>
      </c>
      <c r="R20" s="7">
        <f t="shared" si="11"/>
        <v>955192</v>
      </c>
      <c r="S20" s="7">
        <f t="shared" si="11"/>
        <v>1021496</v>
      </c>
      <c r="T20" s="7">
        <f t="shared" si="11"/>
        <v>1027555</v>
      </c>
    </row>
    <row r="21" spans="2:20" x14ac:dyDescent="0.3">
      <c r="B21" s="5" t="s">
        <v>9</v>
      </c>
      <c r="C21" s="7"/>
      <c r="D21" s="7"/>
      <c r="E21" s="7"/>
      <c r="F21" s="7"/>
      <c r="G21" s="7"/>
      <c r="H21" s="7"/>
      <c r="I21" s="7"/>
      <c r="L21" s="14"/>
      <c r="M21" s="4" t="s">
        <v>16</v>
      </c>
      <c r="N21" s="7">
        <f>C48-C8</f>
        <v>451524</v>
      </c>
      <c r="O21" s="7">
        <f t="shared" ref="O21:T21" si="12">D48-D8</f>
        <v>584580</v>
      </c>
      <c r="P21" s="7">
        <f t="shared" si="12"/>
        <v>719787</v>
      </c>
      <c r="Q21" s="7">
        <f t="shared" si="12"/>
        <v>858501</v>
      </c>
      <c r="R21" s="7">
        <f t="shared" si="12"/>
        <v>971358</v>
      </c>
      <c r="S21" s="7">
        <f t="shared" si="12"/>
        <v>1037567</v>
      </c>
      <c r="T21" s="7">
        <f t="shared" si="12"/>
        <v>1042687</v>
      </c>
    </row>
    <row r="22" spans="2:20" ht="16.5" customHeight="1" x14ac:dyDescent="0.3">
      <c r="B22" s="5" t="s">
        <v>10</v>
      </c>
      <c r="C22" s="7"/>
      <c r="D22" s="7"/>
      <c r="E22" s="7"/>
      <c r="F22" s="7"/>
      <c r="G22" s="7"/>
      <c r="H22" s="7"/>
      <c r="I22" s="7"/>
      <c r="L22" s="14"/>
      <c r="M22" s="4" t="s">
        <v>17</v>
      </c>
      <c r="N22" s="7">
        <f>C58-C8</f>
        <v>443012</v>
      </c>
      <c r="O22" s="7">
        <f t="shared" ref="O22:T22" si="13">D58-D8</f>
        <v>573887</v>
      </c>
      <c r="P22" s="7">
        <f t="shared" si="13"/>
        <v>706965</v>
      </c>
      <c r="Q22" s="7">
        <f t="shared" si="13"/>
        <v>843549</v>
      </c>
      <c r="R22" s="7">
        <f t="shared" si="13"/>
        <v>955150</v>
      </c>
      <c r="S22" s="7">
        <f t="shared" si="13"/>
        <v>1021508</v>
      </c>
      <c r="T22" s="7">
        <f t="shared" si="13"/>
        <v>1027378</v>
      </c>
    </row>
    <row r="23" spans="2:20" x14ac:dyDescent="0.3">
      <c r="B23" s="5" t="s">
        <v>11</v>
      </c>
      <c r="C23" s="7"/>
      <c r="D23" s="7"/>
      <c r="E23" s="7"/>
      <c r="F23" s="7"/>
      <c r="G23" s="7"/>
      <c r="H23" s="7"/>
      <c r="I23" s="7"/>
      <c r="L23" s="14"/>
      <c r="M23" s="4" t="s">
        <v>18</v>
      </c>
      <c r="N23" s="7">
        <f>C68-C8</f>
        <v>441863</v>
      </c>
      <c r="O23" s="7">
        <f t="shared" ref="O23:T23" si="14">D68-D8</f>
        <v>572452</v>
      </c>
      <c r="P23" s="7">
        <f t="shared" si="14"/>
        <v>705259</v>
      </c>
      <c r="Q23" s="7">
        <f t="shared" si="14"/>
        <v>841680</v>
      </c>
      <c r="R23" s="7">
        <f t="shared" si="14"/>
        <v>953333</v>
      </c>
      <c r="S23" s="7">
        <f t="shared" si="14"/>
        <v>1019801</v>
      </c>
      <c r="T23" s="7">
        <f t="shared" si="14"/>
        <v>1026083</v>
      </c>
    </row>
    <row r="24" spans="2:20" x14ac:dyDescent="0.3">
      <c r="B24" s="1"/>
      <c r="L24" s="14" t="s">
        <v>8</v>
      </c>
      <c r="M24" t="s">
        <v>15</v>
      </c>
    </row>
    <row r="25" spans="2:20" x14ac:dyDescent="0.3">
      <c r="B25" s="1" t="s">
        <v>4</v>
      </c>
      <c r="C25" s="2">
        <v>30</v>
      </c>
      <c r="D25" s="2">
        <v>28</v>
      </c>
      <c r="E25" s="2">
        <v>26</v>
      </c>
      <c r="F25" s="3">
        <v>24</v>
      </c>
      <c r="G25" s="3">
        <v>22</v>
      </c>
      <c r="H25" s="3">
        <v>20</v>
      </c>
      <c r="I25" s="3">
        <v>18</v>
      </c>
      <c r="L25" s="14"/>
      <c r="M25" t="s">
        <v>4</v>
      </c>
      <c r="N25" s="7">
        <f>C29-C9</f>
        <v>186406</v>
      </c>
      <c r="O25" s="7">
        <f t="shared" ref="O25:T25" si="15">D29-D9</f>
        <v>273825</v>
      </c>
      <c r="P25" s="7">
        <f t="shared" si="15"/>
        <v>406408</v>
      </c>
      <c r="Q25" s="7">
        <f t="shared" si="15"/>
        <v>604795</v>
      </c>
      <c r="R25" s="7">
        <f t="shared" si="15"/>
        <v>1053742</v>
      </c>
      <c r="S25" s="7">
        <f t="shared" si="15"/>
        <v>1492805</v>
      </c>
      <c r="T25" s="7">
        <f t="shared" si="15"/>
        <v>1417249</v>
      </c>
    </row>
    <row r="26" spans="2:20" x14ac:dyDescent="0.3">
      <c r="B26" s="5" t="s">
        <v>6</v>
      </c>
      <c r="C26" s="10">
        <v>768065</v>
      </c>
      <c r="D26" s="10">
        <v>1045262</v>
      </c>
      <c r="E26" s="10">
        <v>1432527</v>
      </c>
      <c r="F26" s="10">
        <v>2615656</v>
      </c>
      <c r="G26" s="10">
        <v>4782987</v>
      </c>
      <c r="H26" s="10">
        <v>6375915</v>
      </c>
      <c r="I26" s="10">
        <v>7921493</v>
      </c>
      <c r="L26" s="14"/>
      <c r="M26" t="s">
        <v>5</v>
      </c>
      <c r="N26" s="7">
        <f>C39-C9</f>
        <v>178884</v>
      </c>
      <c r="O26" s="7">
        <f t="shared" ref="O26:T26" si="16">D39-D9</f>
        <v>263241</v>
      </c>
      <c r="P26" s="7">
        <f t="shared" si="16"/>
        <v>390690</v>
      </c>
      <c r="Q26" s="7">
        <f t="shared" si="16"/>
        <v>581847</v>
      </c>
      <c r="R26" s="7">
        <f t="shared" si="16"/>
        <v>1015335</v>
      </c>
      <c r="S26" s="7">
        <f t="shared" si="16"/>
        <v>1442401</v>
      </c>
      <c r="T26" s="7">
        <f t="shared" si="16"/>
        <v>1374753</v>
      </c>
    </row>
    <row r="27" spans="2:20" x14ac:dyDescent="0.3">
      <c r="B27" s="5" t="s">
        <v>7</v>
      </c>
      <c r="C27" s="10">
        <v>2133056</v>
      </c>
      <c r="D27" s="10">
        <v>2741687</v>
      </c>
      <c r="E27" s="10">
        <v>3387285</v>
      </c>
      <c r="F27" s="10">
        <v>4092460</v>
      </c>
      <c r="G27" s="10">
        <v>4944481</v>
      </c>
      <c r="H27" s="10">
        <v>5826114</v>
      </c>
      <c r="I27" s="10">
        <v>6787596</v>
      </c>
      <c r="L27" s="14"/>
      <c r="M27" s="4" t="s">
        <v>16</v>
      </c>
      <c r="N27" s="7">
        <f>C49-C9</f>
        <v>182480</v>
      </c>
      <c r="O27" s="7">
        <f t="shared" ref="O27:T27" si="17">D49-D9</f>
        <v>268314</v>
      </c>
      <c r="P27" s="7">
        <f t="shared" si="17"/>
        <v>398443</v>
      </c>
      <c r="Q27" s="7">
        <f t="shared" si="17"/>
        <v>593251</v>
      </c>
      <c r="R27" s="7">
        <f t="shared" si="17"/>
        <v>1034304</v>
      </c>
      <c r="S27" s="7">
        <f t="shared" si="17"/>
        <v>1467682</v>
      </c>
      <c r="T27" s="7">
        <f t="shared" si="17"/>
        <v>1397472</v>
      </c>
    </row>
    <row r="28" spans="2:20" x14ac:dyDescent="0.3">
      <c r="B28" s="5" t="s">
        <v>20</v>
      </c>
      <c r="C28" s="10">
        <v>992306</v>
      </c>
      <c r="D28" s="10">
        <v>1324394</v>
      </c>
      <c r="E28" s="10">
        <v>1717517</v>
      </c>
      <c r="F28" s="10">
        <v>2216619</v>
      </c>
      <c r="G28" s="10">
        <v>2875507</v>
      </c>
      <c r="H28" s="10">
        <v>3624640</v>
      </c>
      <c r="I28" s="10">
        <v>4569355</v>
      </c>
      <c r="L28" s="14"/>
      <c r="M28" s="4" t="s">
        <v>17</v>
      </c>
      <c r="N28" s="7">
        <f>C59-C9</f>
        <v>178928</v>
      </c>
      <c r="O28" s="7">
        <f t="shared" ref="O28:T28" si="18">D59-D9</f>
        <v>263318</v>
      </c>
      <c r="P28" s="7">
        <f t="shared" si="18"/>
        <v>390893</v>
      </c>
      <c r="Q28" s="7">
        <f t="shared" si="18"/>
        <v>582029</v>
      </c>
      <c r="R28" s="7">
        <f t="shared" si="18"/>
        <v>1015140</v>
      </c>
      <c r="S28" s="7">
        <f t="shared" si="18"/>
        <v>1441292</v>
      </c>
      <c r="T28" s="7">
        <f t="shared" si="18"/>
        <v>1374253</v>
      </c>
    </row>
    <row r="29" spans="2:20" x14ac:dyDescent="0.3">
      <c r="B29" s="5" t="s">
        <v>8</v>
      </c>
      <c r="C29" s="10">
        <v>458781</v>
      </c>
      <c r="D29" s="10">
        <v>674123</v>
      </c>
      <c r="E29" s="10">
        <v>1022443</v>
      </c>
      <c r="F29" s="10">
        <v>1591250</v>
      </c>
      <c r="G29" s="10">
        <v>2869331</v>
      </c>
      <c r="H29" s="10">
        <v>4518599</v>
      </c>
      <c r="I29" s="10">
        <v>5848074</v>
      </c>
      <c r="L29" s="14"/>
      <c r="M29" s="4" t="s">
        <v>18</v>
      </c>
      <c r="N29" s="7">
        <f>C69-C9</f>
        <v>178455</v>
      </c>
      <c r="O29" s="7">
        <f t="shared" ref="O29:T29" si="19">D69-D9</f>
        <v>262589</v>
      </c>
      <c r="P29" s="7">
        <f t="shared" si="19"/>
        <v>389859</v>
      </c>
      <c r="Q29" s="7">
        <f t="shared" si="19"/>
        <v>580623</v>
      </c>
      <c r="R29" s="7">
        <f t="shared" si="19"/>
        <v>1012916</v>
      </c>
      <c r="S29" s="7">
        <f t="shared" si="19"/>
        <v>1438929</v>
      </c>
      <c r="T29" s="7">
        <f t="shared" si="19"/>
        <v>1372489</v>
      </c>
    </row>
    <row r="30" spans="2:20" x14ac:dyDescent="0.3">
      <c r="B30" s="5" t="s">
        <v>3</v>
      </c>
      <c r="C30" s="10">
        <v>2782900</v>
      </c>
      <c r="D30" s="10">
        <v>3492180</v>
      </c>
      <c r="E30" s="10">
        <v>4250954</v>
      </c>
      <c r="F30" s="10">
        <v>5101716</v>
      </c>
      <c r="G30" s="10">
        <v>6208913</v>
      </c>
      <c r="H30" s="10">
        <v>7338208</v>
      </c>
      <c r="I30" s="10">
        <v>8593801</v>
      </c>
      <c r="L30" s="14" t="s">
        <v>21</v>
      </c>
      <c r="M30" t="s">
        <v>15</v>
      </c>
    </row>
    <row r="31" spans="2:20" x14ac:dyDescent="0.3">
      <c r="B31" s="5" t="s">
        <v>9</v>
      </c>
      <c r="C31" s="10">
        <v>337387</v>
      </c>
      <c r="D31" s="10">
        <v>449911</v>
      </c>
      <c r="E31" s="10">
        <v>589625</v>
      </c>
      <c r="F31" s="10">
        <v>779229</v>
      </c>
      <c r="G31" s="10">
        <v>1034063</v>
      </c>
      <c r="H31" s="10">
        <v>1363716</v>
      </c>
      <c r="I31" s="10">
        <v>1877302</v>
      </c>
      <c r="L31" s="14"/>
      <c r="M31" t="s">
        <v>4</v>
      </c>
      <c r="N31" s="7">
        <f>C30-C10</f>
        <v>938808</v>
      </c>
      <c r="O31" s="7">
        <f t="shared" ref="O31:T31" si="20">D30-D10</f>
        <v>994405</v>
      </c>
      <c r="P31" s="7">
        <f t="shared" si="20"/>
        <v>993533</v>
      </c>
      <c r="Q31" s="7">
        <f t="shared" si="20"/>
        <v>934359</v>
      </c>
      <c r="R31" s="7">
        <f t="shared" si="20"/>
        <v>826459</v>
      </c>
      <c r="S31" s="7">
        <f t="shared" si="20"/>
        <v>733792</v>
      </c>
      <c r="T31" s="7">
        <f t="shared" si="20"/>
        <v>625059</v>
      </c>
    </row>
    <row r="32" spans="2:20" x14ac:dyDescent="0.3">
      <c r="B32" s="5" t="s">
        <v>10</v>
      </c>
      <c r="C32" s="10">
        <v>462834</v>
      </c>
      <c r="D32" s="10">
        <v>581944</v>
      </c>
      <c r="E32" s="10">
        <v>715465</v>
      </c>
      <c r="F32" s="10">
        <v>881441</v>
      </c>
      <c r="G32" s="10">
        <v>1099716</v>
      </c>
      <c r="H32" s="10">
        <v>1344685</v>
      </c>
      <c r="I32" s="10">
        <v>1685118</v>
      </c>
      <c r="L32" s="14"/>
      <c r="M32" t="s">
        <v>5</v>
      </c>
      <c r="N32" s="7">
        <f>C40-C10</f>
        <v>902705</v>
      </c>
      <c r="O32" s="7">
        <f t="shared" ref="O32:T32" si="21">D40-D10</f>
        <v>959297</v>
      </c>
      <c r="P32" s="7">
        <f t="shared" si="21"/>
        <v>960440</v>
      </c>
      <c r="Q32" s="7">
        <f t="shared" si="21"/>
        <v>904666</v>
      </c>
      <c r="R32" s="7">
        <f t="shared" si="21"/>
        <v>801659</v>
      </c>
      <c r="S32" s="7">
        <f t="shared" si="21"/>
        <v>713098</v>
      </c>
      <c r="T32" s="7">
        <f t="shared" si="21"/>
        <v>607948</v>
      </c>
    </row>
    <row r="33" spans="2:20" x14ac:dyDescent="0.3">
      <c r="B33" s="5" t="s">
        <v>11</v>
      </c>
      <c r="C33" s="10">
        <v>216981</v>
      </c>
      <c r="D33" s="10">
        <v>293774</v>
      </c>
      <c r="E33" s="10">
        <v>381467</v>
      </c>
      <c r="F33" s="10">
        <v>496539</v>
      </c>
      <c r="G33" s="10">
        <v>647936</v>
      </c>
      <c r="H33" s="10">
        <v>825413</v>
      </c>
      <c r="I33" s="10">
        <v>1055350</v>
      </c>
      <c r="L33" s="14"/>
      <c r="M33" s="4" t="s">
        <v>16</v>
      </c>
      <c r="N33" s="7">
        <f>C50-C10</f>
        <v>920934</v>
      </c>
      <c r="O33" s="7">
        <f t="shared" ref="O33:T33" si="22">D50-D10</f>
        <v>977097</v>
      </c>
      <c r="P33" s="7">
        <f t="shared" si="22"/>
        <v>976983</v>
      </c>
      <c r="Q33" s="7">
        <f t="shared" si="22"/>
        <v>919598</v>
      </c>
      <c r="R33" s="7">
        <f t="shared" si="22"/>
        <v>813926</v>
      </c>
      <c r="S33" s="7">
        <f t="shared" si="22"/>
        <v>723377</v>
      </c>
      <c r="T33" s="7">
        <f t="shared" si="22"/>
        <v>616443</v>
      </c>
    </row>
    <row r="34" spans="2:20" x14ac:dyDescent="0.3">
      <c r="B34" s="1"/>
      <c r="L34" s="14"/>
      <c r="M34" s="4" t="s">
        <v>17</v>
      </c>
      <c r="N34" s="7">
        <f>C60-C10</f>
        <v>904625</v>
      </c>
      <c r="O34" s="7">
        <f t="shared" ref="O34:T34" si="23">D60-D10</f>
        <v>961338</v>
      </c>
      <c r="P34" s="7">
        <f t="shared" si="23"/>
        <v>962374</v>
      </c>
      <c r="Q34" s="7">
        <f t="shared" si="23"/>
        <v>906316</v>
      </c>
      <c r="R34" s="7">
        <f t="shared" si="23"/>
        <v>802756</v>
      </c>
      <c r="S34" s="7">
        <f t="shared" si="23"/>
        <v>714153</v>
      </c>
      <c r="T34" s="7">
        <f t="shared" si="23"/>
        <v>608559</v>
      </c>
    </row>
    <row r="35" spans="2:20" x14ac:dyDescent="0.3">
      <c r="B35" s="1" t="s">
        <v>5</v>
      </c>
      <c r="C35" s="2">
        <v>30</v>
      </c>
      <c r="D35" s="2">
        <v>28</v>
      </c>
      <c r="E35" s="2">
        <v>26</v>
      </c>
      <c r="F35" s="3">
        <v>24</v>
      </c>
      <c r="G35" s="3">
        <v>22</v>
      </c>
      <c r="H35" s="3">
        <v>20</v>
      </c>
      <c r="I35" s="3">
        <v>18</v>
      </c>
      <c r="L35" s="14"/>
      <c r="M35" s="4" t="s">
        <v>18</v>
      </c>
      <c r="N35" s="7">
        <f>C70-C10</f>
        <v>901577</v>
      </c>
      <c r="O35" s="7">
        <f t="shared" ref="O35:T35" si="24">D70-D10</f>
        <v>958372</v>
      </c>
      <c r="P35" s="7">
        <f t="shared" si="24"/>
        <v>959644</v>
      </c>
      <c r="Q35" s="7">
        <f t="shared" si="24"/>
        <v>903871</v>
      </c>
      <c r="R35" s="7">
        <f t="shared" si="24"/>
        <v>800719</v>
      </c>
      <c r="S35" s="7">
        <f t="shared" si="24"/>
        <v>712540</v>
      </c>
      <c r="T35" s="7">
        <f t="shared" si="24"/>
        <v>607399</v>
      </c>
    </row>
    <row r="36" spans="2:20" x14ac:dyDescent="0.3">
      <c r="B36" s="5" t="s">
        <v>6</v>
      </c>
      <c r="C36" s="7">
        <v>760247</v>
      </c>
      <c r="D36" s="7">
        <v>1037507</v>
      </c>
      <c r="E36" s="7">
        <v>1424195</v>
      </c>
      <c r="F36" s="7">
        <v>2596669</v>
      </c>
      <c r="G36" s="7">
        <v>4752678</v>
      </c>
      <c r="H36" s="7">
        <v>6355543</v>
      </c>
      <c r="I36" s="7">
        <v>7911631</v>
      </c>
      <c r="L36" s="14" t="s">
        <v>9</v>
      </c>
      <c r="M36" t="s">
        <v>15</v>
      </c>
    </row>
    <row r="37" spans="2:20" x14ac:dyDescent="0.3">
      <c r="B37" s="5" t="s">
        <v>7</v>
      </c>
      <c r="C37" s="7">
        <v>2096715</v>
      </c>
      <c r="D37" s="7">
        <v>2703856</v>
      </c>
      <c r="E37" s="7">
        <v>3349036</v>
      </c>
      <c r="F37" s="7">
        <v>4055747</v>
      </c>
      <c r="G37" s="7">
        <v>4913718</v>
      </c>
      <c r="H37" s="7">
        <v>5802118</v>
      </c>
      <c r="I37" s="7">
        <v>6769139</v>
      </c>
      <c r="L37" s="14"/>
      <c r="M37" t="s">
        <v>4</v>
      </c>
      <c r="N37" s="7">
        <f>C31-C11</f>
        <v>165343</v>
      </c>
      <c r="O37" s="7">
        <f t="shared" ref="O37:T37" si="25">D31-D11</f>
        <v>222278</v>
      </c>
      <c r="P37" s="7">
        <f t="shared" si="25"/>
        <v>289961</v>
      </c>
      <c r="Q37" s="7">
        <f t="shared" si="25"/>
        <v>378475</v>
      </c>
      <c r="R37" s="7">
        <f t="shared" si="25"/>
        <v>483427</v>
      </c>
      <c r="S37" s="7">
        <f t="shared" si="25"/>
        <v>605918</v>
      </c>
      <c r="T37" s="7">
        <f t="shared" si="25"/>
        <v>769480</v>
      </c>
    </row>
    <row r="38" spans="2:20" x14ac:dyDescent="0.3">
      <c r="B38" s="5" t="s">
        <v>2</v>
      </c>
      <c r="C38" s="7">
        <v>973596</v>
      </c>
      <c r="D38" s="7">
        <v>1301029</v>
      </c>
      <c r="E38" s="7">
        <v>1689568</v>
      </c>
      <c r="F38" s="7">
        <v>2184204</v>
      </c>
      <c r="G38" s="7">
        <v>2840534</v>
      </c>
      <c r="H38" s="7">
        <v>3590352</v>
      </c>
      <c r="I38" s="7">
        <v>4537241</v>
      </c>
      <c r="L38" s="14"/>
      <c r="M38" t="s">
        <v>5</v>
      </c>
      <c r="N38" s="7">
        <f>C41-C11</f>
        <v>158541</v>
      </c>
      <c r="O38" s="7">
        <f t="shared" ref="O38:T38" si="26">D41-D11</f>
        <v>212962</v>
      </c>
      <c r="P38" s="7">
        <f t="shared" si="26"/>
        <v>278057</v>
      </c>
      <c r="Q38" s="7">
        <f t="shared" si="26"/>
        <v>362999</v>
      </c>
      <c r="R38" s="7">
        <f t="shared" si="26"/>
        <v>464579</v>
      </c>
      <c r="S38" s="7">
        <f t="shared" si="26"/>
        <v>582845</v>
      </c>
      <c r="T38" s="7">
        <f t="shared" si="26"/>
        <v>741897</v>
      </c>
    </row>
    <row r="39" spans="2:20" x14ac:dyDescent="0.3">
      <c r="B39" s="5" t="s">
        <v>8</v>
      </c>
      <c r="C39" s="7">
        <v>451259</v>
      </c>
      <c r="D39" s="7">
        <v>663539</v>
      </c>
      <c r="E39" s="7">
        <v>1006725</v>
      </c>
      <c r="F39" s="7">
        <v>1568302</v>
      </c>
      <c r="G39" s="7">
        <v>2830924</v>
      </c>
      <c r="H39" s="7">
        <v>4468195</v>
      </c>
      <c r="I39" s="7">
        <v>5805578</v>
      </c>
      <c r="L39" s="14"/>
      <c r="M39" s="4" t="s">
        <v>16</v>
      </c>
      <c r="N39" s="7">
        <f>C51-C11</f>
        <v>161566</v>
      </c>
      <c r="O39" s="7">
        <f t="shared" ref="O39:T39" si="27">D51-D11</f>
        <v>217217</v>
      </c>
      <c r="P39" s="7">
        <f t="shared" si="27"/>
        <v>283695</v>
      </c>
      <c r="Q39" s="7">
        <f t="shared" si="27"/>
        <v>370212</v>
      </c>
      <c r="R39" s="7">
        <f t="shared" si="27"/>
        <v>473577</v>
      </c>
      <c r="S39" s="7">
        <f t="shared" si="27"/>
        <v>593857</v>
      </c>
      <c r="T39" s="7">
        <f t="shared" si="27"/>
        <v>755269</v>
      </c>
    </row>
    <row r="40" spans="2:20" x14ac:dyDescent="0.3">
      <c r="B40" s="5" t="s">
        <v>3</v>
      </c>
      <c r="C40" s="7">
        <v>2746797</v>
      </c>
      <c r="D40" s="7">
        <v>3457072</v>
      </c>
      <c r="E40" s="7">
        <v>4217861</v>
      </c>
      <c r="F40" s="7">
        <v>5072023</v>
      </c>
      <c r="G40" s="7">
        <v>6184113</v>
      </c>
      <c r="H40" s="7">
        <v>7317514</v>
      </c>
      <c r="I40" s="7">
        <v>8576690</v>
      </c>
      <c r="L40" s="14"/>
      <c r="M40" s="4" t="s">
        <v>17</v>
      </c>
      <c r="N40" s="7">
        <f>C61-C11</f>
        <v>158368</v>
      </c>
      <c r="O40" s="7">
        <f t="shared" ref="O40:T40" si="28">D61-D11</f>
        <v>212836</v>
      </c>
      <c r="P40" s="7">
        <f t="shared" si="28"/>
        <v>278007</v>
      </c>
      <c r="Q40" s="7">
        <f t="shared" si="28"/>
        <v>362892</v>
      </c>
      <c r="R40" s="7">
        <f t="shared" si="28"/>
        <v>464467</v>
      </c>
      <c r="S40" s="7">
        <f t="shared" si="28"/>
        <v>582601</v>
      </c>
      <c r="T40" s="7">
        <f t="shared" si="28"/>
        <v>741401</v>
      </c>
    </row>
    <row r="41" spans="2:20" x14ac:dyDescent="0.3">
      <c r="B41" s="5" t="s">
        <v>9</v>
      </c>
      <c r="C41" s="7">
        <v>330585</v>
      </c>
      <c r="D41" s="7">
        <v>440595</v>
      </c>
      <c r="E41" s="7">
        <v>577721</v>
      </c>
      <c r="F41" s="7">
        <v>763753</v>
      </c>
      <c r="G41" s="7">
        <v>1015215</v>
      </c>
      <c r="H41" s="7">
        <v>1340643</v>
      </c>
      <c r="I41" s="7">
        <v>1849719</v>
      </c>
      <c r="L41" s="14"/>
      <c r="M41" s="4" t="s">
        <v>18</v>
      </c>
      <c r="N41" s="7">
        <f>C71-C11</f>
        <v>158001</v>
      </c>
      <c r="O41" s="7">
        <f t="shared" ref="O41:T41" si="29">D71-D11</f>
        <v>212326</v>
      </c>
      <c r="P41" s="7">
        <f t="shared" si="29"/>
        <v>277335</v>
      </c>
      <c r="Q41" s="7">
        <f t="shared" si="29"/>
        <v>362038</v>
      </c>
      <c r="R41" s="7">
        <f t="shared" si="29"/>
        <v>463456</v>
      </c>
      <c r="S41" s="7">
        <f t="shared" si="29"/>
        <v>581395</v>
      </c>
      <c r="T41" s="7">
        <f t="shared" si="29"/>
        <v>740125</v>
      </c>
    </row>
    <row r="42" spans="2:20" x14ac:dyDescent="0.3">
      <c r="B42" s="5" t="s">
        <v>10</v>
      </c>
      <c r="C42" s="7">
        <v>455833</v>
      </c>
      <c r="D42" s="7">
        <v>573542</v>
      </c>
      <c r="E42" s="7">
        <v>705897</v>
      </c>
      <c r="F42" s="7">
        <v>870525</v>
      </c>
      <c r="G42" s="7">
        <v>1087764</v>
      </c>
      <c r="H42" s="7">
        <v>1331989</v>
      </c>
      <c r="I42" s="7">
        <v>1670830</v>
      </c>
      <c r="L42" s="14" t="s">
        <v>10</v>
      </c>
      <c r="M42" t="s">
        <v>15</v>
      </c>
    </row>
    <row r="43" spans="2:20" x14ac:dyDescent="0.3">
      <c r="B43" s="5" t="s">
        <v>11</v>
      </c>
      <c r="C43" s="7">
        <v>213281</v>
      </c>
      <c r="D43" s="7">
        <v>288601</v>
      </c>
      <c r="E43" s="7">
        <v>375038</v>
      </c>
      <c r="F43" s="7">
        <v>488455</v>
      </c>
      <c r="G43" s="7">
        <v>638538</v>
      </c>
      <c r="H43" s="7">
        <v>814774</v>
      </c>
      <c r="I43" s="7">
        <v>1043614</v>
      </c>
      <c r="L43" s="14"/>
      <c r="M43" t="s">
        <v>4</v>
      </c>
      <c r="N43" s="7">
        <f>C32-C12</f>
        <v>175352</v>
      </c>
      <c r="O43" s="7">
        <f t="shared" ref="O43:T43" si="30">D32-D12</f>
        <v>213849</v>
      </c>
      <c r="P43" s="7">
        <f t="shared" si="30"/>
        <v>252509</v>
      </c>
      <c r="Q43" s="7">
        <f t="shared" si="30"/>
        <v>292313</v>
      </c>
      <c r="R43" s="7">
        <f t="shared" si="30"/>
        <v>332262</v>
      </c>
      <c r="S43" s="7">
        <f t="shared" si="30"/>
        <v>372053</v>
      </c>
      <c r="T43" s="7">
        <f t="shared" si="30"/>
        <v>427100</v>
      </c>
    </row>
    <row r="44" spans="2:20" x14ac:dyDescent="0.3">
      <c r="B44" s="1"/>
      <c r="L44" s="14"/>
      <c r="M44" t="s">
        <v>5</v>
      </c>
      <c r="N44" s="7">
        <f>C42-C12</f>
        <v>168351</v>
      </c>
      <c r="O44" s="7">
        <f t="shared" ref="O44:T44" si="31">D42-D12</f>
        <v>205447</v>
      </c>
      <c r="P44" s="7">
        <f t="shared" si="31"/>
        <v>242941</v>
      </c>
      <c r="Q44" s="7">
        <f t="shared" si="31"/>
        <v>281397</v>
      </c>
      <c r="R44" s="7">
        <f t="shared" si="31"/>
        <v>320310</v>
      </c>
      <c r="S44" s="7">
        <f t="shared" si="31"/>
        <v>359357</v>
      </c>
      <c r="T44" s="7">
        <f t="shared" si="31"/>
        <v>412812</v>
      </c>
    </row>
    <row r="45" spans="2:20" x14ac:dyDescent="0.3">
      <c r="B45" s="6" t="s">
        <v>12</v>
      </c>
      <c r="C45" s="2">
        <v>30</v>
      </c>
      <c r="D45" s="2">
        <v>28</v>
      </c>
      <c r="E45" s="2">
        <v>26</v>
      </c>
      <c r="F45" s="3">
        <v>24</v>
      </c>
      <c r="G45" s="3">
        <v>22</v>
      </c>
      <c r="H45" s="3">
        <v>20</v>
      </c>
      <c r="I45" s="3">
        <v>18</v>
      </c>
      <c r="L45" s="14"/>
      <c r="M45" s="4" t="s">
        <v>16</v>
      </c>
      <c r="N45" s="7">
        <f>C52-C12</f>
        <v>171695</v>
      </c>
      <c r="O45" s="7">
        <f t="shared" ref="O45:T45" si="32">D52-D12</f>
        <v>209413</v>
      </c>
      <c r="P45" s="7">
        <f t="shared" si="32"/>
        <v>247570</v>
      </c>
      <c r="Q45" s="7">
        <f t="shared" si="32"/>
        <v>286691</v>
      </c>
      <c r="R45" s="7">
        <f t="shared" si="32"/>
        <v>326156</v>
      </c>
      <c r="S45" s="7">
        <f t="shared" si="32"/>
        <v>365545</v>
      </c>
      <c r="T45" s="7">
        <f t="shared" si="32"/>
        <v>420052</v>
      </c>
    </row>
    <row r="46" spans="2:20" x14ac:dyDescent="0.3">
      <c r="B46" s="5" t="s">
        <v>6</v>
      </c>
      <c r="C46" s="7">
        <v>764162</v>
      </c>
      <c r="D46" s="7">
        <v>1041238</v>
      </c>
      <c r="E46" s="7">
        <v>1428365</v>
      </c>
      <c r="F46" s="7">
        <v>2606026</v>
      </c>
      <c r="G46" s="7">
        <v>4767855</v>
      </c>
      <c r="H46" s="7">
        <v>6366107</v>
      </c>
      <c r="I46" s="7">
        <v>7916805</v>
      </c>
      <c r="L46" s="14"/>
      <c r="M46" s="4" t="s">
        <v>17</v>
      </c>
      <c r="N46" s="7">
        <f>C62-C12</f>
        <v>168433</v>
      </c>
      <c r="O46" s="7">
        <f t="shared" ref="O46:T46" si="33">D62-D12</f>
        <v>205512</v>
      </c>
      <c r="P46" s="7">
        <f t="shared" si="33"/>
        <v>243016</v>
      </c>
      <c r="Q46" s="7">
        <f t="shared" si="33"/>
        <v>281558</v>
      </c>
      <c r="R46" s="7">
        <f t="shared" si="33"/>
        <v>320464</v>
      </c>
      <c r="S46" s="7">
        <f t="shared" si="33"/>
        <v>359452</v>
      </c>
      <c r="T46" s="7">
        <f t="shared" si="33"/>
        <v>412982</v>
      </c>
    </row>
    <row r="47" spans="2:20" x14ac:dyDescent="0.3">
      <c r="B47" s="5" t="s">
        <v>7</v>
      </c>
      <c r="C47" s="7">
        <v>2115573</v>
      </c>
      <c r="D47" s="7">
        <v>2723350</v>
      </c>
      <c r="E47" s="7">
        <v>3368935</v>
      </c>
      <c r="F47" s="7">
        <v>4074868</v>
      </c>
      <c r="G47" s="7">
        <v>4929917</v>
      </c>
      <c r="H47" s="7">
        <v>5814605</v>
      </c>
      <c r="I47" s="7">
        <v>6778960</v>
      </c>
      <c r="L47" s="14"/>
      <c r="M47" s="4" t="s">
        <v>18</v>
      </c>
      <c r="N47" s="7">
        <f>C72-C12</f>
        <v>167993</v>
      </c>
      <c r="O47" s="7">
        <f t="shared" ref="O47:T47" si="34">D72-D12</f>
        <v>205004</v>
      </c>
      <c r="P47" s="7">
        <f t="shared" si="34"/>
        <v>242418</v>
      </c>
      <c r="Q47" s="7">
        <f t="shared" si="34"/>
        <v>280865</v>
      </c>
      <c r="R47" s="7">
        <f t="shared" si="34"/>
        <v>319743</v>
      </c>
      <c r="S47" s="7">
        <f t="shared" si="34"/>
        <v>358708</v>
      </c>
      <c r="T47" s="7">
        <f t="shared" si="34"/>
        <v>412192</v>
      </c>
    </row>
    <row r="48" spans="2:20" x14ac:dyDescent="0.3">
      <c r="B48" s="5" t="s">
        <v>2</v>
      </c>
      <c r="C48" s="7">
        <v>982079</v>
      </c>
      <c r="D48" s="7">
        <v>1311836</v>
      </c>
      <c r="E48" s="7">
        <v>1702428</v>
      </c>
      <c r="F48" s="7">
        <v>2199352</v>
      </c>
      <c r="G48" s="7">
        <v>2856700</v>
      </c>
      <c r="H48" s="7">
        <v>3606423</v>
      </c>
      <c r="I48" s="7">
        <v>4552373</v>
      </c>
      <c r="L48" s="14" t="s">
        <v>11</v>
      </c>
      <c r="M48" t="s">
        <v>15</v>
      </c>
    </row>
    <row r="49" spans="2:20" x14ac:dyDescent="0.3">
      <c r="B49" s="5" t="s">
        <v>8</v>
      </c>
      <c r="C49" s="7">
        <v>454855</v>
      </c>
      <c r="D49" s="7">
        <v>668612</v>
      </c>
      <c r="E49" s="7">
        <v>1014478</v>
      </c>
      <c r="F49" s="7">
        <v>1579706</v>
      </c>
      <c r="G49" s="7">
        <v>2849893</v>
      </c>
      <c r="H49" s="7">
        <v>4493476</v>
      </c>
      <c r="I49" s="7">
        <v>5828297</v>
      </c>
      <c r="L49" s="14"/>
      <c r="M49" t="s">
        <v>4</v>
      </c>
      <c r="N49" s="7">
        <f>C33-C13</f>
        <v>90394</v>
      </c>
      <c r="O49" s="7">
        <f t="shared" ref="O49:T49" si="35">D33-D13</f>
        <v>126637</v>
      </c>
      <c r="P49" s="7">
        <f t="shared" si="35"/>
        <v>162983</v>
      </c>
      <c r="Q49" s="7">
        <f t="shared" si="35"/>
        <v>206335</v>
      </c>
      <c r="R49" s="7">
        <f t="shared" si="35"/>
        <v>252112</v>
      </c>
      <c r="S49" s="7">
        <f t="shared" si="35"/>
        <v>297349</v>
      </c>
      <c r="T49" s="7">
        <f t="shared" si="35"/>
        <v>341239</v>
      </c>
    </row>
    <row r="50" spans="2:20" x14ac:dyDescent="0.3">
      <c r="B50" s="5" t="s">
        <v>3</v>
      </c>
      <c r="C50" s="7">
        <v>2765026</v>
      </c>
      <c r="D50" s="7">
        <v>3474872</v>
      </c>
      <c r="E50" s="7">
        <v>4234404</v>
      </c>
      <c r="F50" s="7">
        <v>5086955</v>
      </c>
      <c r="G50" s="7">
        <v>6196380</v>
      </c>
      <c r="H50" s="7">
        <v>7327793</v>
      </c>
      <c r="I50" s="7">
        <v>8585185</v>
      </c>
      <c r="L50" s="14"/>
      <c r="M50" t="s">
        <v>5</v>
      </c>
      <c r="N50" s="7">
        <f>C43-C13</f>
        <v>86694</v>
      </c>
      <c r="O50" s="7">
        <f t="shared" ref="O50:T50" si="36">D43-D13</f>
        <v>121464</v>
      </c>
      <c r="P50" s="7">
        <f t="shared" si="36"/>
        <v>156554</v>
      </c>
      <c r="Q50" s="7">
        <f t="shared" si="36"/>
        <v>198251</v>
      </c>
      <c r="R50" s="7">
        <f t="shared" si="36"/>
        <v>242714</v>
      </c>
      <c r="S50" s="7">
        <f t="shared" si="36"/>
        <v>286710</v>
      </c>
      <c r="T50" s="7">
        <f t="shared" si="36"/>
        <v>329503</v>
      </c>
    </row>
    <row r="51" spans="2:20" x14ac:dyDescent="0.3">
      <c r="B51" s="5" t="s">
        <v>9</v>
      </c>
      <c r="C51" s="7">
        <v>333610</v>
      </c>
      <c r="D51" s="7">
        <v>444850</v>
      </c>
      <c r="E51" s="7">
        <v>583359</v>
      </c>
      <c r="F51" s="7">
        <v>770966</v>
      </c>
      <c r="G51" s="7">
        <v>1024213</v>
      </c>
      <c r="H51" s="7">
        <v>1351655</v>
      </c>
      <c r="I51" s="7">
        <v>1863091</v>
      </c>
      <c r="L51" s="14"/>
      <c r="M51" s="4" t="s">
        <v>16</v>
      </c>
      <c r="N51" s="7">
        <f>C53-C13</f>
        <v>88413</v>
      </c>
      <c r="O51" s="7">
        <f t="shared" ref="O51:T51" si="37">D53-D13</f>
        <v>123920</v>
      </c>
      <c r="P51" s="7">
        <f t="shared" si="37"/>
        <v>159574</v>
      </c>
      <c r="Q51" s="7">
        <f t="shared" si="37"/>
        <v>202228</v>
      </c>
      <c r="R51" s="7">
        <f t="shared" si="37"/>
        <v>247208</v>
      </c>
      <c r="S51" s="7">
        <f t="shared" si="37"/>
        <v>291872</v>
      </c>
      <c r="T51" s="7">
        <f t="shared" si="37"/>
        <v>335204</v>
      </c>
    </row>
    <row r="52" spans="2:20" x14ac:dyDescent="0.3">
      <c r="B52" s="5" t="s">
        <v>10</v>
      </c>
      <c r="C52" s="7">
        <v>459177</v>
      </c>
      <c r="D52" s="7">
        <v>577508</v>
      </c>
      <c r="E52" s="7">
        <v>710526</v>
      </c>
      <c r="F52" s="7">
        <v>875819</v>
      </c>
      <c r="G52" s="7">
        <v>1093610</v>
      </c>
      <c r="H52" s="7">
        <v>1338177</v>
      </c>
      <c r="I52" s="7">
        <v>1678070</v>
      </c>
      <c r="L52" s="14"/>
      <c r="M52" s="4" t="s">
        <v>17</v>
      </c>
      <c r="N52" s="7">
        <f>C63-C13</f>
        <v>86688</v>
      </c>
      <c r="O52" s="7">
        <f t="shared" ref="O52:T52" si="38">D63-D13</f>
        <v>121471</v>
      </c>
      <c r="P52" s="7">
        <f t="shared" si="38"/>
        <v>156567</v>
      </c>
      <c r="Q52" s="7">
        <f t="shared" si="38"/>
        <v>198337</v>
      </c>
      <c r="R52" s="7">
        <f t="shared" si="38"/>
        <v>242755</v>
      </c>
      <c r="S52" s="7">
        <f t="shared" si="38"/>
        <v>286747</v>
      </c>
      <c r="T52" s="7">
        <f t="shared" si="38"/>
        <v>329524</v>
      </c>
    </row>
    <row r="53" spans="2:20" x14ac:dyDescent="0.3">
      <c r="B53" s="5" t="s">
        <v>11</v>
      </c>
      <c r="C53" s="7">
        <v>215000</v>
      </c>
      <c r="D53" s="7">
        <v>291057</v>
      </c>
      <c r="E53" s="7">
        <v>378058</v>
      </c>
      <c r="F53" s="7">
        <v>492432</v>
      </c>
      <c r="G53" s="7">
        <v>643032</v>
      </c>
      <c r="H53" s="7">
        <v>819936</v>
      </c>
      <c r="I53" s="7">
        <v>1049315</v>
      </c>
      <c r="L53" s="14"/>
      <c r="M53" s="4" t="s">
        <v>18</v>
      </c>
      <c r="N53" s="7">
        <f>C73-C13</f>
        <v>86427</v>
      </c>
      <c r="O53" s="7">
        <f t="shared" ref="O53:T53" si="39">D73-D13</f>
        <v>121146</v>
      </c>
      <c r="P53" s="7">
        <f t="shared" si="39"/>
        <v>156165</v>
      </c>
      <c r="Q53" s="7">
        <f t="shared" si="39"/>
        <v>197847</v>
      </c>
      <c r="R53" s="7">
        <f t="shared" si="39"/>
        <v>242212</v>
      </c>
      <c r="S53" s="7">
        <f t="shared" si="39"/>
        <v>286112</v>
      </c>
      <c r="T53" s="7">
        <f t="shared" si="39"/>
        <v>328860</v>
      </c>
    </row>
    <row r="54" spans="2:20" x14ac:dyDescent="0.3">
      <c r="B54" s="1"/>
    </row>
    <row r="55" spans="2:20" x14ac:dyDescent="0.3">
      <c r="B55" s="6" t="s">
        <v>13</v>
      </c>
      <c r="C55" s="2">
        <v>30</v>
      </c>
      <c r="D55" s="2">
        <v>28</v>
      </c>
      <c r="E55" s="2">
        <v>26</v>
      </c>
      <c r="F55" s="3">
        <v>24</v>
      </c>
      <c r="G55" s="3">
        <v>22</v>
      </c>
      <c r="H55" s="3">
        <v>20</v>
      </c>
      <c r="I55" s="3">
        <v>18</v>
      </c>
    </row>
    <row r="56" spans="2:20" x14ac:dyDescent="0.3">
      <c r="B56" s="5" t="s">
        <v>6</v>
      </c>
      <c r="C56" s="7">
        <v>760524</v>
      </c>
      <c r="D56" s="7">
        <v>1037659</v>
      </c>
      <c r="E56" s="7">
        <v>1424558</v>
      </c>
      <c r="F56" s="7">
        <v>2597382</v>
      </c>
      <c r="G56" s="7">
        <v>4753582</v>
      </c>
      <c r="H56" s="7">
        <v>6355893</v>
      </c>
      <c r="I56" s="7">
        <v>7911927</v>
      </c>
    </row>
    <row r="57" spans="2:20" x14ac:dyDescent="0.3">
      <c r="B57" s="5" t="s">
        <v>7</v>
      </c>
      <c r="C57" s="7">
        <v>2096826</v>
      </c>
      <c r="D57" s="7">
        <v>2704155</v>
      </c>
      <c r="E57" s="7">
        <v>3349901</v>
      </c>
      <c r="F57" s="7">
        <v>4056964</v>
      </c>
      <c r="G57" s="7">
        <v>4915095</v>
      </c>
      <c r="H57" s="7">
        <v>5803236</v>
      </c>
      <c r="I57" s="7">
        <v>6770233</v>
      </c>
    </row>
    <row r="58" spans="2:20" x14ac:dyDescent="0.3">
      <c r="B58" s="5" t="s">
        <v>2</v>
      </c>
      <c r="C58" s="7">
        <v>973567</v>
      </c>
      <c r="D58" s="7">
        <v>1301143</v>
      </c>
      <c r="E58" s="7">
        <v>1689606</v>
      </c>
      <c r="F58" s="7">
        <v>2184400</v>
      </c>
      <c r="G58" s="7">
        <v>2840492</v>
      </c>
      <c r="H58" s="7">
        <v>3590364</v>
      </c>
      <c r="I58" s="7">
        <v>4537064</v>
      </c>
    </row>
    <row r="59" spans="2:20" x14ac:dyDescent="0.3">
      <c r="B59" s="5" t="s">
        <v>8</v>
      </c>
      <c r="C59" s="7">
        <v>451303</v>
      </c>
      <c r="D59" s="7">
        <v>663616</v>
      </c>
      <c r="E59" s="7">
        <v>1006928</v>
      </c>
      <c r="F59" s="7">
        <v>1568484</v>
      </c>
      <c r="G59" s="7">
        <v>2830729</v>
      </c>
      <c r="H59" s="7">
        <v>4467086</v>
      </c>
      <c r="I59" s="7">
        <v>5805078</v>
      </c>
    </row>
    <row r="60" spans="2:20" x14ac:dyDescent="0.3">
      <c r="B60" s="5" t="s">
        <v>3</v>
      </c>
      <c r="C60" s="7">
        <v>2748717</v>
      </c>
      <c r="D60" s="7">
        <v>3459113</v>
      </c>
      <c r="E60" s="7">
        <v>4219795</v>
      </c>
      <c r="F60" s="7">
        <v>5073673</v>
      </c>
      <c r="G60" s="7">
        <v>6185210</v>
      </c>
      <c r="H60" s="7">
        <v>7318569</v>
      </c>
      <c r="I60" s="7">
        <v>8577301</v>
      </c>
    </row>
    <row r="61" spans="2:20" x14ac:dyDescent="0.3">
      <c r="B61" s="5" t="s">
        <v>9</v>
      </c>
      <c r="C61" s="7">
        <v>330412</v>
      </c>
      <c r="D61" s="7">
        <v>440469</v>
      </c>
      <c r="E61" s="7">
        <v>577671</v>
      </c>
      <c r="F61" s="7">
        <v>763646</v>
      </c>
      <c r="G61" s="7">
        <v>1015103</v>
      </c>
      <c r="H61" s="7">
        <v>1340399</v>
      </c>
      <c r="I61" s="7">
        <v>1849223</v>
      </c>
    </row>
    <row r="62" spans="2:20" x14ac:dyDescent="0.3">
      <c r="B62" s="5" t="s">
        <v>10</v>
      </c>
      <c r="C62" s="7">
        <v>455915</v>
      </c>
      <c r="D62" s="7">
        <v>573607</v>
      </c>
      <c r="E62" s="7">
        <v>705972</v>
      </c>
      <c r="F62" s="7">
        <v>870686</v>
      </c>
      <c r="G62" s="7">
        <v>1087918</v>
      </c>
      <c r="H62" s="7">
        <v>1332084</v>
      </c>
      <c r="I62" s="7">
        <v>1671000</v>
      </c>
    </row>
    <row r="63" spans="2:20" x14ac:dyDescent="0.3">
      <c r="B63" s="5" t="s">
        <v>11</v>
      </c>
      <c r="C63" s="7">
        <v>213275</v>
      </c>
      <c r="D63" s="7">
        <v>288608</v>
      </c>
      <c r="E63" s="7">
        <v>375051</v>
      </c>
      <c r="F63" s="7">
        <v>488541</v>
      </c>
      <c r="G63" s="7">
        <v>638579</v>
      </c>
      <c r="H63" s="7">
        <v>814811</v>
      </c>
      <c r="I63" s="7">
        <v>1043635</v>
      </c>
    </row>
    <row r="64" spans="2:20" x14ac:dyDescent="0.3">
      <c r="B64" s="1"/>
    </row>
    <row r="65" spans="2:9" x14ac:dyDescent="0.3">
      <c r="B65" s="6" t="s">
        <v>14</v>
      </c>
      <c r="C65" s="2">
        <v>30</v>
      </c>
      <c r="D65" s="2">
        <v>28</v>
      </c>
      <c r="E65" s="2">
        <v>26</v>
      </c>
      <c r="F65" s="3">
        <v>24</v>
      </c>
      <c r="G65" s="3">
        <v>22</v>
      </c>
      <c r="H65" s="3">
        <v>20</v>
      </c>
      <c r="I65" s="3">
        <v>18</v>
      </c>
    </row>
    <row r="66" spans="2:9" x14ac:dyDescent="0.3">
      <c r="B66" s="5" t="s">
        <v>6</v>
      </c>
      <c r="C66" s="7">
        <v>760005</v>
      </c>
      <c r="D66" s="7">
        <v>1037150</v>
      </c>
      <c r="E66" s="7">
        <v>1424008</v>
      </c>
      <c r="F66" s="7">
        <v>2595945</v>
      </c>
      <c r="G66" s="7">
        <v>4751579</v>
      </c>
      <c r="H66" s="7">
        <v>6354855</v>
      </c>
      <c r="I66" s="7">
        <v>7911474</v>
      </c>
    </row>
    <row r="67" spans="2:9" x14ac:dyDescent="0.3">
      <c r="B67" s="5" t="s">
        <v>7</v>
      </c>
      <c r="C67" s="7">
        <v>2095089</v>
      </c>
      <c r="D67" s="7">
        <v>2702258</v>
      </c>
      <c r="E67" s="7">
        <v>3347956</v>
      </c>
      <c r="F67" s="7">
        <v>4054949</v>
      </c>
      <c r="G67" s="7">
        <v>4913366</v>
      </c>
      <c r="H67" s="7">
        <v>5801746</v>
      </c>
      <c r="I67" s="7">
        <v>6769014</v>
      </c>
    </row>
    <row r="68" spans="2:9" x14ac:dyDescent="0.3">
      <c r="B68" s="5" t="s">
        <v>2</v>
      </c>
      <c r="C68" s="7">
        <v>972418</v>
      </c>
      <c r="D68" s="7">
        <v>1299708</v>
      </c>
      <c r="E68" s="7">
        <v>1687900</v>
      </c>
      <c r="F68" s="7">
        <v>2182531</v>
      </c>
      <c r="G68" s="7">
        <v>2838675</v>
      </c>
      <c r="H68" s="7">
        <v>3588657</v>
      </c>
      <c r="I68" s="7">
        <v>4535769</v>
      </c>
    </row>
    <row r="69" spans="2:9" x14ac:dyDescent="0.3">
      <c r="B69" s="5" t="s">
        <v>8</v>
      </c>
      <c r="C69" s="7">
        <v>450830</v>
      </c>
      <c r="D69" s="7">
        <v>662887</v>
      </c>
      <c r="E69" s="7">
        <v>1005894</v>
      </c>
      <c r="F69" s="7">
        <v>1567078</v>
      </c>
      <c r="G69" s="7">
        <v>2828505</v>
      </c>
      <c r="H69" s="7">
        <v>4464723</v>
      </c>
      <c r="I69" s="7">
        <v>5803314</v>
      </c>
    </row>
    <row r="70" spans="2:9" x14ac:dyDescent="0.3">
      <c r="B70" s="5" t="s">
        <v>3</v>
      </c>
      <c r="C70" s="7">
        <v>2745669</v>
      </c>
      <c r="D70" s="7">
        <v>3456147</v>
      </c>
      <c r="E70" s="7">
        <v>4217065</v>
      </c>
      <c r="F70" s="7">
        <v>5071228</v>
      </c>
      <c r="G70" s="7">
        <v>6183173</v>
      </c>
      <c r="H70" s="7">
        <v>7316956</v>
      </c>
      <c r="I70" s="7">
        <v>8576141</v>
      </c>
    </row>
    <row r="71" spans="2:9" x14ac:dyDescent="0.3">
      <c r="B71" s="5" t="s">
        <v>9</v>
      </c>
      <c r="C71" s="7">
        <v>330045</v>
      </c>
      <c r="D71" s="7">
        <v>439959</v>
      </c>
      <c r="E71" s="7">
        <v>576999</v>
      </c>
      <c r="F71" s="7">
        <v>762792</v>
      </c>
      <c r="G71" s="7">
        <v>1014092</v>
      </c>
      <c r="H71" s="7">
        <v>1339193</v>
      </c>
      <c r="I71" s="7">
        <v>1847947</v>
      </c>
    </row>
    <row r="72" spans="2:9" x14ac:dyDescent="0.3">
      <c r="B72" s="5" t="s">
        <v>10</v>
      </c>
      <c r="C72" s="7">
        <v>455475</v>
      </c>
      <c r="D72" s="7">
        <v>573099</v>
      </c>
      <c r="E72" s="7">
        <v>705374</v>
      </c>
      <c r="F72" s="7">
        <v>869993</v>
      </c>
      <c r="G72" s="7">
        <v>1087197</v>
      </c>
      <c r="H72" s="7">
        <v>1331340</v>
      </c>
      <c r="I72" s="7">
        <v>1670210</v>
      </c>
    </row>
    <row r="73" spans="2:9" x14ac:dyDescent="0.3">
      <c r="B73" s="5" t="s">
        <v>11</v>
      </c>
      <c r="C73" s="7">
        <v>213014</v>
      </c>
      <c r="D73" s="7">
        <v>288283</v>
      </c>
      <c r="E73" s="7">
        <v>374649</v>
      </c>
      <c r="F73" s="7">
        <v>488051</v>
      </c>
      <c r="G73" s="7">
        <v>638036</v>
      </c>
      <c r="H73" s="7">
        <v>814176</v>
      </c>
      <c r="I73" s="7">
        <v>1042971</v>
      </c>
    </row>
  </sheetData>
  <mergeCells count="10">
    <mergeCell ref="B3:C3"/>
    <mergeCell ref="L3:M3"/>
    <mergeCell ref="L42:L47"/>
    <mergeCell ref="L48:L53"/>
    <mergeCell ref="L6:L11"/>
    <mergeCell ref="L12:L17"/>
    <mergeCell ref="L18:L23"/>
    <mergeCell ref="L24:L29"/>
    <mergeCell ref="L30:L35"/>
    <mergeCell ref="L36:L4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D51B-E943-463F-8C83-6B9363D798C5}">
  <dimension ref="B3:I13"/>
  <sheetViews>
    <sheetView workbookViewId="0">
      <selection activeCell="E3" sqref="E3"/>
    </sheetView>
  </sheetViews>
  <sheetFormatPr defaultRowHeight="16.5" x14ac:dyDescent="0.3"/>
  <cols>
    <col min="2" max="2" width="13.25" customWidth="1"/>
    <col min="3" max="9" width="9.875" customWidth="1"/>
  </cols>
  <sheetData>
    <row r="3" spans="2:9" x14ac:dyDescent="0.3">
      <c r="B3" s="15" t="s">
        <v>22</v>
      </c>
      <c r="C3" s="15"/>
      <c r="D3" s="15"/>
    </row>
    <row r="5" spans="2:9" x14ac:dyDescent="0.3">
      <c r="B5" s="1" t="s">
        <v>23</v>
      </c>
      <c r="C5" s="2">
        <v>30</v>
      </c>
      <c r="D5" s="2">
        <v>28</v>
      </c>
      <c r="E5" s="2">
        <v>26</v>
      </c>
      <c r="F5" s="3">
        <v>24</v>
      </c>
      <c r="G5" s="3">
        <v>22</v>
      </c>
      <c r="H5" s="3">
        <v>20</v>
      </c>
      <c r="I5" s="3">
        <v>18</v>
      </c>
    </row>
    <row r="6" spans="2:9" x14ac:dyDescent="0.3">
      <c r="B6" s="5" t="s">
        <v>6</v>
      </c>
      <c r="C6" s="10">
        <v>802591</v>
      </c>
      <c r="D6" s="7">
        <v>842602</v>
      </c>
      <c r="E6" s="10">
        <v>901689</v>
      </c>
      <c r="F6" s="10">
        <v>1839047</v>
      </c>
      <c r="G6" s="10">
        <v>3102629</v>
      </c>
      <c r="H6" s="10">
        <v>2595251</v>
      </c>
      <c r="I6" s="10">
        <v>1555660</v>
      </c>
    </row>
    <row r="7" spans="2:9" x14ac:dyDescent="0.3">
      <c r="B7" s="5" t="s">
        <v>7</v>
      </c>
      <c r="C7" s="10">
        <v>3501718</v>
      </c>
      <c r="D7" s="7">
        <v>3916637</v>
      </c>
      <c r="E7" s="10">
        <v>4180105</v>
      </c>
      <c r="F7" s="10">
        <v>4239792</v>
      </c>
      <c r="G7" s="10">
        <v>3881979</v>
      </c>
      <c r="H7" s="10">
        <v>3452552</v>
      </c>
      <c r="I7" s="10">
        <v>2856845</v>
      </c>
    </row>
    <row r="8" spans="2:9" x14ac:dyDescent="0.3">
      <c r="B8" s="5" t="s">
        <v>20</v>
      </c>
      <c r="C8" s="10">
        <v>1613807</v>
      </c>
      <c r="D8" s="7">
        <v>2088377</v>
      </c>
      <c r="E8" s="10">
        <v>2564318</v>
      </c>
      <c r="F8" s="10">
        <v>3068839</v>
      </c>
      <c r="G8" s="10">
        <v>3463463</v>
      </c>
      <c r="H8" s="10">
        <v>3662263</v>
      </c>
      <c r="I8" s="10">
        <v>3681055</v>
      </c>
    </row>
    <row r="9" spans="2:9" x14ac:dyDescent="0.3">
      <c r="B9" s="5" t="s">
        <v>8</v>
      </c>
      <c r="C9" s="10">
        <v>673800</v>
      </c>
      <c r="D9" s="7">
        <v>987939</v>
      </c>
      <c r="E9" s="10">
        <v>1456855</v>
      </c>
      <c r="F9" s="10">
        <v>2170543</v>
      </c>
      <c r="G9" s="10">
        <v>3772800</v>
      </c>
      <c r="H9" s="10">
        <v>5377861</v>
      </c>
      <c r="I9" s="10">
        <v>5180241</v>
      </c>
    </row>
    <row r="10" spans="2:9" x14ac:dyDescent="0.3">
      <c r="B10" s="5" t="s">
        <v>3</v>
      </c>
      <c r="C10" s="10">
        <v>3267976</v>
      </c>
      <c r="D10" s="7">
        <v>3424802</v>
      </c>
      <c r="E10" s="10">
        <v>3385650</v>
      </c>
      <c r="F10" s="10">
        <v>3203227</v>
      </c>
      <c r="G10" s="10">
        <v>2827602</v>
      </c>
      <c r="H10" s="10">
        <v>2496964</v>
      </c>
      <c r="I10" s="10">
        <v>2163910</v>
      </c>
    </row>
    <row r="11" spans="2:9" x14ac:dyDescent="0.3">
      <c r="B11" s="5" t="s">
        <v>9</v>
      </c>
      <c r="C11" s="10">
        <v>589791</v>
      </c>
      <c r="D11" s="7">
        <v>798194</v>
      </c>
      <c r="E11" s="10">
        <v>1044233</v>
      </c>
      <c r="F11" s="10">
        <v>1364198</v>
      </c>
      <c r="G11" s="10">
        <v>1744298</v>
      </c>
      <c r="H11" s="10">
        <v>2177260</v>
      </c>
      <c r="I11" s="10">
        <v>2784228</v>
      </c>
    </row>
    <row r="12" spans="2:9" x14ac:dyDescent="0.3">
      <c r="B12" s="5" t="s">
        <v>10</v>
      </c>
      <c r="C12" s="10">
        <v>634045</v>
      </c>
      <c r="D12" s="7">
        <v>767566</v>
      </c>
      <c r="E12" s="10">
        <v>899996</v>
      </c>
      <c r="F12" s="10">
        <v>1046094</v>
      </c>
      <c r="G12" s="10">
        <v>1186694</v>
      </c>
      <c r="H12" s="10">
        <v>1320920</v>
      </c>
      <c r="I12" s="10">
        <v>1519922</v>
      </c>
    </row>
    <row r="13" spans="2:9" x14ac:dyDescent="0.3">
      <c r="B13" s="5" t="s">
        <v>11</v>
      </c>
      <c r="C13" s="10">
        <v>320978</v>
      </c>
      <c r="D13" s="7">
        <v>448988</v>
      </c>
      <c r="E13" s="10">
        <v>576508</v>
      </c>
      <c r="F13" s="10">
        <v>732290</v>
      </c>
      <c r="G13" s="10">
        <v>893056</v>
      </c>
      <c r="H13" s="10">
        <v>1051253</v>
      </c>
      <c r="I13" s="10">
        <v>1212592</v>
      </c>
    </row>
  </sheetData>
  <mergeCells count="1">
    <mergeCell ref="B3:D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B5E4-76EF-4077-B6DC-B8E63A2B6C5C}">
  <dimension ref="B3:I63"/>
  <sheetViews>
    <sheetView workbookViewId="0">
      <selection activeCell="D3" sqref="D3"/>
    </sheetView>
  </sheetViews>
  <sheetFormatPr defaultRowHeight="16.5" x14ac:dyDescent="0.3"/>
  <cols>
    <col min="2" max="2" width="13.25" customWidth="1"/>
    <col min="3" max="9" width="9.875" customWidth="1"/>
  </cols>
  <sheetData>
    <row r="3" spans="2:9" x14ac:dyDescent="0.3">
      <c r="B3" s="15" t="s">
        <v>34</v>
      </c>
      <c r="C3" s="15"/>
    </row>
    <row r="5" spans="2:9" x14ac:dyDescent="0.3">
      <c r="B5" s="1" t="s">
        <v>15</v>
      </c>
      <c r="C5" s="2">
        <v>30</v>
      </c>
      <c r="D5" s="2">
        <v>28</v>
      </c>
      <c r="E5" s="2">
        <v>26</v>
      </c>
      <c r="F5" s="3">
        <v>24</v>
      </c>
      <c r="G5" s="3">
        <v>22</v>
      </c>
      <c r="H5" s="3">
        <v>20</v>
      </c>
      <c r="I5" s="3">
        <v>18</v>
      </c>
    </row>
    <row r="6" spans="2:9" x14ac:dyDescent="0.3">
      <c r="B6" s="5" t="s">
        <v>6</v>
      </c>
      <c r="C6" s="12"/>
      <c r="D6" s="12"/>
      <c r="E6" s="12"/>
      <c r="F6" s="12"/>
      <c r="G6" s="12"/>
      <c r="H6" s="12"/>
      <c r="I6" s="12"/>
    </row>
    <row r="7" spans="2:9" x14ac:dyDescent="0.3">
      <c r="B7" s="5" t="s">
        <v>7</v>
      </c>
      <c r="C7" s="12"/>
      <c r="D7" s="12"/>
      <c r="E7" s="12"/>
      <c r="F7" s="12"/>
      <c r="G7" s="12"/>
      <c r="H7" s="12"/>
      <c r="I7" s="12"/>
    </row>
    <row r="8" spans="2:9" x14ac:dyDescent="0.3">
      <c r="B8" s="5" t="s">
        <v>2</v>
      </c>
      <c r="C8" s="12"/>
      <c r="D8" s="12"/>
      <c r="E8" s="12"/>
      <c r="F8" s="12"/>
      <c r="G8" s="12"/>
      <c r="H8" s="12"/>
      <c r="I8" s="12"/>
    </row>
    <row r="9" spans="2:9" x14ac:dyDescent="0.3">
      <c r="B9" s="5" t="s">
        <v>8</v>
      </c>
      <c r="C9" s="12"/>
      <c r="D9" s="12"/>
      <c r="E9" s="12"/>
      <c r="F9" s="12"/>
      <c r="G9" s="12"/>
      <c r="H9" s="12"/>
      <c r="I9" s="12"/>
    </row>
    <row r="10" spans="2:9" x14ac:dyDescent="0.3">
      <c r="B10" s="5" t="s">
        <v>21</v>
      </c>
      <c r="C10" s="12"/>
      <c r="D10" s="12"/>
      <c r="E10" s="12"/>
      <c r="F10" s="12"/>
      <c r="G10" s="12"/>
      <c r="H10" s="12"/>
      <c r="I10" s="12"/>
    </row>
    <row r="11" spans="2:9" x14ac:dyDescent="0.3">
      <c r="B11" s="5" t="s">
        <v>9</v>
      </c>
      <c r="C11" s="12"/>
      <c r="D11" s="12"/>
      <c r="E11" s="12"/>
      <c r="F11" s="12"/>
      <c r="G11" s="12"/>
      <c r="H11" s="12"/>
      <c r="I11" s="12"/>
    </row>
    <row r="12" spans="2:9" x14ac:dyDescent="0.3">
      <c r="B12" s="5" t="s">
        <v>10</v>
      </c>
      <c r="C12" s="12"/>
      <c r="D12" s="12"/>
      <c r="E12" s="12"/>
      <c r="F12" s="12"/>
      <c r="G12" s="12"/>
      <c r="H12" s="12"/>
      <c r="I12" s="12"/>
    </row>
    <row r="13" spans="2:9" x14ac:dyDescent="0.3">
      <c r="B13" s="5" t="s">
        <v>11</v>
      </c>
      <c r="C13" s="12"/>
      <c r="D13" s="12"/>
      <c r="E13" s="12"/>
      <c r="F13" s="12"/>
      <c r="G13" s="12"/>
      <c r="H13" s="12"/>
      <c r="I13" s="12"/>
    </row>
    <row r="14" spans="2:9" x14ac:dyDescent="0.3">
      <c r="B14" s="1"/>
    </row>
    <row r="15" spans="2:9" x14ac:dyDescent="0.3">
      <c r="B15" s="1" t="s">
        <v>4</v>
      </c>
      <c r="C15" s="2">
        <v>30</v>
      </c>
      <c r="D15" s="2">
        <v>28</v>
      </c>
      <c r="E15" s="2">
        <v>26</v>
      </c>
      <c r="F15" s="3">
        <v>24</v>
      </c>
      <c r="G15" s="3">
        <v>22</v>
      </c>
      <c r="H15" s="3">
        <v>20</v>
      </c>
      <c r="I15" s="3">
        <v>18</v>
      </c>
    </row>
    <row r="16" spans="2:9" x14ac:dyDescent="0.3">
      <c r="B16" s="5" t="s">
        <v>6</v>
      </c>
      <c r="C16" s="11">
        <v>28.240593000000001</v>
      </c>
      <c r="D16" s="11">
        <v>29.301957999999999</v>
      </c>
      <c r="E16" s="11">
        <v>30.714893</v>
      </c>
      <c r="F16" s="11">
        <v>31.511385000000001</v>
      </c>
      <c r="G16" s="11">
        <v>31.949337</v>
      </c>
      <c r="H16" s="11">
        <v>36.538735000000003</v>
      </c>
      <c r="I16" s="11">
        <v>40.687457999999999</v>
      </c>
    </row>
    <row r="17" spans="2:9" x14ac:dyDescent="0.3">
      <c r="B17" s="5" t="s">
        <v>7</v>
      </c>
      <c r="C17" s="11">
        <v>25.477381999999999</v>
      </c>
      <c r="D17" s="11">
        <v>27.448191999999999</v>
      </c>
      <c r="E17" s="11">
        <v>28.186163000000001</v>
      </c>
      <c r="F17" s="11">
        <v>30.720555000000001</v>
      </c>
      <c r="G17" s="11">
        <v>32.985891000000002</v>
      </c>
      <c r="H17" s="11">
        <v>35.695604000000003</v>
      </c>
      <c r="I17" s="11">
        <v>38.059927000000002</v>
      </c>
    </row>
    <row r="18" spans="2:9" x14ac:dyDescent="0.3">
      <c r="B18" s="5" t="s">
        <v>20</v>
      </c>
      <c r="C18" s="11">
        <v>26.253793000000002</v>
      </c>
      <c r="D18" s="11">
        <v>27.984514999999998</v>
      </c>
      <c r="E18" s="11">
        <v>30.060962</v>
      </c>
      <c r="F18" s="11">
        <v>30.328593999999999</v>
      </c>
      <c r="G18" s="11">
        <v>32.727719999999998</v>
      </c>
      <c r="H18" s="11">
        <v>34.678165999999997</v>
      </c>
      <c r="I18" s="11">
        <v>36.896647000000002</v>
      </c>
    </row>
    <row r="19" spans="2:9" x14ac:dyDescent="0.3">
      <c r="B19" s="5" t="s">
        <v>8</v>
      </c>
      <c r="C19" s="11">
        <v>24.902794</v>
      </c>
      <c r="D19" s="11">
        <v>27.541381000000001</v>
      </c>
      <c r="E19" s="11">
        <v>28.865773000000001</v>
      </c>
      <c r="F19" s="11">
        <v>29.549358999999999</v>
      </c>
      <c r="G19" s="11">
        <v>31.835059000000001</v>
      </c>
      <c r="H19" s="11">
        <v>32.886569999999999</v>
      </c>
      <c r="I19" s="11">
        <v>36.341422000000001</v>
      </c>
    </row>
    <row r="20" spans="2:9" x14ac:dyDescent="0.3">
      <c r="B20" s="5" t="s">
        <v>3</v>
      </c>
      <c r="C20" s="11">
        <v>27.656196999999999</v>
      </c>
      <c r="D20" s="11">
        <v>29.337821999999999</v>
      </c>
      <c r="E20" s="11">
        <v>31.903576000000001</v>
      </c>
      <c r="F20" s="11">
        <v>33.581440999999998</v>
      </c>
      <c r="G20" s="11">
        <v>35.319679999999998</v>
      </c>
      <c r="H20" s="11">
        <v>38.282034000000003</v>
      </c>
      <c r="I20" s="11">
        <v>39.842759000000001</v>
      </c>
    </row>
    <row r="21" spans="2:9" x14ac:dyDescent="0.3">
      <c r="B21" s="5" t="s">
        <v>9</v>
      </c>
      <c r="C21" s="11">
        <v>27.542428000000001</v>
      </c>
      <c r="D21" s="11">
        <v>29.199221999999999</v>
      </c>
      <c r="E21" s="11">
        <v>30.264989</v>
      </c>
      <c r="F21" s="11">
        <v>31.463664999999999</v>
      </c>
      <c r="G21" s="11">
        <v>33.177708000000003</v>
      </c>
      <c r="H21" s="11">
        <v>34.831066</v>
      </c>
      <c r="I21" s="11">
        <v>36.137385999999999</v>
      </c>
    </row>
    <row r="22" spans="2:9" x14ac:dyDescent="0.3">
      <c r="B22" s="5" t="s">
        <v>10</v>
      </c>
      <c r="C22" s="11">
        <v>27.070484</v>
      </c>
      <c r="D22" s="11">
        <v>29.096827999999999</v>
      </c>
      <c r="E22" s="11">
        <v>30.740161000000001</v>
      </c>
      <c r="F22" s="11">
        <v>31.850214000000001</v>
      </c>
      <c r="G22" s="11">
        <v>32.151733999999998</v>
      </c>
      <c r="H22" s="11">
        <v>34.652351000000003</v>
      </c>
      <c r="I22" s="11">
        <v>35.925021999999998</v>
      </c>
    </row>
    <row r="23" spans="2:9" x14ac:dyDescent="0.3">
      <c r="B23" s="5" t="s">
        <v>11</v>
      </c>
      <c r="C23" s="11">
        <v>29.125791</v>
      </c>
      <c r="D23" s="11">
        <v>30.297121000000001</v>
      </c>
      <c r="E23" s="11">
        <v>32.046778000000003</v>
      </c>
      <c r="F23" s="11">
        <v>31.938745000000001</v>
      </c>
      <c r="G23" s="11">
        <v>33.635897999999997</v>
      </c>
      <c r="H23" s="11">
        <v>34.649445</v>
      </c>
      <c r="I23" s="11">
        <v>36.517938999999998</v>
      </c>
    </row>
    <row r="24" spans="2:9" x14ac:dyDescent="0.3">
      <c r="B24" s="1"/>
    </row>
    <row r="25" spans="2:9" x14ac:dyDescent="0.3">
      <c r="B25" s="1" t="s">
        <v>5</v>
      </c>
      <c r="C25" s="2">
        <v>30</v>
      </c>
      <c r="D25" s="2">
        <v>28</v>
      </c>
      <c r="E25" s="2">
        <v>26</v>
      </c>
      <c r="F25" s="3">
        <v>24</v>
      </c>
      <c r="G25" s="3">
        <v>22</v>
      </c>
      <c r="H25" s="3">
        <v>20</v>
      </c>
      <c r="I25" s="3">
        <v>18</v>
      </c>
    </row>
    <row r="26" spans="2:9" x14ac:dyDescent="0.3">
      <c r="B26" s="5" t="s">
        <v>6</v>
      </c>
      <c r="C26" s="11">
        <v>27.712340000000001</v>
      </c>
      <c r="D26" s="11">
        <v>28.538761999999998</v>
      </c>
      <c r="E26" s="11">
        <v>30.433456</v>
      </c>
      <c r="F26" s="11">
        <v>32.014221999999997</v>
      </c>
      <c r="G26" s="11">
        <v>33.074348999999998</v>
      </c>
      <c r="H26" s="11">
        <v>36.307651</v>
      </c>
      <c r="I26" s="11">
        <v>40.551760000000002</v>
      </c>
    </row>
    <row r="27" spans="2:9" x14ac:dyDescent="0.3">
      <c r="B27" s="5" t="s">
        <v>7</v>
      </c>
      <c r="C27" s="11">
        <v>25.538501</v>
      </c>
      <c r="D27" s="11">
        <v>26.312381999999999</v>
      </c>
      <c r="E27" s="11">
        <v>28.850784000000001</v>
      </c>
      <c r="F27" s="11">
        <v>30.685808999999999</v>
      </c>
      <c r="G27" s="11">
        <v>33.458441999999998</v>
      </c>
      <c r="H27" s="11">
        <v>35.179318000000002</v>
      </c>
      <c r="I27" s="11">
        <v>38.315359000000001</v>
      </c>
    </row>
    <row r="28" spans="2:9" x14ac:dyDescent="0.3">
      <c r="B28" s="5" t="s">
        <v>2</v>
      </c>
      <c r="C28" s="11">
        <v>26.474817999999999</v>
      </c>
      <c r="D28" s="11">
        <v>25.550991</v>
      </c>
      <c r="E28" s="11">
        <v>30.087578000000001</v>
      </c>
      <c r="F28" s="11">
        <v>31.206282999999999</v>
      </c>
      <c r="G28" s="11">
        <v>32.784463000000002</v>
      </c>
      <c r="H28" s="11">
        <v>35.428621999999997</v>
      </c>
      <c r="I28" s="11">
        <v>37.275576999999998</v>
      </c>
    </row>
    <row r="29" spans="2:9" x14ac:dyDescent="0.3">
      <c r="B29" s="5" t="s">
        <v>8</v>
      </c>
      <c r="C29" s="11">
        <v>25.749455000000001</v>
      </c>
      <c r="D29" s="11">
        <v>26.906136</v>
      </c>
      <c r="E29" s="11">
        <v>29.762457000000001</v>
      </c>
      <c r="F29" s="11">
        <v>30.16619</v>
      </c>
      <c r="G29" s="11">
        <v>32.777880000000003</v>
      </c>
      <c r="H29" s="11">
        <v>34.934852999999997</v>
      </c>
      <c r="I29" s="11">
        <v>37.200747999999997</v>
      </c>
    </row>
    <row r="30" spans="2:9" x14ac:dyDescent="0.3">
      <c r="B30" s="5" t="s">
        <v>3</v>
      </c>
      <c r="C30" s="11">
        <v>27.514001</v>
      </c>
      <c r="D30" s="11">
        <v>29.377447</v>
      </c>
      <c r="E30" s="11">
        <v>31.627417999999999</v>
      </c>
      <c r="F30" s="11">
        <v>33.999012</v>
      </c>
      <c r="G30" s="11">
        <v>36.033214000000001</v>
      </c>
      <c r="H30" s="11">
        <v>38.534993</v>
      </c>
      <c r="I30" s="11">
        <v>39.750779000000001</v>
      </c>
    </row>
    <row r="31" spans="2:9" x14ac:dyDescent="0.3">
      <c r="B31" s="5" t="s">
        <v>9</v>
      </c>
      <c r="C31" s="11">
        <v>28.223761</v>
      </c>
      <c r="D31" s="11">
        <v>27.685483999999999</v>
      </c>
      <c r="E31" s="11">
        <v>30.098172000000002</v>
      </c>
      <c r="F31" s="11">
        <v>31.358367000000001</v>
      </c>
      <c r="G31" s="11">
        <v>32.356378999999997</v>
      </c>
      <c r="H31" s="11">
        <v>35.045670999999999</v>
      </c>
      <c r="I31" s="11">
        <v>36.153207000000002</v>
      </c>
    </row>
    <row r="32" spans="2:9" x14ac:dyDescent="0.3">
      <c r="B32" s="5" t="s">
        <v>10</v>
      </c>
      <c r="C32" s="11">
        <v>27.413088999999999</v>
      </c>
      <c r="D32" s="11">
        <v>27.957875000000001</v>
      </c>
      <c r="E32" s="11">
        <v>30.177553</v>
      </c>
      <c r="F32" s="11">
        <v>31.822683000000001</v>
      </c>
      <c r="G32" s="11">
        <v>32.386395</v>
      </c>
      <c r="H32" s="11">
        <v>35.133384</v>
      </c>
      <c r="I32" s="11">
        <v>34.021362000000003</v>
      </c>
    </row>
    <row r="33" spans="2:9" x14ac:dyDescent="0.3">
      <c r="B33" s="5" t="s">
        <v>11</v>
      </c>
      <c r="C33" s="11">
        <v>29.375993000000001</v>
      </c>
      <c r="D33" s="11">
        <v>30.300495000000002</v>
      </c>
      <c r="E33" s="11">
        <v>32.576872999999999</v>
      </c>
      <c r="F33" s="11">
        <v>31.883842999999999</v>
      </c>
      <c r="G33" s="11">
        <v>34.091596000000003</v>
      </c>
      <c r="H33" s="11">
        <v>36.307082000000001</v>
      </c>
      <c r="I33" s="11">
        <v>36.595992000000003</v>
      </c>
    </row>
    <row r="34" spans="2:9" x14ac:dyDescent="0.3">
      <c r="B34" s="1"/>
    </row>
    <row r="35" spans="2:9" x14ac:dyDescent="0.3">
      <c r="B35" s="6" t="s">
        <v>12</v>
      </c>
      <c r="C35" s="2">
        <v>30</v>
      </c>
      <c r="D35" s="2">
        <v>28</v>
      </c>
      <c r="E35" s="2">
        <v>26</v>
      </c>
      <c r="F35" s="3">
        <v>24</v>
      </c>
      <c r="G35" s="3">
        <v>22</v>
      </c>
      <c r="H35" s="3">
        <v>20</v>
      </c>
      <c r="I35" s="3">
        <v>18</v>
      </c>
    </row>
    <row r="36" spans="2:9" x14ac:dyDescent="0.3">
      <c r="B36" s="5" t="s">
        <v>6</v>
      </c>
      <c r="C36" s="11">
        <v>28.237373000000002</v>
      </c>
      <c r="D36" s="11">
        <v>29.129161</v>
      </c>
      <c r="E36" s="11">
        <v>32.359687999999998</v>
      </c>
      <c r="F36" s="11">
        <v>32.191464000000003</v>
      </c>
      <c r="G36" s="11">
        <v>33.35868</v>
      </c>
      <c r="H36" s="11">
        <v>36.997709</v>
      </c>
      <c r="I36" s="11">
        <v>40.672854999999998</v>
      </c>
    </row>
    <row r="37" spans="2:9" x14ac:dyDescent="0.3">
      <c r="B37" s="5" t="s">
        <v>7</v>
      </c>
      <c r="C37" s="11">
        <v>25.803704</v>
      </c>
      <c r="D37" s="11">
        <v>25.935964999999999</v>
      </c>
      <c r="E37" s="11">
        <v>28.685644</v>
      </c>
      <c r="F37" s="11">
        <v>31.245951000000002</v>
      </c>
      <c r="G37" s="11">
        <v>33.797040000000003</v>
      </c>
      <c r="H37" s="11">
        <v>35.951920000000001</v>
      </c>
      <c r="I37" s="11">
        <v>38.522070999999997</v>
      </c>
    </row>
    <row r="38" spans="2:9" x14ac:dyDescent="0.3">
      <c r="B38" s="5" t="s">
        <v>2</v>
      </c>
      <c r="C38" s="11">
        <v>27.716173999999999</v>
      </c>
      <c r="D38" s="11">
        <v>25.422737999999999</v>
      </c>
      <c r="E38" s="11">
        <v>29.631112999999999</v>
      </c>
      <c r="F38" s="11">
        <v>31.936053000000001</v>
      </c>
      <c r="G38" s="11">
        <v>32.705682000000003</v>
      </c>
      <c r="H38" s="11">
        <v>35.824618000000001</v>
      </c>
      <c r="I38" s="11">
        <v>37.294542</v>
      </c>
    </row>
    <row r="39" spans="2:9" x14ac:dyDescent="0.3">
      <c r="B39" s="5" t="s">
        <v>8</v>
      </c>
      <c r="C39" s="11">
        <v>27.622429</v>
      </c>
      <c r="D39" s="11">
        <v>26.466048000000001</v>
      </c>
      <c r="E39" s="11">
        <v>29.496157</v>
      </c>
      <c r="F39" s="11">
        <v>30.381522</v>
      </c>
      <c r="G39" s="11">
        <v>33.015264000000002</v>
      </c>
      <c r="H39" s="11">
        <v>34.974893999999999</v>
      </c>
      <c r="I39" s="11">
        <v>37.036320000000003</v>
      </c>
    </row>
    <row r="40" spans="2:9" x14ac:dyDescent="0.3">
      <c r="B40" s="5" t="s">
        <v>3</v>
      </c>
      <c r="C40" s="11">
        <v>27.295929999999998</v>
      </c>
      <c r="D40" s="11">
        <v>29.388815999999998</v>
      </c>
      <c r="E40" s="11">
        <v>31.797212999999999</v>
      </c>
      <c r="F40" s="11">
        <v>33.310948000000003</v>
      </c>
      <c r="G40" s="11">
        <v>35.454450999999999</v>
      </c>
      <c r="H40" s="11">
        <v>38.835268999999997</v>
      </c>
      <c r="I40" s="11">
        <v>39.998218999999999</v>
      </c>
    </row>
    <row r="41" spans="2:9" x14ac:dyDescent="0.3">
      <c r="B41" s="5" t="s">
        <v>9</v>
      </c>
      <c r="C41" s="11">
        <v>28.789397000000001</v>
      </c>
      <c r="D41" s="11">
        <v>26.639886000000001</v>
      </c>
      <c r="E41" s="11">
        <v>31.319458000000001</v>
      </c>
      <c r="F41" s="11">
        <v>33.201669000000003</v>
      </c>
      <c r="G41" s="11">
        <v>33.764288000000001</v>
      </c>
      <c r="H41" s="11">
        <v>34.702925</v>
      </c>
      <c r="I41" s="11">
        <v>36.520764</v>
      </c>
    </row>
    <row r="42" spans="2:9" x14ac:dyDescent="0.3">
      <c r="B42" s="5" t="s">
        <v>10</v>
      </c>
      <c r="C42" s="11">
        <v>27.436921999999999</v>
      </c>
      <c r="D42" s="11">
        <v>28.131658999999999</v>
      </c>
      <c r="E42" s="11">
        <v>30.939473</v>
      </c>
      <c r="F42" s="11">
        <v>33.610075000000002</v>
      </c>
      <c r="G42" s="11">
        <v>30.629989999999999</v>
      </c>
      <c r="H42" s="11">
        <v>36.20046</v>
      </c>
      <c r="I42" s="11">
        <v>36.124284000000003</v>
      </c>
    </row>
    <row r="43" spans="2:9" x14ac:dyDescent="0.3">
      <c r="B43" s="5" t="s">
        <v>11</v>
      </c>
      <c r="C43" s="11">
        <v>29.300622000000001</v>
      </c>
      <c r="D43" s="11">
        <v>28.268636000000001</v>
      </c>
      <c r="E43" s="11">
        <v>33.099528999999997</v>
      </c>
      <c r="F43" s="11">
        <v>32.906452999999999</v>
      </c>
      <c r="G43" s="11">
        <v>34.630795999999997</v>
      </c>
      <c r="H43" s="11">
        <v>36.504736999999999</v>
      </c>
      <c r="I43" s="11">
        <v>35.750064999999999</v>
      </c>
    </row>
    <row r="44" spans="2:9" x14ac:dyDescent="0.3">
      <c r="B44" s="1"/>
    </row>
    <row r="45" spans="2:9" x14ac:dyDescent="0.3">
      <c r="B45" s="6" t="s">
        <v>13</v>
      </c>
      <c r="C45" s="2">
        <v>30</v>
      </c>
      <c r="D45" s="2">
        <v>28</v>
      </c>
      <c r="E45" s="2">
        <v>26</v>
      </c>
      <c r="F45" s="3">
        <v>24</v>
      </c>
      <c r="G45" s="3">
        <v>22</v>
      </c>
      <c r="H45" s="3">
        <v>20</v>
      </c>
      <c r="I45" s="3">
        <v>18</v>
      </c>
    </row>
    <row r="46" spans="2:9" x14ac:dyDescent="0.3">
      <c r="B46" s="5" t="s">
        <v>6</v>
      </c>
      <c r="C46" s="11">
        <v>28.087886000000001</v>
      </c>
      <c r="D46" s="11">
        <v>29.42736</v>
      </c>
      <c r="E46" s="11">
        <v>32.500832000000003</v>
      </c>
      <c r="F46" s="11">
        <v>31.936146999999998</v>
      </c>
      <c r="G46" s="11">
        <v>33.141171999999997</v>
      </c>
      <c r="H46" s="11">
        <v>37.183418000000003</v>
      </c>
      <c r="I46" s="11">
        <v>41.300128000000001</v>
      </c>
    </row>
    <row r="47" spans="2:9" x14ac:dyDescent="0.3">
      <c r="B47" s="5" t="s">
        <v>7</v>
      </c>
      <c r="C47" s="11">
        <v>25.475570999999999</v>
      </c>
      <c r="D47" s="11">
        <v>27.094733000000002</v>
      </c>
      <c r="E47" s="11">
        <v>28.308239</v>
      </c>
      <c r="F47" s="11">
        <v>31.057079999999999</v>
      </c>
      <c r="G47" s="11">
        <v>33.416266999999998</v>
      </c>
      <c r="H47" s="11">
        <v>35.759911000000002</v>
      </c>
      <c r="I47" s="11">
        <v>38.198155</v>
      </c>
    </row>
    <row r="48" spans="2:9" x14ac:dyDescent="0.3">
      <c r="B48" s="5" t="s">
        <v>2</v>
      </c>
      <c r="C48" s="11">
        <v>28.000205000000001</v>
      </c>
      <c r="D48" s="11">
        <v>27.343789000000001</v>
      </c>
      <c r="E48" s="11">
        <v>29.472456999999999</v>
      </c>
      <c r="F48" s="11">
        <v>30.600154</v>
      </c>
      <c r="G48" s="11">
        <v>34.073081999999999</v>
      </c>
      <c r="H48" s="11">
        <v>35.152906000000002</v>
      </c>
      <c r="I48" s="11">
        <v>36.684109999999997</v>
      </c>
    </row>
    <row r="49" spans="2:9" x14ac:dyDescent="0.3">
      <c r="B49" s="5" t="s">
        <v>8</v>
      </c>
      <c r="C49" s="11">
        <v>26.563106999999999</v>
      </c>
      <c r="D49" s="11">
        <v>27.533564999999999</v>
      </c>
      <c r="E49" s="11">
        <v>29.523788</v>
      </c>
      <c r="F49" s="11">
        <v>30.146820000000002</v>
      </c>
      <c r="G49" s="11">
        <v>32.394229000000003</v>
      </c>
      <c r="H49" s="11">
        <v>34.755799000000003</v>
      </c>
      <c r="I49" s="11">
        <v>36.777762000000003</v>
      </c>
    </row>
    <row r="50" spans="2:9" x14ac:dyDescent="0.3">
      <c r="B50" s="5" t="s">
        <v>3</v>
      </c>
      <c r="C50" s="11">
        <v>27.127355999999999</v>
      </c>
      <c r="D50" s="11">
        <v>29.289414000000001</v>
      </c>
      <c r="E50" s="11">
        <v>32.055269000000003</v>
      </c>
      <c r="F50" s="11">
        <v>34.073630000000001</v>
      </c>
      <c r="G50" s="11">
        <v>35.521889000000002</v>
      </c>
      <c r="H50" s="11">
        <v>38.568976999999997</v>
      </c>
      <c r="I50" s="11">
        <v>40.619441999999999</v>
      </c>
    </row>
    <row r="51" spans="2:9" x14ac:dyDescent="0.3">
      <c r="B51" s="5" t="s">
        <v>9</v>
      </c>
      <c r="C51" s="11">
        <v>28.05106</v>
      </c>
      <c r="D51" s="11">
        <v>27.473624000000001</v>
      </c>
      <c r="E51" s="11">
        <v>30.587036999999999</v>
      </c>
      <c r="F51" s="11">
        <v>32.287995000000002</v>
      </c>
      <c r="G51" s="11">
        <v>33.953513999999998</v>
      </c>
      <c r="H51" s="11">
        <v>36.279462000000002</v>
      </c>
      <c r="I51" s="11">
        <v>36.342770999999999</v>
      </c>
    </row>
    <row r="52" spans="2:9" x14ac:dyDescent="0.3">
      <c r="B52" s="5" t="s">
        <v>10</v>
      </c>
      <c r="C52" s="11">
        <v>27.818183999999999</v>
      </c>
      <c r="D52" s="11">
        <v>29.360595</v>
      </c>
      <c r="E52" s="11">
        <v>30.480653</v>
      </c>
      <c r="F52" s="11">
        <v>32.592258999999999</v>
      </c>
      <c r="G52" s="11">
        <v>31.998455</v>
      </c>
      <c r="H52" s="11">
        <v>35.727182999999997</v>
      </c>
      <c r="I52" s="11">
        <v>35.205150000000003</v>
      </c>
    </row>
    <row r="53" spans="2:9" x14ac:dyDescent="0.3">
      <c r="B53" s="5" t="s">
        <v>11</v>
      </c>
      <c r="C53" s="11">
        <v>30.471209000000002</v>
      </c>
      <c r="D53" s="11">
        <v>28.508372999999999</v>
      </c>
      <c r="E53" s="11">
        <v>32.792136999999997</v>
      </c>
      <c r="F53" s="11">
        <v>32.630997000000001</v>
      </c>
      <c r="G53" s="11">
        <v>34.412956999999999</v>
      </c>
      <c r="H53" s="11">
        <v>37.124370999999996</v>
      </c>
      <c r="I53" s="11">
        <v>36.539769999999997</v>
      </c>
    </row>
    <row r="54" spans="2:9" x14ac:dyDescent="0.3">
      <c r="B54" s="1"/>
    </row>
    <row r="55" spans="2:9" x14ac:dyDescent="0.3">
      <c r="B55" s="6" t="s">
        <v>14</v>
      </c>
      <c r="C55" s="2">
        <v>30</v>
      </c>
      <c r="D55" s="2">
        <v>28</v>
      </c>
      <c r="E55" s="2">
        <v>26</v>
      </c>
      <c r="F55" s="3">
        <v>24</v>
      </c>
      <c r="G55" s="3">
        <v>22</v>
      </c>
      <c r="H55" s="3">
        <v>20</v>
      </c>
      <c r="I55" s="3">
        <v>18</v>
      </c>
    </row>
    <row r="56" spans="2:9" x14ac:dyDescent="0.3">
      <c r="B56" s="5" t="s">
        <v>6</v>
      </c>
      <c r="C56" s="11">
        <v>26.527336999999999</v>
      </c>
      <c r="D56" s="11">
        <v>29.812336999999999</v>
      </c>
      <c r="E56" s="11">
        <v>29.755779</v>
      </c>
      <c r="F56" s="11">
        <v>30.452058999999998</v>
      </c>
      <c r="G56" s="11">
        <v>33.141584999999999</v>
      </c>
      <c r="H56" s="11">
        <v>36.826296999999997</v>
      </c>
      <c r="I56" s="11">
        <v>40.006053999999999</v>
      </c>
    </row>
    <row r="57" spans="2:9" x14ac:dyDescent="0.3">
      <c r="B57" s="5" t="s">
        <v>7</v>
      </c>
      <c r="C57" s="11">
        <v>24.49042</v>
      </c>
      <c r="D57" s="11">
        <v>27.588920000000002</v>
      </c>
      <c r="E57" s="11">
        <v>28.573668999999999</v>
      </c>
      <c r="F57" s="11">
        <v>30.42642</v>
      </c>
      <c r="G57" s="11">
        <v>33.248193000000001</v>
      </c>
      <c r="H57" s="11">
        <v>35.187309999999997</v>
      </c>
      <c r="I57" s="11">
        <v>38.368464000000003</v>
      </c>
    </row>
    <row r="58" spans="2:9" x14ac:dyDescent="0.3">
      <c r="B58" s="5" t="s">
        <v>2</v>
      </c>
      <c r="C58" s="11">
        <v>25.946318000000002</v>
      </c>
      <c r="D58" s="11">
        <v>28.586188</v>
      </c>
      <c r="E58" s="11">
        <v>27.809947000000001</v>
      </c>
      <c r="F58" s="11">
        <v>28.710104999999999</v>
      </c>
      <c r="G58" s="11">
        <v>33.345770999999999</v>
      </c>
      <c r="H58" s="11">
        <v>34.398665999999999</v>
      </c>
      <c r="I58" s="11">
        <v>36.437612999999999</v>
      </c>
    </row>
    <row r="59" spans="2:9" x14ac:dyDescent="0.3">
      <c r="B59" s="5" t="s">
        <v>8</v>
      </c>
      <c r="C59" s="11">
        <v>24.893601</v>
      </c>
      <c r="D59" s="11">
        <v>27.212835999999999</v>
      </c>
      <c r="E59" s="11">
        <v>28.512671999999998</v>
      </c>
      <c r="F59" s="11">
        <v>28.518944000000001</v>
      </c>
      <c r="G59" s="11">
        <v>30.928207</v>
      </c>
      <c r="H59" s="11">
        <v>32.939847999999998</v>
      </c>
      <c r="I59" s="11">
        <v>36.734507999999998</v>
      </c>
    </row>
    <row r="60" spans="2:9" x14ac:dyDescent="0.3">
      <c r="B60" s="5" t="s">
        <v>3</v>
      </c>
      <c r="C60" s="11">
        <v>27.987393000000001</v>
      </c>
      <c r="D60" s="11">
        <v>30.143923000000001</v>
      </c>
      <c r="E60" s="11">
        <v>31.543896</v>
      </c>
      <c r="F60" s="11">
        <v>33.327151999999998</v>
      </c>
      <c r="G60" s="11">
        <v>35.745443999999999</v>
      </c>
      <c r="H60" s="11">
        <v>38.867075</v>
      </c>
      <c r="I60" s="11">
        <v>39.989994000000003</v>
      </c>
    </row>
    <row r="61" spans="2:9" x14ac:dyDescent="0.3">
      <c r="B61" s="5" t="s">
        <v>9</v>
      </c>
      <c r="C61" s="11">
        <v>27.015452</v>
      </c>
      <c r="D61" s="11">
        <v>29.563673000000001</v>
      </c>
      <c r="E61" s="11">
        <v>29.401281000000001</v>
      </c>
      <c r="F61" s="11">
        <v>29.607821000000001</v>
      </c>
      <c r="G61" s="11">
        <v>32.649394999999998</v>
      </c>
      <c r="H61" s="11">
        <v>34.952387000000002</v>
      </c>
      <c r="I61" s="11">
        <v>35.401578000000001</v>
      </c>
    </row>
    <row r="62" spans="2:9" x14ac:dyDescent="0.3">
      <c r="B62" s="5" t="s">
        <v>10</v>
      </c>
      <c r="C62" s="11">
        <v>28.310438999999999</v>
      </c>
      <c r="D62" s="11">
        <v>30.002438000000001</v>
      </c>
      <c r="E62" s="11">
        <v>30.668410000000002</v>
      </c>
      <c r="F62" s="11">
        <v>30.561980999999999</v>
      </c>
      <c r="G62" s="11">
        <v>33.506858999999999</v>
      </c>
      <c r="H62" s="11">
        <v>34.646667000000001</v>
      </c>
      <c r="I62" s="11">
        <v>35.136023999999999</v>
      </c>
    </row>
    <row r="63" spans="2:9" x14ac:dyDescent="0.3">
      <c r="B63" s="5" t="s">
        <v>11</v>
      </c>
      <c r="C63" s="11">
        <v>30.410412000000001</v>
      </c>
      <c r="D63" s="11">
        <v>31.222497000000001</v>
      </c>
      <c r="E63" s="11">
        <v>32.435822000000002</v>
      </c>
      <c r="F63" s="11">
        <v>29.793071000000001</v>
      </c>
      <c r="G63" s="11">
        <v>33.574147000000004</v>
      </c>
      <c r="H63" s="11">
        <v>34.938150999999998</v>
      </c>
      <c r="I63" s="11">
        <v>35.288272999999997</v>
      </c>
    </row>
  </sheetData>
  <mergeCells count="1">
    <mergeCell ref="B3:C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C9DB-7C96-4BB9-8BAF-972B77C6EBA6}">
  <dimension ref="B2:L173"/>
  <sheetViews>
    <sheetView tabSelected="1" topLeftCell="B147" zoomScaleNormal="100" workbookViewId="0">
      <selection activeCell="M157" sqref="M157"/>
    </sheetView>
  </sheetViews>
  <sheetFormatPr defaultRowHeight="16.5" x14ac:dyDescent="0.3"/>
  <cols>
    <col min="2" max="2" width="10.75" customWidth="1"/>
    <col min="3" max="3" width="13.125" customWidth="1"/>
    <col min="4" max="4" width="12.875" customWidth="1"/>
  </cols>
  <sheetData>
    <row r="2" spans="2:12" x14ac:dyDescent="0.3">
      <c r="B2" s="15" t="s">
        <v>25</v>
      </c>
      <c r="C2" s="15" t="s">
        <v>26</v>
      </c>
      <c r="D2" s="15" t="s">
        <v>24</v>
      </c>
      <c r="E2" s="15" t="s">
        <v>31</v>
      </c>
      <c r="F2" s="15"/>
      <c r="G2" s="15"/>
      <c r="H2" s="15"/>
      <c r="I2" s="15"/>
      <c r="J2" s="15"/>
      <c r="K2" s="15"/>
      <c r="L2" s="15" t="s">
        <v>32</v>
      </c>
    </row>
    <row r="3" spans="2:12" x14ac:dyDescent="0.3">
      <c r="B3" s="15"/>
      <c r="C3" s="15"/>
      <c r="D3" s="15"/>
      <c r="E3" s="1">
        <v>30</v>
      </c>
      <c r="F3" s="1">
        <v>28</v>
      </c>
      <c r="G3" s="1">
        <v>26</v>
      </c>
      <c r="H3" s="1">
        <v>24</v>
      </c>
      <c r="I3" s="1">
        <v>22</v>
      </c>
      <c r="J3" s="1">
        <v>20</v>
      </c>
      <c r="K3" s="1">
        <v>18</v>
      </c>
      <c r="L3" s="15"/>
    </row>
    <row r="4" spans="2:12" ht="16.5" customHeight="1" x14ac:dyDescent="0.3">
      <c r="B4" s="14" t="s">
        <v>19</v>
      </c>
      <c r="C4" s="14" t="s">
        <v>27</v>
      </c>
      <c r="D4" s="1" t="s">
        <v>15</v>
      </c>
      <c r="E4" s="11"/>
      <c r="F4" s="11"/>
      <c r="G4" s="11"/>
      <c r="H4" s="11"/>
      <c r="I4" s="11"/>
      <c r="J4" s="11"/>
      <c r="K4" s="11"/>
      <c r="L4" s="11"/>
    </row>
    <row r="5" spans="2:12" x14ac:dyDescent="0.3">
      <c r="B5" s="14"/>
      <c r="C5" s="14"/>
      <c r="D5" s="1" t="s">
        <v>4</v>
      </c>
      <c r="E5" s="11">
        <f>PSNR!C16</f>
        <v>28.240593000000001</v>
      </c>
      <c r="F5" s="11">
        <f>PSNR!D16</f>
        <v>29.301957999999999</v>
      </c>
      <c r="G5" s="11">
        <f>PSNR!E16</f>
        <v>30.714893</v>
      </c>
      <c r="H5" s="11">
        <f>PSNR!F16</f>
        <v>31.511385000000001</v>
      </c>
      <c r="I5" s="11">
        <f>PSNR!G16</f>
        <v>31.949337</v>
      </c>
      <c r="J5" s="11">
        <f>PSNR!H16</f>
        <v>36.538735000000003</v>
      </c>
      <c r="K5" s="11">
        <f>PSNR!I16</f>
        <v>40.687457999999999</v>
      </c>
      <c r="L5" s="11">
        <f>AVERAGE(E5:K5)</f>
        <v>32.706336999999998</v>
      </c>
    </row>
    <row r="6" spans="2:12" x14ac:dyDescent="0.3">
      <c r="B6" s="14"/>
      <c r="C6" s="14"/>
      <c r="D6" s="1" t="s">
        <v>5</v>
      </c>
      <c r="E6" s="11">
        <f>PSNR!C26</f>
        <v>27.712340000000001</v>
      </c>
      <c r="F6" s="11">
        <f>PSNR!D26</f>
        <v>28.538761999999998</v>
      </c>
      <c r="G6" s="11">
        <f>PSNR!E26</f>
        <v>30.433456</v>
      </c>
      <c r="H6" s="11">
        <f>PSNR!F26</f>
        <v>32.014221999999997</v>
      </c>
      <c r="I6" s="11">
        <f>PSNR!G26</f>
        <v>33.074348999999998</v>
      </c>
      <c r="J6" s="11">
        <f>PSNR!H26</f>
        <v>36.307651</v>
      </c>
      <c r="K6" s="11">
        <f>PSNR!I26</f>
        <v>40.551760000000002</v>
      </c>
      <c r="L6" s="11">
        <f t="shared" ref="L6:L9" si="0">AVERAGE(E6:K6)</f>
        <v>32.661791428571426</v>
      </c>
    </row>
    <row r="7" spans="2:12" x14ac:dyDescent="0.3">
      <c r="B7" s="14"/>
      <c r="C7" s="14"/>
      <c r="D7" s="6" t="s">
        <v>16</v>
      </c>
      <c r="E7" s="11">
        <f>PSNR!C36</f>
        <v>28.237373000000002</v>
      </c>
      <c r="F7" s="11">
        <f>PSNR!D36</f>
        <v>29.129161</v>
      </c>
      <c r="G7" s="11">
        <f>PSNR!E36</f>
        <v>32.359687999999998</v>
      </c>
      <c r="H7" s="11">
        <f>PSNR!F36</f>
        <v>32.191464000000003</v>
      </c>
      <c r="I7" s="11">
        <f>PSNR!G36</f>
        <v>33.35868</v>
      </c>
      <c r="J7" s="11">
        <f>PSNR!H36</f>
        <v>36.997709</v>
      </c>
      <c r="K7" s="11">
        <f>PSNR!I36</f>
        <v>40.672854999999998</v>
      </c>
      <c r="L7" s="11">
        <f t="shared" si="0"/>
        <v>33.278132857142857</v>
      </c>
    </row>
    <row r="8" spans="2:12" x14ac:dyDescent="0.3">
      <c r="B8" s="14"/>
      <c r="C8" s="14"/>
      <c r="D8" s="6" t="s">
        <v>17</v>
      </c>
      <c r="E8" s="11">
        <f>PSNR!C46</f>
        <v>28.087886000000001</v>
      </c>
      <c r="F8" s="11">
        <f>PSNR!D46</f>
        <v>29.42736</v>
      </c>
      <c r="G8" s="11">
        <f>PSNR!E46</f>
        <v>32.500832000000003</v>
      </c>
      <c r="H8" s="11">
        <f>PSNR!F46</f>
        <v>31.936146999999998</v>
      </c>
      <c r="I8" s="11">
        <f>PSNR!G46</f>
        <v>33.141171999999997</v>
      </c>
      <c r="J8" s="11">
        <f>PSNR!H46</f>
        <v>37.183418000000003</v>
      </c>
      <c r="K8" s="11">
        <f>PSNR!I46</f>
        <v>41.300128000000001</v>
      </c>
      <c r="L8" s="11">
        <f t="shared" si="0"/>
        <v>33.368134714285716</v>
      </c>
    </row>
    <row r="9" spans="2:12" x14ac:dyDescent="0.3">
      <c r="B9" s="14"/>
      <c r="C9" s="14"/>
      <c r="D9" s="6" t="s">
        <v>18</v>
      </c>
      <c r="E9" s="11">
        <f>PSNR!C56</f>
        <v>26.527336999999999</v>
      </c>
      <c r="F9" s="11">
        <f>PSNR!D56</f>
        <v>29.812336999999999</v>
      </c>
      <c r="G9" s="11">
        <f>PSNR!E56</f>
        <v>29.755779</v>
      </c>
      <c r="H9" s="11">
        <f>PSNR!F56</f>
        <v>30.452058999999998</v>
      </c>
      <c r="I9" s="11">
        <f>PSNR!G56</f>
        <v>33.141584999999999</v>
      </c>
      <c r="J9" s="11">
        <f>PSNR!H56</f>
        <v>36.826296999999997</v>
      </c>
      <c r="K9" s="11">
        <f>PSNR!I56</f>
        <v>40.006053999999999</v>
      </c>
      <c r="L9" s="11">
        <f t="shared" si="0"/>
        <v>32.360206857142863</v>
      </c>
    </row>
    <row r="10" spans="2:12" ht="33" x14ac:dyDescent="0.3">
      <c r="B10" s="14"/>
      <c r="C10" s="9" t="s">
        <v>30</v>
      </c>
      <c r="D10" s="6" t="s">
        <v>23</v>
      </c>
      <c r="E10" s="13">
        <f>EC!C6/300</f>
        <v>2675.3033333333333</v>
      </c>
      <c r="F10" s="13">
        <f>EC!D6/300</f>
        <v>2808.6733333333332</v>
      </c>
      <c r="G10" s="13">
        <f>EC!E6/300</f>
        <v>3005.63</v>
      </c>
      <c r="H10" s="13">
        <f>EC!F6/300</f>
        <v>6130.1566666666668</v>
      </c>
      <c r="I10" s="13">
        <f>EC!G6/300</f>
        <v>10342.096666666666</v>
      </c>
      <c r="J10" s="13">
        <f>EC!H6/300</f>
        <v>8650.8366666666661</v>
      </c>
      <c r="K10" s="13">
        <f>EC!I6/300</f>
        <v>5185.5333333333338</v>
      </c>
      <c r="L10" s="13">
        <f>AVERAGE(E10:K10)</f>
        <v>5542.6042857142866</v>
      </c>
    </row>
    <row r="11" spans="2:12" x14ac:dyDescent="0.3">
      <c r="B11" s="14"/>
      <c r="C11" s="14" t="s">
        <v>28</v>
      </c>
      <c r="D11" s="1" t="s">
        <v>15</v>
      </c>
    </row>
    <row r="12" spans="2:12" x14ac:dyDescent="0.3">
      <c r="B12" s="14"/>
      <c r="C12" s="14"/>
      <c r="D12" s="1" t="s">
        <v>4</v>
      </c>
      <c r="E12" s="13">
        <f>FS!N7*8/300</f>
        <v>6330.8266666666668</v>
      </c>
      <c r="F12" s="13">
        <f>FS!O7*8/300</f>
        <v>6710.5066666666671</v>
      </c>
      <c r="G12" s="13">
        <f>FS!P7*8/300</f>
        <v>7221.8666666666668</v>
      </c>
      <c r="H12" s="13">
        <f>FS!Q7*8/300</f>
        <v>14434.533333333333</v>
      </c>
      <c r="I12" s="13">
        <f>FS!R7*8/300</f>
        <v>24174.826666666668</v>
      </c>
      <c r="J12" s="13">
        <f>FS!S7*8/300</f>
        <v>20743.786666666667</v>
      </c>
      <c r="K12" s="13">
        <f>FS!T7*8/300</f>
        <v>12843.84</v>
      </c>
      <c r="L12" s="13">
        <f>AVERAGE(E12:K12)</f>
        <v>13208.598095238096</v>
      </c>
    </row>
    <row r="13" spans="2:12" x14ac:dyDescent="0.3">
      <c r="B13" s="14"/>
      <c r="C13" s="14"/>
      <c r="D13" s="1" t="s">
        <v>5</v>
      </c>
      <c r="E13" s="13">
        <f>FS!N8*8/300</f>
        <v>6122.3466666666664</v>
      </c>
      <c r="F13" s="13">
        <f>FS!O8*8/300</f>
        <v>6503.7066666666669</v>
      </c>
      <c r="G13" s="13">
        <f>FS!P8*8/300</f>
        <v>6999.68</v>
      </c>
      <c r="H13" s="13">
        <f>FS!Q8*8/300</f>
        <v>13928.213333333333</v>
      </c>
      <c r="I13" s="13">
        <f>FS!R8*8/300</f>
        <v>23366.586666666666</v>
      </c>
      <c r="J13" s="13">
        <f>FS!S8*8/300</f>
        <v>20200.533333333333</v>
      </c>
      <c r="K13" s="13">
        <f>FS!T8*8/300</f>
        <v>12580.853333333333</v>
      </c>
      <c r="L13" s="13">
        <f t="shared" ref="L13:L16" si="1">AVERAGE(E13:K13)</f>
        <v>12814.560000000001</v>
      </c>
    </row>
    <row r="14" spans="2:12" x14ac:dyDescent="0.3">
      <c r="B14" s="14"/>
      <c r="C14" s="14"/>
      <c r="D14" s="6" t="s">
        <v>16</v>
      </c>
      <c r="E14" s="13">
        <f>FS!N9*8/300</f>
        <v>6226.7466666666669</v>
      </c>
      <c r="F14" s="13">
        <f>FS!O9*8/300</f>
        <v>6603.2</v>
      </c>
      <c r="G14" s="13">
        <f>FS!P9*8/300</f>
        <v>7110.88</v>
      </c>
      <c r="H14" s="13">
        <f>FS!Q9*8/300</f>
        <v>14177.733333333334</v>
      </c>
      <c r="I14" s="13">
        <f>FS!R9*8/300</f>
        <v>23771.306666666667</v>
      </c>
      <c r="J14" s="13">
        <f>FS!S9*8/300</f>
        <v>20482.240000000002</v>
      </c>
      <c r="K14" s="13">
        <f>FS!T9*8/300</f>
        <v>12718.826666666666</v>
      </c>
      <c r="L14" s="13">
        <f t="shared" si="1"/>
        <v>13012.990476190476</v>
      </c>
    </row>
    <row r="15" spans="2:12" x14ac:dyDescent="0.3">
      <c r="B15" s="14"/>
      <c r="C15" s="14"/>
      <c r="D15" s="6" t="s">
        <v>17</v>
      </c>
      <c r="E15" s="13">
        <f>FS!N10*8/300</f>
        <v>6129.7333333333336</v>
      </c>
      <c r="F15" s="13">
        <f>FS!O10*8/300</f>
        <v>6507.76</v>
      </c>
      <c r="G15" s="13">
        <f>FS!P10*8/300</f>
        <v>7009.36</v>
      </c>
      <c r="H15" s="13">
        <f>FS!Q10*8/300</f>
        <v>13947.226666666667</v>
      </c>
      <c r="I15" s="13">
        <f>FS!R10*8/300</f>
        <v>23390.693333333333</v>
      </c>
      <c r="J15" s="13">
        <f>FS!S10*8/300</f>
        <v>20209.866666666665</v>
      </c>
      <c r="K15" s="13">
        <f>FS!T10*8/300</f>
        <v>12588.746666666666</v>
      </c>
      <c r="L15" s="13">
        <f t="shared" si="1"/>
        <v>12826.198095238095</v>
      </c>
    </row>
    <row r="16" spans="2:12" x14ac:dyDescent="0.3">
      <c r="B16" s="14"/>
      <c r="C16" s="14"/>
      <c r="D16" s="6" t="s">
        <v>18</v>
      </c>
      <c r="E16" s="13">
        <f>FS!N11*8/300</f>
        <v>6115.8933333333334</v>
      </c>
      <c r="F16" s="13">
        <f>FS!O11*8/300</f>
        <v>6494.1866666666665</v>
      </c>
      <c r="G16" s="13">
        <f>FS!P11*8/300</f>
        <v>6994.6933333333336</v>
      </c>
      <c r="H16" s="13">
        <f>FS!Q11*8/300</f>
        <v>13908.906666666666</v>
      </c>
      <c r="I16" s="13">
        <f>FS!R11*8/300</f>
        <v>23337.279999999999</v>
      </c>
      <c r="J16" s="13">
        <f>FS!S11*8/300</f>
        <v>20182.186666666668</v>
      </c>
      <c r="K16" s="13">
        <f>FS!T11*8/300</f>
        <v>12576.666666666666</v>
      </c>
      <c r="L16" s="13">
        <f t="shared" si="1"/>
        <v>12801.401904761906</v>
      </c>
    </row>
    <row r="17" spans="2:12" x14ac:dyDescent="0.3">
      <c r="B17" s="14"/>
      <c r="C17" s="14" t="s">
        <v>29</v>
      </c>
      <c r="D17" s="1" t="s">
        <v>15</v>
      </c>
      <c r="E17" s="11"/>
      <c r="F17" s="11"/>
      <c r="G17" s="11"/>
      <c r="H17" s="11"/>
      <c r="I17" s="11"/>
      <c r="J17" s="11"/>
      <c r="K17" s="11"/>
      <c r="L17" s="11"/>
    </row>
    <row r="18" spans="2:12" x14ac:dyDescent="0.3">
      <c r="B18" s="14"/>
      <c r="C18" s="14"/>
      <c r="D18" s="1" t="s">
        <v>4</v>
      </c>
      <c r="E18" s="11">
        <f>E12/E10</f>
        <v>2.3663958354878138</v>
      </c>
      <c r="F18" s="11">
        <f t="shared" ref="F18:K18" si="2">F12/F10</f>
        <v>2.3892086655384159</v>
      </c>
      <c r="G18" s="11">
        <f t="shared" si="2"/>
        <v>2.4027796723704071</v>
      </c>
      <c r="H18" s="11">
        <f t="shared" si="2"/>
        <v>2.3546760903881192</v>
      </c>
      <c r="I18" s="11">
        <f t="shared" si="2"/>
        <v>2.3375169896239609</v>
      </c>
      <c r="J18" s="11">
        <f t="shared" si="2"/>
        <v>2.3978936912075173</v>
      </c>
      <c r="K18" s="11">
        <f t="shared" si="2"/>
        <v>2.4768599822583339</v>
      </c>
      <c r="L18" s="11">
        <f>AVERAGE(E18:K18)</f>
        <v>2.3893329895535098</v>
      </c>
    </row>
    <row r="19" spans="2:12" x14ac:dyDescent="0.3">
      <c r="B19" s="14"/>
      <c r="C19" s="14"/>
      <c r="D19" s="1" t="s">
        <v>5</v>
      </c>
      <c r="E19" s="11">
        <f>E13/E10</f>
        <v>2.2884682235410065</v>
      </c>
      <c r="F19" s="11">
        <f t="shared" ref="F19:K19" si="3">F13/F10</f>
        <v>2.3155795974849336</v>
      </c>
      <c r="G19" s="11">
        <f t="shared" si="3"/>
        <v>2.3288561799023832</v>
      </c>
      <c r="H19" s="11">
        <f t="shared" si="3"/>
        <v>2.2720811376761985</v>
      </c>
      <c r="I19" s="11">
        <f t="shared" si="3"/>
        <v>2.2593664920942853</v>
      </c>
      <c r="J19" s="11">
        <f t="shared" si="3"/>
        <v>2.3350959117249159</v>
      </c>
      <c r="K19" s="11">
        <f t="shared" si="3"/>
        <v>2.4261445302958227</v>
      </c>
      <c r="L19" s="11">
        <f t="shared" ref="L19:L22" si="4">AVERAGE(E19:K19)</f>
        <v>2.3179417246742204</v>
      </c>
    </row>
    <row r="20" spans="2:12" x14ac:dyDescent="0.3">
      <c r="B20" s="14"/>
      <c r="C20" s="14"/>
      <c r="D20" s="6" t="s">
        <v>16</v>
      </c>
      <c r="E20" s="11">
        <f>E14/E10</f>
        <v>2.3274918358167485</v>
      </c>
      <c r="F20" s="11">
        <f t="shared" ref="F20:K20" si="5">F14/F10</f>
        <v>2.3510032019862286</v>
      </c>
      <c r="G20" s="11">
        <f t="shared" si="5"/>
        <v>2.3658534150910127</v>
      </c>
      <c r="H20" s="11">
        <f t="shared" si="5"/>
        <v>2.3127848282289687</v>
      </c>
      <c r="I20" s="11">
        <f t="shared" si="5"/>
        <v>2.2984997561745217</v>
      </c>
      <c r="J20" s="11">
        <f t="shared" si="5"/>
        <v>2.3676600066814348</v>
      </c>
      <c r="K20" s="11">
        <f t="shared" si="5"/>
        <v>2.4527518866590383</v>
      </c>
      <c r="L20" s="11">
        <f t="shared" si="4"/>
        <v>2.3537207043768507</v>
      </c>
    </row>
    <row r="21" spans="2:12" x14ac:dyDescent="0.3">
      <c r="B21" s="14"/>
      <c r="C21" s="14"/>
      <c r="D21" s="6" t="s">
        <v>17</v>
      </c>
      <c r="E21" s="11">
        <f>E15/E10</f>
        <v>2.291229281165625</v>
      </c>
      <c r="F21" s="11">
        <f t="shared" ref="F21:K21" si="6">F15/F10</f>
        <v>2.3170227462075812</v>
      </c>
      <c r="G21" s="11">
        <f t="shared" si="6"/>
        <v>2.3320768025339111</v>
      </c>
      <c r="H21" s="11">
        <f t="shared" si="6"/>
        <v>2.2751827441060506</v>
      </c>
      <c r="I21" s="11">
        <f t="shared" si="6"/>
        <v>2.2616974185440797</v>
      </c>
      <c r="J21" s="11">
        <f t="shared" si="6"/>
        <v>2.3361748054427105</v>
      </c>
      <c r="K21" s="11">
        <f t="shared" si="6"/>
        <v>2.4276667138063583</v>
      </c>
      <c r="L21" s="11">
        <f t="shared" si="4"/>
        <v>2.3201500731151876</v>
      </c>
    </row>
    <row r="22" spans="2:12" x14ac:dyDescent="0.3">
      <c r="B22" s="14"/>
      <c r="C22" s="14"/>
      <c r="D22" s="6" t="s">
        <v>18</v>
      </c>
      <c r="E22" s="11">
        <f>E16/E10</f>
        <v>2.2860560360133619</v>
      </c>
      <c r="F22" s="11">
        <f t="shared" ref="F22:K22" si="7">F16/F10</f>
        <v>2.3121900968666109</v>
      </c>
      <c r="G22" s="11">
        <f t="shared" si="7"/>
        <v>2.3271970712740204</v>
      </c>
      <c r="H22" s="11">
        <f t="shared" si="7"/>
        <v>2.2689316803757595</v>
      </c>
      <c r="I22" s="11">
        <f t="shared" si="7"/>
        <v>2.2565327662443688</v>
      </c>
      <c r="J22" s="11">
        <f t="shared" si="7"/>
        <v>2.33297511493108</v>
      </c>
      <c r="K22" s="11">
        <f t="shared" si="7"/>
        <v>2.4253371559338155</v>
      </c>
      <c r="L22" s="11">
        <f t="shared" si="4"/>
        <v>2.315602845948431</v>
      </c>
    </row>
    <row r="23" spans="2:12" x14ac:dyDescent="0.3">
      <c r="B23" s="14" t="s">
        <v>7</v>
      </c>
      <c r="C23" s="14" t="s">
        <v>27</v>
      </c>
      <c r="D23" s="1" t="s">
        <v>15</v>
      </c>
      <c r="E23" s="11"/>
      <c r="F23" s="11"/>
      <c r="G23" s="11"/>
      <c r="H23" s="11"/>
      <c r="I23" s="11"/>
      <c r="J23" s="11"/>
      <c r="K23" s="11"/>
      <c r="L23" s="11"/>
    </row>
    <row r="24" spans="2:12" x14ac:dyDescent="0.3">
      <c r="B24" s="14"/>
      <c r="C24" s="14"/>
      <c r="D24" s="1" t="s">
        <v>4</v>
      </c>
      <c r="E24" s="11">
        <f>PSNR!C17</f>
        <v>25.477381999999999</v>
      </c>
      <c r="F24" s="11">
        <f>PSNR!D17</f>
        <v>27.448191999999999</v>
      </c>
      <c r="G24" s="11">
        <f>PSNR!E17</f>
        <v>28.186163000000001</v>
      </c>
      <c r="H24" s="11">
        <f>PSNR!F17</f>
        <v>30.720555000000001</v>
      </c>
      <c r="I24" s="11">
        <f>PSNR!G17</f>
        <v>32.985891000000002</v>
      </c>
      <c r="J24" s="11">
        <f>PSNR!H17</f>
        <v>35.695604000000003</v>
      </c>
      <c r="K24" s="11">
        <f>PSNR!I17</f>
        <v>38.059927000000002</v>
      </c>
      <c r="L24" s="11">
        <f>AVERAGE(E24:K24)</f>
        <v>31.224816285714287</v>
      </c>
    </row>
    <row r="25" spans="2:12" x14ac:dyDescent="0.3">
      <c r="B25" s="14"/>
      <c r="C25" s="14"/>
      <c r="D25" s="1" t="s">
        <v>5</v>
      </c>
      <c r="E25" s="11">
        <f>PSNR!C27</f>
        <v>25.538501</v>
      </c>
      <c r="F25" s="11">
        <f>PSNR!D27</f>
        <v>26.312381999999999</v>
      </c>
      <c r="G25" s="11">
        <f>PSNR!E27</f>
        <v>28.850784000000001</v>
      </c>
      <c r="H25" s="11">
        <f>PSNR!F27</f>
        <v>30.685808999999999</v>
      </c>
      <c r="I25" s="11">
        <f>PSNR!G27</f>
        <v>33.458441999999998</v>
      </c>
      <c r="J25" s="11">
        <f>PSNR!H27</f>
        <v>35.179318000000002</v>
      </c>
      <c r="K25" s="11">
        <f>PSNR!I27</f>
        <v>38.315359000000001</v>
      </c>
      <c r="L25" s="11">
        <f t="shared" ref="L25:L28" si="8">AVERAGE(E25:K25)</f>
        <v>31.191513571428569</v>
      </c>
    </row>
    <row r="26" spans="2:12" x14ac:dyDescent="0.3">
      <c r="B26" s="14"/>
      <c r="C26" s="14"/>
      <c r="D26" s="6" t="s">
        <v>16</v>
      </c>
      <c r="E26" s="11">
        <f>PSNR!C37</f>
        <v>25.803704</v>
      </c>
      <c r="F26" s="11">
        <f>PSNR!D37</f>
        <v>25.935964999999999</v>
      </c>
      <c r="G26" s="11">
        <f>PSNR!E37</f>
        <v>28.685644</v>
      </c>
      <c r="H26" s="11">
        <f>PSNR!F37</f>
        <v>31.245951000000002</v>
      </c>
      <c r="I26" s="11">
        <f>PSNR!G37</f>
        <v>33.797040000000003</v>
      </c>
      <c r="J26" s="11">
        <f>PSNR!H37</f>
        <v>35.951920000000001</v>
      </c>
      <c r="K26" s="11">
        <f>PSNR!I37</f>
        <v>38.522070999999997</v>
      </c>
      <c r="L26" s="11">
        <f t="shared" si="8"/>
        <v>31.420327857142858</v>
      </c>
    </row>
    <row r="27" spans="2:12" x14ac:dyDescent="0.3">
      <c r="B27" s="14"/>
      <c r="C27" s="14"/>
      <c r="D27" s="6" t="s">
        <v>17</v>
      </c>
      <c r="E27" s="11">
        <f>PSNR!C47</f>
        <v>25.475570999999999</v>
      </c>
      <c r="F27" s="11">
        <f>PSNR!D47</f>
        <v>27.094733000000002</v>
      </c>
      <c r="G27" s="11">
        <f>PSNR!E47</f>
        <v>28.308239</v>
      </c>
      <c r="H27" s="11">
        <f>PSNR!F47</f>
        <v>31.057079999999999</v>
      </c>
      <c r="I27" s="11">
        <f>PSNR!G47</f>
        <v>33.416266999999998</v>
      </c>
      <c r="J27" s="11">
        <f>PSNR!H47</f>
        <v>35.759911000000002</v>
      </c>
      <c r="K27" s="11">
        <f>PSNR!I47</f>
        <v>38.198155</v>
      </c>
      <c r="L27" s="11">
        <f t="shared" si="8"/>
        <v>31.329993714285713</v>
      </c>
    </row>
    <row r="28" spans="2:12" x14ac:dyDescent="0.3">
      <c r="B28" s="14"/>
      <c r="C28" s="14"/>
      <c r="D28" s="6" t="s">
        <v>18</v>
      </c>
      <c r="E28" s="11">
        <f>PSNR!C57</f>
        <v>24.49042</v>
      </c>
      <c r="F28" s="11">
        <f>PSNR!D57</f>
        <v>27.588920000000002</v>
      </c>
      <c r="G28" s="11">
        <f>PSNR!E57</f>
        <v>28.573668999999999</v>
      </c>
      <c r="H28" s="11">
        <f>PSNR!F57</f>
        <v>30.42642</v>
      </c>
      <c r="I28" s="11">
        <f>PSNR!G57</f>
        <v>33.248193000000001</v>
      </c>
      <c r="J28" s="11">
        <f>PSNR!H57</f>
        <v>35.187309999999997</v>
      </c>
      <c r="K28" s="11">
        <f>PSNR!I57</f>
        <v>38.368464000000003</v>
      </c>
      <c r="L28" s="11">
        <f t="shared" si="8"/>
        <v>31.126199428571429</v>
      </c>
    </row>
    <row r="29" spans="2:12" ht="33" x14ac:dyDescent="0.3">
      <c r="B29" s="14"/>
      <c r="C29" s="9" t="s">
        <v>30</v>
      </c>
      <c r="D29" s="6" t="s">
        <v>23</v>
      </c>
      <c r="E29" s="13">
        <f>EC!C7/300</f>
        <v>11672.393333333333</v>
      </c>
      <c r="F29" s="13">
        <f>EC!D7/300</f>
        <v>13055.456666666667</v>
      </c>
      <c r="G29" s="13">
        <f>EC!E7/300</f>
        <v>13933.683333333332</v>
      </c>
      <c r="H29" s="13">
        <f>EC!F7/300</f>
        <v>14132.64</v>
      </c>
      <c r="I29" s="13">
        <f>EC!G7/300</f>
        <v>12939.93</v>
      </c>
      <c r="J29" s="13">
        <f>EC!H7/300</f>
        <v>11508.506666666666</v>
      </c>
      <c r="K29" s="13">
        <f>EC!I7/300</f>
        <v>9522.8166666666675</v>
      </c>
      <c r="L29" s="13">
        <f>AVERAGE(E29:K29)</f>
        <v>12395.060952380953</v>
      </c>
    </row>
    <row r="30" spans="2:12" x14ac:dyDescent="0.3">
      <c r="B30" s="14"/>
      <c r="C30" s="14" t="s">
        <v>28</v>
      </c>
      <c r="D30" s="1" t="s">
        <v>15</v>
      </c>
    </row>
    <row r="31" spans="2:12" x14ac:dyDescent="0.3">
      <c r="B31" s="14"/>
      <c r="C31" s="14"/>
      <c r="D31" s="1" t="s">
        <v>4</v>
      </c>
      <c r="E31" s="13">
        <f>FS!N13*8/300</f>
        <v>25479.866666666665</v>
      </c>
      <c r="F31" s="13">
        <f>FS!O13*8/300</f>
        <v>29140.453333333335</v>
      </c>
      <c r="G31" s="13">
        <f>FS!P13*8/300</f>
        <v>32085.279999999999</v>
      </c>
      <c r="H31" s="13">
        <f>FS!Q13*8/300</f>
        <v>33128.533333333333</v>
      </c>
      <c r="I31" s="13">
        <f>FS!R13*8/300</f>
        <v>31714.586666666666</v>
      </c>
      <c r="J31" s="13">
        <f>FS!S13*8/300</f>
        <v>29542.453333333335</v>
      </c>
      <c r="K31" s="13">
        <f>FS!T13*8/300</f>
        <v>24852.213333333333</v>
      </c>
      <c r="L31" s="13">
        <f>AVERAGE(E31:K31)</f>
        <v>29420.483809523808</v>
      </c>
    </row>
    <row r="32" spans="2:12" x14ac:dyDescent="0.3">
      <c r="B32" s="14"/>
      <c r="C32" s="14"/>
      <c r="D32" s="1" t="s">
        <v>5</v>
      </c>
      <c r="E32" s="13">
        <f>FS!N14*8/300</f>
        <v>24510.773333333334</v>
      </c>
      <c r="F32" s="13">
        <f>FS!O14*8/300</f>
        <v>28131.626666666667</v>
      </c>
      <c r="G32" s="13">
        <f>FS!P14*8/300</f>
        <v>31065.306666666667</v>
      </c>
      <c r="H32" s="13">
        <f>FS!Q14*8/300</f>
        <v>32149.52</v>
      </c>
      <c r="I32" s="13">
        <f>FS!R14*8/300</f>
        <v>30894.240000000002</v>
      </c>
      <c r="J32" s="13">
        <f>FS!S14*8/300</f>
        <v>28902.560000000001</v>
      </c>
      <c r="K32" s="13">
        <f>FS!T14*8/300</f>
        <v>24360.026666666668</v>
      </c>
      <c r="L32" s="13">
        <f t="shared" ref="L32:L35" si="9">AVERAGE(E32:K32)</f>
        <v>28573.436190476194</v>
      </c>
    </row>
    <row r="33" spans="2:12" x14ac:dyDescent="0.3">
      <c r="B33" s="14"/>
      <c r="C33" s="14"/>
      <c r="D33" s="6" t="s">
        <v>16</v>
      </c>
      <c r="E33" s="13">
        <f>FS!N15*8/300</f>
        <v>25013.653333333332</v>
      </c>
      <c r="F33" s="13">
        <f>FS!O15*8/300</f>
        <v>28651.466666666667</v>
      </c>
      <c r="G33" s="13">
        <f>FS!P15*8/300</f>
        <v>31595.946666666667</v>
      </c>
      <c r="H33" s="13">
        <f>FS!Q15*8/300</f>
        <v>32659.413333333334</v>
      </c>
      <c r="I33" s="13">
        <f>FS!R15*8/300</f>
        <v>31326.213333333333</v>
      </c>
      <c r="J33" s="13">
        <f>FS!S15*8/300</f>
        <v>29235.546666666665</v>
      </c>
      <c r="K33" s="13">
        <f>FS!T15*8/300</f>
        <v>24621.919999999998</v>
      </c>
      <c r="L33" s="13">
        <f t="shared" si="9"/>
        <v>29014.879999999997</v>
      </c>
    </row>
    <row r="34" spans="2:12" x14ac:dyDescent="0.3">
      <c r="B34" s="14"/>
      <c r="C34" s="14"/>
      <c r="D34" s="6" t="s">
        <v>17</v>
      </c>
      <c r="E34" s="13">
        <f>FS!N16*8/300</f>
        <v>24513.733333333334</v>
      </c>
      <c r="F34" s="13">
        <f>FS!O16*8/300</f>
        <v>28139.599999999999</v>
      </c>
      <c r="G34" s="13">
        <f>FS!P16*8/300</f>
        <v>31088.373333333333</v>
      </c>
      <c r="H34" s="13">
        <f>FS!Q16*8/300</f>
        <v>32181.973333333332</v>
      </c>
      <c r="I34" s="13">
        <f>FS!R16*8/300</f>
        <v>30930.959999999999</v>
      </c>
      <c r="J34" s="13">
        <f>FS!S16*8/300</f>
        <v>28932.373333333333</v>
      </c>
      <c r="K34" s="13">
        <f>FS!T16*8/300</f>
        <v>24389.200000000001</v>
      </c>
      <c r="L34" s="13">
        <f t="shared" si="9"/>
        <v>28596.601904761901</v>
      </c>
    </row>
    <row r="35" spans="2:12" x14ac:dyDescent="0.3">
      <c r="B35" s="14"/>
      <c r="C35" s="14"/>
      <c r="D35" s="6" t="s">
        <v>18</v>
      </c>
      <c r="E35" s="13">
        <f>FS!N17*8/300</f>
        <v>24467.413333333334</v>
      </c>
      <c r="F35" s="13">
        <f>FS!O17*8/300</f>
        <v>28089.013333333332</v>
      </c>
      <c r="G35" s="13">
        <f>FS!P17*8/300</f>
        <v>31036.506666666668</v>
      </c>
      <c r="H35" s="13">
        <f>FS!Q17*8/300</f>
        <v>32128.240000000002</v>
      </c>
      <c r="I35" s="13">
        <f>FS!R17*8/300</f>
        <v>30884.853333333333</v>
      </c>
      <c r="J35" s="13">
        <f>FS!S17*8/300</f>
        <v>28892.639999999999</v>
      </c>
      <c r="K35" s="13">
        <f>FS!T17*8/300</f>
        <v>24356.693333333333</v>
      </c>
      <c r="L35" s="13">
        <f t="shared" si="9"/>
        <v>28550.765714285717</v>
      </c>
    </row>
    <row r="36" spans="2:12" x14ac:dyDescent="0.3">
      <c r="B36" s="14"/>
      <c r="C36" s="14" t="s">
        <v>29</v>
      </c>
      <c r="D36" s="1" t="s">
        <v>15</v>
      </c>
      <c r="E36" s="11"/>
      <c r="F36" s="11"/>
      <c r="G36" s="11"/>
      <c r="H36" s="11"/>
      <c r="I36" s="11"/>
      <c r="J36" s="11"/>
      <c r="K36" s="11"/>
      <c r="L36" s="11"/>
    </row>
    <row r="37" spans="2:12" x14ac:dyDescent="0.3">
      <c r="B37" s="14"/>
      <c r="C37" s="14"/>
      <c r="D37" s="1" t="s">
        <v>4</v>
      </c>
      <c r="E37" s="11">
        <f>E31/E29</f>
        <v>2.1829170709920098</v>
      </c>
      <c r="F37" s="11">
        <f t="shared" ref="F37:K37" si="10">F31/F29</f>
        <v>2.2320516300080913</v>
      </c>
      <c r="G37" s="11">
        <f t="shared" si="10"/>
        <v>2.3027134485856218</v>
      </c>
      <c r="H37" s="11">
        <f t="shared" si="10"/>
        <v>2.344114994320476</v>
      </c>
      <c r="I37" s="11">
        <f t="shared" si="10"/>
        <v>2.4509086731278042</v>
      </c>
      <c r="J37" s="11">
        <f t="shared" si="10"/>
        <v>2.5670101420630309</v>
      </c>
      <c r="K37" s="11">
        <f t="shared" si="10"/>
        <v>2.6097544669031745</v>
      </c>
      <c r="L37" s="11">
        <f>AVERAGE(E37:K37)</f>
        <v>2.3842100608571721</v>
      </c>
    </row>
    <row r="38" spans="2:12" x14ac:dyDescent="0.3">
      <c r="B38" s="14"/>
      <c r="C38" s="14"/>
      <c r="D38" s="1" t="s">
        <v>5</v>
      </c>
      <c r="E38" s="11">
        <f>E32/E29</f>
        <v>2.0998926812496039</v>
      </c>
      <c r="F38" s="11">
        <f t="shared" ref="F38:K38" si="11">F32/F29</f>
        <v>2.1547792149234151</v>
      </c>
      <c r="G38" s="11">
        <f t="shared" si="11"/>
        <v>2.229511459640368</v>
      </c>
      <c r="H38" s="11">
        <f t="shared" si="11"/>
        <v>2.2748417846913247</v>
      </c>
      <c r="I38" s="11">
        <f t="shared" si="11"/>
        <v>2.3875121426468304</v>
      </c>
      <c r="J38" s="11">
        <f t="shared" si="11"/>
        <v>2.5114083727051759</v>
      </c>
      <c r="K38" s="11">
        <f t="shared" si="11"/>
        <v>2.558069478743159</v>
      </c>
      <c r="L38" s="11">
        <f t="shared" ref="L38:L41" si="12">AVERAGE(E38:K38)</f>
        <v>2.3165735906571254</v>
      </c>
    </row>
    <row r="39" spans="2:12" x14ac:dyDescent="0.3">
      <c r="B39" s="14"/>
      <c r="C39" s="14"/>
      <c r="D39" s="6" t="s">
        <v>16</v>
      </c>
      <c r="E39" s="11">
        <f>E33/E29</f>
        <v>2.1429755337237322</v>
      </c>
      <c r="F39" s="11">
        <f t="shared" ref="F39:K39" si="13">F33/F29</f>
        <v>2.1945970484372181</v>
      </c>
      <c r="G39" s="11">
        <f t="shared" si="13"/>
        <v>2.2675947135299235</v>
      </c>
      <c r="H39" s="11">
        <f t="shared" si="13"/>
        <v>2.3109209131013975</v>
      </c>
      <c r="I39" s="11">
        <f t="shared" si="13"/>
        <v>2.4208951156098473</v>
      </c>
      <c r="J39" s="11">
        <f t="shared" si="13"/>
        <v>2.5403423322805856</v>
      </c>
      <c r="K39" s="11">
        <f t="shared" si="13"/>
        <v>2.5855711457919486</v>
      </c>
      <c r="L39" s="11">
        <f t="shared" si="12"/>
        <v>2.3518424003535219</v>
      </c>
    </row>
    <row r="40" spans="2:12" x14ac:dyDescent="0.3">
      <c r="B40" s="14"/>
      <c r="C40" s="14"/>
      <c r="D40" s="6" t="s">
        <v>17</v>
      </c>
      <c r="E40" s="11">
        <f>E34/E29</f>
        <v>2.1001462710589487</v>
      </c>
      <c r="F40" s="11">
        <f t="shared" ref="F40:K40" si="14">F34/F29</f>
        <v>2.1553899429536103</v>
      </c>
      <c r="G40" s="11">
        <f t="shared" si="14"/>
        <v>2.2311669204481706</v>
      </c>
      <c r="H40" s="11">
        <f t="shared" si="14"/>
        <v>2.2771381237570143</v>
      </c>
      <c r="I40" s="11">
        <f t="shared" si="14"/>
        <v>2.3903498705170736</v>
      </c>
      <c r="J40" s="11">
        <f t="shared" si="14"/>
        <v>2.5139989202190147</v>
      </c>
      <c r="K40" s="11">
        <f t="shared" si="14"/>
        <v>2.5611329981150535</v>
      </c>
      <c r="L40" s="11">
        <f t="shared" si="12"/>
        <v>2.3184747210098409</v>
      </c>
    </row>
    <row r="41" spans="2:12" x14ac:dyDescent="0.3">
      <c r="B41" s="14"/>
      <c r="C41" s="14"/>
      <c r="D41" s="6" t="s">
        <v>18</v>
      </c>
      <c r="E41" s="11">
        <f>E35/E29</f>
        <v>2.096177933231631</v>
      </c>
      <c r="F41" s="11">
        <f t="shared" ref="F41:K41" si="15">F35/F29</f>
        <v>2.1515151902001639</v>
      </c>
      <c r="G41" s="11">
        <f t="shared" si="15"/>
        <v>2.2274445259150193</v>
      </c>
      <c r="H41" s="11">
        <f t="shared" si="15"/>
        <v>2.273336050447758</v>
      </c>
      <c r="I41" s="11">
        <f t="shared" si="15"/>
        <v>2.3867867394439792</v>
      </c>
      <c r="J41" s="11">
        <f t="shared" si="15"/>
        <v>2.5105464016182815</v>
      </c>
      <c r="K41" s="11">
        <f t="shared" si="15"/>
        <v>2.5577194422518543</v>
      </c>
      <c r="L41" s="11">
        <f t="shared" si="12"/>
        <v>2.3147894690155266</v>
      </c>
    </row>
    <row r="42" spans="2:12" x14ac:dyDescent="0.3">
      <c r="B42" s="14" t="s">
        <v>20</v>
      </c>
      <c r="C42" s="14" t="s">
        <v>27</v>
      </c>
      <c r="D42" s="1" t="s">
        <v>15</v>
      </c>
      <c r="E42" s="11"/>
      <c r="F42" s="11"/>
      <c r="G42" s="11"/>
      <c r="H42" s="11"/>
      <c r="I42" s="11"/>
      <c r="J42" s="11"/>
      <c r="K42" s="11"/>
      <c r="L42" s="11"/>
    </row>
    <row r="43" spans="2:12" x14ac:dyDescent="0.3">
      <c r="B43" s="14"/>
      <c r="C43" s="14"/>
      <c r="D43" s="1" t="s">
        <v>4</v>
      </c>
      <c r="E43" s="11">
        <f>PSNR!C18</f>
        <v>26.253793000000002</v>
      </c>
      <c r="F43" s="11">
        <f>PSNR!D18</f>
        <v>27.984514999999998</v>
      </c>
      <c r="G43" s="11">
        <f>PSNR!E18</f>
        <v>30.060962</v>
      </c>
      <c r="H43" s="11">
        <f>PSNR!F18</f>
        <v>30.328593999999999</v>
      </c>
      <c r="I43" s="11">
        <f>PSNR!G18</f>
        <v>32.727719999999998</v>
      </c>
      <c r="J43" s="11">
        <f>PSNR!H18</f>
        <v>34.678165999999997</v>
      </c>
      <c r="K43" s="11">
        <f>PSNR!I18</f>
        <v>36.896647000000002</v>
      </c>
      <c r="L43" s="11">
        <f>AVERAGE(E43:K43)</f>
        <v>31.275770999999999</v>
      </c>
    </row>
    <row r="44" spans="2:12" x14ac:dyDescent="0.3">
      <c r="B44" s="14"/>
      <c r="C44" s="14"/>
      <c r="D44" s="1" t="s">
        <v>5</v>
      </c>
      <c r="E44" s="11">
        <f>PSNR!C28</f>
        <v>26.474817999999999</v>
      </c>
      <c r="F44" s="11">
        <f>PSNR!D28</f>
        <v>25.550991</v>
      </c>
      <c r="G44" s="11">
        <f>PSNR!E28</f>
        <v>30.087578000000001</v>
      </c>
      <c r="H44" s="11">
        <f>PSNR!F28</f>
        <v>31.206282999999999</v>
      </c>
      <c r="I44" s="11">
        <f>PSNR!G28</f>
        <v>32.784463000000002</v>
      </c>
      <c r="J44" s="11">
        <f>PSNR!H28</f>
        <v>35.428621999999997</v>
      </c>
      <c r="K44" s="11">
        <f>PSNR!I28</f>
        <v>37.275576999999998</v>
      </c>
      <c r="L44" s="11">
        <f t="shared" ref="L44:L47" si="16">AVERAGE(E44:K44)</f>
        <v>31.25833314285714</v>
      </c>
    </row>
    <row r="45" spans="2:12" x14ac:dyDescent="0.3">
      <c r="B45" s="14"/>
      <c r="C45" s="14"/>
      <c r="D45" s="6" t="s">
        <v>16</v>
      </c>
      <c r="E45" s="11">
        <f>PSNR!C38</f>
        <v>27.716173999999999</v>
      </c>
      <c r="F45" s="11">
        <f>PSNR!D38</f>
        <v>25.422737999999999</v>
      </c>
      <c r="G45" s="11">
        <f>PSNR!E38</f>
        <v>29.631112999999999</v>
      </c>
      <c r="H45" s="11">
        <f>PSNR!F38</f>
        <v>31.936053000000001</v>
      </c>
      <c r="I45" s="11">
        <f>PSNR!G38</f>
        <v>32.705682000000003</v>
      </c>
      <c r="J45" s="11">
        <f>PSNR!H38</f>
        <v>35.824618000000001</v>
      </c>
      <c r="K45" s="11">
        <f>PSNR!I38</f>
        <v>37.294542</v>
      </c>
      <c r="L45" s="11">
        <f t="shared" si="16"/>
        <v>31.504417142857143</v>
      </c>
    </row>
    <row r="46" spans="2:12" x14ac:dyDescent="0.3">
      <c r="B46" s="14"/>
      <c r="C46" s="14"/>
      <c r="D46" s="6" t="s">
        <v>17</v>
      </c>
      <c r="E46" s="11">
        <f>PSNR!C48</f>
        <v>28.000205000000001</v>
      </c>
      <c r="F46" s="11">
        <f>PSNR!D48</f>
        <v>27.343789000000001</v>
      </c>
      <c r="G46" s="11">
        <f>PSNR!E48</f>
        <v>29.472456999999999</v>
      </c>
      <c r="H46" s="11">
        <f>PSNR!F48</f>
        <v>30.600154</v>
      </c>
      <c r="I46" s="11">
        <f>PSNR!G48</f>
        <v>34.073081999999999</v>
      </c>
      <c r="J46" s="11">
        <f>PSNR!H48</f>
        <v>35.152906000000002</v>
      </c>
      <c r="K46" s="11">
        <f>PSNR!I48</f>
        <v>36.684109999999997</v>
      </c>
      <c r="L46" s="11">
        <f t="shared" si="16"/>
        <v>31.618100428571431</v>
      </c>
    </row>
    <row r="47" spans="2:12" x14ac:dyDescent="0.3">
      <c r="B47" s="14"/>
      <c r="C47" s="14"/>
      <c r="D47" s="6" t="s">
        <v>18</v>
      </c>
      <c r="E47" s="11">
        <f>PSNR!C58</f>
        <v>25.946318000000002</v>
      </c>
      <c r="F47" s="11">
        <f>PSNR!D58</f>
        <v>28.586188</v>
      </c>
      <c r="G47" s="11">
        <f>PSNR!E58</f>
        <v>27.809947000000001</v>
      </c>
      <c r="H47" s="11">
        <f>PSNR!F58</f>
        <v>28.710104999999999</v>
      </c>
      <c r="I47" s="11">
        <f>PSNR!G58</f>
        <v>33.345770999999999</v>
      </c>
      <c r="J47" s="11">
        <f>PSNR!H58</f>
        <v>34.398665999999999</v>
      </c>
      <c r="K47" s="11">
        <f>PSNR!I58</f>
        <v>36.437612999999999</v>
      </c>
      <c r="L47" s="11">
        <f t="shared" si="16"/>
        <v>30.747801142857139</v>
      </c>
    </row>
    <row r="48" spans="2:12" ht="33" x14ac:dyDescent="0.3">
      <c r="B48" s="14"/>
      <c r="C48" s="9" t="s">
        <v>30</v>
      </c>
      <c r="D48" s="6" t="s">
        <v>23</v>
      </c>
      <c r="E48" s="13">
        <f>EC!C8/300</f>
        <v>5379.3566666666666</v>
      </c>
      <c r="F48" s="13">
        <f>EC!D8/300</f>
        <v>6961.2566666666671</v>
      </c>
      <c r="G48" s="13">
        <f>EC!E8/300</f>
        <v>8547.7266666666674</v>
      </c>
      <c r="H48" s="13">
        <f>EC!F8/300</f>
        <v>10229.463333333333</v>
      </c>
      <c r="I48" s="13">
        <f>EC!G8/300</f>
        <v>11544.876666666667</v>
      </c>
      <c r="J48" s="13">
        <f>EC!H8/300</f>
        <v>12207.543333333333</v>
      </c>
      <c r="K48" s="13">
        <f>EC!I8/300</f>
        <v>12270.183333333332</v>
      </c>
      <c r="L48" s="13">
        <f>AVERAGE(E48:K48)</f>
        <v>9591.4866666666676</v>
      </c>
    </row>
    <row r="49" spans="2:12" x14ac:dyDescent="0.3">
      <c r="B49" s="14"/>
      <c r="C49" s="14" t="s">
        <v>28</v>
      </c>
      <c r="D49" s="1" t="s">
        <v>15</v>
      </c>
    </row>
    <row r="50" spans="2:12" x14ac:dyDescent="0.3">
      <c r="B50" s="14"/>
      <c r="C50" s="14"/>
      <c r="D50" s="1" t="s">
        <v>4</v>
      </c>
      <c r="E50" s="13">
        <f>FS!N19*8/300</f>
        <v>12313.36</v>
      </c>
      <c r="F50" s="13">
        <f>FS!O19*8/300</f>
        <v>15923.68</v>
      </c>
      <c r="G50" s="13">
        <f>FS!P19*8/300</f>
        <v>19596.693333333333</v>
      </c>
      <c r="H50" s="13">
        <f>FS!Q19*8/300</f>
        <v>23353.813333333332</v>
      </c>
      <c r="I50" s="13">
        <f>FS!R19*8/300</f>
        <v>26404.400000000001</v>
      </c>
      <c r="J50" s="13">
        <f>FS!S19*8/300</f>
        <v>28154.240000000002</v>
      </c>
      <c r="K50" s="13">
        <f>FS!T19*8/300</f>
        <v>28257.84</v>
      </c>
      <c r="L50" s="13">
        <f>AVERAGE(E50:K50)</f>
        <v>22000.57523809524</v>
      </c>
    </row>
    <row r="51" spans="2:12" x14ac:dyDescent="0.3">
      <c r="B51" s="14"/>
      <c r="C51" s="14"/>
      <c r="D51" s="1" t="s">
        <v>5</v>
      </c>
      <c r="E51" s="13">
        <f>FS!N20*8/300</f>
        <v>11814.426666666666</v>
      </c>
      <c r="F51" s="13">
        <f>FS!O20*8/300</f>
        <v>15300.613333333333</v>
      </c>
      <c r="G51" s="13">
        <f>FS!P20*8/300</f>
        <v>18851.386666666665</v>
      </c>
      <c r="H51" s="13">
        <f>FS!Q20*8/300</f>
        <v>22489.413333333334</v>
      </c>
      <c r="I51" s="13">
        <f>FS!R20*8/300</f>
        <v>25471.786666666667</v>
      </c>
      <c r="J51" s="13">
        <f>FS!S20*8/300</f>
        <v>27239.893333333333</v>
      </c>
      <c r="K51" s="13">
        <f>FS!T20*8/300</f>
        <v>27401.466666666667</v>
      </c>
      <c r="L51" s="13">
        <f t="shared" ref="L51:L53" si="17">AVERAGE(E51:K51)</f>
        <v>21224.140952380953</v>
      </c>
    </row>
    <row r="52" spans="2:12" x14ac:dyDescent="0.3">
      <c r="B52" s="14"/>
      <c r="C52" s="14"/>
      <c r="D52" s="6" t="s">
        <v>16</v>
      </c>
      <c r="E52" s="13">
        <f>FS!N21*8/300</f>
        <v>12040.64</v>
      </c>
      <c r="F52" s="13">
        <f>FS!O21*8/300</f>
        <v>15588.8</v>
      </c>
      <c r="G52" s="13">
        <f>FS!P21*8/300</f>
        <v>19194.32</v>
      </c>
      <c r="H52" s="13">
        <f>FS!Q21*8/300</f>
        <v>22893.360000000001</v>
      </c>
      <c r="I52" s="13">
        <f>FS!R21*8/300</f>
        <v>25902.880000000001</v>
      </c>
      <c r="J52" s="13">
        <f>FS!S21*8/300</f>
        <v>27668.453333333335</v>
      </c>
      <c r="K52" s="13">
        <f>FS!T21*8/300</f>
        <v>27804.986666666668</v>
      </c>
      <c r="L52" s="13">
        <f t="shared" si="17"/>
        <v>21584.777142857143</v>
      </c>
    </row>
    <row r="53" spans="2:12" x14ac:dyDescent="0.3">
      <c r="B53" s="14"/>
      <c r="C53" s="14"/>
      <c r="D53" s="6" t="s">
        <v>17</v>
      </c>
      <c r="E53" s="13">
        <f>FS!N22*8/300</f>
        <v>11813.653333333334</v>
      </c>
      <c r="F53" s="13">
        <f>FS!O22*8/300</f>
        <v>15303.653333333334</v>
      </c>
      <c r="G53" s="13">
        <f>FS!P22*8/300</f>
        <v>18852.400000000001</v>
      </c>
      <c r="H53" s="13">
        <f>FS!Q22*8/300</f>
        <v>22494.639999999999</v>
      </c>
      <c r="I53" s="13">
        <f>FS!R22*8/300</f>
        <v>25470.666666666668</v>
      </c>
      <c r="J53" s="13">
        <f>FS!S22*8/300</f>
        <v>27240.213333333333</v>
      </c>
      <c r="K53" s="13">
        <f>FS!T22*8/300</f>
        <v>27396.746666666666</v>
      </c>
      <c r="L53" s="13">
        <f t="shared" si="17"/>
        <v>21224.567619047619</v>
      </c>
    </row>
    <row r="54" spans="2:12" x14ac:dyDescent="0.3">
      <c r="B54" s="14"/>
      <c r="C54" s="14"/>
      <c r="D54" s="6" t="s">
        <v>18</v>
      </c>
      <c r="E54" s="13">
        <f>FS!N23*8/300</f>
        <v>11783.013333333334</v>
      </c>
      <c r="F54" s="13">
        <f>FS!O23*8/300</f>
        <v>15265.386666666667</v>
      </c>
      <c r="G54" s="13">
        <f>FS!P23*8/300</f>
        <v>18806.906666666666</v>
      </c>
      <c r="H54" s="13">
        <f>FS!Q23*8/300</f>
        <v>22444.799999999999</v>
      </c>
      <c r="I54" s="13">
        <f>FS!R23*8/300</f>
        <v>25422.213333333333</v>
      </c>
      <c r="J54" s="13">
        <f>FS!S23*8/300</f>
        <v>27194.693333333333</v>
      </c>
      <c r="K54" s="13">
        <f>FS!T23*8/300</f>
        <v>27362.213333333333</v>
      </c>
      <c r="L54" s="13">
        <f>AVERAGE(E54:K54)</f>
        <v>21182.74666666667</v>
      </c>
    </row>
    <row r="55" spans="2:12" x14ac:dyDescent="0.3">
      <c r="B55" s="14"/>
      <c r="C55" s="14" t="s">
        <v>29</v>
      </c>
      <c r="D55" s="1" t="s">
        <v>15</v>
      </c>
      <c r="E55" s="11"/>
      <c r="F55" s="11"/>
      <c r="G55" s="11"/>
      <c r="H55" s="11"/>
      <c r="I55" s="11"/>
      <c r="J55" s="11"/>
      <c r="K55" s="11"/>
      <c r="L55" s="11"/>
    </row>
    <row r="56" spans="2:12" x14ac:dyDescent="0.3">
      <c r="B56" s="14"/>
      <c r="C56" s="14"/>
      <c r="D56" s="1" t="s">
        <v>4</v>
      </c>
      <c r="E56" s="11">
        <f>E50/E48</f>
        <v>2.2890023404285644</v>
      </c>
      <c r="F56" s="11">
        <f t="shared" ref="F56:K56" si="18">F50/F48</f>
        <v>2.2874720416859597</v>
      </c>
      <c r="G56" s="11">
        <f t="shared" si="18"/>
        <v>2.2926204940260915</v>
      </c>
      <c r="H56" s="11">
        <f t="shared" si="18"/>
        <v>2.2829949697589216</v>
      </c>
      <c r="I56" s="11">
        <f t="shared" si="18"/>
        <v>2.2871097511363625</v>
      </c>
      <c r="J56" s="11">
        <f t="shared" si="18"/>
        <v>2.306298591881577</v>
      </c>
      <c r="K56" s="11">
        <f t="shared" si="18"/>
        <v>2.3029680349791026</v>
      </c>
      <c r="L56" s="11">
        <f>AVERAGE(E56:K56)</f>
        <v>2.2926380319852258</v>
      </c>
    </row>
    <row r="57" spans="2:12" x14ac:dyDescent="0.3">
      <c r="B57" s="14"/>
      <c r="C57" s="14"/>
      <c r="D57" s="1" t="s">
        <v>5</v>
      </c>
      <c r="E57" s="11">
        <f>E51/E48</f>
        <v>2.1962527117554949</v>
      </c>
      <c r="F57" s="11">
        <f t="shared" ref="F57:K57" si="19">F51/F48</f>
        <v>2.1979671294981697</v>
      </c>
      <c r="G57" s="11">
        <f t="shared" si="19"/>
        <v>2.2054269400284983</v>
      </c>
      <c r="H57" s="11">
        <f t="shared" si="19"/>
        <v>2.1984939581385663</v>
      </c>
      <c r="I57" s="11">
        <f t="shared" si="19"/>
        <v>2.2063281750086547</v>
      </c>
      <c r="J57" s="11">
        <f t="shared" si="19"/>
        <v>2.2313984549989994</v>
      </c>
      <c r="K57" s="11">
        <f t="shared" si="19"/>
        <v>2.2331750001018733</v>
      </c>
      <c r="L57" s="11">
        <f t="shared" ref="L57:L60" si="20">AVERAGE(E57:K57)</f>
        <v>2.2098631956471797</v>
      </c>
    </row>
    <row r="58" spans="2:12" x14ac:dyDescent="0.3">
      <c r="B58" s="14"/>
      <c r="C58" s="14"/>
      <c r="D58" s="6" t="s">
        <v>16</v>
      </c>
      <c r="E58" s="11">
        <f>E52/E48</f>
        <v>2.2383048282725255</v>
      </c>
      <c r="F58" s="11">
        <f t="shared" ref="F58:K58" si="21">F52/F48</f>
        <v>2.2393657850091242</v>
      </c>
      <c r="G58" s="11">
        <f t="shared" si="21"/>
        <v>2.2455467691604549</v>
      </c>
      <c r="H58" s="11">
        <f t="shared" si="21"/>
        <v>2.2379825073912318</v>
      </c>
      <c r="I58" s="11">
        <f t="shared" si="21"/>
        <v>2.243668836652795</v>
      </c>
      <c r="J58" s="11">
        <f t="shared" si="21"/>
        <v>2.2665046175001633</v>
      </c>
      <c r="K58" s="11">
        <f t="shared" si="21"/>
        <v>2.2660612242957523</v>
      </c>
      <c r="L58" s="11">
        <f t="shared" si="20"/>
        <v>2.2482049383260065</v>
      </c>
    </row>
    <row r="59" spans="2:12" x14ac:dyDescent="0.3">
      <c r="B59" s="14"/>
      <c r="C59" s="14"/>
      <c r="D59" s="6" t="s">
        <v>17</v>
      </c>
      <c r="E59" s="11">
        <f>E53/E48</f>
        <v>2.1961089523096629</v>
      </c>
      <c r="F59" s="11">
        <f t="shared" ref="F59:K59" si="22">F53/F48</f>
        <v>2.198403832258256</v>
      </c>
      <c r="G59" s="11">
        <f t="shared" si="22"/>
        <v>2.2055454900679243</v>
      </c>
      <c r="H59" s="11">
        <f t="shared" si="22"/>
        <v>2.1990049005503383</v>
      </c>
      <c r="I59" s="11">
        <f t="shared" si="22"/>
        <v>2.2062311622789097</v>
      </c>
      <c r="J59" s="11">
        <f t="shared" si="22"/>
        <v>2.231424668299355</v>
      </c>
      <c r="K59" s="11">
        <f t="shared" si="22"/>
        <v>2.2327903277728804</v>
      </c>
      <c r="L59" s="11">
        <f t="shared" si="20"/>
        <v>2.2099299047910468</v>
      </c>
    </row>
    <row r="60" spans="2:12" x14ac:dyDescent="0.3">
      <c r="B60" s="14"/>
      <c r="C60" s="14"/>
      <c r="D60" s="6" t="s">
        <v>18</v>
      </c>
      <c r="E60" s="11">
        <f>E54/E48</f>
        <v>2.1904131039213488</v>
      </c>
      <c r="F60" s="11">
        <f t="shared" ref="F60:K60" si="23">F54/F48</f>
        <v>2.1929067404975249</v>
      </c>
      <c r="G60" s="11">
        <f t="shared" si="23"/>
        <v>2.2002232172452869</v>
      </c>
      <c r="H60" s="11">
        <f t="shared" si="23"/>
        <v>2.1941326996952268</v>
      </c>
      <c r="I60" s="11">
        <f t="shared" si="23"/>
        <v>2.2020342068039991</v>
      </c>
      <c r="J60" s="11">
        <f t="shared" si="23"/>
        <v>2.2276958263237785</v>
      </c>
      <c r="K60" s="11">
        <f t="shared" si="23"/>
        <v>2.2299759172302509</v>
      </c>
      <c r="L60" s="11">
        <f t="shared" si="20"/>
        <v>2.205340244531059</v>
      </c>
    </row>
    <row r="61" spans="2:12" x14ac:dyDescent="0.3">
      <c r="B61" s="14" t="s">
        <v>8</v>
      </c>
      <c r="C61" s="14" t="s">
        <v>27</v>
      </c>
      <c r="D61" s="1" t="s">
        <v>15</v>
      </c>
      <c r="E61" s="11"/>
      <c r="F61" s="11"/>
      <c r="G61" s="11"/>
      <c r="H61" s="11"/>
      <c r="I61" s="11"/>
      <c r="J61" s="11"/>
      <c r="K61" s="11"/>
      <c r="L61" s="11"/>
    </row>
    <row r="62" spans="2:12" x14ac:dyDescent="0.3">
      <c r="B62" s="14"/>
      <c r="C62" s="14"/>
      <c r="D62" s="1" t="s">
        <v>4</v>
      </c>
      <c r="E62" s="11">
        <f>PSNR!C19</f>
        <v>24.902794</v>
      </c>
      <c r="F62" s="11">
        <f>PSNR!D19</f>
        <v>27.541381000000001</v>
      </c>
      <c r="G62" s="11">
        <f>PSNR!E19</f>
        <v>28.865773000000001</v>
      </c>
      <c r="H62" s="11">
        <f>PSNR!F19</f>
        <v>29.549358999999999</v>
      </c>
      <c r="I62" s="11">
        <f>PSNR!G19</f>
        <v>31.835059000000001</v>
      </c>
      <c r="J62" s="11">
        <f>PSNR!H19</f>
        <v>32.886569999999999</v>
      </c>
      <c r="K62" s="11">
        <f>PSNR!I19</f>
        <v>36.341422000000001</v>
      </c>
      <c r="L62" s="11">
        <f>AVERAGE(E62:K62)</f>
        <v>30.274622571428573</v>
      </c>
    </row>
    <row r="63" spans="2:12" x14ac:dyDescent="0.3">
      <c r="B63" s="14"/>
      <c r="C63" s="14"/>
      <c r="D63" s="1" t="s">
        <v>5</v>
      </c>
      <c r="E63" s="11">
        <f>PSNR!C29</f>
        <v>25.749455000000001</v>
      </c>
      <c r="F63" s="11">
        <f>PSNR!D29</f>
        <v>26.906136</v>
      </c>
      <c r="G63" s="11">
        <f>PSNR!E29</f>
        <v>29.762457000000001</v>
      </c>
      <c r="H63" s="11">
        <f>PSNR!F29</f>
        <v>30.16619</v>
      </c>
      <c r="I63" s="11">
        <f>PSNR!G29</f>
        <v>32.777880000000003</v>
      </c>
      <c r="J63" s="11">
        <f>PSNR!H29</f>
        <v>34.934852999999997</v>
      </c>
      <c r="K63" s="11">
        <f>PSNR!I29</f>
        <v>37.200747999999997</v>
      </c>
      <c r="L63" s="11">
        <f t="shared" ref="L63:L66" si="24">AVERAGE(E63:K63)</f>
        <v>31.071102714285718</v>
      </c>
    </row>
    <row r="64" spans="2:12" x14ac:dyDescent="0.3">
      <c r="B64" s="14"/>
      <c r="C64" s="14"/>
      <c r="D64" s="6" t="s">
        <v>16</v>
      </c>
      <c r="E64" s="11">
        <f>PSNR!C39</f>
        <v>27.622429</v>
      </c>
      <c r="F64" s="11">
        <f>PSNR!D39</f>
        <v>26.466048000000001</v>
      </c>
      <c r="G64" s="11">
        <f>PSNR!E39</f>
        <v>29.496157</v>
      </c>
      <c r="H64" s="11">
        <f>PSNR!F39</f>
        <v>30.381522</v>
      </c>
      <c r="I64" s="11">
        <f>PSNR!G39</f>
        <v>33.015264000000002</v>
      </c>
      <c r="J64" s="11">
        <f>PSNR!H39</f>
        <v>34.974893999999999</v>
      </c>
      <c r="K64" s="11">
        <f>PSNR!I39</f>
        <v>37.036320000000003</v>
      </c>
      <c r="L64" s="11">
        <f t="shared" si="24"/>
        <v>31.284662000000001</v>
      </c>
    </row>
    <row r="65" spans="2:12" x14ac:dyDescent="0.3">
      <c r="B65" s="14"/>
      <c r="C65" s="14"/>
      <c r="D65" s="6" t="s">
        <v>17</v>
      </c>
      <c r="E65" s="11">
        <f>PSNR!C49</f>
        <v>26.563106999999999</v>
      </c>
      <c r="F65" s="11">
        <f>PSNR!D49</f>
        <v>27.533564999999999</v>
      </c>
      <c r="G65" s="11">
        <f>PSNR!E49</f>
        <v>29.523788</v>
      </c>
      <c r="H65" s="11">
        <f>PSNR!F49</f>
        <v>30.146820000000002</v>
      </c>
      <c r="I65" s="11">
        <f>PSNR!G49</f>
        <v>32.394229000000003</v>
      </c>
      <c r="J65" s="11">
        <f>PSNR!H49</f>
        <v>34.755799000000003</v>
      </c>
      <c r="K65" s="11">
        <f>PSNR!I49</f>
        <v>36.777762000000003</v>
      </c>
      <c r="L65" s="11">
        <f t="shared" si="24"/>
        <v>31.099295714285713</v>
      </c>
    </row>
    <row r="66" spans="2:12" x14ac:dyDescent="0.3">
      <c r="B66" s="14"/>
      <c r="C66" s="14"/>
      <c r="D66" s="6" t="s">
        <v>18</v>
      </c>
      <c r="E66" s="11">
        <f>PSNR!C59</f>
        <v>24.893601</v>
      </c>
      <c r="F66" s="11">
        <f>PSNR!D59</f>
        <v>27.212835999999999</v>
      </c>
      <c r="G66" s="11">
        <f>PSNR!E59</f>
        <v>28.512671999999998</v>
      </c>
      <c r="H66" s="11">
        <f>PSNR!F59</f>
        <v>28.518944000000001</v>
      </c>
      <c r="I66" s="11">
        <f>PSNR!G59</f>
        <v>30.928207</v>
      </c>
      <c r="J66" s="11">
        <f>PSNR!H59</f>
        <v>32.939847999999998</v>
      </c>
      <c r="K66" s="11">
        <f>PSNR!I59</f>
        <v>36.734507999999998</v>
      </c>
      <c r="L66" s="11">
        <f t="shared" si="24"/>
        <v>29.962945142857141</v>
      </c>
    </row>
    <row r="67" spans="2:12" ht="33" x14ac:dyDescent="0.3">
      <c r="B67" s="14"/>
      <c r="C67" s="9" t="s">
        <v>30</v>
      </c>
      <c r="D67" s="6" t="s">
        <v>23</v>
      </c>
      <c r="E67" s="13">
        <f>EC!C9/300</f>
        <v>2246</v>
      </c>
      <c r="F67" s="13">
        <f>EC!D9/300</f>
        <v>3293.13</v>
      </c>
      <c r="G67" s="13">
        <f>EC!E9/300</f>
        <v>4856.1833333333334</v>
      </c>
      <c r="H67" s="13">
        <f>EC!F9/300</f>
        <v>7235.1433333333334</v>
      </c>
      <c r="I67" s="13">
        <f>EC!G9/300</f>
        <v>12576</v>
      </c>
      <c r="J67" s="13">
        <f>EC!H9/300</f>
        <v>17926.203333333335</v>
      </c>
      <c r="K67" s="13">
        <f>EC!I9/300</f>
        <v>17267.47</v>
      </c>
      <c r="L67" s="13">
        <f>AVERAGE(E67:K67)</f>
        <v>9342.8757142857157</v>
      </c>
    </row>
    <row r="68" spans="2:12" x14ac:dyDescent="0.3">
      <c r="B68" s="14"/>
      <c r="C68" s="14" t="s">
        <v>28</v>
      </c>
      <c r="D68" s="1" t="s">
        <v>15</v>
      </c>
    </row>
    <row r="69" spans="2:12" x14ac:dyDescent="0.3">
      <c r="B69" s="14"/>
      <c r="C69" s="14"/>
      <c r="D69" s="1" t="s">
        <v>4</v>
      </c>
      <c r="E69" s="13">
        <f>FS!N25*8/300</f>
        <v>4970.8266666666668</v>
      </c>
      <c r="F69" s="13">
        <f>FS!O25*8/300</f>
        <v>7302</v>
      </c>
      <c r="G69" s="13">
        <f>FS!P25*8/300</f>
        <v>10837.546666666667</v>
      </c>
      <c r="H69" s="13">
        <f>FS!Q25*8/300</f>
        <v>16127.866666666667</v>
      </c>
      <c r="I69" s="13">
        <f>FS!R25*8/300</f>
        <v>28099.786666666667</v>
      </c>
      <c r="J69" s="13">
        <f>FS!S25*8/300</f>
        <v>39808.133333333331</v>
      </c>
      <c r="K69" s="13">
        <f>FS!T25*8/300</f>
        <v>37793.306666666664</v>
      </c>
      <c r="L69" s="13">
        <f>AVERAGE(E69:K69)</f>
        <v>20705.638095238097</v>
      </c>
    </row>
    <row r="70" spans="2:12" x14ac:dyDescent="0.3">
      <c r="B70" s="14"/>
      <c r="C70" s="14"/>
      <c r="D70" s="1" t="s">
        <v>5</v>
      </c>
      <c r="E70" s="13">
        <f>FS!N26*8/300</f>
        <v>4770.24</v>
      </c>
      <c r="F70" s="13">
        <f>FS!O26*8/300</f>
        <v>7019.76</v>
      </c>
      <c r="G70" s="13">
        <f>FS!P26*8/300</f>
        <v>10418.4</v>
      </c>
      <c r="H70" s="13">
        <f>FS!Q26*8/300</f>
        <v>15515.92</v>
      </c>
      <c r="I70" s="13">
        <f>FS!R26*8/300</f>
        <v>27075.599999999999</v>
      </c>
      <c r="J70" s="13">
        <f>FS!S26*8/300</f>
        <v>38464.026666666665</v>
      </c>
      <c r="K70" s="13">
        <f>FS!T26*8/300</f>
        <v>36660.080000000002</v>
      </c>
      <c r="L70" s="13">
        <f t="shared" ref="L70:L73" si="25">AVERAGE(E70:K70)</f>
        <v>19989.146666666667</v>
      </c>
    </row>
    <row r="71" spans="2:12" x14ac:dyDescent="0.3">
      <c r="B71" s="14"/>
      <c r="C71" s="14"/>
      <c r="D71" s="6" t="s">
        <v>16</v>
      </c>
      <c r="E71" s="13">
        <f>FS!N27*8/300</f>
        <v>4866.1333333333332</v>
      </c>
      <c r="F71" s="13">
        <f>FS!O27*8/300</f>
        <v>7155.04</v>
      </c>
      <c r="G71" s="13">
        <f>FS!P27*8/300</f>
        <v>10625.146666666667</v>
      </c>
      <c r="H71" s="13">
        <f>FS!Q27*8/300</f>
        <v>15820.026666666667</v>
      </c>
      <c r="I71" s="13">
        <f>FS!R27*8/300</f>
        <v>27581.439999999999</v>
      </c>
      <c r="J71" s="13">
        <f>FS!S27*8/300</f>
        <v>39138.186666666668</v>
      </c>
      <c r="K71" s="13">
        <f>FS!T27*8/300</f>
        <v>37265.919999999998</v>
      </c>
      <c r="L71" s="13">
        <f t="shared" si="25"/>
        <v>20350.270476190472</v>
      </c>
    </row>
    <row r="72" spans="2:12" x14ac:dyDescent="0.3">
      <c r="B72" s="14"/>
      <c r="C72" s="14"/>
      <c r="D72" s="6" t="s">
        <v>17</v>
      </c>
      <c r="E72" s="13">
        <f>FS!N28*8/300</f>
        <v>4771.413333333333</v>
      </c>
      <c r="F72" s="13">
        <f>FS!O28*8/300</f>
        <v>7021.8133333333335</v>
      </c>
      <c r="G72" s="13">
        <f>FS!P28*8/300</f>
        <v>10423.813333333334</v>
      </c>
      <c r="H72" s="13">
        <f>FS!Q28*8/300</f>
        <v>15520.773333333333</v>
      </c>
      <c r="I72" s="13">
        <f>FS!R28*8/300</f>
        <v>27070.400000000001</v>
      </c>
      <c r="J72" s="13">
        <f>FS!S28*8/300</f>
        <v>38434.453333333331</v>
      </c>
      <c r="K72" s="13">
        <f>FS!T28*8/300</f>
        <v>36646.746666666666</v>
      </c>
      <c r="L72" s="13">
        <f t="shared" si="25"/>
        <v>19984.201904761903</v>
      </c>
    </row>
    <row r="73" spans="2:12" x14ac:dyDescent="0.3">
      <c r="B73" s="14"/>
      <c r="C73" s="14"/>
      <c r="D73" s="6" t="s">
        <v>18</v>
      </c>
      <c r="E73" s="13">
        <f>FS!N29*8/300</f>
        <v>4758.8</v>
      </c>
      <c r="F73" s="13">
        <f>FS!O29*8/300</f>
        <v>7002.373333333333</v>
      </c>
      <c r="G73" s="13">
        <f>FS!P29*8/300</f>
        <v>10396.24</v>
      </c>
      <c r="H73" s="13">
        <f>FS!Q29*8/300</f>
        <v>15483.28</v>
      </c>
      <c r="I73" s="13">
        <f>FS!R29*8/300</f>
        <v>27011.093333333334</v>
      </c>
      <c r="J73" s="13">
        <f>FS!S29*8/300</f>
        <v>38371.440000000002</v>
      </c>
      <c r="K73" s="13">
        <f>FS!T29*8/300</f>
        <v>36599.706666666665</v>
      </c>
      <c r="L73" s="13">
        <f t="shared" si="25"/>
        <v>19946.133333333335</v>
      </c>
    </row>
    <row r="74" spans="2:12" x14ac:dyDescent="0.3">
      <c r="B74" s="14"/>
      <c r="C74" s="14" t="s">
        <v>29</v>
      </c>
      <c r="D74" s="1" t="s">
        <v>15</v>
      </c>
      <c r="E74" s="11"/>
      <c r="F74" s="11"/>
      <c r="G74" s="11"/>
      <c r="H74" s="11"/>
      <c r="I74" s="11"/>
      <c r="J74" s="11"/>
      <c r="K74" s="11"/>
      <c r="L74" s="11"/>
    </row>
    <row r="75" spans="2:12" x14ac:dyDescent="0.3">
      <c r="B75" s="14"/>
      <c r="C75" s="14"/>
      <c r="D75" s="1" t="s">
        <v>4</v>
      </c>
      <c r="E75" s="11">
        <f>E69/E67</f>
        <v>2.2131908578213122</v>
      </c>
      <c r="F75" s="11">
        <f t="shared" ref="F75:K75" si="26">F69/F67</f>
        <v>2.2173433784879428</v>
      </c>
      <c r="G75" s="11">
        <f t="shared" si="26"/>
        <v>2.2317004780846412</v>
      </c>
      <c r="H75" s="11">
        <f t="shared" si="26"/>
        <v>2.2291011972580135</v>
      </c>
      <c r="I75" s="11">
        <f t="shared" si="26"/>
        <v>2.2343977947413061</v>
      </c>
      <c r="J75" s="11">
        <f t="shared" si="26"/>
        <v>2.2206672876074705</v>
      </c>
      <c r="K75" s="11">
        <f t="shared" si="26"/>
        <v>2.1886997149360421</v>
      </c>
      <c r="L75" s="11">
        <f>AVERAGE(E75:K75)</f>
        <v>2.2193001012766755</v>
      </c>
    </row>
    <row r="76" spans="2:12" x14ac:dyDescent="0.3">
      <c r="B76" s="14"/>
      <c r="C76" s="14"/>
      <c r="D76" s="1" t="s">
        <v>5</v>
      </c>
      <c r="E76" s="11">
        <f>E70/E67</f>
        <v>2.1238824577025821</v>
      </c>
      <c r="F76" s="11">
        <f t="shared" ref="F76:K76" si="27">F70/F67</f>
        <v>2.1316376820836105</v>
      </c>
      <c r="G76" s="11">
        <f t="shared" si="27"/>
        <v>2.1453885252822005</v>
      </c>
      <c r="H76" s="11">
        <f t="shared" si="27"/>
        <v>2.1445214400267583</v>
      </c>
      <c r="I76" s="11">
        <f t="shared" si="27"/>
        <v>2.1529580152671755</v>
      </c>
      <c r="J76" s="11">
        <f t="shared" si="27"/>
        <v>2.1456872909136178</v>
      </c>
      <c r="K76" s="11">
        <f t="shared" si="27"/>
        <v>2.1230718802464983</v>
      </c>
      <c r="L76" s="11">
        <f t="shared" ref="L76:L79" si="28">AVERAGE(E76:K76)</f>
        <v>2.1381638987889202</v>
      </c>
    </row>
    <row r="77" spans="2:12" x14ac:dyDescent="0.3">
      <c r="B77" s="14"/>
      <c r="C77" s="14"/>
      <c r="D77" s="6" t="s">
        <v>16</v>
      </c>
      <c r="E77" s="11">
        <f>E71/E67</f>
        <v>2.1665776194716533</v>
      </c>
      <c r="F77" s="11">
        <f t="shared" ref="F77:K77" si="29">F71/F67</f>
        <v>2.1727171414429431</v>
      </c>
      <c r="G77" s="11">
        <f t="shared" si="29"/>
        <v>2.1879624259106087</v>
      </c>
      <c r="H77" s="11">
        <f t="shared" si="29"/>
        <v>2.1865533186856929</v>
      </c>
      <c r="I77" s="11">
        <f t="shared" si="29"/>
        <v>2.1931806615776082</v>
      </c>
      <c r="J77" s="11">
        <f t="shared" si="29"/>
        <v>2.183294808103073</v>
      </c>
      <c r="K77" s="11">
        <f t="shared" si="29"/>
        <v>2.1581575065716052</v>
      </c>
      <c r="L77" s="11">
        <f t="shared" si="28"/>
        <v>2.1783490688233118</v>
      </c>
    </row>
    <row r="78" spans="2:12" x14ac:dyDescent="0.3">
      <c r="B78" s="14"/>
      <c r="C78" s="14"/>
      <c r="D78" s="6" t="s">
        <v>17</v>
      </c>
      <c r="E78" s="11">
        <f>E72/E67</f>
        <v>2.1244048679133272</v>
      </c>
      <c r="F78" s="11">
        <f t="shared" ref="F78:K78" si="30">F72/F67</f>
        <v>2.132261202361684</v>
      </c>
      <c r="G78" s="11">
        <f t="shared" si="30"/>
        <v>2.1465032552999439</v>
      </c>
      <c r="H78" s="11">
        <f t="shared" si="30"/>
        <v>2.1451922399141594</v>
      </c>
      <c r="I78" s="11">
        <f t="shared" si="30"/>
        <v>2.1525445292620868</v>
      </c>
      <c r="J78" s="11">
        <f t="shared" si="30"/>
        <v>2.1440375643773608</v>
      </c>
      <c r="K78" s="11">
        <f t="shared" si="30"/>
        <v>2.1222997153993415</v>
      </c>
      <c r="L78" s="11">
        <f t="shared" si="28"/>
        <v>2.1381776249325579</v>
      </c>
    </row>
    <row r="79" spans="2:12" x14ac:dyDescent="0.3">
      <c r="B79" s="14"/>
      <c r="C79" s="14"/>
      <c r="D79" s="6" t="s">
        <v>18</v>
      </c>
      <c r="E79" s="11">
        <f>E73/E67</f>
        <v>2.1187889581478183</v>
      </c>
      <c r="F79" s="11">
        <f t="shared" ref="F79:K79" si="31">F73/F67</f>
        <v>2.1263580038848549</v>
      </c>
      <c r="G79" s="11">
        <f t="shared" si="31"/>
        <v>2.1408252708745894</v>
      </c>
      <c r="H79" s="11">
        <f t="shared" si="31"/>
        <v>2.1400101264983005</v>
      </c>
      <c r="I79" s="11">
        <f t="shared" si="31"/>
        <v>2.1478286683630197</v>
      </c>
      <c r="J79" s="11">
        <f t="shared" si="31"/>
        <v>2.1405224121634978</v>
      </c>
      <c r="K79" s="11">
        <f t="shared" si="31"/>
        <v>2.1195755178185722</v>
      </c>
      <c r="L79" s="11">
        <f t="shared" si="28"/>
        <v>2.1334155653929505</v>
      </c>
    </row>
    <row r="80" spans="2:12" x14ac:dyDescent="0.3">
      <c r="B80" s="14" t="s">
        <v>21</v>
      </c>
      <c r="C80" s="14" t="s">
        <v>27</v>
      </c>
      <c r="D80" s="1" t="s">
        <v>15</v>
      </c>
      <c r="E80" s="11"/>
      <c r="F80" s="11"/>
      <c r="G80" s="11"/>
      <c r="H80" s="11"/>
      <c r="I80" s="11"/>
      <c r="J80" s="11"/>
      <c r="K80" s="11"/>
      <c r="L80" s="11"/>
    </row>
    <row r="81" spans="2:12" x14ac:dyDescent="0.3">
      <c r="B81" s="14"/>
      <c r="C81" s="14"/>
      <c r="D81" s="1" t="s">
        <v>4</v>
      </c>
      <c r="E81" s="11">
        <f>PSNR!C20</f>
        <v>27.656196999999999</v>
      </c>
      <c r="F81" s="11">
        <f>PSNR!D20</f>
        <v>29.337821999999999</v>
      </c>
      <c r="G81" s="11">
        <f>PSNR!E20</f>
        <v>31.903576000000001</v>
      </c>
      <c r="H81" s="11">
        <f>PSNR!F20</f>
        <v>33.581440999999998</v>
      </c>
      <c r="I81" s="11">
        <f>PSNR!G20</f>
        <v>35.319679999999998</v>
      </c>
      <c r="J81" s="11">
        <f>PSNR!H20</f>
        <v>38.282034000000003</v>
      </c>
      <c r="K81" s="11">
        <f>PSNR!I20</f>
        <v>39.842759000000001</v>
      </c>
      <c r="L81" s="11">
        <f>AVERAGE(E81:K81)</f>
        <v>33.703358428571427</v>
      </c>
    </row>
    <row r="82" spans="2:12" x14ac:dyDescent="0.3">
      <c r="B82" s="14"/>
      <c r="C82" s="14"/>
      <c r="D82" s="1" t="s">
        <v>5</v>
      </c>
      <c r="E82" s="11">
        <f>PSNR!C30</f>
        <v>27.514001</v>
      </c>
      <c r="F82" s="11">
        <f>PSNR!D30</f>
        <v>29.377447</v>
      </c>
      <c r="G82" s="11">
        <f>PSNR!E30</f>
        <v>31.627417999999999</v>
      </c>
      <c r="H82" s="11">
        <f>PSNR!F30</f>
        <v>33.999012</v>
      </c>
      <c r="I82" s="11">
        <f>PSNR!G30</f>
        <v>36.033214000000001</v>
      </c>
      <c r="J82" s="11">
        <f>PSNR!H30</f>
        <v>38.534993</v>
      </c>
      <c r="K82" s="11">
        <f>PSNR!I30</f>
        <v>39.750779000000001</v>
      </c>
      <c r="L82" s="11">
        <f t="shared" ref="L82:L85" si="32">AVERAGE(E82:K82)</f>
        <v>33.833837714285707</v>
      </c>
    </row>
    <row r="83" spans="2:12" x14ac:dyDescent="0.3">
      <c r="B83" s="14"/>
      <c r="C83" s="14"/>
      <c r="D83" s="6" t="s">
        <v>16</v>
      </c>
      <c r="E83" s="11">
        <f>PSNR!C40</f>
        <v>27.295929999999998</v>
      </c>
      <c r="F83" s="11">
        <f>PSNR!D40</f>
        <v>29.388815999999998</v>
      </c>
      <c r="G83" s="11">
        <f>PSNR!E40</f>
        <v>31.797212999999999</v>
      </c>
      <c r="H83" s="11">
        <f>PSNR!F40</f>
        <v>33.310948000000003</v>
      </c>
      <c r="I83" s="11">
        <f>PSNR!G40</f>
        <v>35.454450999999999</v>
      </c>
      <c r="J83" s="11">
        <f>PSNR!H40</f>
        <v>38.835268999999997</v>
      </c>
      <c r="K83" s="11">
        <f>PSNR!I40</f>
        <v>39.998218999999999</v>
      </c>
      <c r="L83" s="11">
        <f t="shared" si="32"/>
        <v>33.725835142857143</v>
      </c>
    </row>
    <row r="84" spans="2:12" x14ac:dyDescent="0.3">
      <c r="B84" s="14"/>
      <c r="C84" s="14"/>
      <c r="D84" s="6" t="s">
        <v>17</v>
      </c>
      <c r="E84" s="11">
        <f>PSNR!C50</f>
        <v>27.127355999999999</v>
      </c>
      <c r="F84" s="11">
        <f>PSNR!D50</f>
        <v>29.289414000000001</v>
      </c>
      <c r="G84" s="11">
        <f>PSNR!E50</f>
        <v>32.055269000000003</v>
      </c>
      <c r="H84" s="11">
        <f>PSNR!F50</f>
        <v>34.073630000000001</v>
      </c>
      <c r="I84" s="11">
        <f>PSNR!G50</f>
        <v>35.521889000000002</v>
      </c>
      <c r="J84" s="11">
        <f>PSNR!H50</f>
        <v>38.568976999999997</v>
      </c>
      <c r="K84" s="11">
        <f>PSNR!I50</f>
        <v>40.619441999999999</v>
      </c>
      <c r="L84" s="11">
        <f t="shared" si="32"/>
        <v>33.893711000000003</v>
      </c>
    </row>
    <row r="85" spans="2:12" x14ac:dyDescent="0.3">
      <c r="B85" s="14"/>
      <c r="C85" s="14"/>
      <c r="D85" s="6" t="s">
        <v>18</v>
      </c>
      <c r="E85" s="11">
        <f>PSNR!C60</f>
        <v>27.987393000000001</v>
      </c>
      <c r="F85" s="11">
        <f>PSNR!D60</f>
        <v>30.143923000000001</v>
      </c>
      <c r="G85" s="11">
        <f>PSNR!E60</f>
        <v>31.543896</v>
      </c>
      <c r="H85" s="11">
        <f>PSNR!F60</f>
        <v>33.327151999999998</v>
      </c>
      <c r="I85" s="11">
        <f>PSNR!G60</f>
        <v>35.745443999999999</v>
      </c>
      <c r="J85" s="11">
        <f>PSNR!H60</f>
        <v>38.867075</v>
      </c>
      <c r="K85" s="11">
        <f>PSNR!I60</f>
        <v>39.989994000000003</v>
      </c>
      <c r="L85" s="11">
        <f t="shared" si="32"/>
        <v>33.943553857142852</v>
      </c>
    </row>
    <row r="86" spans="2:12" ht="33" x14ac:dyDescent="0.3">
      <c r="B86" s="14"/>
      <c r="C86" s="9" t="s">
        <v>30</v>
      </c>
      <c r="D86" s="6" t="s">
        <v>23</v>
      </c>
      <c r="E86" s="13">
        <f>EC!C10/300</f>
        <v>10893.253333333334</v>
      </c>
      <c r="F86" s="13">
        <f>EC!D10/300</f>
        <v>11416.006666666666</v>
      </c>
      <c r="G86" s="13">
        <f>EC!E10/300</f>
        <v>11285.5</v>
      </c>
      <c r="H86" s="13">
        <f>EC!F10/300</f>
        <v>10677.423333333334</v>
      </c>
      <c r="I86" s="13">
        <f>EC!G10/300</f>
        <v>9425.34</v>
      </c>
      <c r="J86" s="13">
        <f>EC!H10/300</f>
        <v>8323.2133333333331</v>
      </c>
      <c r="K86" s="13">
        <f>EC!I10/300</f>
        <v>7213.0333333333338</v>
      </c>
      <c r="L86" s="13">
        <f>AVERAGE(E86:K86)</f>
        <v>9890.5385714285712</v>
      </c>
    </row>
    <row r="87" spans="2:12" x14ac:dyDescent="0.3">
      <c r="B87" s="14"/>
      <c r="C87" s="14" t="s">
        <v>28</v>
      </c>
      <c r="D87" s="1" t="s">
        <v>15</v>
      </c>
    </row>
    <row r="88" spans="2:12" x14ac:dyDescent="0.3">
      <c r="B88" s="14"/>
      <c r="C88" s="14"/>
      <c r="D88" s="1" t="s">
        <v>4</v>
      </c>
      <c r="E88" s="13">
        <f>FS!N31*8/300</f>
        <v>25034.880000000001</v>
      </c>
      <c r="F88" s="13">
        <f>FS!O31*8/300</f>
        <v>26517.466666666667</v>
      </c>
      <c r="G88" s="13">
        <f>FS!P31*8/300</f>
        <v>26494.213333333333</v>
      </c>
      <c r="H88" s="13">
        <f>FS!Q31*8/300</f>
        <v>24916.240000000002</v>
      </c>
      <c r="I88" s="13">
        <f>FS!R31*8/300</f>
        <v>22038.906666666666</v>
      </c>
      <c r="J88" s="13">
        <f>FS!S31*8/300</f>
        <v>19567.786666666667</v>
      </c>
      <c r="K88" s="13">
        <f>FS!T31*8/300</f>
        <v>16668.240000000002</v>
      </c>
      <c r="L88" s="13">
        <f>AVERAGE(E88:K88)</f>
        <v>23033.961904761905</v>
      </c>
    </row>
    <row r="89" spans="2:12" x14ac:dyDescent="0.3">
      <c r="B89" s="14"/>
      <c r="C89" s="14"/>
      <c r="D89" s="1" t="s">
        <v>5</v>
      </c>
      <c r="E89" s="13">
        <f>FS!N32*8/300</f>
        <v>24072.133333333335</v>
      </c>
      <c r="F89" s="13">
        <f>FS!O32*8/300</f>
        <v>25581.253333333334</v>
      </c>
      <c r="G89" s="13">
        <f>FS!P32*8/300</f>
        <v>25611.733333333334</v>
      </c>
      <c r="H89" s="13">
        <f>FS!Q32*8/300</f>
        <v>24124.426666666666</v>
      </c>
      <c r="I89" s="13">
        <f>FS!R32*8/300</f>
        <v>21377.573333333334</v>
      </c>
      <c r="J89" s="13">
        <f>FS!S32*8/300</f>
        <v>19015.946666666667</v>
      </c>
      <c r="K89" s="13">
        <f>FS!T32*8/300</f>
        <v>16211.946666666667</v>
      </c>
      <c r="L89" s="13">
        <f t="shared" ref="L89:L92" si="33">AVERAGE(E89:K89)</f>
        <v>22285.001904761906</v>
      </c>
    </row>
    <row r="90" spans="2:12" x14ac:dyDescent="0.3">
      <c r="B90" s="14"/>
      <c r="C90" s="14"/>
      <c r="D90" s="6" t="s">
        <v>16</v>
      </c>
      <c r="E90" s="13">
        <f>FS!N33*8/300</f>
        <v>24558.240000000002</v>
      </c>
      <c r="F90" s="13">
        <f>FS!O33*8/300</f>
        <v>26055.919999999998</v>
      </c>
      <c r="G90" s="13">
        <f>FS!P33*8/300</f>
        <v>26052.880000000001</v>
      </c>
      <c r="H90" s="13">
        <f>FS!Q33*8/300</f>
        <v>24522.613333333335</v>
      </c>
      <c r="I90" s="13">
        <f>FS!R33*8/300</f>
        <v>21704.693333333333</v>
      </c>
      <c r="J90" s="13">
        <f>FS!S33*8/300</f>
        <v>19290.053333333333</v>
      </c>
      <c r="K90" s="13">
        <f>FS!T33*8/300</f>
        <v>16438.48</v>
      </c>
      <c r="L90" s="13">
        <f t="shared" si="33"/>
        <v>22660.411428571435</v>
      </c>
    </row>
    <row r="91" spans="2:12" x14ac:dyDescent="0.3">
      <c r="B91" s="14"/>
      <c r="C91" s="14"/>
      <c r="D91" s="6" t="s">
        <v>17</v>
      </c>
      <c r="E91" s="13">
        <f>FS!N34*8/300</f>
        <v>24123.333333333332</v>
      </c>
      <c r="F91" s="13">
        <f>FS!O34*8/300</f>
        <v>25635.68</v>
      </c>
      <c r="G91" s="13">
        <f>FS!P34*8/300</f>
        <v>25663.306666666667</v>
      </c>
      <c r="H91" s="13">
        <f>FS!Q34*8/300</f>
        <v>24168.426666666666</v>
      </c>
      <c r="I91" s="13">
        <f>FS!R34*8/300</f>
        <v>21406.826666666668</v>
      </c>
      <c r="J91" s="13">
        <f>FS!S34*8/300</f>
        <v>19044.080000000002</v>
      </c>
      <c r="K91" s="13">
        <f>FS!T34*8/300</f>
        <v>16228.24</v>
      </c>
      <c r="L91" s="13">
        <f t="shared" si="33"/>
        <v>22324.270476190472</v>
      </c>
    </row>
    <row r="92" spans="2:12" x14ac:dyDescent="0.3">
      <c r="B92" s="14"/>
      <c r="C92" s="14"/>
      <c r="D92" s="6" t="s">
        <v>18</v>
      </c>
      <c r="E92" s="13">
        <f>FS!N35*8/300</f>
        <v>24042.053333333333</v>
      </c>
      <c r="F92" s="13">
        <f>FS!O35*8/300</f>
        <v>25556.586666666666</v>
      </c>
      <c r="G92" s="13">
        <f>FS!P35*8/300</f>
        <v>25590.506666666668</v>
      </c>
      <c r="H92" s="13">
        <f>FS!Q35*8/300</f>
        <v>24103.226666666666</v>
      </c>
      <c r="I92" s="13">
        <f>FS!R35*8/300</f>
        <v>21352.506666666668</v>
      </c>
      <c r="J92" s="13">
        <f>FS!S35*8/300</f>
        <v>19001.066666666666</v>
      </c>
      <c r="K92" s="13">
        <f>FS!T35*8/300</f>
        <v>16197.306666666667</v>
      </c>
      <c r="L92" s="13">
        <f t="shared" si="33"/>
        <v>22263.321904761902</v>
      </c>
    </row>
    <row r="93" spans="2:12" x14ac:dyDescent="0.3">
      <c r="B93" s="14"/>
      <c r="C93" s="14" t="s">
        <v>29</v>
      </c>
      <c r="D93" s="1" t="s">
        <v>15</v>
      </c>
      <c r="E93" s="11"/>
      <c r="F93" s="11"/>
      <c r="G93" s="11"/>
      <c r="H93" s="11"/>
      <c r="I93" s="11"/>
      <c r="J93" s="11"/>
      <c r="K93" s="11"/>
      <c r="L93" s="11"/>
    </row>
    <row r="94" spans="2:12" x14ac:dyDescent="0.3">
      <c r="B94" s="14"/>
      <c r="C94" s="14"/>
      <c r="D94" s="1" t="s">
        <v>4</v>
      </c>
      <c r="E94" s="11">
        <f>E88/E86</f>
        <v>2.2982004763804875</v>
      </c>
      <c r="F94" s="11">
        <f t="shared" ref="F94:K94" si="34">F88/F86</f>
        <v>2.3228320936509617</v>
      </c>
      <c r="G94" s="11">
        <f t="shared" si="34"/>
        <v>2.3476330985187484</v>
      </c>
      <c r="H94" s="11">
        <f t="shared" si="34"/>
        <v>2.333544266453798</v>
      </c>
      <c r="I94" s="11">
        <f t="shared" si="34"/>
        <v>2.3382611838582656</v>
      </c>
      <c r="J94" s="11">
        <f t="shared" si="34"/>
        <v>2.3509894415778523</v>
      </c>
      <c r="K94" s="11">
        <f t="shared" si="34"/>
        <v>2.3108502664158861</v>
      </c>
      <c r="L94" s="11">
        <f>AVERAGE(E94:K94)</f>
        <v>2.3289015466937144</v>
      </c>
    </row>
    <row r="95" spans="2:12" x14ac:dyDescent="0.3">
      <c r="B95" s="14"/>
      <c r="C95" s="14"/>
      <c r="D95" s="1" t="s">
        <v>5</v>
      </c>
      <c r="E95" s="11">
        <f>E89/E86</f>
        <v>2.209820390357824</v>
      </c>
      <c r="F95" s="11">
        <f t="shared" ref="F95:K95" si="35">F89/F86</f>
        <v>2.2408232651113846</v>
      </c>
      <c r="G95" s="11">
        <f t="shared" si="35"/>
        <v>2.2694371834064362</v>
      </c>
      <c r="H95" s="11">
        <f t="shared" si="35"/>
        <v>2.2593865498761092</v>
      </c>
      <c r="I95" s="11">
        <f t="shared" si="35"/>
        <v>2.2680957220995035</v>
      </c>
      <c r="J95" s="11">
        <f t="shared" si="35"/>
        <v>2.284688125259315</v>
      </c>
      <c r="K95" s="11">
        <f t="shared" si="35"/>
        <v>2.2475907038647631</v>
      </c>
      <c r="L95" s="11">
        <f t="shared" ref="L95:L98" si="36">AVERAGE(E95:K95)</f>
        <v>2.2542631342821906</v>
      </c>
    </row>
    <row r="96" spans="2:12" x14ac:dyDescent="0.3">
      <c r="B96" s="14"/>
      <c r="C96" s="14"/>
      <c r="D96" s="6" t="s">
        <v>16</v>
      </c>
      <c r="E96" s="11">
        <f>E90/E86</f>
        <v>2.2544449530841106</v>
      </c>
      <c r="F96" s="11">
        <f t="shared" ref="F96:K96" si="37">F90/F86</f>
        <v>2.2824023111409066</v>
      </c>
      <c r="G96" s="11">
        <f t="shared" si="37"/>
        <v>2.308526870763369</v>
      </c>
      <c r="H96" s="11">
        <f t="shared" si="37"/>
        <v>2.2966789428285912</v>
      </c>
      <c r="I96" s="11">
        <f t="shared" si="37"/>
        <v>2.3028021623976782</v>
      </c>
      <c r="J96" s="11">
        <f t="shared" si="37"/>
        <v>2.3176209188438439</v>
      </c>
      <c r="K96" s="11">
        <f t="shared" si="37"/>
        <v>2.2789968159489069</v>
      </c>
      <c r="L96" s="11">
        <f t="shared" si="36"/>
        <v>2.2916389964296298</v>
      </c>
    </row>
    <row r="97" spans="2:12" x14ac:dyDescent="0.3">
      <c r="B97" s="14"/>
      <c r="C97" s="14"/>
      <c r="D97" s="6" t="s">
        <v>17</v>
      </c>
      <c r="E97" s="11">
        <f>E91/E86</f>
        <v>2.2145205472745206</v>
      </c>
      <c r="F97" s="11">
        <f t="shared" ref="F97:K97" si="38">F91/F86</f>
        <v>2.2455908399960056</v>
      </c>
      <c r="G97" s="11">
        <f t="shared" si="38"/>
        <v>2.2740070592057657</v>
      </c>
      <c r="H97" s="11">
        <f t="shared" si="38"/>
        <v>2.2635073942620987</v>
      </c>
      <c r="I97" s="11">
        <f t="shared" si="38"/>
        <v>2.2711994120813328</v>
      </c>
      <c r="J97" s="11">
        <f t="shared" si="38"/>
        <v>2.2880682300585833</v>
      </c>
      <c r="K97" s="11">
        <f t="shared" si="38"/>
        <v>2.2498495778475074</v>
      </c>
      <c r="L97" s="11">
        <f t="shared" si="36"/>
        <v>2.2581061515322594</v>
      </c>
    </row>
    <row r="98" spans="2:12" x14ac:dyDescent="0.3">
      <c r="B98" s="14"/>
      <c r="C98" s="14"/>
      <c r="D98" s="6" t="s">
        <v>18</v>
      </c>
      <c r="E98" s="11">
        <f>E92/E86</f>
        <v>2.2070590481692642</v>
      </c>
      <c r="F98" s="11">
        <f t="shared" ref="F98:K98" si="39">F92/F86</f>
        <v>2.2386625562587268</v>
      </c>
      <c r="G98" s="11">
        <f t="shared" si="39"/>
        <v>2.2675563038116757</v>
      </c>
      <c r="H98" s="11">
        <f t="shared" si="39"/>
        <v>2.2574010521264958</v>
      </c>
      <c r="I98" s="11">
        <f t="shared" si="39"/>
        <v>2.265436224758647</v>
      </c>
      <c r="J98" s="11">
        <f t="shared" si="39"/>
        <v>2.2829003541901285</v>
      </c>
      <c r="K98" s="11">
        <f t="shared" si="39"/>
        <v>2.2455610445905791</v>
      </c>
      <c r="L98" s="11">
        <f t="shared" si="36"/>
        <v>2.2520823691293592</v>
      </c>
    </row>
    <row r="99" spans="2:12" x14ac:dyDescent="0.3">
      <c r="B99" s="14" t="s">
        <v>9</v>
      </c>
      <c r="C99" s="14" t="s">
        <v>27</v>
      </c>
      <c r="D99" s="1" t="s">
        <v>15</v>
      </c>
      <c r="E99" s="11"/>
      <c r="F99" s="11"/>
      <c r="G99" s="11"/>
      <c r="H99" s="11"/>
      <c r="I99" s="11"/>
      <c r="J99" s="11"/>
      <c r="K99" s="11"/>
      <c r="L99" s="11"/>
    </row>
    <row r="100" spans="2:12" x14ac:dyDescent="0.3">
      <c r="B100" s="14"/>
      <c r="C100" s="14"/>
      <c r="D100" s="1" t="s">
        <v>4</v>
      </c>
      <c r="E100" s="11">
        <f>PSNR!C21</f>
        <v>27.542428000000001</v>
      </c>
      <c r="F100" s="11">
        <f>PSNR!D21</f>
        <v>29.199221999999999</v>
      </c>
      <c r="G100" s="11">
        <f>PSNR!E21</f>
        <v>30.264989</v>
      </c>
      <c r="H100" s="11">
        <f>PSNR!F21</f>
        <v>31.463664999999999</v>
      </c>
      <c r="I100" s="11">
        <f>PSNR!G21</f>
        <v>33.177708000000003</v>
      </c>
      <c r="J100" s="11">
        <f>PSNR!H21</f>
        <v>34.831066</v>
      </c>
      <c r="K100" s="11">
        <f>PSNR!I21</f>
        <v>36.137385999999999</v>
      </c>
      <c r="L100" s="11">
        <f>AVERAGE(E100:K100)</f>
        <v>31.802351999999996</v>
      </c>
    </row>
    <row r="101" spans="2:12" x14ac:dyDescent="0.3">
      <c r="B101" s="14"/>
      <c r="C101" s="14"/>
      <c r="D101" s="1" t="s">
        <v>5</v>
      </c>
      <c r="E101" s="11">
        <f>PSNR!C31</f>
        <v>28.223761</v>
      </c>
      <c r="F101" s="11">
        <f>PSNR!D31</f>
        <v>27.685483999999999</v>
      </c>
      <c r="G101" s="11">
        <f>PSNR!E31</f>
        <v>30.098172000000002</v>
      </c>
      <c r="H101" s="11">
        <f>PSNR!F31</f>
        <v>31.358367000000001</v>
      </c>
      <c r="I101" s="11">
        <f>PSNR!G31</f>
        <v>32.356378999999997</v>
      </c>
      <c r="J101" s="11">
        <f>PSNR!H31</f>
        <v>35.045670999999999</v>
      </c>
      <c r="K101" s="11">
        <f>PSNR!I31</f>
        <v>36.153207000000002</v>
      </c>
      <c r="L101" s="11">
        <f t="shared" ref="L101:L104" si="40">AVERAGE(E101:K101)</f>
        <v>31.560148714285713</v>
      </c>
    </row>
    <row r="102" spans="2:12" x14ac:dyDescent="0.3">
      <c r="B102" s="14"/>
      <c r="C102" s="14"/>
      <c r="D102" s="6" t="s">
        <v>16</v>
      </c>
      <c r="E102" s="11">
        <f>PSNR!C41</f>
        <v>28.789397000000001</v>
      </c>
      <c r="F102" s="11">
        <f>PSNR!D41</f>
        <v>26.639886000000001</v>
      </c>
      <c r="G102" s="11">
        <f>PSNR!E41</f>
        <v>31.319458000000001</v>
      </c>
      <c r="H102" s="11">
        <f>PSNR!F41</f>
        <v>33.201669000000003</v>
      </c>
      <c r="I102" s="11">
        <f>PSNR!G41</f>
        <v>33.764288000000001</v>
      </c>
      <c r="J102" s="11">
        <f>PSNR!H41</f>
        <v>34.702925</v>
      </c>
      <c r="K102" s="11">
        <f>PSNR!I41</f>
        <v>36.520764</v>
      </c>
      <c r="L102" s="11">
        <f t="shared" si="40"/>
        <v>32.134055285714282</v>
      </c>
    </row>
    <row r="103" spans="2:12" x14ac:dyDescent="0.3">
      <c r="B103" s="14"/>
      <c r="C103" s="14"/>
      <c r="D103" s="6" t="s">
        <v>17</v>
      </c>
      <c r="E103" s="11">
        <f>PSNR!C51</f>
        <v>28.05106</v>
      </c>
      <c r="F103" s="11">
        <f>PSNR!D51</f>
        <v>27.473624000000001</v>
      </c>
      <c r="G103" s="11">
        <f>PSNR!E51</f>
        <v>30.587036999999999</v>
      </c>
      <c r="H103" s="11">
        <f>PSNR!F51</f>
        <v>32.287995000000002</v>
      </c>
      <c r="I103" s="11">
        <f>PSNR!G51</f>
        <v>33.953513999999998</v>
      </c>
      <c r="J103" s="11">
        <f>PSNR!H51</f>
        <v>36.279462000000002</v>
      </c>
      <c r="K103" s="11">
        <f>PSNR!I51</f>
        <v>36.342770999999999</v>
      </c>
      <c r="L103" s="11">
        <f t="shared" si="40"/>
        <v>32.139351857142856</v>
      </c>
    </row>
    <row r="104" spans="2:12" x14ac:dyDescent="0.3">
      <c r="B104" s="14"/>
      <c r="C104" s="14"/>
      <c r="D104" s="6" t="s">
        <v>18</v>
      </c>
      <c r="E104" s="11">
        <f>PSNR!C61</f>
        <v>27.015452</v>
      </c>
      <c r="F104" s="11">
        <f>PSNR!D61</f>
        <v>29.563673000000001</v>
      </c>
      <c r="G104" s="11">
        <f>PSNR!E61</f>
        <v>29.401281000000001</v>
      </c>
      <c r="H104" s="11">
        <f>PSNR!F61</f>
        <v>29.607821000000001</v>
      </c>
      <c r="I104" s="11">
        <f>PSNR!G61</f>
        <v>32.649394999999998</v>
      </c>
      <c r="J104" s="11">
        <f>PSNR!H61</f>
        <v>34.952387000000002</v>
      </c>
      <c r="K104" s="11">
        <f>PSNR!I61</f>
        <v>35.401578000000001</v>
      </c>
      <c r="L104" s="11">
        <f t="shared" si="40"/>
        <v>31.227369571428568</v>
      </c>
    </row>
    <row r="105" spans="2:12" ht="33" x14ac:dyDescent="0.3">
      <c r="B105" s="14"/>
      <c r="C105" s="9" t="s">
        <v>30</v>
      </c>
      <c r="D105" s="6" t="s">
        <v>23</v>
      </c>
      <c r="E105" s="13">
        <f>EC!C11/300</f>
        <v>1965.97</v>
      </c>
      <c r="F105" s="13">
        <f>EC!D11/300</f>
        <v>2660.6466666666665</v>
      </c>
      <c r="G105" s="13">
        <f>EC!E11/300</f>
        <v>3480.7766666666666</v>
      </c>
      <c r="H105" s="13">
        <f>EC!F11/300</f>
        <v>4547.3266666666668</v>
      </c>
      <c r="I105" s="13">
        <f>EC!G11/300</f>
        <v>5814.3266666666668</v>
      </c>
      <c r="J105" s="13">
        <f>EC!H11/300</f>
        <v>7257.5333333333338</v>
      </c>
      <c r="K105" s="13">
        <f>EC!I11/300</f>
        <v>9280.76</v>
      </c>
      <c r="L105" s="13">
        <f>AVERAGE(E105:K105)</f>
        <v>5001.0485714285724</v>
      </c>
    </row>
    <row r="106" spans="2:12" x14ac:dyDescent="0.3">
      <c r="B106" s="14"/>
      <c r="C106" s="14" t="s">
        <v>28</v>
      </c>
      <c r="D106" s="1" t="s">
        <v>15</v>
      </c>
    </row>
    <row r="107" spans="2:12" x14ac:dyDescent="0.3">
      <c r="B107" s="14"/>
      <c r="C107" s="14"/>
      <c r="D107" s="1" t="s">
        <v>4</v>
      </c>
      <c r="E107" s="13">
        <f>FS!N37*8/300</f>
        <v>4409.1466666666665</v>
      </c>
      <c r="F107" s="13">
        <f>FS!O37*8/300</f>
        <v>5927.413333333333</v>
      </c>
      <c r="G107" s="13">
        <f>FS!P37*8/300</f>
        <v>7732.2933333333331</v>
      </c>
      <c r="H107" s="13">
        <f>FS!Q37*8/300</f>
        <v>10092.666666666666</v>
      </c>
      <c r="I107" s="13">
        <f>FS!R37*8/300</f>
        <v>12891.386666666667</v>
      </c>
      <c r="J107" s="13">
        <f>FS!S37*8/300</f>
        <v>16157.813333333334</v>
      </c>
      <c r="K107" s="13">
        <f>FS!T37*8/300</f>
        <v>20519.466666666667</v>
      </c>
      <c r="L107" s="13">
        <f>AVERAGE(E107:K107)</f>
        <v>11104.31238095238</v>
      </c>
    </row>
    <row r="108" spans="2:12" x14ac:dyDescent="0.3">
      <c r="B108" s="14"/>
      <c r="C108" s="14"/>
      <c r="D108" s="1" t="s">
        <v>5</v>
      </c>
      <c r="E108" s="13">
        <f>FS!N38*8/300</f>
        <v>4227.76</v>
      </c>
      <c r="F108" s="13">
        <f>FS!O38*8/300</f>
        <v>5678.9866666666667</v>
      </c>
      <c r="G108" s="13">
        <f>FS!P38*8/300</f>
        <v>7414.8533333333335</v>
      </c>
      <c r="H108" s="13">
        <f>FS!Q38*8/300</f>
        <v>9679.9733333333334</v>
      </c>
      <c r="I108" s="13">
        <f>FS!R38*8/300</f>
        <v>12388.773333333333</v>
      </c>
      <c r="J108" s="13">
        <f>FS!S38*8/300</f>
        <v>15542.533333333333</v>
      </c>
      <c r="K108" s="13">
        <f>FS!T38*8/300</f>
        <v>19783.919999999998</v>
      </c>
      <c r="L108" s="13">
        <f t="shared" ref="L108:L111" si="41">AVERAGE(E108:K108)</f>
        <v>10673.82857142857</v>
      </c>
    </row>
    <row r="109" spans="2:12" x14ac:dyDescent="0.3">
      <c r="B109" s="14"/>
      <c r="C109" s="14"/>
      <c r="D109" s="6" t="s">
        <v>16</v>
      </c>
      <c r="E109" s="13">
        <f>FS!N39*8/300</f>
        <v>4308.4266666666663</v>
      </c>
      <c r="F109" s="13">
        <f>FS!O39*8/300</f>
        <v>5792.4533333333329</v>
      </c>
      <c r="G109" s="13">
        <f>FS!P39*8/300</f>
        <v>7565.2</v>
      </c>
      <c r="H109" s="13">
        <f>FS!Q39*8/300</f>
        <v>9872.32</v>
      </c>
      <c r="I109" s="13">
        <f>FS!R39*8/300</f>
        <v>12628.72</v>
      </c>
      <c r="J109" s="13">
        <f>FS!S39*8/300</f>
        <v>15836.186666666666</v>
      </c>
      <c r="K109" s="13">
        <f>FS!T39*8/300</f>
        <v>20140.506666666668</v>
      </c>
      <c r="L109" s="13">
        <f t="shared" si="41"/>
        <v>10877.687619047618</v>
      </c>
    </row>
    <row r="110" spans="2:12" x14ac:dyDescent="0.3">
      <c r="B110" s="14"/>
      <c r="C110" s="14"/>
      <c r="D110" s="6" t="s">
        <v>17</v>
      </c>
      <c r="E110" s="13">
        <f>FS!N40*8/300</f>
        <v>4223.1466666666665</v>
      </c>
      <c r="F110" s="13">
        <f>FS!O40*8/300</f>
        <v>5675.626666666667</v>
      </c>
      <c r="G110" s="13">
        <f>FS!P40*8/300</f>
        <v>7413.52</v>
      </c>
      <c r="H110" s="13">
        <f>FS!Q40*8/300</f>
        <v>9677.1200000000008</v>
      </c>
      <c r="I110" s="13">
        <f>FS!R40*8/300</f>
        <v>12385.786666666667</v>
      </c>
      <c r="J110" s="13">
        <f>FS!S40*8/300</f>
        <v>15536.026666666667</v>
      </c>
      <c r="K110" s="13">
        <f>FS!T40*8/300</f>
        <v>19770.693333333333</v>
      </c>
      <c r="L110" s="13">
        <f t="shared" si="41"/>
        <v>10668.845714285713</v>
      </c>
    </row>
    <row r="111" spans="2:12" x14ac:dyDescent="0.3">
      <c r="B111" s="14"/>
      <c r="C111" s="14"/>
      <c r="D111" s="6" t="s">
        <v>18</v>
      </c>
      <c r="E111" s="13">
        <f>FS!N41*8/300</f>
        <v>4213.3599999999997</v>
      </c>
      <c r="F111" s="13">
        <f>FS!O41*8/300</f>
        <v>5662.0266666666666</v>
      </c>
      <c r="G111" s="13">
        <f>FS!P41*8/300</f>
        <v>7395.6</v>
      </c>
      <c r="H111" s="13">
        <f>FS!Q41*8/300</f>
        <v>9654.3466666666664</v>
      </c>
      <c r="I111" s="13">
        <f>FS!R41*8/300</f>
        <v>12358.826666666666</v>
      </c>
      <c r="J111" s="13">
        <f>FS!S41*8/300</f>
        <v>15503.866666666667</v>
      </c>
      <c r="K111" s="13">
        <f>FS!T41*8/300</f>
        <v>19736.666666666668</v>
      </c>
      <c r="L111" s="13">
        <f t="shared" si="41"/>
        <v>10646.384761904761</v>
      </c>
    </row>
    <row r="112" spans="2:12" x14ac:dyDescent="0.3">
      <c r="B112" s="14"/>
      <c r="C112" s="14" t="s">
        <v>29</v>
      </c>
      <c r="D112" s="1" t="s">
        <v>15</v>
      </c>
      <c r="E112" s="11"/>
      <c r="F112" s="11"/>
      <c r="G112" s="11"/>
      <c r="H112" s="11"/>
      <c r="I112" s="11"/>
      <c r="J112" s="11"/>
      <c r="K112" s="11"/>
      <c r="L112" s="11"/>
    </row>
    <row r="113" spans="2:12" x14ac:dyDescent="0.3">
      <c r="B113" s="14"/>
      <c r="C113" s="14"/>
      <c r="D113" s="1" t="s">
        <v>4</v>
      </c>
      <c r="E113" s="11">
        <f>E107/E105</f>
        <v>2.2427334428636585</v>
      </c>
      <c r="F113" s="11">
        <f t="shared" ref="F113:K113" si="42">F107/F105</f>
        <v>2.2278092794483548</v>
      </c>
      <c r="G113" s="11">
        <f t="shared" si="42"/>
        <v>2.2214275932670198</v>
      </c>
      <c r="H113" s="11">
        <f t="shared" si="42"/>
        <v>2.2194725399098956</v>
      </c>
      <c r="I113" s="11">
        <f t="shared" si="42"/>
        <v>2.2171761935173921</v>
      </c>
      <c r="J113" s="11">
        <f t="shared" si="42"/>
        <v>2.2263505506921542</v>
      </c>
      <c r="K113" s="11">
        <f t="shared" si="42"/>
        <v>2.2109683546031431</v>
      </c>
      <c r="L113" s="11">
        <f>AVERAGE(E113:K113)</f>
        <v>2.2237054220430883</v>
      </c>
    </row>
    <row r="114" spans="2:12" x14ac:dyDescent="0.3">
      <c r="B114" s="14"/>
      <c r="C114" s="14"/>
      <c r="D114" s="1" t="s">
        <v>5</v>
      </c>
      <c r="E114" s="11">
        <f>E108/E105</f>
        <v>2.1504702513263174</v>
      </c>
      <c r="F114" s="11">
        <f t="shared" ref="F114:K114" si="43">F108/F105</f>
        <v>2.1344384949022421</v>
      </c>
      <c r="G114" s="11">
        <f t="shared" si="43"/>
        <v>2.1302295560473574</v>
      </c>
      <c r="H114" s="11">
        <f t="shared" si="43"/>
        <v>2.128717385599451</v>
      </c>
      <c r="I114" s="11">
        <f t="shared" si="43"/>
        <v>2.1307322487327278</v>
      </c>
      <c r="J114" s="11">
        <f t="shared" si="43"/>
        <v>2.1415724350789525</v>
      </c>
      <c r="K114" s="11">
        <f t="shared" si="43"/>
        <v>2.1317133510617663</v>
      </c>
      <c r="L114" s="11">
        <f t="shared" ref="L114:L117" si="44">AVERAGE(E114:K114)</f>
        <v>2.1354105318212588</v>
      </c>
    </row>
    <row r="115" spans="2:12" x14ac:dyDescent="0.3">
      <c r="B115" s="14"/>
      <c r="C115" s="14"/>
      <c r="D115" s="6" t="s">
        <v>16</v>
      </c>
      <c r="E115" s="11">
        <f>E109/E105</f>
        <v>2.1915017353604918</v>
      </c>
      <c r="F115" s="11">
        <f t="shared" ref="F115:K115" si="45">F109/F105</f>
        <v>2.1770847688657144</v>
      </c>
      <c r="G115" s="11">
        <f t="shared" si="45"/>
        <v>2.1734229812695061</v>
      </c>
      <c r="H115" s="11">
        <f t="shared" si="45"/>
        <v>2.1710162307817487</v>
      </c>
      <c r="I115" s="11">
        <f t="shared" si="45"/>
        <v>2.1720004265326223</v>
      </c>
      <c r="J115" s="11">
        <f t="shared" si="45"/>
        <v>2.1820342999917326</v>
      </c>
      <c r="K115" s="11">
        <f t="shared" si="45"/>
        <v>2.1701354917772542</v>
      </c>
      <c r="L115" s="11">
        <f t="shared" si="44"/>
        <v>2.1767422763684388</v>
      </c>
    </row>
    <row r="116" spans="2:12" x14ac:dyDescent="0.3">
      <c r="B116" s="14"/>
      <c r="C116" s="14"/>
      <c r="D116" s="6" t="s">
        <v>17</v>
      </c>
      <c r="E116" s="11">
        <f>E110/E105</f>
        <v>2.1481236573633709</v>
      </c>
      <c r="F116" s="11">
        <f t="shared" ref="F116:K116" si="46">F110/F105</f>
        <v>2.1331756440163674</v>
      </c>
      <c r="G116" s="11">
        <f t="shared" si="46"/>
        <v>2.1298464997754336</v>
      </c>
      <c r="H116" s="11">
        <f t="shared" si="46"/>
        <v>2.1280899107021121</v>
      </c>
      <c r="I116" s="11">
        <f t="shared" si="46"/>
        <v>2.1302185750370635</v>
      </c>
      <c r="J116" s="11">
        <f t="shared" si="46"/>
        <v>2.1406758953914551</v>
      </c>
      <c r="K116" s="11">
        <f t="shared" si="46"/>
        <v>2.1302881804220055</v>
      </c>
      <c r="L116" s="11">
        <f t="shared" si="44"/>
        <v>2.1343454803868296</v>
      </c>
    </row>
    <row r="117" spans="2:12" x14ac:dyDescent="0.3">
      <c r="B117" s="14"/>
      <c r="C117" s="14"/>
      <c r="D117" s="6" t="s">
        <v>18</v>
      </c>
      <c r="E117" s="11">
        <f>E111/E105</f>
        <v>2.1431456227714563</v>
      </c>
      <c r="F117" s="11">
        <f t="shared" ref="F117:K117" si="47">F111/F105</f>
        <v>2.1280641047163975</v>
      </c>
      <c r="G117" s="11">
        <f t="shared" si="47"/>
        <v>2.1246982234807752</v>
      </c>
      <c r="H117" s="11">
        <f t="shared" si="47"/>
        <v>2.1230818400261544</v>
      </c>
      <c r="I117" s="11">
        <f t="shared" si="47"/>
        <v>2.1255817526592358</v>
      </c>
      <c r="J117" s="11">
        <f t="shared" si="47"/>
        <v>2.1362446377557114</v>
      </c>
      <c r="K117" s="11">
        <f t="shared" si="47"/>
        <v>2.126621814018105</v>
      </c>
      <c r="L117" s="11">
        <f t="shared" si="44"/>
        <v>2.1296339993468338</v>
      </c>
    </row>
    <row r="118" spans="2:12" x14ac:dyDescent="0.3">
      <c r="B118" s="14" t="s">
        <v>10</v>
      </c>
      <c r="C118" s="14" t="s">
        <v>27</v>
      </c>
      <c r="D118" s="1" t="s">
        <v>15</v>
      </c>
      <c r="E118" s="11"/>
      <c r="F118" s="11"/>
      <c r="G118" s="11"/>
      <c r="H118" s="11"/>
      <c r="I118" s="11"/>
      <c r="J118" s="11"/>
      <c r="K118" s="11"/>
      <c r="L118" s="11"/>
    </row>
    <row r="119" spans="2:12" x14ac:dyDescent="0.3">
      <c r="B119" s="14"/>
      <c r="C119" s="14"/>
      <c r="D119" s="1" t="s">
        <v>4</v>
      </c>
      <c r="E119" s="11">
        <f>PSNR!C22</f>
        <v>27.070484</v>
      </c>
      <c r="F119" s="11">
        <f>PSNR!D22</f>
        <v>29.096827999999999</v>
      </c>
      <c r="G119" s="11">
        <f>PSNR!E22</f>
        <v>30.740161000000001</v>
      </c>
      <c r="H119" s="11">
        <f>PSNR!F22</f>
        <v>31.850214000000001</v>
      </c>
      <c r="I119" s="11">
        <f>PSNR!G22</f>
        <v>32.151733999999998</v>
      </c>
      <c r="J119" s="11">
        <f>PSNR!H22</f>
        <v>34.652351000000003</v>
      </c>
      <c r="K119" s="11">
        <f>PSNR!I22</f>
        <v>35.925021999999998</v>
      </c>
      <c r="L119" s="11">
        <f>AVERAGE(E119:K119)</f>
        <v>31.640970571428575</v>
      </c>
    </row>
    <row r="120" spans="2:12" x14ac:dyDescent="0.3">
      <c r="B120" s="14"/>
      <c r="C120" s="14"/>
      <c r="D120" s="1" t="s">
        <v>5</v>
      </c>
      <c r="E120" s="11">
        <f>PSNR!C32</f>
        <v>27.413088999999999</v>
      </c>
      <c r="F120" s="11">
        <f>PSNR!D32</f>
        <v>27.957875000000001</v>
      </c>
      <c r="G120" s="11">
        <f>PSNR!E32</f>
        <v>30.177553</v>
      </c>
      <c r="H120" s="11">
        <f>PSNR!F32</f>
        <v>31.822683000000001</v>
      </c>
      <c r="I120" s="11">
        <f>PSNR!G32</f>
        <v>32.386395</v>
      </c>
      <c r="J120" s="11">
        <f>PSNR!H32</f>
        <v>35.133384</v>
      </c>
      <c r="K120" s="11">
        <f>PSNR!I32</f>
        <v>34.021362000000003</v>
      </c>
      <c r="L120" s="11">
        <f t="shared" ref="L120:L123" si="48">AVERAGE(E120:K120)</f>
        <v>31.273191571428576</v>
      </c>
    </row>
    <row r="121" spans="2:12" x14ac:dyDescent="0.3">
      <c r="B121" s="14"/>
      <c r="C121" s="14"/>
      <c r="D121" s="6" t="s">
        <v>16</v>
      </c>
      <c r="E121" s="11">
        <f>PSNR!C42</f>
        <v>27.436921999999999</v>
      </c>
      <c r="F121" s="11">
        <f>PSNR!D42</f>
        <v>28.131658999999999</v>
      </c>
      <c r="G121" s="11">
        <f>PSNR!E42</f>
        <v>30.939473</v>
      </c>
      <c r="H121" s="11">
        <f>PSNR!F42</f>
        <v>33.610075000000002</v>
      </c>
      <c r="I121" s="11">
        <f>PSNR!G42</f>
        <v>30.629989999999999</v>
      </c>
      <c r="J121" s="11">
        <f>PSNR!H42</f>
        <v>36.20046</v>
      </c>
      <c r="K121" s="11">
        <f>PSNR!I42</f>
        <v>36.124284000000003</v>
      </c>
      <c r="L121" s="11">
        <f t="shared" si="48"/>
        <v>31.867551857142853</v>
      </c>
    </row>
    <row r="122" spans="2:12" x14ac:dyDescent="0.3">
      <c r="B122" s="14"/>
      <c r="C122" s="14"/>
      <c r="D122" s="6" t="s">
        <v>17</v>
      </c>
      <c r="E122" s="11">
        <f>PSNR!C52</f>
        <v>27.818183999999999</v>
      </c>
      <c r="F122" s="11">
        <f>PSNR!D52</f>
        <v>29.360595</v>
      </c>
      <c r="G122" s="11">
        <f>PSNR!E52</f>
        <v>30.480653</v>
      </c>
      <c r="H122" s="11">
        <f>PSNR!F52</f>
        <v>32.592258999999999</v>
      </c>
      <c r="I122" s="11">
        <f>PSNR!G52</f>
        <v>31.998455</v>
      </c>
      <c r="J122" s="11">
        <f>PSNR!H52</f>
        <v>35.727182999999997</v>
      </c>
      <c r="K122" s="11">
        <f>PSNR!I52</f>
        <v>35.205150000000003</v>
      </c>
      <c r="L122" s="11">
        <f t="shared" si="48"/>
        <v>31.883211285714285</v>
      </c>
    </row>
    <row r="123" spans="2:12" x14ac:dyDescent="0.3">
      <c r="B123" s="14"/>
      <c r="C123" s="14"/>
      <c r="D123" s="6" t="s">
        <v>18</v>
      </c>
      <c r="E123" s="11">
        <f>PSNR!C62</f>
        <v>28.310438999999999</v>
      </c>
      <c r="F123" s="11">
        <f>PSNR!D62</f>
        <v>30.002438000000001</v>
      </c>
      <c r="G123" s="11">
        <f>PSNR!E62</f>
        <v>30.668410000000002</v>
      </c>
      <c r="H123" s="11">
        <f>PSNR!F62</f>
        <v>30.561980999999999</v>
      </c>
      <c r="I123" s="11">
        <f>PSNR!G62</f>
        <v>33.506858999999999</v>
      </c>
      <c r="J123" s="11">
        <f>PSNR!H62</f>
        <v>34.646667000000001</v>
      </c>
      <c r="K123" s="11">
        <f>PSNR!I62</f>
        <v>35.136023999999999</v>
      </c>
      <c r="L123" s="11">
        <f t="shared" si="48"/>
        <v>31.833259714285713</v>
      </c>
    </row>
    <row r="124" spans="2:12" ht="33" x14ac:dyDescent="0.3">
      <c r="B124" s="14"/>
      <c r="C124" s="9" t="s">
        <v>30</v>
      </c>
      <c r="D124" s="6" t="s">
        <v>23</v>
      </c>
      <c r="E124" s="13">
        <f>EC!C12/300</f>
        <v>2113.4833333333331</v>
      </c>
      <c r="F124" s="13">
        <f>EC!D12/300</f>
        <v>2558.5533333333333</v>
      </c>
      <c r="G124" s="13">
        <f>EC!E12/300</f>
        <v>2999.9866666666667</v>
      </c>
      <c r="H124" s="13">
        <f>EC!F12/300</f>
        <v>3486.98</v>
      </c>
      <c r="I124" s="13">
        <f>EC!G12/300</f>
        <v>3955.6466666666665</v>
      </c>
      <c r="J124" s="13">
        <f>EC!H12/300</f>
        <v>4403.0666666666666</v>
      </c>
      <c r="K124" s="13">
        <f>EC!I12/300</f>
        <v>5066.4066666666668</v>
      </c>
      <c r="L124" s="13">
        <f>AVERAGE(E124:K124)</f>
        <v>3512.0176190476191</v>
      </c>
    </row>
    <row r="125" spans="2:12" x14ac:dyDescent="0.3">
      <c r="B125" s="14"/>
      <c r="C125" s="14" t="s">
        <v>28</v>
      </c>
      <c r="D125" s="1" t="s">
        <v>15</v>
      </c>
    </row>
    <row r="126" spans="2:12" x14ac:dyDescent="0.3">
      <c r="B126" s="14"/>
      <c r="C126" s="14"/>
      <c r="D126" s="1" t="s">
        <v>4</v>
      </c>
      <c r="E126" s="13">
        <f>FS!N43*8/300</f>
        <v>4676.0533333333333</v>
      </c>
      <c r="F126" s="13">
        <f>FS!O43*8/300</f>
        <v>5702.64</v>
      </c>
      <c r="G126" s="13">
        <f>FS!P43*8/300</f>
        <v>6733.5733333333337</v>
      </c>
      <c r="H126" s="13">
        <f>FS!Q43*8/300</f>
        <v>7795.0133333333333</v>
      </c>
      <c r="I126" s="13">
        <f>FS!R43*8/300</f>
        <v>8860.32</v>
      </c>
      <c r="J126" s="13">
        <f>FS!S43*8/300</f>
        <v>9921.4133333333339</v>
      </c>
      <c r="K126" s="13">
        <f>FS!T43*8/300</f>
        <v>11389.333333333334</v>
      </c>
      <c r="L126" s="13">
        <f>AVERAGE(E126:K126)</f>
        <v>7868.3352380952392</v>
      </c>
    </row>
    <row r="127" spans="2:12" x14ac:dyDescent="0.3">
      <c r="B127" s="14"/>
      <c r="C127" s="14"/>
      <c r="D127" s="1" t="s">
        <v>5</v>
      </c>
      <c r="E127" s="13">
        <f>FS!N44*8/300</f>
        <v>4489.3599999999997</v>
      </c>
      <c r="F127" s="13">
        <f>FS!O44*8/300</f>
        <v>5478.586666666667</v>
      </c>
      <c r="G127" s="13">
        <f>FS!P44*8/300</f>
        <v>6478.4266666666663</v>
      </c>
      <c r="H127" s="13">
        <f>FS!Q44*8/300</f>
        <v>7503.92</v>
      </c>
      <c r="I127" s="13">
        <f>FS!R44*8/300</f>
        <v>8541.6</v>
      </c>
      <c r="J127" s="13">
        <f>FS!S44*8/300</f>
        <v>9582.8533333333326</v>
      </c>
      <c r="K127" s="13">
        <f>FS!T44*8/300</f>
        <v>11008.32</v>
      </c>
      <c r="L127" s="13">
        <f t="shared" ref="L127:L130" si="49">AVERAGE(E127:K127)</f>
        <v>7583.2952380952383</v>
      </c>
    </row>
    <row r="128" spans="2:12" x14ac:dyDescent="0.3">
      <c r="B128" s="14"/>
      <c r="C128" s="14"/>
      <c r="D128" s="6" t="s">
        <v>16</v>
      </c>
      <c r="E128" s="13">
        <f>FS!N45*8/300</f>
        <v>4578.5333333333338</v>
      </c>
      <c r="F128" s="13">
        <f>FS!O45*8/300</f>
        <v>5584.3466666666664</v>
      </c>
      <c r="G128" s="13">
        <f>FS!P45*8/300</f>
        <v>6601.8666666666668</v>
      </c>
      <c r="H128" s="13">
        <f>FS!Q45*8/300</f>
        <v>7645.0933333333332</v>
      </c>
      <c r="I128" s="13">
        <f>FS!R45*8/300</f>
        <v>8697.4933333333338</v>
      </c>
      <c r="J128" s="13">
        <f>FS!S45*8/300</f>
        <v>9747.8666666666668</v>
      </c>
      <c r="K128" s="13">
        <f>FS!T45*8/300</f>
        <v>11201.386666666667</v>
      </c>
      <c r="L128" s="13">
        <f t="shared" si="49"/>
        <v>7722.3695238095243</v>
      </c>
    </row>
    <row r="129" spans="2:12" x14ac:dyDescent="0.3">
      <c r="B129" s="14"/>
      <c r="C129" s="14"/>
      <c r="D129" s="6" t="s">
        <v>17</v>
      </c>
      <c r="E129" s="13">
        <f>FS!N46*8/300</f>
        <v>4491.5466666666671</v>
      </c>
      <c r="F129" s="13">
        <f>FS!O46*8/300</f>
        <v>5480.32</v>
      </c>
      <c r="G129" s="13">
        <f>FS!P46*8/300</f>
        <v>6480.4266666666663</v>
      </c>
      <c r="H129" s="13">
        <f>FS!Q46*8/300</f>
        <v>7508.2133333333331</v>
      </c>
      <c r="I129" s="13">
        <f>FS!R46*8/300</f>
        <v>8545.7066666666669</v>
      </c>
      <c r="J129" s="13">
        <f>FS!S46*8/300</f>
        <v>9585.3866666666672</v>
      </c>
      <c r="K129" s="13">
        <f>FS!T46*8/300</f>
        <v>11012.853333333333</v>
      </c>
      <c r="L129" s="13">
        <f t="shared" si="49"/>
        <v>7586.350476190476</v>
      </c>
    </row>
    <row r="130" spans="2:12" x14ac:dyDescent="0.3">
      <c r="B130" s="14"/>
      <c r="C130" s="14"/>
      <c r="D130" s="6" t="s">
        <v>18</v>
      </c>
      <c r="E130" s="13">
        <f>FS!N47*8/300</f>
        <v>4479.8133333333335</v>
      </c>
      <c r="F130" s="13">
        <f>FS!O47*8/300</f>
        <v>5466.7733333333335</v>
      </c>
      <c r="G130" s="13">
        <f>FS!P47*8/300</f>
        <v>6464.48</v>
      </c>
      <c r="H130" s="13">
        <f>FS!Q47*8/300</f>
        <v>7489.7333333333336</v>
      </c>
      <c r="I130" s="13">
        <f>FS!R47*8/300</f>
        <v>8526.48</v>
      </c>
      <c r="J130" s="13">
        <f>FS!S47*8/300</f>
        <v>9565.5466666666671</v>
      </c>
      <c r="K130" s="13">
        <f>FS!T47*8/300</f>
        <v>10991.786666666667</v>
      </c>
      <c r="L130" s="13">
        <f t="shared" si="49"/>
        <v>7569.2304761904761</v>
      </c>
    </row>
    <row r="131" spans="2:12" x14ac:dyDescent="0.3">
      <c r="B131" s="14"/>
      <c r="C131" s="14" t="s">
        <v>29</v>
      </c>
      <c r="D131" s="1" t="s">
        <v>15</v>
      </c>
      <c r="E131" s="11"/>
      <c r="F131" s="11"/>
      <c r="G131" s="11"/>
      <c r="H131" s="11"/>
      <c r="I131" s="11"/>
      <c r="J131" s="11"/>
      <c r="K131" s="11"/>
      <c r="L131" s="11"/>
    </row>
    <row r="132" spans="2:12" x14ac:dyDescent="0.3">
      <c r="B132" s="14"/>
      <c r="C132" s="14"/>
      <c r="D132" s="1" t="s">
        <v>4</v>
      </c>
      <c r="E132" s="11">
        <f>E126/E124</f>
        <v>2.212486495438021</v>
      </c>
      <c r="F132" s="11">
        <f t="shared" ref="F132:K132" si="50">F126/F124</f>
        <v>2.2288532842778341</v>
      </c>
      <c r="G132" s="11">
        <f t="shared" si="50"/>
        <v>2.2445344201529784</v>
      </c>
      <c r="H132" s="11">
        <f t="shared" si="50"/>
        <v>2.2354625874921372</v>
      </c>
      <c r="I132" s="11">
        <f t="shared" si="50"/>
        <v>2.2399169457332726</v>
      </c>
      <c r="J132" s="11">
        <f t="shared" si="50"/>
        <v>2.2532961875056778</v>
      </c>
      <c r="K132" s="11">
        <f t="shared" si="50"/>
        <v>2.2480100952548883</v>
      </c>
      <c r="L132" s="11">
        <f>AVERAGE(E132:K132)</f>
        <v>2.2375085736935438</v>
      </c>
    </row>
    <row r="133" spans="2:12" x14ac:dyDescent="0.3">
      <c r="B133" s="14"/>
      <c r="C133" s="14"/>
      <c r="D133" s="1" t="s">
        <v>5</v>
      </c>
      <c r="E133" s="11">
        <f>E127/E124</f>
        <v>2.1241520712252284</v>
      </c>
      <c r="F133" s="11">
        <f t="shared" ref="F133:K133" si="51">F127/F124</f>
        <v>2.1412829645919702</v>
      </c>
      <c r="G133" s="11">
        <f t="shared" si="51"/>
        <v>2.1594851532673478</v>
      </c>
      <c r="H133" s="11">
        <f t="shared" si="51"/>
        <v>2.1519825178234462</v>
      </c>
      <c r="I133" s="11">
        <f t="shared" si="51"/>
        <v>2.1593435207391294</v>
      </c>
      <c r="J133" s="11">
        <f t="shared" si="51"/>
        <v>2.1764043242588498</v>
      </c>
      <c r="K133" s="11">
        <f t="shared" si="51"/>
        <v>2.1728062361094844</v>
      </c>
      <c r="L133" s="11">
        <f t="shared" ref="L133:L136" si="52">AVERAGE(E133:K133)</f>
        <v>2.1550652554307796</v>
      </c>
    </row>
    <row r="134" spans="2:12" x14ac:dyDescent="0.3">
      <c r="B134" s="14"/>
      <c r="C134" s="14"/>
      <c r="D134" s="6" t="s">
        <v>16</v>
      </c>
      <c r="E134" s="11">
        <f>E128/E124</f>
        <v>2.1663446600793321</v>
      </c>
      <c r="F134" s="11">
        <f t="shared" ref="F134:K134" si="53">F128/F124</f>
        <v>2.182618823658161</v>
      </c>
      <c r="G134" s="11">
        <f t="shared" si="53"/>
        <v>2.2006320028089013</v>
      </c>
      <c r="H134" s="11">
        <f t="shared" si="53"/>
        <v>2.1924683632637221</v>
      </c>
      <c r="I134" s="11">
        <f t="shared" si="53"/>
        <v>2.1987538489281993</v>
      </c>
      <c r="J134" s="11">
        <f t="shared" si="53"/>
        <v>2.2138812342912515</v>
      </c>
      <c r="K134" s="11">
        <f t="shared" si="53"/>
        <v>2.2109134547693894</v>
      </c>
      <c r="L134" s="11">
        <f t="shared" si="52"/>
        <v>2.1950874839712795</v>
      </c>
    </row>
    <row r="135" spans="2:12" x14ac:dyDescent="0.3">
      <c r="B135" s="14"/>
      <c r="C135" s="14"/>
      <c r="D135" s="6" t="s">
        <v>17</v>
      </c>
      <c r="E135" s="11">
        <f>E129/E124</f>
        <v>2.1251866981050247</v>
      </c>
      <c r="F135" s="11">
        <f t="shared" ref="F135:K135" si="54">F129/F124</f>
        <v>2.1419604307642599</v>
      </c>
      <c r="G135" s="11">
        <f t="shared" si="54"/>
        <v>2.1601518228969905</v>
      </c>
      <c r="H135" s="11">
        <f t="shared" si="54"/>
        <v>2.1532137647286</v>
      </c>
      <c r="I135" s="11">
        <f t="shared" si="54"/>
        <v>2.1603816990732239</v>
      </c>
      <c r="J135" s="11">
        <f t="shared" si="54"/>
        <v>2.1769796808285138</v>
      </c>
      <c r="K135" s="11">
        <f t="shared" si="54"/>
        <v>2.1737010188680732</v>
      </c>
      <c r="L135" s="11">
        <f t="shared" si="52"/>
        <v>2.1559393021806694</v>
      </c>
    </row>
    <row r="136" spans="2:12" x14ac:dyDescent="0.3">
      <c r="B136" s="14"/>
      <c r="C136" s="14"/>
      <c r="D136" s="6" t="s">
        <v>18</v>
      </c>
      <c r="E136" s="11">
        <f>E130/E124</f>
        <v>2.1196350416768528</v>
      </c>
      <c r="F136" s="11">
        <f t="shared" ref="F136:K136" si="55">F130/F124</f>
        <v>2.1366657720639006</v>
      </c>
      <c r="G136" s="11">
        <f t="shared" si="55"/>
        <v>2.1548362437166384</v>
      </c>
      <c r="H136" s="11">
        <f t="shared" si="55"/>
        <v>2.1479140497890246</v>
      </c>
      <c r="I136" s="11">
        <f t="shared" si="55"/>
        <v>2.1555211368726899</v>
      </c>
      <c r="J136" s="11">
        <f t="shared" si="55"/>
        <v>2.1724737304303061</v>
      </c>
      <c r="K136" s="11">
        <f t="shared" si="55"/>
        <v>2.1695429107546307</v>
      </c>
      <c r="L136" s="11">
        <f t="shared" si="52"/>
        <v>2.1509412693291492</v>
      </c>
    </row>
    <row r="137" spans="2:12" x14ac:dyDescent="0.3">
      <c r="B137" s="14" t="s">
        <v>11</v>
      </c>
      <c r="C137" s="14" t="s">
        <v>27</v>
      </c>
      <c r="D137" s="1" t="s">
        <v>15</v>
      </c>
      <c r="E137" s="11"/>
      <c r="F137" s="11"/>
      <c r="G137" s="11"/>
      <c r="H137" s="11"/>
      <c r="I137" s="11"/>
      <c r="J137" s="11"/>
      <c r="K137" s="11"/>
      <c r="L137" s="11"/>
    </row>
    <row r="138" spans="2:12" x14ac:dyDescent="0.3">
      <c r="B138" s="14"/>
      <c r="C138" s="14"/>
      <c r="D138" s="1" t="s">
        <v>4</v>
      </c>
      <c r="E138" s="11">
        <f>PSNR!C23</f>
        <v>29.125791</v>
      </c>
      <c r="F138" s="11">
        <f>PSNR!D23</f>
        <v>30.297121000000001</v>
      </c>
      <c r="G138" s="11">
        <f>PSNR!E23</f>
        <v>32.046778000000003</v>
      </c>
      <c r="H138" s="11">
        <f>PSNR!F23</f>
        <v>31.938745000000001</v>
      </c>
      <c r="I138" s="11">
        <f>PSNR!G23</f>
        <v>33.635897999999997</v>
      </c>
      <c r="J138" s="11">
        <f>PSNR!H23</f>
        <v>34.649445</v>
      </c>
      <c r="K138" s="11">
        <f>PSNR!I23</f>
        <v>36.517938999999998</v>
      </c>
      <c r="L138" s="11">
        <f>AVERAGE(E138:K138)</f>
        <v>32.601673857142863</v>
      </c>
    </row>
    <row r="139" spans="2:12" x14ac:dyDescent="0.3">
      <c r="B139" s="14"/>
      <c r="C139" s="14"/>
      <c r="D139" s="1" t="s">
        <v>5</v>
      </c>
      <c r="E139" s="11">
        <f>PSNR!C33</f>
        <v>29.375993000000001</v>
      </c>
      <c r="F139" s="11">
        <f>PSNR!D33</f>
        <v>30.300495000000002</v>
      </c>
      <c r="G139" s="11">
        <f>PSNR!E33</f>
        <v>32.576872999999999</v>
      </c>
      <c r="H139" s="11">
        <f>PSNR!F33</f>
        <v>31.883842999999999</v>
      </c>
      <c r="I139" s="11">
        <f>PSNR!G33</f>
        <v>34.091596000000003</v>
      </c>
      <c r="J139" s="11">
        <f>PSNR!H33</f>
        <v>36.307082000000001</v>
      </c>
      <c r="K139" s="11">
        <f>PSNR!I33</f>
        <v>36.595992000000003</v>
      </c>
      <c r="L139" s="11">
        <f t="shared" ref="L139:L142" si="56">AVERAGE(E139:K139)</f>
        <v>33.018839142857146</v>
      </c>
    </row>
    <row r="140" spans="2:12" x14ac:dyDescent="0.3">
      <c r="B140" s="14"/>
      <c r="C140" s="14"/>
      <c r="D140" s="6" t="s">
        <v>16</v>
      </c>
      <c r="E140" s="11">
        <f>PSNR!C43</f>
        <v>29.300622000000001</v>
      </c>
      <c r="F140" s="11">
        <f>PSNR!D43</f>
        <v>28.268636000000001</v>
      </c>
      <c r="G140" s="11">
        <f>PSNR!E43</f>
        <v>33.099528999999997</v>
      </c>
      <c r="H140" s="11">
        <f>PSNR!F43</f>
        <v>32.906452999999999</v>
      </c>
      <c r="I140" s="11">
        <f>PSNR!G43</f>
        <v>34.630795999999997</v>
      </c>
      <c r="J140" s="11">
        <f>PSNR!H43</f>
        <v>36.504736999999999</v>
      </c>
      <c r="K140" s="11">
        <f>PSNR!I43</f>
        <v>35.750064999999999</v>
      </c>
      <c r="L140" s="11">
        <f t="shared" si="56"/>
        <v>32.922976857142864</v>
      </c>
    </row>
    <row r="141" spans="2:12" x14ac:dyDescent="0.3">
      <c r="B141" s="14"/>
      <c r="C141" s="14"/>
      <c r="D141" s="6" t="s">
        <v>17</v>
      </c>
      <c r="E141" s="11">
        <f>PSNR!C53</f>
        <v>30.471209000000002</v>
      </c>
      <c r="F141" s="11">
        <f>PSNR!D53</f>
        <v>28.508372999999999</v>
      </c>
      <c r="G141" s="11">
        <f>PSNR!E53</f>
        <v>32.792136999999997</v>
      </c>
      <c r="H141" s="11">
        <f>PSNR!F53</f>
        <v>32.630997000000001</v>
      </c>
      <c r="I141" s="11">
        <f>PSNR!G53</f>
        <v>34.412956999999999</v>
      </c>
      <c r="J141" s="11">
        <f>PSNR!H53</f>
        <v>37.124370999999996</v>
      </c>
      <c r="K141" s="11">
        <f>PSNR!I53</f>
        <v>36.539769999999997</v>
      </c>
      <c r="L141" s="11">
        <f t="shared" si="56"/>
        <v>33.211402</v>
      </c>
    </row>
    <row r="142" spans="2:12" x14ac:dyDescent="0.3">
      <c r="B142" s="14"/>
      <c r="C142" s="14"/>
      <c r="D142" s="6" t="s">
        <v>18</v>
      </c>
      <c r="E142" s="11">
        <f>PSNR!C63</f>
        <v>30.410412000000001</v>
      </c>
      <c r="F142" s="11">
        <f>PSNR!D63</f>
        <v>31.222497000000001</v>
      </c>
      <c r="G142" s="11">
        <f>PSNR!E63</f>
        <v>32.435822000000002</v>
      </c>
      <c r="H142" s="11">
        <f>PSNR!F63</f>
        <v>29.793071000000001</v>
      </c>
      <c r="I142" s="11">
        <f>PSNR!G63</f>
        <v>33.574147000000004</v>
      </c>
      <c r="J142" s="11">
        <f>PSNR!H63</f>
        <v>34.938150999999998</v>
      </c>
      <c r="K142" s="11">
        <f>PSNR!I63</f>
        <v>35.288272999999997</v>
      </c>
      <c r="L142" s="11">
        <f t="shared" si="56"/>
        <v>32.523196142857145</v>
      </c>
    </row>
    <row r="143" spans="2:12" ht="33" x14ac:dyDescent="0.3">
      <c r="B143" s="14"/>
      <c r="C143" s="9" t="s">
        <v>30</v>
      </c>
      <c r="D143" s="6" t="s">
        <v>23</v>
      </c>
      <c r="E143" s="13">
        <f>EC!C13/300</f>
        <v>1069.9266666666667</v>
      </c>
      <c r="F143" s="13">
        <f>EC!D13/300</f>
        <v>1496.6266666666668</v>
      </c>
      <c r="G143" s="13">
        <f>EC!E13/300</f>
        <v>1921.6933333333334</v>
      </c>
      <c r="H143" s="13">
        <f>EC!F13/300</f>
        <v>2440.9666666666667</v>
      </c>
      <c r="I143" s="13">
        <f>EC!G13/300</f>
        <v>2976.8533333333335</v>
      </c>
      <c r="J143" s="13">
        <f>EC!H13/300</f>
        <v>3504.1766666666667</v>
      </c>
      <c r="K143" s="13">
        <f>EC!I13/300</f>
        <v>4041.9733333333334</v>
      </c>
      <c r="L143" s="13">
        <f>AVERAGE(E143:K143)</f>
        <v>2493.1738095238097</v>
      </c>
    </row>
    <row r="144" spans="2:12" x14ac:dyDescent="0.3">
      <c r="B144" s="14"/>
      <c r="C144" s="14" t="s">
        <v>28</v>
      </c>
      <c r="D144" s="1" t="s">
        <v>15</v>
      </c>
    </row>
    <row r="145" spans="2:12" x14ac:dyDescent="0.3">
      <c r="B145" s="14"/>
      <c r="C145" s="14"/>
      <c r="D145" s="1" t="s">
        <v>4</v>
      </c>
      <c r="E145" s="13">
        <f>FS!N49*8/300</f>
        <v>2410.5066666666667</v>
      </c>
      <c r="F145" s="13">
        <f>FS!O49*8/300</f>
        <v>3376.9866666666667</v>
      </c>
      <c r="G145" s="13">
        <f>FS!P49*8/300</f>
        <v>4346.2133333333331</v>
      </c>
      <c r="H145" s="13">
        <f>FS!Q49*8/300</f>
        <v>5502.2666666666664</v>
      </c>
      <c r="I145" s="13">
        <f>FS!R49*8/300</f>
        <v>6722.9866666666667</v>
      </c>
      <c r="J145" s="13">
        <f>FS!S49*8/300</f>
        <v>7929.3066666666664</v>
      </c>
      <c r="K145" s="13">
        <f>FS!T49*8/300</f>
        <v>9099.7066666666669</v>
      </c>
      <c r="L145" s="13">
        <f>AVERAGE(E145:K145)</f>
        <v>5626.8533333333335</v>
      </c>
    </row>
    <row r="146" spans="2:12" x14ac:dyDescent="0.3">
      <c r="B146" s="14"/>
      <c r="C146" s="14"/>
      <c r="D146" s="1" t="s">
        <v>5</v>
      </c>
      <c r="E146" s="13">
        <f>FS!N50*8/300</f>
        <v>2311.84</v>
      </c>
      <c r="F146" s="13">
        <f>FS!O50*8/300</f>
        <v>3239.04</v>
      </c>
      <c r="G146" s="13">
        <f>FS!P50*8/300</f>
        <v>4174.7733333333335</v>
      </c>
      <c r="H146" s="13">
        <f>FS!Q50*8/300</f>
        <v>5286.6933333333336</v>
      </c>
      <c r="I146" s="13">
        <f>FS!R50*8/300</f>
        <v>6472.373333333333</v>
      </c>
      <c r="J146" s="13">
        <f>FS!S50*8/300</f>
        <v>7645.6</v>
      </c>
      <c r="K146" s="13">
        <f>FS!T50*8/300</f>
        <v>8786.746666666666</v>
      </c>
      <c r="L146" s="13">
        <f t="shared" ref="L146:L149" si="57">AVERAGE(E146:K146)</f>
        <v>5416.723809523809</v>
      </c>
    </row>
    <row r="147" spans="2:12" x14ac:dyDescent="0.3">
      <c r="B147" s="14"/>
      <c r="C147" s="14"/>
      <c r="D147" s="6" t="s">
        <v>16</v>
      </c>
      <c r="E147" s="13">
        <f>FS!N51*8/300</f>
        <v>2357.6799999999998</v>
      </c>
      <c r="F147" s="13">
        <f>FS!O51*8/300</f>
        <v>3304.5333333333333</v>
      </c>
      <c r="G147" s="13">
        <f>FS!P51*8/300</f>
        <v>4255.3066666666664</v>
      </c>
      <c r="H147" s="13">
        <f>FS!Q51*8/300</f>
        <v>5392.7466666666669</v>
      </c>
      <c r="I147" s="13">
        <f>FS!R51*8/300</f>
        <v>6592.2133333333331</v>
      </c>
      <c r="J147" s="13">
        <f>FS!S51*8/300</f>
        <v>7783.2533333333331</v>
      </c>
      <c r="K147" s="13">
        <f>FS!T51*8/300</f>
        <v>8938.7733333333326</v>
      </c>
      <c r="L147" s="13">
        <f t="shared" si="57"/>
        <v>5517.7866666666669</v>
      </c>
    </row>
    <row r="148" spans="2:12" x14ac:dyDescent="0.3">
      <c r="B148" s="14"/>
      <c r="C148" s="14"/>
      <c r="D148" s="6" t="s">
        <v>17</v>
      </c>
      <c r="E148" s="13">
        <f>FS!N52*8/300</f>
        <v>2311.6799999999998</v>
      </c>
      <c r="F148" s="13">
        <f>FS!O52*8/300</f>
        <v>3239.2266666666665</v>
      </c>
      <c r="G148" s="13">
        <f>FS!P52*8/300</f>
        <v>4175.12</v>
      </c>
      <c r="H148" s="13">
        <f>FS!Q52*8/300</f>
        <v>5288.9866666666667</v>
      </c>
      <c r="I148" s="13">
        <f>FS!R52*8/300</f>
        <v>6473.4666666666662</v>
      </c>
      <c r="J148" s="13">
        <f>FS!S52*8/300</f>
        <v>7646.586666666667</v>
      </c>
      <c r="K148" s="13">
        <f>FS!T52*8/300</f>
        <v>8787.3066666666673</v>
      </c>
      <c r="L148" s="13">
        <f t="shared" si="57"/>
        <v>5417.4819047619048</v>
      </c>
    </row>
    <row r="149" spans="2:12" x14ac:dyDescent="0.3">
      <c r="B149" s="14"/>
      <c r="C149" s="14"/>
      <c r="D149" s="6" t="s">
        <v>18</v>
      </c>
      <c r="E149" s="13">
        <f>FS!N53*8/300</f>
        <v>2304.7199999999998</v>
      </c>
      <c r="F149" s="13">
        <f>FS!O53*8/300</f>
        <v>3230.56</v>
      </c>
      <c r="G149" s="13">
        <f>FS!P53*8/300</f>
        <v>4164.3999999999996</v>
      </c>
      <c r="H149" s="13">
        <f>FS!Q53*8/300</f>
        <v>5275.92</v>
      </c>
      <c r="I149" s="13">
        <f>FS!R53*8/300</f>
        <v>6458.9866666666667</v>
      </c>
      <c r="J149" s="13">
        <f>FS!S53*8/300</f>
        <v>7629.6533333333336</v>
      </c>
      <c r="K149" s="13">
        <f>FS!T53*8/300</f>
        <v>8769.6</v>
      </c>
      <c r="L149" s="13">
        <f t="shared" si="57"/>
        <v>5404.8342857142852</v>
      </c>
    </row>
    <row r="150" spans="2:12" x14ac:dyDescent="0.3">
      <c r="B150" s="14"/>
      <c r="C150" s="14" t="s">
        <v>29</v>
      </c>
      <c r="D150" s="1" t="s">
        <v>15</v>
      </c>
      <c r="E150" s="11"/>
      <c r="F150" s="11"/>
      <c r="G150" s="11"/>
      <c r="H150" s="11"/>
      <c r="I150" s="11"/>
      <c r="J150" s="11"/>
      <c r="K150" s="11"/>
      <c r="L150" s="11"/>
    </row>
    <row r="151" spans="2:12" x14ac:dyDescent="0.3">
      <c r="B151" s="14"/>
      <c r="C151" s="14"/>
      <c r="D151" s="1" t="s">
        <v>4</v>
      </c>
      <c r="E151" s="11">
        <f>E145/E143</f>
        <v>2.2529643776208959</v>
      </c>
      <c r="F151" s="11">
        <f t="shared" ref="F151:K151" si="58">F145/F143</f>
        <v>2.2563988347127317</v>
      </c>
      <c r="G151" s="11">
        <f t="shared" si="58"/>
        <v>2.2616581209627618</v>
      </c>
      <c r="H151" s="11">
        <f t="shared" si="58"/>
        <v>2.254134291059553</v>
      </c>
      <c r="I151" s="11">
        <f t="shared" si="58"/>
        <v>2.2584205245807651</v>
      </c>
      <c r="J151" s="11">
        <f t="shared" si="58"/>
        <v>2.2628158968392955</v>
      </c>
      <c r="K151" s="11">
        <f t="shared" si="58"/>
        <v>2.2513029939171627</v>
      </c>
      <c r="L151" s="11">
        <f>AVERAGE(E151:K151)</f>
        <v>2.2568135770990239</v>
      </c>
    </row>
    <row r="152" spans="2:12" x14ac:dyDescent="0.3">
      <c r="B152" s="14"/>
      <c r="C152" s="14"/>
      <c r="D152" s="1" t="s">
        <v>5</v>
      </c>
      <c r="E152" s="11">
        <f>E146/E143</f>
        <v>2.1607462193670592</v>
      </c>
      <c r="F152" s="11">
        <f t="shared" ref="F152:K152" si="59">F146/F143</f>
        <v>2.164227106292373</v>
      </c>
      <c r="G152" s="11">
        <f t="shared" si="59"/>
        <v>2.172445135193267</v>
      </c>
      <c r="H152" s="11">
        <f t="shared" si="59"/>
        <v>2.1658195523631347</v>
      </c>
      <c r="I152" s="11">
        <f t="shared" si="59"/>
        <v>2.1742331947828579</v>
      </c>
      <c r="J152" s="11">
        <f t="shared" si="59"/>
        <v>2.1818534643896381</v>
      </c>
      <c r="K152" s="11">
        <f t="shared" si="59"/>
        <v>2.173875466768707</v>
      </c>
      <c r="L152" s="11">
        <f t="shared" ref="L152:L155" si="60">AVERAGE(E152:K152)</f>
        <v>2.1704571627367195</v>
      </c>
    </row>
    <row r="153" spans="2:12" x14ac:dyDescent="0.3">
      <c r="B153" s="14"/>
      <c r="C153" s="14"/>
      <c r="D153" s="6" t="s">
        <v>16</v>
      </c>
      <c r="E153" s="11">
        <f>E147/E143</f>
        <v>2.2035902772152607</v>
      </c>
      <c r="F153" s="11">
        <f t="shared" ref="F153:K153" si="61">F147/F143</f>
        <v>2.2079877413204807</v>
      </c>
      <c r="G153" s="11">
        <f t="shared" si="61"/>
        <v>2.2143526195646892</v>
      </c>
      <c r="H153" s="11">
        <f t="shared" si="61"/>
        <v>2.2092668205219246</v>
      </c>
      <c r="I153" s="11">
        <f t="shared" si="61"/>
        <v>2.2144904686828148</v>
      </c>
      <c r="J153" s="11">
        <f t="shared" si="61"/>
        <v>2.2211361109076502</v>
      </c>
      <c r="K153" s="11">
        <f t="shared" si="61"/>
        <v>2.2114874582712072</v>
      </c>
      <c r="L153" s="11">
        <f t="shared" si="60"/>
        <v>2.211758785212004</v>
      </c>
    </row>
    <row r="154" spans="2:12" x14ac:dyDescent="0.3">
      <c r="B154" s="14"/>
      <c r="C154" s="14"/>
      <c r="D154" s="6" t="s">
        <v>17</v>
      </c>
      <c r="E154" s="11">
        <f>E148/E143</f>
        <v>2.1605966764077285</v>
      </c>
      <c r="F154" s="11">
        <f t="shared" ref="F154:K154" si="62">F148/F143</f>
        <v>2.1643518312293422</v>
      </c>
      <c r="G154" s="11">
        <f t="shared" si="62"/>
        <v>2.1726255316491705</v>
      </c>
      <c r="H154" s="11">
        <f t="shared" si="62"/>
        <v>2.1667590708599054</v>
      </c>
      <c r="I154" s="11">
        <f t="shared" si="62"/>
        <v>2.1746004729826569</v>
      </c>
      <c r="J154" s="11">
        <f t="shared" si="62"/>
        <v>2.1821350331461598</v>
      </c>
      <c r="K154" s="11">
        <f t="shared" si="62"/>
        <v>2.1740140129573673</v>
      </c>
      <c r="L154" s="11">
        <f t="shared" si="60"/>
        <v>2.1707260898903331</v>
      </c>
    </row>
    <row r="155" spans="2:12" x14ac:dyDescent="0.3">
      <c r="B155" s="14"/>
      <c r="C155" s="14"/>
      <c r="D155" s="6" t="s">
        <v>18</v>
      </c>
      <c r="E155" s="11">
        <f>E149/E143</f>
        <v>2.1540915576768498</v>
      </c>
      <c r="F155" s="11">
        <f t="shared" ref="F155:K155" si="63">F149/F143</f>
        <v>2.1585610305843361</v>
      </c>
      <c r="G155" s="11">
        <f t="shared" si="63"/>
        <v>2.1670471181666167</v>
      </c>
      <c r="H155" s="11">
        <f t="shared" si="63"/>
        <v>2.1614060003550506</v>
      </c>
      <c r="I155" s="11">
        <f t="shared" si="63"/>
        <v>2.1697362763365344</v>
      </c>
      <c r="J155" s="11">
        <f t="shared" si="63"/>
        <v>2.1773027044869315</v>
      </c>
      <c r="K155" s="11">
        <f t="shared" si="63"/>
        <v>2.169633314420679</v>
      </c>
      <c r="L155" s="11">
        <f t="shared" si="60"/>
        <v>2.165396857432428</v>
      </c>
    </row>
    <row r="156" spans="2:12" x14ac:dyDescent="0.3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x14ac:dyDescent="0.3">
      <c r="E157" s="8" t="s">
        <v>36</v>
      </c>
      <c r="F157" s="8" t="s">
        <v>37</v>
      </c>
      <c r="G157" s="8" t="s">
        <v>38</v>
      </c>
      <c r="H157" s="8" t="s">
        <v>39</v>
      </c>
      <c r="I157" s="8" t="s">
        <v>40</v>
      </c>
      <c r="J157" s="8" t="s">
        <v>41</v>
      </c>
      <c r="K157" s="8" t="s">
        <v>42</v>
      </c>
      <c r="L157" s="8" t="s">
        <v>43</v>
      </c>
    </row>
    <row r="158" spans="2:12" x14ac:dyDescent="0.3">
      <c r="B158" s="14" t="s">
        <v>35</v>
      </c>
      <c r="C158" s="14" t="s">
        <v>27</v>
      </c>
      <c r="D158" s="8" t="s">
        <v>4</v>
      </c>
      <c r="E158" s="11">
        <f>AVERAGE(E5,E24,E43,E62,E81,E100,E119,E138)</f>
        <v>27.033682749999997</v>
      </c>
      <c r="F158" s="11">
        <f t="shared" ref="F158:K158" si="64">AVERAGE(F5,F24,F43,F62,F81,F100,F119,F138)</f>
        <v>28.775879874999998</v>
      </c>
      <c r="G158" s="11">
        <f t="shared" si="64"/>
        <v>30.347911875000001</v>
      </c>
      <c r="H158" s="11">
        <f t="shared" si="64"/>
        <v>31.367994749999998</v>
      </c>
      <c r="I158" s="11">
        <f t="shared" si="64"/>
        <v>32.972878375000001</v>
      </c>
      <c r="J158" s="11">
        <f t="shared" si="64"/>
        <v>35.276746375000002</v>
      </c>
      <c r="K158" s="11">
        <f t="shared" si="64"/>
        <v>37.551070000000003</v>
      </c>
      <c r="L158" s="11">
        <f>AVERAGE(E158:K158)</f>
        <v>31.903737714285718</v>
      </c>
    </row>
    <row r="159" spans="2:12" x14ac:dyDescent="0.3">
      <c r="B159" s="15"/>
      <c r="C159" s="14"/>
      <c r="D159" s="8" t="s">
        <v>5</v>
      </c>
      <c r="E159" s="11">
        <f>AVERAGE(E6,E25,E44,E63,E82,E101,E120,E139)</f>
        <v>27.25024475</v>
      </c>
      <c r="F159" s="11">
        <f t="shared" ref="F159:K159" si="65">AVERAGE(F6,F25,F44,F63,F82,F101,F120,F139)</f>
        <v>27.828696500000003</v>
      </c>
      <c r="G159" s="11">
        <f t="shared" si="65"/>
        <v>30.451786374999998</v>
      </c>
      <c r="H159" s="11">
        <f t="shared" si="65"/>
        <v>31.642051125000002</v>
      </c>
      <c r="I159" s="11">
        <f t="shared" si="65"/>
        <v>33.370339749999999</v>
      </c>
      <c r="J159" s="11">
        <f t="shared" si="65"/>
        <v>35.858946750000001</v>
      </c>
      <c r="K159" s="11">
        <f t="shared" si="65"/>
        <v>37.483098000000005</v>
      </c>
      <c r="L159" s="11">
        <f t="shared" ref="L159:L173" si="66">AVERAGE(E159:K159)</f>
        <v>31.983594750000002</v>
      </c>
    </row>
    <row r="160" spans="2:12" x14ac:dyDescent="0.3">
      <c r="B160" s="15"/>
      <c r="C160" s="14"/>
      <c r="D160" s="6" t="s">
        <v>16</v>
      </c>
      <c r="E160" s="11">
        <f t="shared" ref="E160:K162" si="67">AVERAGE(E7,E26,E45,E64,E83,E102,E121,E140)</f>
        <v>27.775318875000004</v>
      </c>
      <c r="F160" s="11">
        <f t="shared" si="67"/>
        <v>27.422863624999998</v>
      </c>
      <c r="G160" s="11">
        <f t="shared" si="67"/>
        <v>30.916034374999995</v>
      </c>
      <c r="H160" s="11">
        <f t="shared" si="67"/>
        <v>32.348016874999999</v>
      </c>
      <c r="I160" s="11">
        <f t="shared" si="67"/>
        <v>33.419523874999996</v>
      </c>
      <c r="J160" s="11">
        <f t="shared" si="67"/>
        <v>36.249066499999998</v>
      </c>
      <c r="K160" s="11">
        <f t="shared" si="67"/>
        <v>37.739889999999995</v>
      </c>
      <c r="L160" s="11">
        <f t="shared" si="66"/>
        <v>32.267244874999996</v>
      </c>
    </row>
    <row r="161" spans="2:12" x14ac:dyDescent="0.3">
      <c r="B161" s="15"/>
      <c r="C161" s="14"/>
      <c r="D161" s="6" t="s">
        <v>17</v>
      </c>
      <c r="E161" s="11">
        <f t="shared" si="67"/>
        <v>27.699322250000002</v>
      </c>
      <c r="F161" s="11">
        <f t="shared" si="67"/>
        <v>28.253931625</v>
      </c>
      <c r="G161" s="11">
        <f t="shared" si="67"/>
        <v>30.715051500000001</v>
      </c>
      <c r="H161" s="11">
        <f t="shared" si="67"/>
        <v>31.915635249999998</v>
      </c>
      <c r="I161" s="11">
        <f t="shared" si="67"/>
        <v>33.613945624999992</v>
      </c>
      <c r="J161" s="11">
        <f t="shared" si="67"/>
        <v>36.319003374999994</v>
      </c>
      <c r="K161" s="11">
        <f t="shared" si="67"/>
        <v>37.708410999999998</v>
      </c>
      <c r="L161" s="11">
        <f t="shared" si="66"/>
        <v>32.317900089285715</v>
      </c>
    </row>
    <row r="162" spans="2:12" x14ac:dyDescent="0.3">
      <c r="B162" s="15"/>
      <c r="C162" s="14"/>
      <c r="D162" s="6" t="s">
        <v>18</v>
      </c>
      <c r="E162" s="11">
        <f t="shared" si="67"/>
        <v>26.947671500000006</v>
      </c>
      <c r="F162" s="11">
        <f t="shared" si="67"/>
        <v>29.2666015</v>
      </c>
      <c r="G162" s="11">
        <f t="shared" si="67"/>
        <v>29.837684500000002</v>
      </c>
      <c r="H162" s="11">
        <f t="shared" si="67"/>
        <v>30.174694125000002</v>
      </c>
      <c r="I162" s="11">
        <f t="shared" si="67"/>
        <v>33.267450124999996</v>
      </c>
      <c r="J162" s="11">
        <f t="shared" si="67"/>
        <v>35.344550124999998</v>
      </c>
      <c r="K162" s="11">
        <f t="shared" si="67"/>
        <v>37.170313499999999</v>
      </c>
      <c r="L162" s="11">
        <f t="shared" si="66"/>
        <v>31.715566482142862</v>
      </c>
    </row>
    <row r="163" spans="2:12" ht="33" x14ac:dyDescent="0.3">
      <c r="B163" s="15"/>
      <c r="C163" s="9" t="s">
        <v>30</v>
      </c>
      <c r="D163" s="6" t="s">
        <v>23</v>
      </c>
      <c r="E163" s="13">
        <f>AVERAGE(E10,E29,E48,E67,E86,E105,E124,E143)</f>
        <v>4751.9608333333335</v>
      </c>
      <c r="F163" s="13">
        <f t="shared" ref="F163:K163" si="68">AVERAGE(F10,F29,F48,F67,F86,F105,F124,F143)</f>
        <v>5531.2937500000007</v>
      </c>
      <c r="G163" s="13">
        <f t="shared" si="68"/>
        <v>6253.8975</v>
      </c>
      <c r="H163" s="13">
        <f t="shared" si="68"/>
        <v>7360.0125000000007</v>
      </c>
      <c r="I163" s="13">
        <f t="shared" si="68"/>
        <v>8696.8837499999991</v>
      </c>
      <c r="J163" s="13">
        <f t="shared" si="68"/>
        <v>9222.6350000000002</v>
      </c>
      <c r="K163" s="13">
        <f t="shared" si="68"/>
        <v>8731.0220833333333</v>
      </c>
      <c r="L163" s="13">
        <f t="shared" si="66"/>
        <v>7221.1007738095232</v>
      </c>
    </row>
    <row r="164" spans="2:12" x14ac:dyDescent="0.3">
      <c r="B164" s="15"/>
      <c r="C164" s="14" t="s">
        <v>28</v>
      </c>
      <c r="D164" s="8" t="s">
        <v>4</v>
      </c>
      <c r="E164" s="13">
        <f>AVERAGE(E12,E31,E50,E69,E88,E107,E126,E145)</f>
        <v>10703.183333333332</v>
      </c>
      <c r="F164" s="13">
        <f t="shared" ref="F164:K164" si="69">AVERAGE(F12,F31,F50,F69,F88,F107,F126,F145)</f>
        <v>12575.143333333332</v>
      </c>
      <c r="G164" s="13">
        <f t="shared" si="69"/>
        <v>14380.96</v>
      </c>
      <c r="H164" s="13">
        <f t="shared" si="69"/>
        <v>16918.866666666669</v>
      </c>
      <c r="I164" s="13">
        <f t="shared" si="69"/>
        <v>20113.399999999998</v>
      </c>
      <c r="J164" s="13">
        <f t="shared" si="69"/>
        <v>21478.116666666669</v>
      </c>
      <c r="K164" s="13">
        <f t="shared" si="69"/>
        <v>20177.993333333332</v>
      </c>
      <c r="L164" s="13">
        <f t="shared" si="66"/>
        <v>16621.094761904762</v>
      </c>
    </row>
    <row r="165" spans="2:12" x14ac:dyDescent="0.3">
      <c r="B165" s="15"/>
      <c r="C165" s="14"/>
      <c r="D165" s="8" t="s">
        <v>5</v>
      </c>
      <c r="E165" s="13">
        <f t="shared" ref="E165:K168" si="70">AVERAGE(E13,E32,E51,E70,E89,E108,E127,E146)</f>
        <v>10289.859999999999</v>
      </c>
      <c r="F165" s="13">
        <f t="shared" si="70"/>
        <v>12116.696666666667</v>
      </c>
      <c r="G165" s="13">
        <f t="shared" si="70"/>
        <v>13876.82</v>
      </c>
      <c r="H165" s="13">
        <f t="shared" si="70"/>
        <v>16334.759999999998</v>
      </c>
      <c r="I165" s="13">
        <f t="shared" si="70"/>
        <v>19448.566666666669</v>
      </c>
      <c r="J165" s="13">
        <f t="shared" si="70"/>
        <v>20824.243333333332</v>
      </c>
      <c r="K165" s="13">
        <f t="shared" si="70"/>
        <v>19599.170000000002</v>
      </c>
      <c r="L165" s="13">
        <f t="shared" si="66"/>
        <v>16070.016666666665</v>
      </c>
    </row>
    <row r="166" spans="2:12" x14ac:dyDescent="0.3">
      <c r="B166" s="15"/>
      <c r="C166" s="14"/>
      <c r="D166" s="6" t="s">
        <v>16</v>
      </c>
      <c r="E166" s="13">
        <f t="shared" si="70"/>
        <v>10493.756666666666</v>
      </c>
      <c r="F166" s="13">
        <f t="shared" si="70"/>
        <v>12341.970000000001</v>
      </c>
      <c r="G166" s="13">
        <f t="shared" si="70"/>
        <v>14125.193333333335</v>
      </c>
      <c r="H166" s="13">
        <f t="shared" si="70"/>
        <v>16622.913333333334</v>
      </c>
      <c r="I166" s="13">
        <f t="shared" si="70"/>
        <v>19775.620000000003</v>
      </c>
      <c r="J166" s="13">
        <f t="shared" si="70"/>
        <v>21147.723333333335</v>
      </c>
      <c r="K166" s="13">
        <f t="shared" si="70"/>
        <v>19891.350000000002</v>
      </c>
      <c r="L166" s="13">
        <f t="shared" si="66"/>
        <v>16342.646666666667</v>
      </c>
    </row>
    <row r="167" spans="2:12" x14ac:dyDescent="0.3">
      <c r="B167" s="15"/>
      <c r="C167" s="14"/>
      <c r="D167" s="6" t="s">
        <v>17</v>
      </c>
      <c r="E167" s="13">
        <f t="shared" si="70"/>
        <v>10297.279999999999</v>
      </c>
      <c r="F167" s="13">
        <f t="shared" si="70"/>
        <v>12125.460000000001</v>
      </c>
      <c r="G167" s="13">
        <f t="shared" si="70"/>
        <v>13888.29</v>
      </c>
      <c r="H167" s="13">
        <f t="shared" si="70"/>
        <v>16348.419999999998</v>
      </c>
      <c r="I167" s="13">
        <f t="shared" si="70"/>
        <v>19459.313333333332</v>
      </c>
      <c r="J167" s="13">
        <f t="shared" si="70"/>
        <v>20828.623333333337</v>
      </c>
      <c r="K167" s="13">
        <f t="shared" si="70"/>
        <v>19602.566666666669</v>
      </c>
      <c r="L167" s="13">
        <f t="shared" si="66"/>
        <v>16078.564761904763</v>
      </c>
    </row>
    <row r="168" spans="2:12" x14ac:dyDescent="0.3">
      <c r="B168" s="15"/>
      <c r="C168" s="14"/>
      <c r="D168" s="6" t="s">
        <v>18</v>
      </c>
      <c r="E168" s="13">
        <f t="shared" si="70"/>
        <v>10270.633333333335</v>
      </c>
      <c r="F168" s="13">
        <f t="shared" si="70"/>
        <v>12095.863333333333</v>
      </c>
      <c r="G168" s="13">
        <f t="shared" si="70"/>
        <v>13856.166666666668</v>
      </c>
      <c r="H168" s="13">
        <f t="shared" si="70"/>
        <v>16311.056666666667</v>
      </c>
      <c r="I168" s="13">
        <f t="shared" si="70"/>
        <v>19419.030000000002</v>
      </c>
      <c r="J168" s="13">
        <f t="shared" si="70"/>
        <v>20792.636666666665</v>
      </c>
      <c r="K168" s="13">
        <f t="shared" si="70"/>
        <v>19573.829999999998</v>
      </c>
      <c r="L168" s="13">
        <f t="shared" si="66"/>
        <v>16045.602380952379</v>
      </c>
    </row>
    <row r="169" spans="2:12" x14ac:dyDescent="0.3">
      <c r="B169" s="15"/>
      <c r="C169" s="14" t="s">
        <v>29</v>
      </c>
      <c r="D169" s="8" t="s">
        <v>4</v>
      </c>
      <c r="E169" s="11">
        <f>E164/E163</f>
        <v>2.2523719594349907</v>
      </c>
      <c r="F169" s="11">
        <f t="shared" ref="F169:K169" si="71">F164/F163</f>
        <v>2.2734542589305313</v>
      </c>
      <c r="G169" s="11">
        <f t="shared" si="71"/>
        <v>2.2995196195652388</v>
      </c>
      <c r="H169" s="11">
        <f t="shared" si="71"/>
        <v>2.2987551538352236</v>
      </c>
      <c r="I169" s="11">
        <f t="shared" si="71"/>
        <v>2.3127134475035382</v>
      </c>
      <c r="J169" s="11">
        <f t="shared" si="71"/>
        <v>2.3288481726390198</v>
      </c>
      <c r="K169" s="11">
        <f t="shared" si="71"/>
        <v>2.3110688692279391</v>
      </c>
      <c r="L169" s="11">
        <f t="shared" si="66"/>
        <v>2.2966759258766403</v>
      </c>
    </row>
    <row r="170" spans="2:12" x14ac:dyDescent="0.3">
      <c r="B170" s="15"/>
      <c r="C170" s="14"/>
      <c r="D170" s="8" t="s">
        <v>5</v>
      </c>
      <c r="E170" s="11">
        <f>E165/E163</f>
        <v>2.1653924266000364</v>
      </c>
      <c r="F170" s="11">
        <f t="shared" ref="F170:K170" si="72">F165/F163</f>
        <v>2.1905719013145277</v>
      </c>
      <c r="G170" s="11">
        <f t="shared" si="72"/>
        <v>2.2189074892896787</v>
      </c>
      <c r="H170" s="11">
        <f t="shared" si="72"/>
        <v>2.2193929697809613</v>
      </c>
      <c r="I170" s="11">
        <f t="shared" si="72"/>
        <v>2.2362684411720086</v>
      </c>
      <c r="J170" s="11">
        <f t="shared" si="72"/>
        <v>2.257949418288085</v>
      </c>
      <c r="K170" s="11">
        <f t="shared" si="72"/>
        <v>2.2447738435357869</v>
      </c>
      <c r="L170" s="11">
        <f t="shared" si="66"/>
        <v>2.2190366414258693</v>
      </c>
    </row>
    <row r="171" spans="2:12" x14ac:dyDescent="0.3">
      <c r="B171" s="15"/>
      <c r="C171" s="14"/>
      <c r="D171" s="6" t="s">
        <v>16</v>
      </c>
      <c r="E171" s="11">
        <f>E166/E163</f>
        <v>2.2083003279523381</v>
      </c>
      <c r="F171" s="11">
        <f t="shared" ref="F171:K171" si="73">F166/F163</f>
        <v>2.2312989614771408</v>
      </c>
      <c r="G171" s="11">
        <f t="shared" si="73"/>
        <v>2.2586224563695416</v>
      </c>
      <c r="H171" s="11">
        <f t="shared" si="73"/>
        <v>2.2585441714036945</v>
      </c>
      <c r="I171" s="11">
        <f t="shared" si="73"/>
        <v>2.2738742483478642</v>
      </c>
      <c r="J171" s="11">
        <f t="shared" si="73"/>
        <v>2.2930239929622429</v>
      </c>
      <c r="K171" s="11">
        <f t="shared" si="73"/>
        <v>2.2782384250259362</v>
      </c>
      <c r="L171" s="11">
        <f t="shared" si="66"/>
        <v>2.2574146547912513</v>
      </c>
    </row>
    <row r="172" spans="2:12" x14ac:dyDescent="0.3">
      <c r="B172" s="15"/>
      <c r="C172" s="14"/>
      <c r="D172" s="6" t="s">
        <v>17</v>
      </c>
      <c r="E172" s="11">
        <f>E167/E163</f>
        <v>2.1669538872812675</v>
      </c>
      <c r="F172" s="11">
        <f t="shared" ref="F172:K172" si="74">F167/F163</f>
        <v>2.192156220233286</v>
      </c>
      <c r="G172" s="11">
        <f t="shared" si="74"/>
        <v>2.2207415455721815</v>
      </c>
      <c r="H172" s="11">
        <f t="shared" si="74"/>
        <v>2.221248944889699</v>
      </c>
      <c r="I172" s="11">
        <f t="shared" si="74"/>
        <v>2.2375041328261212</v>
      </c>
      <c r="J172" s="11">
        <f t="shared" si="74"/>
        <v>2.258424336790227</v>
      </c>
      <c r="K172" s="11">
        <f t="shared" si="74"/>
        <v>2.2451628777902246</v>
      </c>
      <c r="L172" s="11">
        <f t="shared" si="66"/>
        <v>2.2203131350547154</v>
      </c>
    </row>
    <row r="173" spans="2:12" x14ac:dyDescent="0.3">
      <c r="B173" s="15"/>
      <c r="C173" s="14"/>
      <c r="D173" s="6" t="s">
        <v>18</v>
      </c>
      <c r="E173" s="11">
        <f>E168/E163</f>
        <v>2.1613463775392372</v>
      </c>
      <c r="F173" s="11">
        <f t="shared" ref="F173:K173" si="75">F168/F163</f>
        <v>2.1868054527628966</v>
      </c>
      <c r="G173" s="11">
        <f t="shared" si="75"/>
        <v>2.2156050153790763</v>
      </c>
      <c r="H173" s="11">
        <f t="shared" si="75"/>
        <v>2.2161724136564533</v>
      </c>
      <c r="I173" s="11">
        <f t="shared" si="75"/>
        <v>2.2328722055184427</v>
      </c>
      <c r="J173" s="11">
        <f t="shared" si="75"/>
        <v>2.2545223427650196</v>
      </c>
      <c r="K173" s="11">
        <f t="shared" si="75"/>
        <v>2.2418715487347725</v>
      </c>
      <c r="L173" s="11">
        <f t="shared" si="66"/>
        <v>2.2155993366222715</v>
      </c>
    </row>
  </sheetData>
  <mergeCells count="41">
    <mergeCell ref="C158:C162"/>
    <mergeCell ref="C164:C168"/>
    <mergeCell ref="C169:C173"/>
    <mergeCell ref="B158:B173"/>
    <mergeCell ref="C17:C22"/>
    <mergeCell ref="B4:B22"/>
    <mergeCell ref="E2:K2"/>
    <mergeCell ref="L2:L3"/>
    <mergeCell ref="B23:B41"/>
    <mergeCell ref="C23:C28"/>
    <mergeCell ref="C30:C35"/>
    <mergeCell ref="C36:C41"/>
    <mergeCell ref="B2:B3"/>
    <mergeCell ref="C2:C3"/>
    <mergeCell ref="D2:D3"/>
    <mergeCell ref="C4:C9"/>
    <mergeCell ref="C11:C16"/>
    <mergeCell ref="B42:B60"/>
    <mergeCell ref="C42:C47"/>
    <mergeCell ref="C49:C54"/>
    <mergeCell ref="C55:C60"/>
    <mergeCell ref="B61:B79"/>
    <mergeCell ref="C61:C66"/>
    <mergeCell ref="C68:C73"/>
    <mergeCell ref="C74:C79"/>
    <mergeCell ref="B80:B98"/>
    <mergeCell ref="C80:C85"/>
    <mergeCell ref="C87:C92"/>
    <mergeCell ref="C93:C98"/>
    <mergeCell ref="B99:B117"/>
    <mergeCell ref="C99:C104"/>
    <mergeCell ref="C106:C111"/>
    <mergeCell ref="C112:C117"/>
    <mergeCell ref="B118:B136"/>
    <mergeCell ref="C118:C123"/>
    <mergeCell ref="C125:C130"/>
    <mergeCell ref="C131:C136"/>
    <mergeCell ref="B137:B155"/>
    <mergeCell ref="C137:C142"/>
    <mergeCell ref="C144:C149"/>
    <mergeCell ref="C150:C15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FS</vt:lpstr>
      <vt:lpstr>EC</vt:lpstr>
      <vt:lpstr>PSNR</vt:lpstr>
      <vt:lpstr>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a320m</dc:creator>
  <cp:lastModifiedBy>a320m</cp:lastModifiedBy>
  <dcterms:created xsi:type="dcterms:W3CDTF">2022-02-25T14:57:53Z</dcterms:created>
  <dcterms:modified xsi:type="dcterms:W3CDTF">2022-02-25T17:37:01Z</dcterms:modified>
</cp:coreProperties>
</file>