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EE\p1729\HostingCapacityTF\TestFeeder\"/>
    </mc:Choice>
  </mc:AlternateContent>
  <xr:revisionPtr revIDLastSave="0" documentId="13_ncr:1_{B8452528-07C1-4F2A-9BB8-A9E4279D8A4A}" xr6:coauthVersionLast="47" xr6:coauthVersionMax="47" xr10:uidLastSave="{00000000-0000-0000-0000-000000000000}"/>
  <bookViews>
    <workbookView xWindow="7880" yWindow="4040" windowWidth="28800" windowHeight="15450" xr2:uid="{7D6E8C32-CACD-498D-B92F-BBC7DE0016F8}"/>
  </bookViews>
  <sheets>
    <sheet name="Sheet1" sheetId="1" r:id="rId1"/>
  </sheets>
  <definedNames>
    <definedName name="DP">Sheet1!$B$9</definedName>
    <definedName name="DQ">Sheet1!$B$10</definedName>
    <definedName name="RG">Sheet1!$E$7</definedName>
    <definedName name="Term1">Sheet1!$E$9</definedName>
    <definedName name="Term2">Sheet1!$E$10</definedName>
    <definedName name="VT">Sheet1!$B$8</definedName>
    <definedName name="X">Sheet1!$F$7</definedName>
    <definedName name="XG">Sheet1!$F$7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2" i="1"/>
  <c r="F7" i="1" s="1"/>
  <c r="E2" i="1"/>
  <c r="E7" i="1"/>
  <c r="F5" i="1"/>
  <c r="E5" i="1"/>
  <c r="F4" i="1"/>
  <c r="E4" i="1"/>
  <c r="F6" i="1"/>
  <c r="E6" i="1"/>
  <c r="E9" i="1" l="1"/>
  <c r="E10" i="1"/>
  <c r="B12" i="1" l="1"/>
</calcChain>
</file>

<file path=xl/sharedStrings.xml><?xml version="1.0" encoding="utf-8"?>
<sst xmlns="http://schemas.openxmlformats.org/spreadsheetml/2006/main" count="18" uniqueCount="18">
  <si>
    <t>Linecode</t>
  </si>
  <si>
    <t>R</t>
  </si>
  <si>
    <t>X</t>
  </si>
  <si>
    <t>Len [ft]</t>
  </si>
  <si>
    <t>R/mi</t>
  </si>
  <si>
    <t>X/mi</t>
  </si>
  <si>
    <t>Term 1</t>
  </si>
  <si>
    <t>Term 2</t>
  </si>
  <si>
    <t>d</t>
  </si>
  <si>
    <t>kV</t>
  </si>
  <si>
    <t>Xfmr MVA</t>
  </si>
  <si>
    <r>
      <t>R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</si>
  <si>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</si>
  <si>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I [A]</t>
    </r>
  </si>
  <si>
    <t>VT [V]</t>
  </si>
  <si>
    <r>
      <t>Z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</si>
  <si>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1"/>
        <charset val="2"/>
        <scheme val="minor"/>
      </rPr>
      <t xml:space="preserve"> [W]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</si>
  <si>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1"/>
        <charset val="2"/>
        <scheme val="minor"/>
      </rPr>
      <t xml:space="preserve"> [VAR]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</si>
</sst>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10" fontId="5" fillId="0" borderId="0" xfId="1" applyNumberFormat="1" applyFont="1"/>
    <xf numFmtId="9" fontId="0" fillId="2" borderId="0" xfId="1" applyFont="1" applyFill="1"/>
    <xf numFmtId="2" fontId="5" fillId="0" borderId="0" xfId="0" applyNumberFormat="1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3010-0F75-4F32-9C3A-9E872FD46926}">
  <dimension ref="A1:F12"/>
  <sheetViews>
    <sheetView tabSelected="1" zoomScale="220" zoomScaleNormal="220" workbookViewId="0">
      <selection activeCell="G12" sqref="G12"/>
    </sheetView>
  </sheetViews>
  <sheetFormatPr defaultRowHeight="14.5"/>
  <cols>
    <col min="1" max="1" width="9.26953125" customWidth="1"/>
    <col min="2" max="2" width="9" bestFit="1" customWidth="1"/>
    <col min="5" max="5" width="11.453125" customWidth="1"/>
  </cols>
  <sheetData>
    <row r="1" spans="1:6">
      <c r="A1" s="1" t="s">
        <v>10</v>
      </c>
      <c r="B1" s="2" t="s">
        <v>9</v>
      </c>
      <c r="C1" s="2" t="s">
        <v>1</v>
      </c>
      <c r="D1" s="2" t="s">
        <v>2</v>
      </c>
      <c r="E1" s="2" t="s">
        <v>11</v>
      </c>
      <c r="F1" s="2" t="s">
        <v>12</v>
      </c>
    </row>
    <row r="2" spans="1:6">
      <c r="A2" s="5">
        <v>20</v>
      </c>
      <c r="B2" s="5">
        <v>12.47</v>
      </c>
      <c r="C2" s="8">
        <v>0.01</v>
      </c>
      <c r="D2" s="8">
        <v>0.08</v>
      </c>
      <c r="E2" s="3">
        <f>C2*$B2*$B2/$A2</f>
        <v>7.7750449999999999E-2</v>
      </c>
      <c r="F2" s="3">
        <f>D2*$B2*$B2/$A2</f>
        <v>0.62200359999999999</v>
      </c>
    </row>
    <row r="3" spans="1:6">
      <c r="A3" s="1" t="s">
        <v>0</v>
      </c>
      <c r="B3" s="2" t="s">
        <v>4</v>
      </c>
      <c r="C3" s="2" t="s">
        <v>5</v>
      </c>
      <c r="D3" s="2" t="s">
        <v>3</v>
      </c>
    </row>
    <row r="4" spans="1:6">
      <c r="A4">
        <v>1</v>
      </c>
      <c r="B4">
        <v>0.30599999999999999</v>
      </c>
      <c r="C4">
        <v>0.61339999999999995</v>
      </c>
      <c r="D4" s="5">
        <v>6600</v>
      </c>
      <c r="E4" s="3">
        <f t="shared" ref="E4:E5" si="0">$D4/5280*B4</f>
        <v>0.38250000000000001</v>
      </c>
      <c r="F4" s="3">
        <f t="shared" ref="F4:F5" si="1">$D4/5280*C4</f>
        <v>0.76674999999999993</v>
      </c>
    </row>
    <row r="5" spans="1:6">
      <c r="A5">
        <v>2</v>
      </c>
      <c r="B5">
        <v>1.6879999999999999</v>
      </c>
      <c r="C5">
        <v>0.83899999999999997</v>
      </c>
      <c r="D5" s="5">
        <v>5300</v>
      </c>
      <c r="E5" s="3">
        <f t="shared" si="0"/>
        <v>1.6943939393939396</v>
      </c>
      <c r="F5" s="3">
        <f t="shared" si="1"/>
        <v>0.8421780303030304</v>
      </c>
    </row>
    <row r="6" spans="1:6">
      <c r="A6">
        <v>3</v>
      </c>
      <c r="B6">
        <v>5.4390000000000001</v>
      </c>
      <c r="C6">
        <v>0.83699999999999997</v>
      </c>
      <c r="D6" s="5">
        <v>0</v>
      </c>
      <c r="E6">
        <f>$D6/5280*B6</f>
        <v>0</v>
      </c>
      <c r="F6">
        <f>$D6/5280*C6</f>
        <v>0</v>
      </c>
    </row>
    <row r="7" spans="1:6">
      <c r="A7" s="1" t="s">
        <v>15</v>
      </c>
      <c r="E7" s="3">
        <f>SUM(E2:E6)</f>
        <v>2.1546443893939395</v>
      </c>
      <c r="F7" s="3">
        <f>SUM(F2:F6)</f>
        <v>2.2309316303030302</v>
      </c>
    </row>
    <row r="8" spans="1:6">
      <c r="A8" s="1" t="s">
        <v>14</v>
      </c>
      <c r="B8" s="5">
        <v>12470</v>
      </c>
    </row>
    <row r="9" spans="1:6">
      <c r="A9" s="4" t="s">
        <v>16</v>
      </c>
      <c r="B9" s="6">
        <v>922000</v>
      </c>
      <c r="D9" s="10" t="s">
        <v>6</v>
      </c>
      <c r="E9" s="10">
        <f>VT*VT+RG*DP+XG*DQ</f>
        <v>157487482.12702122</v>
      </c>
    </row>
    <row r="10" spans="1:6">
      <c r="A10" s="4" t="s">
        <v>17</v>
      </c>
      <c r="B10" s="6">
        <v>0</v>
      </c>
      <c r="D10" s="10" t="s">
        <v>7</v>
      </c>
      <c r="E10" s="10">
        <f>XG*DP-RG*DQ</f>
        <v>2056918.9631393938</v>
      </c>
    </row>
    <row r="12" spans="1:6">
      <c r="A12" s="1" t="s">
        <v>8</v>
      </c>
      <c r="B12" s="7">
        <f>SQRT(Term1*Term1+Term2*Term1)/VT/VT-1</f>
        <v>1.93677671627559E-2</v>
      </c>
      <c r="D12" s="4" t="s">
        <v>13</v>
      </c>
      <c r="E12" s="9">
        <f>SQRT(DP*DP+DQ*DQ)/VT/SQRT(3)</f>
        <v>42.687806591245788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DP</vt:lpstr>
      <vt:lpstr>DQ</vt:lpstr>
      <vt:lpstr>RG</vt:lpstr>
      <vt:lpstr>Term1</vt:lpstr>
      <vt:lpstr>Term2</vt:lpstr>
      <vt:lpstr>VT</vt:lpstr>
      <vt:lpstr>X</vt:lpstr>
      <vt:lpstr>XG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2023-06-06T21:29:04Z</dcterms:created>
  <dcterms:modified xsi:type="dcterms:W3CDTF">2023-06-07T15:21:41Z</dcterms:modified>
</cp:coreProperties>
</file>