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Santiago\Google Drive\Ing. de Requisitos Entregables\Entregable 3\Cosas listas\"/>
    </mc:Choice>
  </mc:AlternateContent>
  <bookViews>
    <workbookView xWindow="0" yWindow="0" windowWidth="28800" windowHeight="12360" xr2:uid="{00000000-000D-0000-FFFF-FFFF00000000}"/>
  </bookViews>
  <sheets>
    <sheet name="Hoja 1" sheetId="1" r:id="rId1"/>
  </sheets>
  <calcPr calcId="171027"/>
</workbook>
</file>

<file path=xl/calcChain.xml><?xml version="1.0" encoding="utf-8"?>
<calcChain xmlns="http://schemas.openxmlformats.org/spreadsheetml/2006/main">
  <c r="E49" i="1" l="1"/>
  <c r="L12" i="1" s="1"/>
  <c r="E33" i="1"/>
  <c r="L13" i="1" s="1"/>
  <c r="E15" i="1"/>
  <c r="L14" i="1"/>
  <c r="E6" i="1"/>
  <c r="L15" i="1" s="1"/>
  <c r="L17" i="1" l="1"/>
  <c r="L19" i="1" s="1"/>
  <c r="L21" i="1" s="1"/>
</calcChain>
</file>

<file path=xl/sharedStrings.xml><?xml version="1.0" encoding="utf-8"?>
<sst xmlns="http://schemas.openxmlformats.org/spreadsheetml/2006/main" count="114" uniqueCount="93">
  <si>
    <t>Resumen de Actores</t>
  </si>
  <si>
    <t>Multiplicador</t>
  </si>
  <si>
    <t>Numero de actores</t>
  </si>
  <si>
    <t>Simple</t>
  </si>
  <si>
    <t>Promedio</t>
  </si>
  <si>
    <t>Complejo</t>
  </si>
  <si>
    <t>AW Calculado</t>
  </si>
  <si>
    <t>Actores Individuales</t>
  </si>
  <si>
    <t>Nombre del Actor</t>
  </si>
  <si>
    <t>Analista experto</t>
  </si>
  <si>
    <t>Gerente de comunicaciones</t>
  </si>
  <si>
    <t>Cliente</t>
  </si>
  <si>
    <t>Puntos de caso de uso No-Ajustados</t>
  </si>
  <si>
    <t>Numero de casos de uso</t>
  </si>
  <si>
    <t>Calculo de otras tablas</t>
  </si>
  <si>
    <t>Caso de uso simple - Hasta 3 transacciones</t>
  </si>
  <si>
    <t>TCF</t>
  </si>
  <si>
    <t>Technical Complexity Factor</t>
  </si>
  <si>
    <t>Caso de uso promedio - Entre 4 y 7 transacciones</t>
  </si>
  <si>
    <t>EF</t>
  </si>
  <si>
    <t>Environmental Factor</t>
  </si>
  <si>
    <t>Caso de uso complejo - Mas de 7 transacciones</t>
  </si>
  <si>
    <t>UUCP</t>
  </si>
  <si>
    <t>Unadjusted Use Case Points</t>
  </si>
  <si>
    <t>UUCP Calculado</t>
  </si>
  <si>
    <t>AW</t>
  </si>
  <si>
    <t>Actor Weighting</t>
  </si>
  <si>
    <t>Casos de uso individuales</t>
  </si>
  <si>
    <t>Nombre del caso de uso</t>
  </si>
  <si>
    <t>Calculo de puntos de casos de uso</t>
  </si>
  <si>
    <t>Obtener medición</t>
  </si>
  <si>
    <t>UCP</t>
  </si>
  <si>
    <t>Use Case Points</t>
  </si>
  <si>
    <t>Calculo de esfuerzo estimado</t>
  </si>
  <si>
    <t>Ratio</t>
  </si>
  <si>
    <t>Hours of Effort per Use Case Point</t>
  </si>
  <si>
    <t>Realiza informe</t>
  </si>
  <si>
    <t>Publica Informe</t>
  </si>
  <si>
    <t>Horas de esfuerzo</t>
  </si>
  <si>
    <t>Consulta Informe</t>
  </si>
  <si>
    <t>Factor del Entorno</t>
  </si>
  <si>
    <t>Magnitud relativa (Entre 0-5)</t>
  </si>
  <si>
    <t>Familiaridad con el proyecto</t>
  </si>
  <si>
    <t>Requisitos estables</t>
  </si>
  <si>
    <t>Personal de medio tiempo</t>
  </si>
  <si>
    <t>EF Calculado</t>
  </si>
  <si>
    <t>Requiere sistema distribuido</t>
  </si>
  <si>
    <t>Tiempo de respuesta es importante</t>
  </si>
  <si>
    <t>Eficiencia del usuario final</t>
  </si>
  <si>
    <t>Complejidad de procesamiento interno requerido</t>
  </si>
  <si>
    <t>Usabilidad</t>
  </si>
  <si>
    <t>Soporte entre plataformas</t>
  </si>
  <si>
    <t>Alta concurrencia</t>
  </si>
  <si>
    <t>Seguridad personalizada</t>
  </si>
  <si>
    <t>¿Puede la seguridad existente suplir las necesidades, o se debe codificar una diferente? Mientras mayor sea el trabajo en seguridad personalizada que se deba hacer, mayor será el valor.</t>
  </si>
  <si>
    <t>Entrenamiento del usuario</t>
  </si>
  <si>
    <t>TCF Calculado</t>
  </si>
  <si>
    <t>Concentrarse en código reusable</t>
  </si>
  <si>
    <t>Descripción</t>
  </si>
  <si>
    <t>Pueden ser humanos interactuando en un protocolo bien definido, o pueden ser sistemas que interactúan a través de una API compleja o mas flexible</t>
  </si>
  <si>
    <t>Usuario que interactúa con el software a través de una interfaz grafica de usuario . Mientras eso sea cierto. aplica de igual manera para un usuario que interactúa con el sistema de manera impredecible. Una interfaz AJAX que expone mas de la aplicación (y datos almacenados) disponible por medio de un rígido protocolo, puede introducir una complejidad similar</t>
  </si>
  <si>
    <t>Calcular Índice de Calidad</t>
  </si>
  <si>
    <t>Interpretar Índice de calidad</t>
  </si>
  <si>
    <t>¿Que tanta experiencia tiene su equipo trabajando en este dominio? El dominio del proyecto será un reflejo de lo que el software debería lograr, no el lenguaje de implementación. En otras palabras, para un sistema de una aseguradora escrito en java, te preocupa la experiencia del equipo en la compensación de seguros, no cuanto sepan sobre java. Mayor experiencia, mayor numero.</t>
  </si>
  <si>
    <t>Experiencia en la aplicación</t>
  </si>
  <si>
    <t>Cuanta experiencia tiene tu equipo con la aplicación. Esto solo será relevante cuando se hagan cambios en una aplicación existente. Mayores números representan mayor experiencia. Para una nueva aplicación la experiencia de todos será 0.</t>
  </si>
  <si>
    <t>Experiencia en Programación OO</t>
  </si>
  <si>
    <t>¿Cuanta experiencia tiene tu equipo en OO? Es fácil de olvidar que mucha gente no tiene experiencia en la programación orientada a objetos si estas acostumbrado a tenerla. Un proyecto usuario-céntrico o dirigido por casos de uso, será inherentemente  con una estructura OO en su implementación. Mayores números representan mas experiencia en OO.</t>
  </si>
  <si>
    <t>Capacidad del analista líder</t>
  </si>
  <si>
    <t>¿Cuan experto y cuan capaz es la persona responsable por los requisitos? malos requisitos son los asesinos de proyectos por excelencia - El grupo Standish reporta entre 40% y 60% de los errores vienen de malos requisitos. Mayores números representan mayor habilidad y excelencia.</t>
  </si>
  <si>
    <t>Motivación</t>
  </si>
  <si>
    <t>¿Que tan motivado está tu equipo? Mayores números representan mayor motivación</t>
  </si>
  <si>
    <t>Cambios en los requisitos pueden causar incrementos en el trabajo. La manera de evadir esto es planeando para el cambio y instituyendo un sistema de tiempos para administrar estos cambios. La mayoría de la gente no hace esto, y algunos cambias van a ser inviables. mayores números representan mas cambio (o menos efectividad en el sistema de administración de cambios).</t>
  </si>
  <si>
    <t>Mayor numero refleja que miembros del equipo que son de medio tiempo, consultores externos, y desarrolladores que dividen su tiempo en varios proyectos. El cambio constante y demás factores intangibles hacen de estos miembros del equipo menos eficientes.</t>
  </si>
  <si>
    <t>Dificultad del lenguaje de programación</t>
  </si>
  <si>
    <t>Lenguajes mas difíciles representan mayor numero. Se cree que la dificultad esta en el ojo del que codifica. Java tal vez sea difícil para un programador de Fortran. pensar en los términos de dificultad para tu equipo, no dificultad abstracta.</t>
  </si>
  <si>
    <t>Factor técnico</t>
  </si>
  <si>
    <t>La arquitectura de la solución será centralizada o será distribuida. Mayores números representan una arquitectura mas compleja</t>
  </si>
  <si>
    <t>La rapidez de respuesta para el usuario es un factor importante. Mayores números representan incremento en la importancia del tiempo de respuesta (un motor de búsqueda tendrá un numero grande, un agregador de noticias diarias tendrá un numero bajo).</t>
  </si>
  <si>
    <t>La aplicación esta siendo desarrollada para optimizar la eficiencia del usuario final, ¿O solo su capacidad? Mayores números representan proyectos que recaen mayormente en la aplicación para mejorar la eficiencia del usuario.</t>
  </si>
  <si>
    <t>¿Hay que hacer un duro trabajo algorítmico y de pruebas? Algoritmos complejos (Nivelación de recursos, análisis de sistemas de dominio de tiempo, cubos OLAP) tienen números mas altos. Consultas simples a bases de datos tienen números mas bajos.</t>
  </si>
  <si>
    <t>¿Que sea de fácil instalación para el usuario final es un factor clave? Mientras mas competente sea el usuario, menor es el numero.</t>
  </si>
  <si>
    <t>¿Que sea fácil de usar es un criterio primario de aceptabilidad? Mientras mas sea la importancia de la usabilidad, mayor será el numero.</t>
  </si>
  <si>
    <t>¿El soporte multiplataforma es requerido? Mientras mas plataformas deban ser soportadas (Pueden ser versiones de navegador, dispositivos móviles, etc. o diferentes sistemas operativos) mayor será el numero</t>
  </si>
  <si>
    <t>Fácil de cambiar</t>
  </si>
  <si>
    <t>¿El cliente requiere la habilidad de cambiar o personalizar la aplicación en un futuro? Mientras mayor sea la necesidad de cambio / personalización en el futuro, mayor el valor.</t>
  </si>
  <si>
    <t>¿Va a tener que hacer frente a bloqueo de base de datos y otros problemas de concurrencia? Mientras mayor atención tenga que gastar en resolver conflictos de datos o de aplicación, mayor será el numero.</t>
  </si>
  <si>
    <t>Dependencia en código de terceras partes</t>
  </si>
  <si>
    <t>Son otros sistemas que se comunican con su software vía una API predefinida. Una API puede ser expuesta a través de un dll, o un REST, SOAP, o cualquier web-service API o llamada a procedimiento remoto (RPC). El elemento clave es que se exponga a interactuar con el software a través a un mecanismo especifico y bien definido.</t>
  </si>
  <si>
    <t>¿Es un objetivo poder reutilizar código? Reutilización de código reduce el esfuerzo requerido para desarrollar un proyecto. También reduce la cantidad de tiempo requerida para depurar un proyecto. Una función de una librería compartida puede ser reutilizada múltiples veces, y arreglar el código en un lugar puede arreglar múltiples errores. Mientras mayor sea la cantidad de código reutilizado menor será el numero.</t>
  </si>
  <si>
    <t>Facilidad de instalación</t>
  </si>
  <si>
    <t>¿Cuanto entrenamiento es requerido por el usuario? ¿Es la aplicación compleja, o soporta actividades complejas? Cuanto mas tiempo lleven los usuarios cruzar el umbral de succión (lograr un nivel de maestría del producto), mayor el valor.</t>
  </si>
  <si>
    <t>¿La aplicación requerirá el uso de  controles o librerías de terceros? Como en la reutilización de código, el código de terceros puede reducir el esfuerzo requerido para desarrollar una solución. Mientras mayor sea el código de terceros (y mas confiable el código de terceros), menor será el 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</si>
</sst>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10"/>
      <color rgb="FF000000"/>
      <name val="Arial"/>
    </font>
    <font>
      <b/>
      <sz val="10"/>
      <name val="Arial"/>
    </font>
  </fonts>
  <fills count="3">
    <fill>
      <patternFill patternType="none"/>
    </fill>
    <fill>
      <patternFill patternType="gray125"/>
    </fill>
    <fill>
      <patternFill patternType="solid">
        <fgColor rgb="FFD9D9D9"/>
        <bgColor rgb="FFD9D9D9"/>
      </patternFill>
    </fill>
  </fills>
  <borders count="35">
    <border>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top style="thin">
        <color rgb="FF000000"/>
      </top>
      <bottom style="medium">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wrapText="1"/>
    </xf>
    <xf numFmtId="0" fontId="3" fillId="0" borderId="0" xfId="0" applyFont="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1" fillId="0" borderId="8" xfId="0" applyFont="1" applyBorder="1" applyAlignment="1">
      <alignment horizontal="right" vertical="center" wrapText="1"/>
    </xf>
    <xf numFmtId="0" fontId="1" fillId="0" borderId="10" xfId="0" applyFont="1" applyBorder="1" applyAlignment="1">
      <alignment horizontal="right" vertical="center" wrapText="1"/>
    </xf>
    <xf numFmtId="0" fontId="3" fillId="2" borderId="20"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0" borderId="32" xfId="0" applyFont="1" applyBorder="1" applyAlignment="1">
      <alignment horizontal="center" vertical="center" wrapText="1"/>
    </xf>
    <xf numFmtId="1" fontId="1" fillId="0" borderId="10" xfId="0" applyNumberFormat="1" applyFont="1" applyBorder="1" applyAlignment="1">
      <alignment horizontal="right" vertical="center" wrapText="1"/>
    </xf>
    <xf numFmtId="0" fontId="3" fillId="2" borderId="11" xfId="0" applyFont="1" applyFill="1" applyBorder="1" applyAlignment="1">
      <alignment horizontal="center" vertical="center" wrapText="1"/>
    </xf>
    <xf numFmtId="0" fontId="1" fillId="0" borderId="12" xfId="0" applyFont="1" applyBorder="1" applyAlignment="1">
      <alignment wrapText="1"/>
    </xf>
    <xf numFmtId="0" fontId="3" fillId="2" borderId="1" xfId="0" applyFont="1" applyFill="1" applyBorder="1" applyAlignment="1">
      <alignment horizontal="center" vertical="center" wrapText="1"/>
    </xf>
    <xf numFmtId="0" fontId="1" fillId="0" borderId="2" xfId="0" applyFont="1" applyBorder="1" applyAlignment="1">
      <alignment wrapText="1"/>
    </xf>
    <xf numFmtId="0" fontId="1" fillId="0" borderId="21" xfId="0" applyFont="1" applyBorder="1" applyAlignment="1">
      <alignment horizontal="center" vertical="center" wrapText="1"/>
    </xf>
    <xf numFmtId="0" fontId="1" fillId="0" borderId="22" xfId="0" applyFont="1" applyBorder="1" applyAlignment="1">
      <alignment wrapText="1"/>
    </xf>
    <xf numFmtId="0" fontId="1" fillId="0" borderId="17" xfId="0" applyFont="1" applyBorder="1" applyAlignment="1">
      <alignment horizontal="center" vertical="center" wrapText="1"/>
    </xf>
    <xf numFmtId="0" fontId="1" fillId="0" borderId="18" xfId="0" applyFont="1" applyBorder="1" applyAlignment="1">
      <alignment wrapText="1"/>
    </xf>
    <xf numFmtId="0" fontId="3" fillId="2" borderId="13" xfId="0" applyFont="1" applyFill="1" applyBorder="1" applyAlignment="1">
      <alignment horizontal="center" vertical="center" wrapText="1"/>
    </xf>
    <xf numFmtId="0" fontId="1" fillId="0" borderId="14" xfId="0" applyFont="1" applyBorder="1" applyAlignment="1">
      <alignment wrapText="1"/>
    </xf>
    <xf numFmtId="0" fontId="1" fillId="0" borderId="13" xfId="0" applyFont="1" applyBorder="1" applyAlignment="1">
      <alignment horizontal="right" vertical="center" wrapText="1"/>
    </xf>
    <xf numFmtId="0" fontId="1" fillId="0" borderId="29" xfId="0" applyFont="1" applyBorder="1" applyAlignment="1">
      <alignment wrapText="1"/>
    </xf>
    <xf numFmtId="0" fontId="3" fillId="0" borderId="23" xfId="0" applyFont="1" applyBorder="1" applyAlignment="1">
      <alignment horizontal="left" vertical="center" wrapText="1"/>
    </xf>
    <xf numFmtId="0" fontId="1" fillId="0" borderId="27" xfId="0" applyFont="1" applyBorder="1" applyAlignment="1">
      <alignment wrapText="1"/>
    </xf>
    <xf numFmtId="0" fontId="1" fillId="0" borderId="28" xfId="0" applyFont="1" applyBorder="1" applyAlignment="1">
      <alignment wrapText="1"/>
    </xf>
    <xf numFmtId="0" fontId="3" fillId="2" borderId="23" xfId="0" applyFont="1" applyFill="1" applyBorder="1" applyAlignment="1">
      <alignment horizontal="center" vertical="center" wrapText="1"/>
    </xf>
    <xf numFmtId="0" fontId="1" fillId="0" borderId="24" xfId="0" applyFont="1" applyBorder="1" applyAlignment="1">
      <alignment wrapText="1"/>
    </xf>
    <xf numFmtId="0" fontId="3" fillId="2" borderId="30" xfId="0" applyFont="1" applyFill="1" applyBorder="1" applyAlignment="1">
      <alignment horizontal="center" vertical="center" wrapText="1"/>
    </xf>
    <xf numFmtId="0" fontId="1" fillId="0" borderId="31" xfId="0" applyFont="1" applyBorder="1" applyAlignment="1">
      <alignment wrapText="1"/>
    </xf>
    <xf numFmtId="0" fontId="1" fillId="0" borderId="13" xfId="0" applyFont="1" applyBorder="1" applyAlignment="1">
      <alignment horizontal="center" vertical="center" wrapText="1"/>
    </xf>
    <xf numFmtId="0" fontId="3" fillId="2" borderId="33"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0" borderId="30" xfId="0" applyFont="1" applyBorder="1" applyAlignment="1">
      <alignment horizontal="right" vertical="center" wrapText="1"/>
    </xf>
    <xf numFmtId="0" fontId="1" fillId="0" borderId="34" xfId="0" applyFont="1" applyBorder="1" applyAlignment="1">
      <alignment wrapText="1"/>
    </xf>
    <xf numFmtId="0" fontId="3" fillId="0" borderId="1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showGridLines="0" tabSelected="1" topLeftCell="A24" zoomScale="85" zoomScaleNormal="85" workbookViewId="0">
      <selection activeCell="E25" sqref="E25"/>
    </sheetView>
  </sheetViews>
  <sheetFormatPr baseColWidth="10" defaultColWidth="14.42578125" defaultRowHeight="15.75" customHeight="1" x14ac:dyDescent="0.2"/>
  <cols>
    <col min="1" max="1" width="3.7109375" style="2" customWidth="1"/>
    <col min="2" max="2" width="3.85546875" style="2" customWidth="1"/>
    <col min="3" max="3" width="18.42578125" style="2" customWidth="1"/>
    <col min="4" max="4" width="14.42578125" style="2"/>
    <col min="5" max="5" width="19.28515625" style="2" customWidth="1"/>
    <col min="6" max="6" width="49" style="2" customWidth="1"/>
    <col min="7" max="7" width="8.42578125" style="2" customWidth="1"/>
    <col min="8" max="8" width="6.28515625" style="2" customWidth="1"/>
    <col min="9" max="9" width="10" style="2" customWidth="1"/>
    <col min="10" max="10" width="11" style="2" customWidth="1"/>
    <col min="11" max="11" width="10.7109375" style="2" customWidth="1"/>
    <col min="12" max="12" width="11.140625" style="2" customWidth="1"/>
    <col min="13" max="16384" width="14.42578125" style="2"/>
  </cols>
  <sheetData>
    <row r="1" spans="1:26" ht="6.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3"/>
      <c r="B2" s="28" t="s">
        <v>0</v>
      </c>
      <c r="C2" s="29"/>
      <c r="D2" s="4" t="s">
        <v>1</v>
      </c>
      <c r="E2" s="4" t="s">
        <v>2</v>
      </c>
      <c r="F2" s="5" t="s">
        <v>58</v>
      </c>
      <c r="G2" s="3"/>
      <c r="I2" s="3"/>
      <c r="J2" s="3"/>
      <c r="K2" s="3"/>
      <c r="L2" s="3"/>
      <c r="M2" s="3"/>
      <c r="N2" s="3"/>
      <c r="O2" s="3"/>
      <c r="P2" s="3"/>
      <c r="Q2" s="3"/>
      <c r="R2" s="3"/>
      <c r="S2" s="3"/>
      <c r="T2" s="3"/>
      <c r="U2" s="3"/>
      <c r="V2" s="3"/>
      <c r="W2" s="3"/>
      <c r="X2" s="3"/>
      <c r="Y2" s="3"/>
      <c r="Z2" s="3"/>
    </row>
    <row r="3" spans="1:26" ht="89.25" x14ac:dyDescent="0.2">
      <c r="A3" s="1"/>
      <c r="B3" s="6">
        <v>1</v>
      </c>
      <c r="C3" s="7" t="s">
        <v>3</v>
      </c>
      <c r="D3" s="7">
        <v>1</v>
      </c>
      <c r="E3" s="7">
        <v>0</v>
      </c>
      <c r="F3" s="8" t="s">
        <v>88</v>
      </c>
      <c r="G3" s="1"/>
      <c r="I3" s="1"/>
      <c r="J3" s="1"/>
      <c r="K3" s="1"/>
      <c r="L3" s="1"/>
      <c r="M3" s="1"/>
      <c r="N3" s="1"/>
      <c r="O3" s="1"/>
      <c r="P3" s="1"/>
      <c r="Q3" s="1"/>
      <c r="R3" s="1"/>
      <c r="S3" s="1"/>
      <c r="T3" s="1"/>
      <c r="U3" s="1"/>
      <c r="V3" s="1"/>
      <c r="W3" s="1"/>
      <c r="X3" s="1"/>
      <c r="Y3" s="1"/>
      <c r="Z3" s="1"/>
    </row>
    <row r="4" spans="1:26" ht="38.25" x14ac:dyDescent="0.2">
      <c r="A4" s="1"/>
      <c r="B4" s="9">
        <v>2</v>
      </c>
      <c r="C4" s="10" t="s">
        <v>4</v>
      </c>
      <c r="D4" s="10">
        <v>2</v>
      </c>
      <c r="E4" s="10">
        <v>0</v>
      </c>
      <c r="F4" s="11" t="s">
        <v>59</v>
      </c>
      <c r="G4" s="1"/>
      <c r="I4" s="1"/>
      <c r="J4" s="1"/>
      <c r="K4" s="1"/>
      <c r="L4" s="1"/>
      <c r="M4" s="1"/>
      <c r="N4" s="1"/>
      <c r="O4" s="1"/>
      <c r="P4" s="1"/>
      <c r="Q4" s="1"/>
      <c r="R4" s="1"/>
      <c r="S4" s="1"/>
      <c r="T4" s="1"/>
      <c r="U4" s="1"/>
      <c r="V4" s="1"/>
      <c r="W4" s="1"/>
      <c r="X4" s="1"/>
      <c r="Y4" s="1"/>
      <c r="Z4" s="1"/>
    </row>
    <row r="5" spans="1:26" ht="89.25" x14ac:dyDescent="0.2">
      <c r="A5" s="1"/>
      <c r="B5" s="9">
        <v>3</v>
      </c>
      <c r="C5" s="10" t="s">
        <v>5</v>
      </c>
      <c r="D5" s="10">
        <v>3</v>
      </c>
      <c r="E5" s="10">
        <v>3</v>
      </c>
      <c r="F5" s="11" t="s">
        <v>60</v>
      </c>
      <c r="G5" s="1"/>
      <c r="H5" s="1"/>
      <c r="I5" s="1"/>
      <c r="J5" s="1"/>
      <c r="K5" s="1"/>
      <c r="L5" s="1"/>
      <c r="M5" s="1"/>
      <c r="N5" s="1"/>
      <c r="O5" s="1"/>
      <c r="P5" s="1"/>
      <c r="Q5" s="1"/>
      <c r="R5" s="1"/>
      <c r="S5" s="1"/>
      <c r="T5" s="1"/>
      <c r="U5" s="1"/>
      <c r="V5" s="1"/>
      <c r="W5" s="1"/>
      <c r="X5" s="1"/>
      <c r="Y5" s="1"/>
      <c r="Z5" s="1"/>
    </row>
    <row r="6" spans="1:26" ht="12.75" x14ac:dyDescent="0.2">
      <c r="A6" s="3"/>
      <c r="B6" s="26" t="s">
        <v>6</v>
      </c>
      <c r="C6" s="27"/>
      <c r="D6" s="12"/>
      <c r="E6" s="12">
        <f>(E5*D5)+(E4*D4)+(E3*D3)</f>
        <v>9</v>
      </c>
      <c r="F6" s="13"/>
      <c r="G6" s="3"/>
      <c r="H6" s="3"/>
      <c r="I6" s="3"/>
      <c r="J6" s="3"/>
      <c r="K6" s="3"/>
      <c r="L6" s="3"/>
      <c r="M6" s="3"/>
      <c r="N6" s="3"/>
      <c r="O6" s="3"/>
      <c r="P6" s="3"/>
      <c r="Q6" s="3"/>
      <c r="R6" s="3"/>
      <c r="S6" s="3"/>
      <c r="T6" s="3"/>
      <c r="U6" s="3"/>
      <c r="V6" s="3"/>
      <c r="W6" s="3"/>
      <c r="X6" s="3"/>
      <c r="Y6" s="3"/>
      <c r="Z6" s="3"/>
    </row>
    <row r="7" spans="1:26" ht="15.75" customHeight="1" x14ac:dyDescent="0.2">
      <c r="A7" s="3"/>
      <c r="B7" s="26" t="s">
        <v>7</v>
      </c>
      <c r="C7" s="27"/>
      <c r="D7" s="12" t="s">
        <v>1</v>
      </c>
      <c r="E7" s="34" t="s">
        <v>8</v>
      </c>
      <c r="F7" s="35"/>
      <c r="G7" s="3"/>
      <c r="H7" s="3"/>
      <c r="I7" s="3"/>
      <c r="J7" s="3"/>
      <c r="K7" s="3"/>
      <c r="L7" s="3"/>
      <c r="M7" s="3"/>
      <c r="N7" s="3"/>
      <c r="O7" s="3"/>
      <c r="P7" s="3"/>
      <c r="Q7" s="3"/>
      <c r="R7" s="3"/>
      <c r="S7" s="3"/>
      <c r="T7" s="3"/>
      <c r="U7" s="3"/>
      <c r="V7" s="3"/>
      <c r="W7" s="3"/>
      <c r="X7" s="3"/>
      <c r="Y7" s="3"/>
      <c r="Z7" s="3"/>
    </row>
    <row r="8" spans="1:26" ht="15.75" customHeight="1" x14ac:dyDescent="0.2">
      <c r="A8" s="1"/>
      <c r="B8" s="9">
        <v>1</v>
      </c>
      <c r="C8" s="10" t="s">
        <v>5</v>
      </c>
      <c r="D8" s="10">
        <v>3</v>
      </c>
      <c r="E8" s="45" t="s">
        <v>9</v>
      </c>
      <c r="F8" s="35"/>
      <c r="G8" s="1"/>
      <c r="H8" s="1"/>
      <c r="I8" s="1"/>
      <c r="J8" s="1"/>
      <c r="K8" s="1"/>
      <c r="L8" s="1"/>
      <c r="M8" s="1"/>
      <c r="N8" s="1"/>
      <c r="O8" s="1"/>
      <c r="P8" s="1"/>
      <c r="Q8" s="1"/>
      <c r="R8" s="1"/>
      <c r="S8" s="1"/>
      <c r="T8" s="1"/>
      <c r="U8" s="1"/>
      <c r="V8" s="1"/>
      <c r="W8" s="1"/>
      <c r="X8" s="1"/>
      <c r="Y8" s="1"/>
      <c r="Z8" s="1"/>
    </row>
    <row r="9" spans="1:26" ht="15.75" customHeight="1" x14ac:dyDescent="0.2">
      <c r="A9" s="1"/>
      <c r="B9" s="14">
        <v>2</v>
      </c>
      <c r="C9" s="15" t="s">
        <v>5</v>
      </c>
      <c r="D9" s="15">
        <v>3</v>
      </c>
      <c r="E9" s="32" t="s">
        <v>10</v>
      </c>
      <c r="F9" s="33"/>
      <c r="G9" s="1"/>
      <c r="H9" s="1"/>
      <c r="I9" s="1"/>
      <c r="J9" s="1"/>
      <c r="K9" s="1"/>
      <c r="L9" s="1"/>
      <c r="M9" s="1"/>
      <c r="N9" s="1"/>
      <c r="O9" s="1"/>
      <c r="P9" s="1"/>
      <c r="Q9" s="1"/>
      <c r="R9" s="1"/>
      <c r="S9" s="1"/>
      <c r="T9" s="1"/>
      <c r="U9" s="1"/>
      <c r="V9" s="1"/>
      <c r="W9" s="1"/>
      <c r="X9" s="1"/>
      <c r="Y9" s="1"/>
      <c r="Z9" s="1"/>
    </row>
    <row r="10" spans="1:26" ht="15.75" customHeight="1" x14ac:dyDescent="0.2">
      <c r="A10" s="1"/>
      <c r="B10" s="16">
        <v>3</v>
      </c>
      <c r="C10" s="17" t="s">
        <v>5</v>
      </c>
      <c r="D10" s="17">
        <v>3</v>
      </c>
      <c r="E10" s="30" t="s">
        <v>11</v>
      </c>
      <c r="F10" s="31"/>
      <c r="G10" s="1"/>
      <c r="H10" s="1"/>
      <c r="I10" s="1"/>
      <c r="J10" s="1"/>
      <c r="K10" s="1"/>
      <c r="L10" s="1"/>
      <c r="M10" s="1"/>
      <c r="N10" s="1"/>
      <c r="O10" s="1"/>
      <c r="P10" s="1"/>
      <c r="Q10" s="1"/>
      <c r="R10" s="1"/>
      <c r="S10" s="1"/>
      <c r="T10" s="1"/>
      <c r="U10" s="1"/>
      <c r="V10" s="1"/>
      <c r="W10" s="1"/>
      <c r="X10" s="1"/>
      <c r="Y10" s="1"/>
      <c r="Z10" s="1"/>
    </row>
    <row r="11" spans="1:26" ht="25.5" x14ac:dyDescent="0.2">
      <c r="A11" s="3"/>
      <c r="B11" s="41" t="s">
        <v>12</v>
      </c>
      <c r="C11" s="42"/>
      <c r="D11" s="18" t="s">
        <v>1</v>
      </c>
      <c r="E11" s="18" t="s">
        <v>13</v>
      </c>
      <c r="F11" s="19" t="s">
        <v>58</v>
      </c>
      <c r="G11" s="3"/>
      <c r="H11" s="38" t="s">
        <v>14</v>
      </c>
      <c r="I11" s="39"/>
      <c r="J11" s="39"/>
      <c r="K11" s="39"/>
      <c r="L11" s="40"/>
      <c r="M11" s="3"/>
      <c r="N11" s="3"/>
      <c r="O11" s="3"/>
      <c r="P11" s="3"/>
      <c r="Q11" s="3"/>
      <c r="R11" s="3"/>
      <c r="S11" s="3"/>
      <c r="T11" s="3"/>
      <c r="U11" s="3"/>
      <c r="V11" s="3"/>
      <c r="W11" s="3"/>
      <c r="X11" s="3"/>
      <c r="Y11" s="3"/>
      <c r="Z11" s="3"/>
    </row>
    <row r="12" spans="1:26" ht="15.75" customHeight="1" x14ac:dyDescent="0.2">
      <c r="A12" s="1"/>
      <c r="B12" s="9">
        <v>1</v>
      </c>
      <c r="C12" s="10" t="s">
        <v>3</v>
      </c>
      <c r="D12" s="10">
        <v>5</v>
      </c>
      <c r="E12" s="10">
        <v>6</v>
      </c>
      <c r="F12" s="11" t="s">
        <v>15</v>
      </c>
      <c r="G12" s="1"/>
      <c r="H12" s="20" t="s">
        <v>16</v>
      </c>
      <c r="I12" s="36" t="s">
        <v>17</v>
      </c>
      <c r="J12" s="37"/>
      <c r="K12" s="27"/>
      <c r="L12" s="21">
        <f>E49</f>
        <v>0.99</v>
      </c>
      <c r="M12" s="1"/>
      <c r="N12" s="1"/>
      <c r="O12" s="1"/>
      <c r="P12" s="1"/>
      <c r="Q12" s="1"/>
      <c r="R12" s="1"/>
      <c r="S12" s="1"/>
      <c r="T12" s="1"/>
      <c r="U12" s="1"/>
      <c r="V12" s="1"/>
      <c r="W12" s="1"/>
      <c r="X12" s="1"/>
      <c r="Y12" s="1"/>
      <c r="Z12" s="1"/>
    </row>
    <row r="13" spans="1:26" ht="15.75" customHeight="1" x14ac:dyDescent="0.2">
      <c r="A13" s="1"/>
      <c r="B13" s="9">
        <v>2</v>
      </c>
      <c r="C13" s="10" t="s">
        <v>4</v>
      </c>
      <c r="D13" s="10">
        <v>10</v>
      </c>
      <c r="E13" s="10">
        <v>0</v>
      </c>
      <c r="F13" s="11" t="s">
        <v>18</v>
      </c>
      <c r="G13" s="1"/>
      <c r="H13" s="20" t="s">
        <v>19</v>
      </c>
      <c r="I13" s="36" t="s">
        <v>20</v>
      </c>
      <c r="J13" s="37"/>
      <c r="K13" s="27"/>
      <c r="L13" s="21">
        <f>E33</f>
        <v>0.99499999999999988</v>
      </c>
      <c r="M13" s="1"/>
      <c r="N13" s="1"/>
      <c r="O13" s="1"/>
      <c r="P13" s="1"/>
      <c r="Q13" s="1"/>
      <c r="R13" s="1"/>
      <c r="S13" s="1"/>
      <c r="T13" s="1"/>
      <c r="U13" s="1"/>
      <c r="V13" s="1"/>
      <c r="W13" s="1"/>
      <c r="X13" s="1"/>
      <c r="Y13" s="1"/>
      <c r="Z13" s="1"/>
    </row>
    <row r="14" spans="1:26" ht="15.75" customHeight="1" x14ac:dyDescent="0.2">
      <c r="A14" s="1"/>
      <c r="B14" s="9">
        <v>3</v>
      </c>
      <c r="C14" s="10" t="s">
        <v>5</v>
      </c>
      <c r="D14" s="10">
        <v>15</v>
      </c>
      <c r="E14" s="10">
        <v>0</v>
      </c>
      <c r="F14" s="11" t="s">
        <v>21</v>
      </c>
      <c r="G14" s="1"/>
      <c r="H14" s="20" t="s">
        <v>22</v>
      </c>
      <c r="I14" s="36" t="s">
        <v>23</v>
      </c>
      <c r="J14" s="37"/>
      <c r="K14" s="27"/>
      <c r="L14" s="21">
        <f>E15</f>
        <v>30</v>
      </c>
      <c r="M14" s="1"/>
      <c r="N14" s="1"/>
      <c r="O14" s="1"/>
      <c r="P14" s="1"/>
      <c r="Q14" s="1"/>
      <c r="R14" s="1"/>
      <c r="S14" s="1"/>
      <c r="T14" s="1"/>
      <c r="U14" s="1"/>
      <c r="V14" s="1"/>
      <c r="W14" s="1"/>
      <c r="X14" s="1"/>
      <c r="Y14" s="1"/>
      <c r="Z14" s="1"/>
    </row>
    <row r="15" spans="1:26" ht="15.75" customHeight="1" x14ac:dyDescent="0.2">
      <c r="A15" s="3"/>
      <c r="B15" s="43" t="s">
        <v>24</v>
      </c>
      <c r="C15" s="44"/>
      <c r="D15" s="22"/>
      <c r="E15" s="22">
        <f>(E14*D14)+(E13*D13)+(E12*D12)</f>
        <v>30</v>
      </c>
      <c r="F15" s="23"/>
      <c r="G15" s="3"/>
      <c r="H15" s="20" t="s">
        <v>25</v>
      </c>
      <c r="I15" s="36" t="s">
        <v>26</v>
      </c>
      <c r="J15" s="37"/>
      <c r="K15" s="27"/>
      <c r="L15" s="21">
        <f>E6</f>
        <v>9</v>
      </c>
      <c r="M15" s="3"/>
      <c r="N15" s="3"/>
      <c r="O15" s="3"/>
      <c r="P15" s="3"/>
      <c r="Q15" s="3"/>
      <c r="R15" s="3"/>
      <c r="S15" s="3"/>
      <c r="T15" s="3"/>
      <c r="U15" s="3"/>
      <c r="V15" s="3"/>
      <c r="W15" s="3"/>
      <c r="X15" s="3"/>
      <c r="Y15" s="3"/>
      <c r="Z15" s="3"/>
    </row>
    <row r="16" spans="1:26" ht="28.5" customHeight="1" x14ac:dyDescent="0.2">
      <c r="A16" s="3"/>
      <c r="B16" s="41" t="s">
        <v>27</v>
      </c>
      <c r="C16" s="42"/>
      <c r="D16" s="18" t="s">
        <v>1</v>
      </c>
      <c r="E16" s="46" t="s">
        <v>28</v>
      </c>
      <c r="F16" s="40"/>
      <c r="G16" s="3"/>
      <c r="H16" s="50" t="s">
        <v>29</v>
      </c>
      <c r="I16" s="37"/>
      <c r="J16" s="37"/>
      <c r="K16" s="37"/>
      <c r="L16" s="35"/>
      <c r="M16" s="3"/>
      <c r="N16" s="3"/>
      <c r="O16" s="3"/>
      <c r="P16" s="3"/>
      <c r="Q16" s="3"/>
      <c r="R16" s="3"/>
      <c r="S16" s="3"/>
      <c r="T16" s="3"/>
      <c r="U16" s="3"/>
      <c r="V16" s="3"/>
      <c r="W16" s="3"/>
      <c r="X16" s="3"/>
      <c r="Y16" s="3"/>
      <c r="Z16" s="3"/>
    </row>
    <row r="17" spans="1:26" ht="15.75" customHeight="1" x14ac:dyDescent="0.2">
      <c r="A17" s="1"/>
      <c r="B17" s="9">
        <v>1</v>
      </c>
      <c r="C17" s="10" t="s">
        <v>3</v>
      </c>
      <c r="D17" s="10">
        <v>5</v>
      </c>
      <c r="E17" s="45" t="s">
        <v>30</v>
      </c>
      <c r="F17" s="35"/>
      <c r="G17" s="1"/>
      <c r="H17" s="20" t="s">
        <v>31</v>
      </c>
      <c r="I17" s="36" t="s">
        <v>32</v>
      </c>
      <c r="J17" s="37"/>
      <c r="K17" s="27"/>
      <c r="L17" s="21">
        <f>L14*L12*L13</f>
        <v>29.551499999999997</v>
      </c>
      <c r="M17" s="1"/>
      <c r="N17" s="1"/>
      <c r="O17" s="1"/>
      <c r="P17" s="1"/>
      <c r="Q17" s="1"/>
      <c r="R17" s="1"/>
      <c r="S17" s="1"/>
      <c r="T17" s="1"/>
      <c r="U17" s="1"/>
      <c r="V17" s="1"/>
      <c r="W17" s="1"/>
      <c r="X17" s="1"/>
      <c r="Y17" s="1"/>
      <c r="Z17" s="1"/>
    </row>
    <row r="18" spans="1:26" ht="15.75" customHeight="1" x14ac:dyDescent="0.2">
      <c r="A18" s="1"/>
      <c r="B18" s="9">
        <v>2</v>
      </c>
      <c r="C18" s="10" t="s">
        <v>3</v>
      </c>
      <c r="D18" s="10">
        <v>5</v>
      </c>
      <c r="E18" s="45" t="s">
        <v>61</v>
      </c>
      <c r="F18" s="35"/>
      <c r="G18" s="1"/>
      <c r="H18" s="50" t="s">
        <v>33</v>
      </c>
      <c r="I18" s="37"/>
      <c r="J18" s="37"/>
      <c r="K18" s="37"/>
      <c r="L18" s="35"/>
      <c r="M18" s="1"/>
      <c r="N18" s="1"/>
      <c r="O18" s="1"/>
      <c r="P18" s="1"/>
      <c r="Q18" s="1"/>
      <c r="R18" s="1"/>
      <c r="S18" s="1"/>
      <c r="T18" s="1"/>
      <c r="U18" s="1"/>
      <c r="V18" s="1"/>
      <c r="W18" s="1"/>
      <c r="X18" s="1"/>
      <c r="Y18" s="1"/>
      <c r="Z18" s="1"/>
    </row>
    <row r="19" spans="1:26" ht="15.75" customHeight="1" x14ac:dyDescent="0.2">
      <c r="A19" s="1"/>
      <c r="B19" s="9">
        <v>3</v>
      </c>
      <c r="C19" s="10" t="s">
        <v>3</v>
      </c>
      <c r="D19" s="10">
        <v>5</v>
      </c>
      <c r="E19" s="45" t="s">
        <v>62</v>
      </c>
      <c r="F19" s="35"/>
      <c r="G19" s="1"/>
      <c r="H19" s="20" t="s">
        <v>34</v>
      </c>
      <c r="I19" s="36" t="s">
        <v>35</v>
      </c>
      <c r="J19" s="37"/>
      <c r="K19" s="27"/>
      <c r="L19" s="25">
        <f>L17</f>
        <v>29.551499999999997</v>
      </c>
      <c r="M19" s="1"/>
      <c r="N19" s="1"/>
      <c r="O19" s="1"/>
      <c r="P19" s="1"/>
      <c r="Q19" s="1"/>
      <c r="R19" s="1"/>
      <c r="S19" s="1"/>
      <c r="T19" s="1"/>
      <c r="U19" s="1"/>
      <c r="V19" s="1"/>
      <c r="W19" s="1"/>
      <c r="X19" s="1"/>
      <c r="Y19" s="1"/>
      <c r="Z19" s="1"/>
    </row>
    <row r="20" spans="1:26" ht="15.75" customHeight="1" x14ac:dyDescent="0.2">
      <c r="A20" s="1"/>
      <c r="B20" s="14">
        <v>4</v>
      </c>
      <c r="C20" s="15" t="s">
        <v>3</v>
      </c>
      <c r="D20" s="15">
        <v>5</v>
      </c>
      <c r="E20" s="32" t="s">
        <v>36</v>
      </c>
      <c r="F20" s="33"/>
      <c r="G20" s="1"/>
      <c r="H20" s="47"/>
      <c r="I20" s="37"/>
      <c r="J20" s="37"/>
      <c r="K20" s="37"/>
      <c r="L20" s="35"/>
      <c r="M20" s="1"/>
      <c r="N20" s="1"/>
      <c r="O20" s="1"/>
      <c r="P20" s="1"/>
      <c r="Q20" s="1"/>
      <c r="R20" s="1"/>
      <c r="S20" s="1"/>
      <c r="T20" s="1"/>
      <c r="U20" s="1"/>
      <c r="V20" s="1"/>
      <c r="W20" s="1"/>
      <c r="X20" s="1"/>
      <c r="Y20" s="1"/>
      <c r="Z20" s="1"/>
    </row>
    <row r="21" spans="1:26" ht="15.75" customHeight="1" x14ac:dyDescent="0.2">
      <c r="A21" s="1"/>
      <c r="B21" s="14">
        <v>5</v>
      </c>
      <c r="C21" s="15" t="s">
        <v>3</v>
      </c>
      <c r="D21" s="15">
        <v>5</v>
      </c>
      <c r="E21" s="32" t="s">
        <v>37</v>
      </c>
      <c r="F21" s="33"/>
      <c r="G21" s="1"/>
      <c r="H21" s="48" t="s">
        <v>38</v>
      </c>
      <c r="I21" s="49"/>
      <c r="J21" s="49"/>
      <c r="K21" s="49"/>
      <c r="L21" s="24">
        <f>L19*L17</f>
        <v>873.29115224999987</v>
      </c>
      <c r="M21" s="1"/>
      <c r="N21" s="1"/>
      <c r="O21" s="1"/>
      <c r="P21" s="1"/>
      <c r="Q21" s="1"/>
      <c r="R21" s="1"/>
      <c r="S21" s="1"/>
      <c r="T21" s="1"/>
      <c r="U21" s="1"/>
      <c r="V21" s="1"/>
      <c r="W21" s="1"/>
      <c r="X21" s="1"/>
      <c r="Y21" s="1"/>
      <c r="Z21" s="1"/>
    </row>
    <row r="22" spans="1:26" ht="15.75" customHeight="1" x14ac:dyDescent="0.2">
      <c r="A22" s="1"/>
      <c r="B22" s="16">
        <v>6</v>
      </c>
      <c r="C22" s="17" t="s">
        <v>3</v>
      </c>
      <c r="D22" s="17">
        <v>5</v>
      </c>
      <c r="E22" s="30" t="s">
        <v>39</v>
      </c>
      <c r="F22" s="31"/>
      <c r="G22" s="1"/>
      <c r="H22" s="3"/>
      <c r="I22" s="3"/>
      <c r="J22" s="3"/>
      <c r="K22" s="3"/>
      <c r="L22" s="3"/>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25.5" x14ac:dyDescent="0.2">
      <c r="A24" s="3"/>
      <c r="B24" s="41" t="s">
        <v>40</v>
      </c>
      <c r="C24" s="42"/>
      <c r="D24" s="18" t="s">
        <v>1</v>
      </c>
      <c r="E24" s="18" t="s">
        <v>41</v>
      </c>
      <c r="F24" s="19" t="s">
        <v>58</v>
      </c>
      <c r="G24" s="3"/>
      <c r="H24" s="1"/>
      <c r="I24" s="1"/>
      <c r="J24" s="1"/>
      <c r="K24" s="1"/>
      <c r="L24" s="1"/>
      <c r="M24" s="3"/>
      <c r="N24" s="3"/>
      <c r="O24" s="3"/>
      <c r="P24" s="3"/>
      <c r="Q24" s="3"/>
      <c r="R24" s="3"/>
      <c r="S24" s="3"/>
      <c r="T24" s="3"/>
      <c r="U24" s="3"/>
      <c r="V24" s="3"/>
      <c r="W24" s="3"/>
      <c r="X24" s="3"/>
      <c r="Y24" s="3"/>
      <c r="Z24" s="3"/>
    </row>
    <row r="25" spans="1:26" ht="102" x14ac:dyDescent="0.2">
      <c r="A25" s="1"/>
      <c r="B25" s="9">
        <v>1</v>
      </c>
      <c r="C25" s="10" t="s">
        <v>42</v>
      </c>
      <c r="D25" s="10">
        <v>1.5</v>
      </c>
      <c r="E25" s="10">
        <v>4</v>
      </c>
      <c r="F25" s="11" t="s">
        <v>63</v>
      </c>
      <c r="G25" s="1"/>
      <c r="H25" s="1"/>
      <c r="I25" s="1"/>
      <c r="J25" s="1"/>
      <c r="K25" s="1"/>
      <c r="L25" s="1"/>
      <c r="M25" s="1"/>
      <c r="N25" s="1"/>
      <c r="O25" s="1"/>
      <c r="P25" s="1"/>
      <c r="Q25" s="1"/>
      <c r="R25" s="1"/>
      <c r="S25" s="1"/>
      <c r="T25" s="1"/>
      <c r="U25" s="1"/>
      <c r="V25" s="1"/>
      <c r="W25" s="1"/>
      <c r="X25" s="1"/>
      <c r="Y25" s="1"/>
      <c r="Z25" s="1"/>
    </row>
    <row r="26" spans="1:26" ht="63.75" x14ac:dyDescent="0.2">
      <c r="A26" s="1"/>
      <c r="B26" s="9">
        <v>2</v>
      </c>
      <c r="C26" s="10" t="s">
        <v>64</v>
      </c>
      <c r="D26" s="10">
        <v>0.5</v>
      </c>
      <c r="E26" s="10">
        <v>0</v>
      </c>
      <c r="F26" s="11" t="s">
        <v>65</v>
      </c>
      <c r="G26" s="1"/>
      <c r="H26" s="1"/>
      <c r="I26" s="1"/>
      <c r="J26" s="1"/>
      <c r="K26" s="1"/>
      <c r="L26" s="1"/>
      <c r="M26" s="1"/>
      <c r="N26" s="1"/>
      <c r="O26" s="1"/>
      <c r="P26" s="1"/>
      <c r="Q26" s="1"/>
      <c r="R26" s="1"/>
      <c r="S26" s="1"/>
      <c r="T26" s="1"/>
      <c r="U26" s="1"/>
      <c r="V26" s="1"/>
      <c r="W26" s="1"/>
      <c r="X26" s="1"/>
      <c r="Y26" s="1"/>
      <c r="Z26" s="1"/>
    </row>
    <row r="27" spans="1:26" ht="89.25" x14ac:dyDescent="0.2">
      <c r="A27" s="1"/>
      <c r="B27" s="9">
        <v>3</v>
      </c>
      <c r="C27" s="10" t="s">
        <v>66</v>
      </c>
      <c r="D27" s="10">
        <v>1</v>
      </c>
      <c r="E27" s="10">
        <v>4</v>
      </c>
      <c r="F27" s="11" t="s">
        <v>67</v>
      </c>
      <c r="G27" s="1"/>
      <c r="H27" s="1"/>
      <c r="I27" s="1"/>
      <c r="J27" s="1"/>
      <c r="K27" s="1"/>
      <c r="L27" s="1"/>
      <c r="M27" s="1"/>
      <c r="N27" s="1"/>
      <c r="O27" s="1"/>
      <c r="P27" s="1"/>
      <c r="Q27" s="1"/>
      <c r="R27" s="1"/>
      <c r="S27" s="1"/>
      <c r="T27" s="1"/>
      <c r="U27" s="1"/>
      <c r="V27" s="1"/>
      <c r="W27" s="1"/>
      <c r="X27" s="1"/>
      <c r="Y27" s="1"/>
      <c r="Z27" s="1"/>
    </row>
    <row r="28" spans="1:26" ht="76.5" x14ac:dyDescent="0.2">
      <c r="A28" s="1"/>
      <c r="B28" s="9">
        <v>4</v>
      </c>
      <c r="C28" s="10" t="s">
        <v>68</v>
      </c>
      <c r="D28" s="10">
        <v>0.5</v>
      </c>
      <c r="E28" s="10">
        <v>5</v>
      </c>
      <c r="F28" s="11" t="s">
        <v>69</v>
      </c>
      <c r="G28" s="1"/>
      <c r="H28" s="1"/>
      <c r="I28" s="1"/>
      <c r="J28" s="1"/>
      <c r="K28" s="1"/>
      <c r="L28" s="1"/>
      <c r="M28" s="1"/>
      <c r="N28" s="1"/>
      <c r="O28" s="1"/>
      <c r="P28" s="1"/>
      <c r="Q28" s="1"/>
      <c r="R28" s="1"/>
      <c r="S28" s="1"/>
      <c r="T28" s="1"/>
      <c r="U28" s="1"/>
      <c r="V28" s="1"/>
      <c r="W28" s="1"/>
      <c r="X28" s="1"/>
      <c r="Y28" s="1"/>
      <c r="Z28" s="1"/>
    </row>
    <row r="29" spans="1:26" ht="25.5" x14ac:dyDescent="0.2">
      <c r="A29" s="1"/>
      <c r="B29" s="9">
        <v>5</v>
      </c>
      <c r="C29" s="10" t="s">
        <v>70</v>
      </c>
      <c r="D29" s="10">
        <v>1</v>
      </c>
      <c r="E29" s="10">
        <v>3</v>
      </c>
      <c r="F29" s="11" t="s">
        <v>71</v>
      </c>
      <c r="G29" s="1"/>
      <c r="H29" s="1"/>
      <c r="I29" s="1"/>
      <c r="J29" s="1"/>
      <c r="K29" s="1"/>
      <c r="L29" s="1"/>
      <c r="M29" s="1"/>
      <c r="N29" s="1"/>
      <c r="O29" s="1"/>
      <c r="P29" s="1"/>
      <c r="Q29" s="1"/>
      <c r="R29" s="1"/>
      <c r="S29" s="1"/>
      <c r="T29" s="1"/>
      <c r="U29" s="1"/>
      <c r="V29" s="1"/>
      <c r="W29" s="1"/>
      <c r="X29" s="1"/>
      <c r="Y29" s="1"/>
      <c r="Z29" s="1"/>
    </row>
    <row r="30" spans="1:26" ht="89.25" x14ac:dyDescent="0.2">
      <c r="A30" s="1"/>
      <c r="B30" s="9">
        <v>6</v>
      </c>
      <c r="C30" s="10" t="s">
        <v>43</v>
      </c>
      <c r="D30" s="10">
        <v>2</v>
      </c>
      <c r="E30" s="10">
        <v>3</v>
      </c>
      <c r="F30" s="11" t="s">
        <v>72</v>
      </c>
      <c r="G30" s="1"/>
      <c r="H30" s="1"/>
      <c r="I30" s="1"/>
      <c r="J30" s="1"/>
      <c r="K30" s="1"/>
      <c r="L30" s="1"/>
      <c r="M30" s="1"/>
      <c r="N30" s="1"/>
      <c r="O30" s="1"/>
      <c r="P30" s="1"/>
      <c r="Q30" s="1"/>
      <c r="R30" s="1"/>
      <c r="S30" s="1"/>
      <c r="T30" s="1"/>
      <c r="U30" s="1"/>
      <c r="V30" s="1"/>
      <c r="W30" s="1"/>
      <c r="X30" s="1"/>
      <c r="Y30" s="1"/>
      <c r="Z30" s="1"/>
    </row>
    <row r="31" spans="1:26" ht="63.75" x14ac:dyDescent="0.2">
      <c r="A31" s="1"/>
      <c r="B31" s="9">
        <v>7</v>
      </c>
      <c r="C31" s="10" t="s">
        <v>44</v>
      </c>
      <c r="D31" s="10">
        <v>-1</v>
      </c>
      <c r="E31" s="10">
        <v>5</v>
      </c>
      <c r="F31" s="11" t="s">
        <v>73</v>
      </c>
      <c r="G31" s="1"/>
      <c r="H31" s="3"/>
      <c r="I31" s="3"/>
      <c r="J31" s="3"/>
      <c r="K31" s="3"/>
      <c r="L31" s="3"/>
      <c r="M31" s="1"/>
      <c r="N31" s="1"/>
      <c r="O31" s="1"/>
      <c r="P31" s="1"/>
      <c r="Q31" s="1"/>
      <c r="R31" s="1"/>
      <c r="S31" s="1"/>
      <c r="T31" s="1"/>
      <c r="U31" s="1"/>
      <c r="V31" s="1"/>
      <c r="W31" s="1"/>
      <c r="X31" s="1"/>
      <c r="Y31" s="1"/>
      <c r="Z31" s="1"/>
    </row>
    <row r="32" spans="1:26" ht="63.75" x14ac:dyDescent="0.2">
      <c r="A32" s="1"/>
      <c r="B32" s="9">
        <v>8</v>
      </c>
      <c r="C32" s="10" t="s">
        <v>74</v>
      </c>
      <c r="D32" s="10">
        <v>-1</v>
      </c>
      <c r="E32" s="10">
        <v>3</v>
      </c>
      <c r="F32" s="11" t="s">
        <v>75</v>
      </c>
      <c r="G32" s="1"/>
      <c r="H32" s="1"/>
      <c r="I32" s="1"/>
      <c r="J32" s="1"/>
      <c r="K32" s="1"/>
      <c r="L32" s="1"/>
      <c r="M32" s="1"/>
      <c r="N32" s="1"/>
      <c r="O32" s="1"/>
      <c r="P32" s="1"/>
      <c r="Q32" s="1"/>
      <c r="R32" s="1"/>
      <c r="S32" s="1"/>
      <c r="T32" s="1"/>
      <c r="U32" s="1"/>
      <c r="V32" s="1"/>
      <c r="W32" s="1"/>
      <c r="X32" s="1"/>
      <c r="Y32" s="1"/>
      <c r="Z32" s="1"/>
    </row>
    <row r="33" spans="1:26" ht="15.75" customHeight="1" x14ac:dyDescent="0.2">
      <c r="A33" s="3"/>
      <c r="B33" s="43" t="s">
        <v>45</v>
      </c>
      <c r="C33" s="44"/>
      <c r="D33" s="22"/>
      <c r="E33" s="22">
        <f>1.4+(-0.03*((E32*D32)+(E31*D31)+(E30*D30)+(E29*D29)+(E28*D28)+(E27*D27)+(E26*D26)+(E25*D25)))</f>
        <v>0.99499999999999988</v>
      </c>
      <c r="F33" s="23"/>
      <c r="G33" s="3"/>
      <c r="H33" s="1"/>
      <c r="I33" s="1"/>
      <c r="J33" s="1"/>
      <c r="K33" s="1"/>
      <c r="L33" s="1"/>
      <c r="M33" s="3"/>
      <c r="N33" s="3"/>
      <c r="O33" s="3"/>
      <c r="P33" s="3"/>
      <c r="Q33" s="3"/>
      <c r="R33" s="3"/>
      <c r="S33" s="3"/>
      <c r="T33" s="3"/>
      <c r="U33" s="3"/>
      <c r="V33" s="3"/>
      <c r="W33" s="3"/>
      <c r="X33" s="3"/>
      <c r="Y33" s="3"/>
      <c r="Z33" s="3"/>
    </row>
    <row r="34" spans="1:26" ht="5.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5.5" x14ac:dyDescent="0.2">
      <c r="A35" s="1"/>
      <c r="B35" s="41" t="s">
        <v>76</v>
      </c>
      <c r="C35" s="42"/>
      <c r="D35" s="18" t="s">
        <v>1</v>
      </c>
      <c r="E35" s="18" t="s">
        <v>41</v>
      </c>
      <c r="F35" s="19" t="s">
        <v>58</v>
      </c>
      <c r="G35" s="1"/>
      <c r="H35" s="1"/>
      <c r="I35" s="1"/>
      <c r="J35" s="1"/>
      <c r="K35" s="1"/>
      <c r="L35" s="1"/>
      <c r="M35" s="1"/>
      <c r="N35" s="1"/>
      <c r="O35" s="1"/>
      <c r="P35" s="1"/>
      <c r="Q35" s="1"/>
      <c r="R35" s="1"/>
      <c r="S35" s="1"/>
      <c r="T35" s="1"/>
      <c r="U35" s="1"/>
      <c r="V35" s="1"/>
      <c r="W35" s="1"/>
      <c r="X35" s="1"/>
      <c r="Y35" s="1"/>
      <c r="Z35" s="1"/>
    </row>
    <row r="36" spans="1:26" ht="38.25" x14ac:dyDescent="0.2">
      <c r="A36" s="1"/>
      <c r="B36" s="9">
        <v>1</v>
      </c>
      <c r="C36" s="10" t="s">
        <v>46</v>
      </c>
      <c r="D36" s="10">
        <v>2</v>
      </c>
      <c r="E36" s="10">
        <v>1</v>
      </c>
      <c r="F36" s="11" t="s">
        <v>77</v>
      </c>
      <c r="G36" s="1"/>
      <c r="H36" s="1"/>
      <c r="I36" s="1"/>
      <c r="J36" s="1"/>
      <c r="K36" s="1"/>
      <c r="L36" s="1"/>
      <c r="M36" s="1"/>
      <c r="N36" s="1"/>
      <c r="O36" s="1"/>
      <c r="P36" s="1"/>
      <c r="Q36" s="1"/>
      <c r="R36" s="1"/>
      <c r="S36" s="1"/>
      <c r="T36" s="1"/>
      <c r="U36" s="1"/>
      <c r="V36" s="1"/>
      <c r="W36" s="1"/>
      <c r="X36" s="1"/>
      <c r="Y36" s="1"/>
      <c r="Z36" s="1"/>
    </row>
    <row r="37" spans="1:26" ht="63.75" x14ac:dyDescent="0.2">
      <c r="A37" s="1"/>
      <c r="B37" s="9">
        <v>2</v>
      </c>
      <c r="C37" s="10" t="s">
        <v>47</v>
      </c>
      <c r="D37" s="10">
        <v>1</v>
      </c>
      <c r="E37" s="10">
        <v>5</v>
      </c>
      <c r="F37" s="11" t="s">
        <v>78</v>
      </c>
      <c r="G37" s="1"/>
      <c r="H37" s="1"/>
      <c r="I37" s="1"/>
      <c r="J37" s="1"/>
      <c r="K37" s="1"/>
      <c r="L37" s="1"/>
      <c r="M37" s="1"/>
      <c r="N37" s="1"/>
      <c r="O37" s="1"/>
      <c r="P37" s="1"/>
      <c r="Q37" s="1"/>
      <c r="R37" s="1"/>
      <c r="S37" s="1"/>
      <c r="T37" s="1"/>
      <c r="U37" s="1"/>
      <c r="V37" s="1"/>
      <c r="W37" s="1"/>
      <c r="X37" s="1"/>
      <c r="Y37" s="1"/>
      <c r="Z37" s="1"/>
    </row>
    <row r="38" spans="1:26" ht="63.75" x14ac:dyDescent="0.2">
      <c r="A38" s="1"/>
      <c r="B38" s="9">
        <v>3</v>
      </c>
      <c r="C38" s="10" t="s">
        <v>48</v>
      </c>
      <c r="D38" s="10">
        <v>1</v>
      </c>
      <c r="E38" s="10">
        <v>3</v>
      </c>
      <c r="F38" s="11" t="s">
        <v>79</v>
      </c>
      <c r="G38" s="1"/>
      <c r="H38" s="1"/>
      <c r="I38" s="1"/>
      <c r="J38" s="1"/>
      <c r="K38" s="1"/>
      <c r="L38" s="1"/>
      <c r="M38" s="1"/>
      <c r="N38" s="1"/>
      <c r="O38" s="1"/>
      <c r="P38" s="1"/>
      <c r="Q38" s="1"/>
      <c r="R38" s="1"/>
      <c r="S38" s="1"/>
      <c r="T38" s="1"/>
      <c r="U38" s="1"/>
      <c r="V38" s="1"/>
      <c r="W38" s="1"/>
      <c r="X38" s="1"/>
      <c r="Y38" s="1"/>
      <c r="Z38" s="1"/>
    </row>
    <row r="39" spans="1:26" ht="63.75" x14ac:dyDescent="0.2">
      <c r="A39" s="1"/>
      <c r="B39" s="9">
        <v>4</v>
      </c>
      <c r="C39" s="10" t="s">
        <v>49</v>
      </c>
      <c r="D39" s="10">
        <v>1</v>
      </c>
      <c r="E39" s="10">
        <v>1</v>
      </c>
      <c r="F39" s="11" t="s">
        <v>80</v>
      </c>
      <c r="G39" s="1"/>
      <c r="H39" s="1"/>
      <c r="I39" s="1"/>
      <c r="J39" s="1"/>
      <c r="K39" s="1"/>
      <c r="L39" s="1"/>
      <c r="M39" s="1"/>
      <c r="N39" s="1"/>
      <c r="O39" s="1"/>
      <c r="P39" s="1"/>
      <c r="Q39" s="1"/>
      <c r="R39" s="1"/>
      <c r="S39" s="1"/>
      <c r="T39" s="1"/>
      <c r="U39" s="1"/>
      <c r="V39" s="1"/>
      <c r="W39" s="1"/>
      <c r="X39" s="1"/>
      <c r="Y39" s="1"/>
      <c r="Z39" s="1"/>
    </row>
    <row r="40" spans="1:26" ht="102" x14ac:dyDescent="0.2">
      <c r="A40" s="1"/>
      <c r="B40" s="9">
        <v>5</v>
      </c>
      <c r="C40" s="10" t="s">
        <v>57</v>
      </c>
      <c r="D40" s="10">
        <v>1</v>
      </c>
      <c r="E40" s="10">
        <v>3</v>
      </c>
      <c r="F40" s="11" t="s">
        <v>89</v>
      </c>
      <c r="G40" s="1"/>
      <c r="H40" s="1"/>
      <c r="I40" s="1"/>
      <c r="J40" s="1"/>
      <c r="K40" s="1"/>
      <c r="L40" s="1"/>
      <c r="M40" s="1"/>
      <c r="N40" s="1"/>
      <c r="O40" s="1"/>
      <c r="P40" s="1"/>
      <c r="Q40" s="1"/>
      <c r="R40" s="1"/>
      <c r="S40" s="1"/>
      <c r="T40" s="1"/>
      <c r="U40" s="1"/>
      <c r="V40" s="1"/>
      <c r="W40" s="1"/>
      <c r="X40" s="1"/>
      <c r="Y40" s="1"/>
      <c r="Z40" s="1"/>
    </row>
    <row r="41" spans="1:26" ht="38.25" x14ac:dyDescent="0.2">
      <c r="A41" s="1"/>
      <c r="B41" s="9">
        <v>6</v>
      </c>
      <c r="C41" s="10" t="s">
        <v>90</v>
      </c>
      <c r="D41" s="10">
        <v>0.5</v>
      </c>
      <c r="E41" s="10">
        <v>4</v>
      </c>
      <c r="F41" s="11" t="s">
        <v>81</v>
      </c>
      <c r="G41" s="1"/>
      <c r="H41" s="1"/>
      <c r="I41" s="1"/>
      <c r="J41" s="1"/>
      <c r="K41" s="1"/>
      <c r="L41" s="1"/>
      <c r="M41" s="1"/>
      <c r="N41" s="1"/>
      <c r="O41" s="1"/>
      <c r="P41" s="1"/>
      <c r="Q41" s="1"/>
      <c r="R41" s="1"/>
      <c r="S41" s="1"/>
      <c r="T41" s="1"/>
      <c r="U41" s="1"/>
      <c r="V41" s="1"/>
      <c r="W41" s="1"/>
      <c r="X41" s="1"/>
      <c r="Y41" s="1"/>
      <c r="Z41" s="1"/>
    </row>
    <row r="42" spans="1:26" ht="38.25" x14ac:dyDescent="0.2">
      <c r="A42" s="1"/>
      <c r="B42" s="9">
        <v>7</v>
      </c>
      <c r="C42" s="10" t="s">
        <v>50</v>
      </c>
      <c r="D42" s="10">
        <v>0.5</v>
      </c>
      <c r="E42" s="10">
        <v>4</v>
      </c>
      <c r="F42" s="11" t="s">
        <v>82</v>
      </c>
      <c r="G42" s="1"/>
      <c r="H42" s="1"/>
      <c r="I42" s="1"/>
      <c r="J42" s="1"/>
      <c r="K42" s="1"/>
      <c r="L42" s="1"/>
      <c r="M42" s="1"/>
      <c r="N42" s="1"/>
      <c r="O42" s="1"/>
      <c r="P42" s="1"/>
      <c r="Q42" s="1"/>
      <c r="R42" s="1"/>
      <c r="S42" s="1"/>
      <c r="T42" s="1"/>
      <c r="U42" s="1"/>
      <c r="V42" s="1"/>
      <c r="W42" s="1"/>
      <c r="X42" s="1"/>
      <c r="Y42" s="1"/>
      <c r="Z42" s="1"/>
    </row>
    <row r="43" spans="1:26" ht="51" x14ac:dyDescent="0.2">
      <c r="A43" s="1"/>
      <c r="B43" s="9">
        <v>8</v>
      </c>
      <c r="C43" s="10" t="s">
        <v>51</v>
      </c>
      <c r="D43" s="10">
        <v>2</v>
      </c>
      <c r="E43" s="10">
        <v>4</v>
      </c>
      <c r="F43" s="11" t="s">
        <v>83</v>
      </c>
      <c r="G43" s="1"/>
      <c r="H43" s="1"/>
      <c r="I43" s="1"/>
      <c r="J43" s="1"/>
      <c r="K43" s="1"/>
      <c r="L43" s="1"/>
      <c r="M43" s="1"/>
      <c r="N43" s="1"/>
      <c r="O43" s="1"/>
      <c r="P43" s="1"/>
      <c r="Q43" s="1"/>
      <c r="R43" s="1"/>
      <c r="S43" s="1"/>
      <c r="T43" s="1"/>
      <c r="U43" s="1"/>
      <c r="V43" s="1"/>
      <c r="W43" s="1"/>
      <c r="X43" s="1"/>
      <c r="Y43" s="1"/>
      <c r="Z43" s="1"/>
    </row>
    <row r="44" spans="1:26" ht="51" x14ac:dyDescent="0.2">
      <c r="A44" s="1"/>
      <c r="B44" s="9">
        <v>9</v>
      </c>
      <c r="C44" s="10" t="s">
        <v>84</v>
      </c>
      <c r="D44" s="10">
        <v>1</v>
      </c>
      <c r="E44" s="10">
        <v>3</v>
      </c>
      <c r="F44" s="11" t="s">
        <v>85</v>
      </c>
      <c r="G44" s="1"/>
      <c r="H44" s="1"/>
      <c r="I44" s="1"/>
      <c r="J44" s="1"/>
      <c r="K44" s="1"/>
      <c r="L44" s="1"/>
      <c r="M44" s="1"/>
      <c r="N44" s="1"/>
      <c r="O44" s="1"/>
      <c r="P44" s="1"/>
      <c r="Q44" s="1"/>
      <c r="R44" s="1"/>
      <c r="S44" s="1"/>
      <c r="T44" s="1"/>
      <c r="U44" s="1"/>
      <c r="V44" s="1"/>
      <c r="W44" s="1"/>
      <c r="X44" s="1"/>
      <c r="Y44" s="1"/>
      <c r="Z44" s="1"/>
    </row>
    <row r="45" spans="1:26" ht="51" x14ac:dyDescent="0.2">
      <c r="A45" s="1"/>
      <c r="B45" s="9">
        <v>10</v>
      </c>
      <c r="C45" s="10" t="s">
        <v>52</v>
      </c>
      <c r="D45" s="10">
        <v>1</v>
      </c>
      <c r="E45" s="10">
        <v>3</v>
      </c>
      <c r="F45" s="11" t="s">
        <v>86</v>
      </c>
      <c r="G45" s="1"/>
      <c r="H45" s="1"/>
      <c r="I45" s="1"/>
      <c r="J45" s="1"/>
      <c r="K45" s="1"/>
      <c r="L45" s="1"/>
      <c r="M45" s="1"/>
      <c r="N45" s="1"/>
      <c r="O45" s="1"/>
      <c r="P45" s="1"/>
      <c r="Q45" s="1"/>
      <c r="R45" s="1"/>
      <c r="S45" s="1"/>
      <c r="T45" s="1"/>
      <c r="U45" s="1"/>
      <c r="V45" s="1"/>
      <c r="W45" s="1"/>
      <c r="X45" s="1"/>
      <c r="Y45" s="1"/>
      <c r="Z45" s="1"/>
    </row>
    <row r="46" spans="1:26" ht="51" x14ac:dyDescent="0.2">
      <c r="A46" s="1"/>
      <c r="B46" s="9">
        <v>11</v>
      </c>
      <c r="C46" s="10" t="s">
        <v>53</v>
      </c>
      <c r="D46" s="10">
        <v>1</v>
      </c>
      <c r="E46" s="10">
        <v>2</v>
      </c>
      <c r="F46" s="11" t="s">
        <v>54</v>
      </c>
      <c r="G46" s="1"/>
      <c r="H46" s="1"/>
      <c r="I46" s="1"/>
      <c r="J46" s="1"/>
      <c r="K46" s="1"/>
      <c r="L46" s="1"/>
      <c r="M46" s="1"/>
      <c r="N46" s="1"/>
      <c r="O46" s="1"/>
      <c r="P46" s="1"/>
      <c r="Q46" s="1"/>
      <c r="R46" s="1"/>
      <c r="S46" s="1"/>
      <c r="T46" s="1"/>
      <c r="U46" s="1"/>
      <c r="V46" s="1"/>
      <c r="W46" s="1"/>
      <c r="X46" s="1"/>
      <c r="Y46" s="1"/>
      <c r="Z46" s="1"/>
    </row>
    <row r="47" spans="1:26" ht="76.5" x14ac:dyDescent="0.2">
      <c r="A47" s="1"/>
      <c r="B47" s="9">
        <v>12</v>
      </c>
      <c r="C47" s="10" t="s">
        <v>87</v>
      </c>
      <c r="D47" s="10">
        <v>1</v>
      </c>
      <c r="E47" s="10">
        <v>3</v>
      </c>
      <c r="F47" s="11" t="s">
        <v>92</v>
      </c>
      <c r="G47" s="1"/>
      <c r="H47" s="3"/>
      <c r="I47" s="3"/>
      <c r="J47" s="3"/>
      <c r="K47" s="3"/>
      <c r="L47" s="3"/>
      <c r="M47" s="1"/>
      <c r="N47" s="1"/>
      <c r="O47" s="1"/>
      <c r="P47" s="1"/>
      <c r="Q47" s="1"/>
      <c r="R47" s="1"/>
      <c r="S47" s="1"/>
      <c r="T47" s="1"/>
      <c r="U47" s="1"/>
      <c r="V47" s="1"/>
      <c r="W47" s="1"/>
      <c r="X47" s="1"/>
      <c r="Y47" s="1"/>
      <c r="Z47" s="1"/>
    </row>
    <row r="48" spans="1:26" ht="63.75" x14ac:dyDescent="0.2">
      <c r="A48" s="1"/>
      <c r="B48" s="9">
        <v>13</v>
      </c>
      <c r="C48" s="10" t="s">
        <v>55</v>
      </c>
      <c r="D48" s="10">
        <v>1</v>
      </c>
      <c r="E48" s="10">
        <v>2</v>
      </c>
      <c r="F48" s="11" t="s">
        <v>91</v>
      </c>
      <c r="G48" s="1"/>
      <c r="H48" s="1"/>
      <c r="I48" s="1"/>
      <c r="J48" s="1"/>
      <c r="K48" s="1"/>
      <c r="L48" s="1"/>
      <c r="M48" s="1"/>
      <c r="N48" s="1"/>
      <c r="O48" s="1"/>
      <c r="P48" s="1"/>
      <c r="Q48" s="1"/>
      <c r="R48" s="1"/>
      <c r="S48" s="1"/>
      <c r="T48" s="1"/>
      <c r="U48" s="1"/>
      <c r="V48" s="1"/>
      <c r="W48" s="1"/>
      <c r="X48" s="1"/>
      <c r="Y48" s="1"/>
      <c r="Z48" s="1"/>
    </row>
    <row r="49" spans="1:26" ht="12.75" x14ac:dyDescent="0.2">
      <c r="A49" s="3"/>
      <c r="B49" s="43" t="s">
        <v>56</v>
      </c>
      <c r="C49" s="44"/>
      <c r="D49" s="22"/>
      <c r="E49" s="22">
        <f>0.6+(0.01*((E48*D48)+(E47*D47)+(E46*D46)+(E45*D45)+(E44*D44)+(E43*D43)+(E42*D42)+(E41*D41)+(E40*D40)+(E39*D39)+(E38*D38)+(E37*D37)+(E36*D36)))</f>
        <v>0.99</v>
      </c>
      <c r="F49" s="23"/>
      <c r="G49" s="3"/>
      <c r="H49" s="1"/>
      <c r="I49" s="1"/>
      <c r="J49" s="1"/>
      <c r="K49" s="1"/>
      <c r="L49" s="1"/>
      <c r="M49" s="3"/>
      <c r="N49" s="3"/>
      <c r="O49" s="3"/>
      <c r="P49" s="3"/>
      <c r="Q49" s="3"/>
      <c r="R49" s="3"/>
      <c r="S49" s="3"/>
      <c r="T49" s="3"/>
      <c r="U49" s="3"/>
      <c r="V49" s="3"/>
      <c r="W49" s="3"/>
      <c r="X49" s="3"/>
      <c r="Y49" s="3"/>
      <c r="Z49" s="3"/>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x14ac:dyDescent="0.2">
      <c r="A1004" s="1"/>
      <c r="B1004" s="1"/>
      <c r="C1004" s="1"/>
      <c r="D1004" s="1"/>
      <c r="E1004" s="1"/>
      <c r="F1004" s="1"/>
      <c r="G1004" s="1"/>
      <c r="M1004" s="1"/>
      <c r="N1004" s="1"/>
      <c r="O1004" s="1"/>
      <c r="P1004" s="1"/>
      <c r="Q1004" s="1"/>
      <c r="R1004" s="1"/>
      <c r="S1004" s="1"/>
      <c r="T1004" s="1"/>
      <c r="U1004" s="1"/>
      <c r="V1004" s="1"/>
      <c r="W1004" s="1"/>
      <c r="X1004" s="1"/>
      <c r="Y1004" s="1"/>
      <c r="Z1004" s="1"/>
    </row>
    <row r="1005" spans="1:26" ht="12.75" x14ac:dyDescent="0.2">
      <c r="A1005" s="1"/>
      <c r="B1005" s="1"/>
      <c r="C1005" s="1"/>
      <c r="D1005" s="1"/>
      <c r="E1005" s="1"/>
      <c r="F1005" s="1"/>
      <c r="G1005" s="1"/>
      <c r="M1005" s="1"/>
      <c r="N1005" s="1"/>
      <c r="O1005" s="1"/>
      <c r="P1005" s="1"/>
      <c r="Q1005" s="1"/>
      <c r="R1005" s="1"/>
      <c r="S1005" s="1"/>
      <c r="T1005" s="1"/>
      <c r="U1005" s="1"/>
      <c r="V1005" s="1"/>
      <c r="W1005" s="1"/>
      <c r="X1005" s="1"/>
      <c r="Y1005" s="1"/>
      <c r="Z1005" s="1"/>
    </row>
  </sheetData>
  <mergeCells count="32">
    <mergeCell ref="H20:L20"/>
    <mergeCell ref="H21:K21"/>
    <mergeCell ref="H16:L16"/>
    <mergeCell ref="E17:F17"/>
    <mergeCell ref="H18:L18"/>
    <mergeCell ref="I17:K17"/>
    <mergeCell ref="I19:K19"/>
    <mergeCell ref="E19:F19"/>
    <mergeCell ref="B24:C24"/>
    <mergeCell ref="B33:C33"/>
    <mergeCell ref="B35:C35"/>
    <mergeCell ref="B49:C49"/>
    <mergeCell ref="E8:F8"/>
    <mergeCell ref="B11:C11"/>
    <mergeCell ref="E16:F16"/>
    <mergeCell ref="B16:C16"/>
    <mergeCell ref="B15:C15"/>
    <mergeCell ref="E18:F18"/>
    <mergeCell ref="E22:F22"/>
    <mergeCell ref="E20:F20"/>
    <mergeCell ref="E21:F21"/>
    <mergeCell ref="I13:K13"/>
    <mergeCell ref="I12:K12"/>
    <mergeCell ref="I14:K14"/>
    <mergeCell ref="I15:K15"/>
    <mergeCell ref="H11:L11"/>
    <mergeCell ref="B7:C7"/>
    <mergeCell ref="B2:C2"/>
    <mergeCell ref="B6:C6"/>
    <mergeCell ref="E10:F10"/>
    <mergeCell ref="E9:F9"/>
    <mergeCell ref="E7:F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 Arbelaez</cp:lastModifiedBy>
  <dcterms:created xsi:type="dcterms:W3CDTF">2017-10-17T01:53:32Z</dcterms:created>
  <dcterms:modified xsi:type="dcterms:W3CDTF">2017-10-23T16:05:53Z</dcterms:modified>
</cp:coreProperties>
</file>