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Volumes/GoogleDrive/My Drive/Documents/Presentations/2019/upenn/"/>
    </mc:Choice>
  </mc:AlternateContent>
  <xr:revisionPtr revIDLastSave="0" documentId="13_ncr:1_{29E74FC6-E44A-D346-B371-F008019554E6}" xr6:coauthVersionLast="45" xr6:coauthVersionMax="45" xr10:uidLastSave="{00000000-0000-0000-0000-000000000000}"/>
  <bookViews>
    <workbookView xWindow="0" yWindow="0" windowWidth="67200" windowHeight="28800" activeTab="3" xr2:uid="{00000000-000D-0000-FFFF-FFFF00000000}"/>
  </bookViews>
  <sheets>
    <sheet name="intro to the sheet" sheetId="3" r:id="rId1"/>
    <sheet name="data" sheetId="1" r:id="rId2"/>
    <sheet name="Questions" sheetId="2" r:id="rId3"/>
    <sheet name="Factor Analysis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ZfXkcb5b1+rs9wZc0P90FgR896A=="/>
    </ext>
  </extLst>
</workbook>
</file>

<file path=xl/calcChain.xml><?xml version="1.0" encoding="utf-8"?>
<calcChain xmlns="http://schemas.openxmlformats.org/spreadsheetml/2006/main">
  <c r="AR126" i="1" l="1"/>
  <c r="AS126" i="1" s="1"/>
  <c r="AT126" i="1" s="1"/>
  <c r="AU126" i="1" s="1"/>
  <c r="AT125" i="1"/>
  <c r="AU125" i="1" s="1"/>
  <c r="AS125" i="1"/>
  <c r="AR125" i="1"/>
  <c r="AS124" i="1"/>
  <c r="AT124" i="1" s="1"/>
  <c r="AU124" i="1" s="1"/>
  <c r="AR124" i="1"/>
  <c r="AR123" i="1"/>
  <c r="AS123" i="1" s="1"/>
  <c r="AT123" i="1" s="1"/>
  <c r="AU123" i="1" s="1"/>
  <c r="AR122" i="1"/>
  <c r="AS122" i="1" s="1"/>
  <c r="AT122" i="1" s="1"/>
  <c r="AU122" i="1" s="1"/>
  <c r="AT121" i="1"/>
  <c r="AU121" i="1" s="1"/>
  <c r="AS121" i="1"/>
  <c r="AR121" i="1"/>
  <c r="AS120" i="1"/>
  <c r="AT120" i="1" s="1"/>
  <c r="AU120" i="1" s="1"/>
  <c r="AR120" i="1"/>
  <c r="AR119" i="1"/>
  <c r="AS119" i="1" s="1"/>
  <c r="AT119" i="1" s="1"/>
  <c r="AU119" i="1" s="1"/>
  <c r="AR118" i="1"/>
  <c r="AS118" i="1" s="1"/>
  <c r="AT118" i="1" s="1"/>
  <c r="AU118" i="1" s="1"/>
  <c r="AT117" i="1"/>
  <c r="AU117" i="1" s="1"/>
  <c r="AS117" i="1"/>
  <c r="AR117" i="1"/>
  <c r="AS116" i="1"/>
  <c r="AT116" i="1" s="1"/>
  <c r="AU116" i="1" s="1"/>
  <c r="AR116" i="1"/>
  <c r="AR115" i="1"/>
  <c r="AS115" i="1" s="1"/>
  <c r="AT115" i="1" s="1"/>
  <c r="AU115" i="1" s="1"/>
  <c r="AR114" i="1"/>
  <c r="AS114" i="1" s="1"/>
  <c r="AT114" i="1" s="1"/>
  <c r="AU114" i="1" s="1"/>
  <c r="AT113" i="1"/>
  <c r="AU113" i="1" s="1"/>
  <c r="AS113" i="1"/>
  <c r="AR113" i="1"/>
  <c r="AS112" i="1"/>
  <c r="AT112" i="1" s="1"/>
  <c r="AU112" i="1" s="1"/>
  <c r="AR112" i="1"/>
  <c r="AR111" i="1"/>
  <c r="AS111" i="1" s="1"/>
  <c r="AT111" i="1" s="1"/>
  <c r="AU111" i="1" s="1"/>
  <c r="AR110" i="1"/>
  <c r="AS110" i="1" s="1"/>
  <c r="AT110" i="1" s="1"/>
  <c r="AU110" i="1" s="1"/>
  <c r="AT109" i="1"/>
  <c r="AU109" i="1" s="1"/>
  <c r="AS109" i="1"/>
  <c r="AR109" i="1"/>
  <c r="AS108" i="1"/>
  <c r="AT108" i="1" s="1"/>
  <c r="AU108" i="1" s="1"/>
  <c r="AR108" i="1"/>
  <c r="AR107" i="1"/>
  <c r="AS107" i="1" s="1"/>
  <c r="AT107" i="1" s="1"/>
  <c r="AU107" i="1" s="1"/>
  <c r="AR106" i="1"/>
  <c r="AS106" i="1" s="1"/>
  <c r="AT106" i="1" s="1"/>
  <c r="AU106" i="1" s="1"/>
  <c r="AT105" i="1"/>
  <c r="AU105" i="1" s="1"/>
  <c r="AS105" i="1"/>
  <c r="AR105" i="1"/>
  <c r="AS104" i="1"/>
  <c r="AT104" i="1" s="1"/>
  <c r="AU104" i="1" s="1"/>
  <c r="AR104" i="1"/>
  <c r="AR103" i="1"/>
  <c r="AS103" i="1" s="1"/>
  <c r="AT103" i="1" s="1"/>
  <c r="AU103" i="1" s="1"/>
  <c r="AR102" i="1"/>
  <c r="AS102" i="1" s="1"/>
  <c r="AT102" i="1" s="1"/>
  <c r="AU102" i="1" s="1"/>
  <c r="AT101" i="1"/>
  <c r="AU101" i="1" s="1"/>
  <c r="AS101" i="1"/>
  <c r="AR101" i="1"/>
  <c r="AS100" i="1"/>
  <c r="AT100" i="1" s="1"/>
  <c r="AU100" i="1" s="1"/>
  <c r="AR100" i="1"/>
  <c r="AR99" i="1"/>
  <c r="AS99" i="1" s="1"/>
  <c r="AT99" i="1" s="1"/>
  <c r="AU99" i="1" s="1"/>
  <c r="AR98" i="1"/>
  <c r="AS98" i="1" s="1"/>
  <c r="AT98" i="1" s="1"/>
  <c r="AU98" i="1" s="1"/>
  <c r="AT97" i="1"/>
  <c r="AU97" i="1" s="1"/>
  <c r="AS97" i="1"/>
  <c r="AR97" i="1"/>
  <c r="AS96" i="1"/>
  <c r="AT96" i="1" s="1"/>
  <c r="AU96" i="1" s="1"/>
  <c r="AR96" i="1"/>
  <c r="AR95" i="1"/>
  <c r="AS95" i="1" s="1"/>
  <c r="AT95" i="1" s="1"/>
  <c r="AU95" i="1" s="1"/>
  <c r="AR94" i="1"/>
  <c r="AS94" i="1" s="1"/>
  <c r="AT94" i="1" s="1"/>
  <c r="AU94" i="1" s="1"/>
  <c r="AT93" i="1"/>
  <c r="AU93" i="1" s="1"/>
  <c r="AS93" i="1"/>
  <c r="AR93" i="1"/>
  <c r="AS92" i="1"/>
  <c r="AT92" i="1" s="1"/>
  <c r="AU92" i="1" s="1"/>
  <c r="AR92" i="1"/>
  <c r="AR91" i="1"/>
  <c r="AS91" i="1" s="1"/>
  <c r="AT91" i="1" s="1"/>
  <c r="AU91" i="1" s="1"/>
  <c r="AR90" i="1"/>
  <c r="AS90" i="1" s="1"/>
  <c r="AT90" i="1" s="1"/>
  <c r="AU90" i="1" s="1"/>
  <c r="AT89" i="1"/>
  <c r="AU89" i="1" s="1"/>
  <c r="AS89" i="1"/>
  <c r="AR89" i="1"/>
  <c r="AS88" i="1"/>
  <c r="AT88" i="1" s="1"/>
  <c r="AU88" i="1" s="1"/>
  <c r="AR88" i="1"/>
  <c r="AR87" i="1"/>
  <c r="AS87" i="1" s="1"/>
  <c r="AT87" i="1" s="1"/>
  <c r="AU87" i="1" s="1"/>
  <c r="AR86" i="1"/>
  <c r="AS86" i="1" s="1"/>
  <c r="AT86" i="1" s="1"/>
  <c r="AU86" i="1" s="1"/>
  <c r="AT85" i="1"/>
  <c r="AU85" i="1" s="1"/>
  <c r="AS85" i="1"/>
  <c r="AR85" i="1"/>
  <c r="AS84" i="1"/>
  <c r="AT84" i="1" s="1"/>
  <c r="AU84" i="1" s="1"/>
  <c r="AR84" i="1"/>
  <c r="AR83" i="1"/>
  <c r="AS83" i="1" s="1"/>
  <c r="AT83" i="1" s="1"/>
  <c r="AU83" i="1" s="1"/>
  <c r="AR82" i="1"/>
  <c r="AS82" i="1" s="1"/>
  <c r="AT82" i="1" s="1"/>
  <c r="AU82" i="1" s="1"/>
  <c r="AT81" i="1"/>
  <c r="AU81" i="1" s="1"/>
  <c r="AS81" i="1"/>
  <c r="AR81" i="1"/>
  <c r="AS80" i="1"/>
  <c r="AT80" i="1" s="1"/>
  <c r="AU80" i="1" s="1"/>
  <c r="AR80" i="1"/>
  <c r="AR79" i="1"/>
  <c r="AS79" i="1" s="1"/>
  <c r="AT79" i="1" s="1"/>
  <c r="AU79" i="1" s="1"/>
  <c r="AR78" i="1"/>
  <c r="AS78" i="1" s="1"/>
  <c r="AT78" i="1" s="1"/>
  <c r="AU78" i="1" s="1"/>
  <c r="AT77" i="1"/>
  <c r="AU77" i="1" s="1"/>
  <c r="AS77" i="1"/>
  <c r="AR77" i="1"/>
  <c r="AS76" i="1"/>
  <c r="AT76" i="1" s="1"/>
  <c r="AU76" i="1" s="1"/>
  <c r="AR76" i="1"/>
  <c r="AR75" i="1"/>
  <c r="AS75" i="1" s="1"/>
  <c r="AT75" i="1" s="1"/>
  <c r="AU75" i="1" s="1"/>
  <c r="AR74" i="1"/>
  <c r="AS74" i="1" s="1"/>
  <c r="AT74" i="1" s="1"/>
  <c r="AU74" i="1" s="1"/>
  <c r="AT73" i="1"/>
  <c r="AU73" i="1" s="1"/>
  <c r="AS73" i="1"/>
  <c r="AR73" i="1"/>
  <c r="AS72" i="1"/>
  <c r="AT72" i="1" s="1"/>
  <c r="AU72" i="1" s="1"/>
  <c r="AR72" i="1"/>
  <c r="AR71" i="1"/>
  <c r="AS71" i="1" s="1"/>
  <c r="AT71" i="1" s="1"/>
  <c r="AU71" i="1" s="1"/>
  <c r="AR70" i="1"/>
  <c r="AS70" i="1" s="1"/>
  <c r="AT70" i="1" s="1"/>
  <c r="AU70" i="1" s="1"/>
  <c r="AT69" i="1"/>
  <c r="AU69" i="1" s="1"/>
  <c r="AS69" i="1"/>
  <c r="AR69" i="1"/>
  <c r="AS68" i="1"/>
  <c r="AT68" i="1" s="1"/>
  <c r="AU68" i="1" s="1"/>
  <c r="AR68" i="1"/>
  <c r="AR67" i="1"/>
  <c r="AS67" i="1" s="1"/>
  <c r="AT67" i="1" s="1"/>
  <c r="AU67" i="1" s="1"/>
  <c r="AR66" i="1"/>
  <c r="AS66" i="1" s="1"/>
  <c r="AT66" i="1" s="1"/>
  <c r="AU66" i="1" s="1"/>
  <c r="AT65" i="1"/>
  <c r="AU65" i="1" s="1"/>
  <c r="AS65" i="1"/>
  <c r="AR65" i="1"/>
  <c r="AS64" i="1"/>
  <c r="AT64" i="1" s="1"/>
  <c r="AU64" i="1" s="1"/>
  <c r="AR64" i="1"/>
  <c r="AR63" i="1"/>
  <c r="AS63" i="1" s="1"/>
  <c r="AT63" i="1" s="1"/>
  <c r="AU63" i="1" s="1"/>
  <c r="AR62" i="1"/>
  <c r="AS62" i="1" s="1"/>
  <c r="AT62" i="1" s="1"/>
  <c r="AU62" i="1" s="1"/>
  <c r="AT61" i="1"/>
  <c r="AU61" i="1" s="1"/>
  <c r="AS61" i="1"/>
  <c r="AR61" i="1"/>
  <c r="AS60" i="1"/>
  <c r="AT60" i="1" s="1"/>
  <c r="AU60" i="1" s="1"/>
  <c r="AR60" i="1"/>
  <c r="AR59" i="1"/>
  <c r="AS59" i="1" s="1"/>
  <c r="AT59" i="1" s="1"/>
  <c r="AU59" i="1" s="1"/>
  <c r="AR58" i="1"/>
  <c r="AS58" i="1" s="1"/>
  <c r="AT58" i="1" s="1"/>
  <c r="AU58" i="1" s="1"/>
  <c r="AT57" i="1"/>
  <c r="AU57" i="1" s="1"/>
  <c r="AS57" i="1"/>
  <c r="AR57" i="1"/>
  <c r="AS56" i="1"/>
  <c r="AT56" i="1" s="1"/>
  <c r="AU56" i="1" s="1"/>
  <c r="AR56" i="1"/>
  <c r="AR55" i="1"/>
  <c r="AS55" i="1" s="1"/>
  <c r="AT55" i="1" s="1"/>
  <c r="AU55" i="1" s="1"/>
  <c r="AR54" i="1"/>
  <c r="AS54" i="1" s="1"/>
  <c r="AT54" i="1" s="1"/>
  <c r="AU54" i="1" s="1"/>
  <c r="AT53" i="1"/>
  <c r="AU53" i="1" s="1"/>
  <c r="AS53" i="1"/>
  <c r="AR53" i="1"/>
  <c r="AS52" i="1"/>
  <c r="AT52" i="1" s="1"/>
  <c r="AU52" i="1" s="1"/>
  <c r="AR52" i="1"/>
  <c r="AR51" i="1"/>
  <c r="AS51" i="1" s="1"/>
  <c r="AT51" i="1" s="1"/>
  <c r="AU51" i="1" s="1"/>
  <c r="AR50" i="1"/>
  <c r="AS50" i="1" s="1"/>
  <c r="AT50" i="1" s="1"/>
  <c r="AU50" i="1" s="1"/>
  <c r="AT49" i="1"/>
  <c r="AU49" i="1" s="1"/>
  <c r="AS49" i="1"/>
  <c r="AR49" i="1"/>
  <c r="AS48" i="1"/>
  <c r="AT48" i="1" s="1"/>
  <c r="AU48" i="1" s="1"/>
  <c r="AR48" i="1"/>
  <c r="AR47" i="1"/>
  <c r="AS47" i="1" s="1"/>
  <c r="AT47" i="1" s="1"/>
  <c r="AU47" i="1" s="1"/>
  <c r="AR46" i="1"/>
  <c r="AS46" i="1" s="1"/>
  <c r="AT46" i="1" s="1"/>
  <c r="AU46" i="1" s="1"/>
  <c r="AT45" i="1"/>
  <c r="AU45" i="1" s="1"/>
  <c r="AS45" i="1"/>
  <c r="AR45" i="1"/>
  <c r="AS44" i="1"/>
  <c r="AT44" i="1" s="1"/>
  <c r="AU44" i="1" s="1"/>
  <c r="AR44" i="1"/>
  <c r="AR43" i="1"/>
  <c r="AS43" i="1" s="1"/>
  <c r="AT43" i="1" s="1"/>
  <c r="AU43" i="1" s="1"/>
  <c r="AR42" i="1"/>
  <c r="AS42" i="1" s="1"/>
  <c r="AT42" i="1" s="1"/>
  <c r="AU42" i="1" s="1"/>
  <c r="AR41" i="1"/>
  <c r="AS41" i="1" s="1"/>
  <c r="AT41" i="1" s="1"/>
  <c r="AU41" i="1" s="1"/>
  <c r="AR40" i="1"/>
  <c r="AS40" i="1" s="1"/>
  <c r="AT40" i="1" s="1"/>
  <c r="AU40" i="1" s="1"/>
  <c r="AR39" i="1"/>
  <c r="AS39" i="1" s="1"/>
  <c r="AT39" i="1" s="1"/>
  <c r="AU39" i="1" s="1"/>
  <c r="AR38" i="1"/>
  <c r="AS38" i="1" s="1"/>
  <c r="AT38" i="1" s="1"/>
  <c r="AU38" i="1" s="1"/>
  <c r="AR37" i="1"/>
  <c r="AS37" i="1" s="1"/>
  <c r="AT37" i="1" s="1"/>
  <c r="AU37" i="1" s="1"/>
  <c r="AR36" i="1"/>
  <c r="AS36" i="1" s="1"/>
  <c r="AT36" i="1" s="1"/>
  <c r="AU36" i="1" s="1"/>
  <c r="AU35" i="1"/>
  <c r="AR35" i="1"/>
  <c r="AS35" i="1" s="1"/>
  <c r="AT35" i="1" s="1"/>
  <c r="AR34" i="1"/>
  <c r="AS34" i="1" s="1"/>
  <c r="AT34" i="1" s="1"/>
  <c r="AU34" i="1" s="1"/>
  <c r="AU33" i="1"/>
  <c r="AR33" i="1"/>
  <c r="AS33" i="1" s="1"/>
  <c r="AT33" i="1" s="1"/>
  <c r="AR32" i="1"/>
  <c r="AS32" i="1" s="1"/>
  <c r="AT32" i="1" s="1"/>
  <c r="AU32" i="1" s="1"/>
  <c r="AU31" i="1"/>
  <c r="AR31" i="1"/>
  <c r="AS31" i="1" s="1"/>
  <c r="AT31" i="1" s="1"/>
  <c r="AR30" i="1"/>
  <c r="AS30" i="1" s="1"/>
  <c r="AT30" i="1" s="1"/>
  <c r="AU30" i="1" s="1"/>
  <c r="AU29" i="1"/>
  <c r="AR29" i="1"/>
  <c r="AS29" i="1" s="1"/>
  <c r="AT29" i="1" s="1"/>
  <c r="AR28" i="1"/>
  <c r="AS28" i="1" s="1"/>
  <c r="AT28" i="1" s="1"/>
  <c r="AU28" i="1" s="1"/>
  <c r="AU27" i="1"/>
  <c r="AR27" i="1"/>
  <c r="AS27" i="1" s="1"/>
  <c r="AT27" i="1" s="1"/>
  <c r="AR26" i="1"/>
  <c r="AS26" i="1" s="1"/>
  <c r="AT26" i="1" s="1"/>
  <c r="AU26" i="1" s="1"/>
  <c r="AU25" i="1"/>
  <c r="AR25" i="1"/>
  <c r="AS25" i="1" s="1"/>
  <c r="AT25" i="1" s="1"/>
  <c r="AR24" i="1"/>
  <c r="AS24" i="1" s="1"/>
  <c r="AT24" i="1" s="1"/>
  <c r="AU24" i="1" s="1"/>
  <c r="AU23" i="1"/>
  <c r="AR23" i="1"/>
  <c r="AS23" i="1" s="1"/>
  <c r="AT23" i="1" s="1"/>
  <c r="AR22" i="1"/>
  <c r="AS22" i="1" s="1"/>
  <c r="AT22" i="1" s="1"/>
  <c r="AU22" i="1" s="1"/>
  <c r="AU21" i="1"/>
  <c r="AR21" i="1"/>
  <c r="AS21" i="1" s="1"/>
  <c r="AT21" i="1" s="1"/>
  <c r="AR20" i="1"/>
  <c r="AS20" i="1" s="1"/>
  <c r="AT20" i="1" s="1"/>
  <c r="AU20" i="1" s="1"/>
  <c r="AU19" i="1"/>
  <c r="AR19" i="1"/>
  <c r="AS19" i="1" s="1"/>
  <c r="AT19" i="1" s="1"/>
  <c r="AR18" i="1"/>
  <c r="AS18" i="1" s="1"/>
  <c r="AT18" i="1" s="1"/>
  <c r="AU18" i="1" s="1"/>
  <c r="AU17" i="1"/>
  <c r="AR17" i="1"/>
  <c r="AS17" i="1" s="1"/>
  <c r="AT17" i="1" s="1"/>
  <c r="AR16" i="1"/>
  <c r="AS16" i="1" s="1"/>
  <c r="AT16" i="1" s="1"/>
  <c r="AU16" i="1" s="1"/>
  <c r="AU15" i="1"/>
  <c r="AR15" i="1"/>
  <c r="AS15" i="1" s="1"/>
  <c r="AT15" i="1" s="1"/>
  <c r="AR14" i="1"/>
  <c r="AS14" i="1" s="1"/>
  <c r="AT14" i="1" s="1"/>
  <c r="AU14" i="1" s="1"/>
  <c r="AU13" i="1"/>
  <c r="AR13" i="1"/>
  <c r="AS13" i="1" s="1"/>
  <c r="AT13" i="1" s="1"/>
  <c r="AR12" i="1"/>
  <c r="AS12" i="1" s="1"/>
  <c r="AT12" i="1" s="1"/>
  <c r="AU12" i="1" s="1"/>
  <c r="AU11" i="1"/>
  <c r="AR11" i="1"/>
  <c r="AS11" i="1" s="1"/>
  <c r="AT11" i="1" s="1"/>
  <c r="AR10" i="1"/>
  <c r="AS10" i="1" s="1"/>
  <c r="AT10" i="1" s="1"/>
  <c r="AU10" i="1" s="1"/>
  <c r="AU9" i="1"/>
  <c r="AR9" i="1"/>
  <c r="AS9" i="1" s="1"/>
  <c r="AT9" i="1" s="1"/>
  <c r="AR8" i="1"/>
  <c r="AS8" i="1" s="1"/>
  <c r="AT8" i="1" s="1"/>
  <c r="AU8" i="1" s="1"/>
  <c r="AU7" i="1"/>
  <c r="AR7" i="1"/>
  <c r="AS7" i="1" s="1"/>
  <c r="AT7" i="1" s="1"/>
  <c r="AR6" i="1"/>
  <c r="AS6" i="1" s="1"/>
  <c r="AT6" i="1" s="1"/>
  <c r="AU6" i="1" s="1"/>
  <c r="AU5" i="1"/>
  <c r="AR5" i="1"/>
  <c r="AS5" i="1" s="1"/>
  <c r="AT5" i="1" s="1"/>
  <c r="AR4" i="1"/>
  <c r="AS4" i="1" s="1"/>
  <c r="AT4" i="1" s="1"/>
  <c r="AU4" i="1" s="1"/>
  <c r="AU3" i="1"/>
  <c r="AR3" i="1"/>
  <c r="AS3" i="1" s="1"/>
  <c r="AT3" i="1" s="1"/>
  <c r="AR2" i="1"/>
  <c r="AS2" i="1" s="1"/>
  <c r="AT2" i="1" s="1"/>
  <c r="AU2" i="1" s="1"/>
  <c r="AO2" i="1"/>
  <c r="AN2" i="1"/>
  <c r="AM2" i="1"/>
  <c r="AM126" i="1"/>
  <c r="AN126" i="1" s="1"/>
  <c r="AO126" i="1" s="1"/>
  <c r="AP126" i="1" s="1"/>
  <c r="AM125" i="1"/>
  <c r="AN125" i="1" s="1"/>
  <c r="AO125" i="1" s="1"/>
  <c r="AP125" i="1" s="1"/>
  <c r="AN124" i="1"/>
  <c r="AO124" i="1" s="1"/>
  <c r="AP124" i="1" s="1"/>
  <c r="AM124" i="1"/>
  <c r="AM123" i="1"/>
  <c r="AN123" i="1" s="1"/>
  <c r="AO123" i="1" s="1"/>
  <c r="AP123" i="1" s="1"/>
  <c r="AM122" i="1"/>
  <c r="AN122" i="1" s="1"/>
  <c r="AO122" i="1" s="1"/>
  <c r="AP122" i="1" s="1"/>
  <c r="AM121" i="1"/>
  <c r="AN121" i="1" s="1"/>
  <c r="AO121" i="1" s="1"/>
  <c r="AP121" i="1" s="1"/>
  <c r="AN120" i="1"/>
  <c r="AO120" i="1" s="1"/>
  <c r="AP120" i="1" s="1"/>
  <c r="AM120" i="1"/>
  <c r="AM119" i="1"/>
  <c r="AN119" i="1" s="1"/>
  <c r="AO119" i="1" s="1"/>
  <c r="AP119" i="1" s="1"/>
  <c r="AM118" i="1"/>
  <c r="AN118" i="1" s="1"/>
  <c r="AO118" i="1" s="1"/>
  <c r="AP118" i="1" s="1"/>
  <c r="AM117" i="1"/>
  <c r="AN117" i="1" s="1"/>
  <c r="AO117" i="1" s="1"/>
  <c r="AP117" i="1" s="1"/>
  <c r="AN116" i="1"/>
  <c r="AO116" i="1" s="1"/>
  <c r="AP116" i="1" s="1"/>
  <c r="AM116" i="1"/>
  <c r="AM115" i="1"/>
  <c r="AN115" i="1" s="1"/>
  <c r="AO115" i="1" s="1"/>
  <c r="AP115" i="1" s="1"/>
  <c r="AM114" i="1"/>
  <c r="AN114" i="1" s="1"/>
  <c r="AO114" i="1" s="1"/>
  <c r="AP114" i="1" s="1"/>
  <c r="AM113" i="1"/>
  <c r="AN113" i="1" s="1"/>
  <c r="AO113" i="1" s="1"/>
  <c r="AP113" i="1" s="1"/>
  <c r="AN112" i="1"/>
  <c r="AO112" i="1" s="1"/>
  <c r="AP112" i="1" s="1"/>
  <c r="AM112" i="1"/>
  <c r="AM111" i="1"/>
  <c r="AN111" i="1" s="1"/>
  <c r="AO111" i="1" s="1"/>
  <c r="AP111" i="1" s="1"/>
  <c r="AM110" i="1"/>
  <c r="AN110" i="1" s="1"/>
  <c r="AO110" i="1" s="1"/>
  <c r="AP110" i="1" s="1"/>
  <c r="AM109" i="1"/>
  <c r="AN109" i="1" s="1"/>
  <c r="AO109" i="1" s="1"/>
  <c r="AP109" i="1" s="1"/>
  <c r="AN108" i="1"/>
  <c r="AO108" i="1" s="1"/>
  <c r="AP108" i="1" s="1"/>
  <c r="AM108" i="1"/>
  <c r="AM107" i="1"/>
  <c r="AN107" i="1" s="1"/>
  <c r="AO107" i="1" s="1"/>
  <c r="AP107" i="1" s="1"/>
  <c r="AM106" i="1"/>
  <c r="AN106" i="1" s="1"/>
  <c r="AO106" i="1" s="1"/>
  <c r="AP106" i="1" s="1"/>
  <c r="AM105" i="1"/>
  <c r="AN105" i="1" s="1"/>
  <c r="AO105" i="1" s="1"/>
  <c r="AP105" i="1" s="1"/>
  <c r="AN104" i="1"/>
  <c r="AO104" i="1" s="1"/>
  <c r="AP104" i="1" s="1"/>
  <c r="AM104" i="1"/>
  <c r="AM103" i="1"/>
  <c r="AN103" i="1" s="1"/>
  <c r="AO103" i="1" s="1"/>
  <c r="AP103" i="1" s="1"/>
  <c r="AM102" i="1"/>
  <c r="AN102" i="1" s="1"/>
  <c r="AO102" i="1" s="1"/>
  <c r="AP102" i="1" s="1"/>
  <c r="AM101" i="1"/>
  <c r="AN101" i="1" s="1"/>
  <c r="AO101" i="1" s="1"/>
  <c r="AP101" i="1" s="1"/>
  <c r="AN100" i="1"/>
  <c r="AO100" i="1" s="1"/>
  <c r="AP100" i="1" s="1"/>
  <c r="AM100" i="1"/>
  <c r="AM99" i="1"/>
  <c r="AN99" i="1" s="1"/>
  <c r="AO99" i="1" s="1"/>
  <c r="AP99" i="1" s="1"/>
  <c r="AM98" i="1"/>
  <c r="AN98" i="1" s="1"/>
  <c r="AO98" i="1" s="1"/>
  <c r="AP98" i="1" s="1"/>
  <c r="AM97" i="1"/>
  <c r="AN97" i="1" s="1"/>
  <c r="AO97" i="1" s="1"/>
  <c r="AP97" i="1" s="1"/>
  <c r="AN96" i="1"/>
  <c r="AO96" i="1" s="1"/>
  <c r="AP96" i="1" s="1"/>
  <c r="AM96" i="1"/>
  <c r="AM95" i="1"/>
  <c r="AN95" i="1" s="1"/>
  <c r="AO95" i="1" s="1"/>
  <c r="AP95" i="1" s="1"/>
  <c r="AM94" i="1"/>
  <c r="AN94" i="1" s="1"/>
  <c r="AO94" i="1" s="1"/>
  <c r="AP94" i="1" s="1"/>
  <c r="AO93" i="1"/>
  <c r="AP93" i="1" s="1"/>
  <c r="AM93" i="1"/>
  <c r="AN93" i="1" s="1"/>
  <c r="AN92" i="1"/>
  <c r="AO92" i="1" s="1"/>
  <c r="AP92" i="1" s="1"/>
  <c r="AM92" i="1"/>
  <c r="AM91" i="1"/>
  <c r="AN91" i="1" s="1"/>
  <c r="AO91" i="1" s="1"/>
  <c r="AP91" i="1" s="1"/>
  <c r="AM90" i="1"/>
  <c r="AN90" i="1" s="1"/>
  <c r="AO90" i="1" s="1"/>
  <c r="AP90" i="1" s="1"/>
  <c r="AM89" i="1"/>
  <c r="AN89" i="1" s="1"/>
  <c r="AO89" i="1" s="1"/>
  <c r="AP89" i="1" s="1"/>
  <c r="AN88" i="1"/>
  <c r="AO88" i="1" s="1"/>
  <c r="AP88" i="1" s="1"/>
  <c r="AM88" i="1"/>
  <c r="AM87" i="1"/>
  <c r="AN87" i="1" s="1"/>
  <c r="AO87" i="1" s="1"/>
  <c r="AP87" i="1" s="1"/>
  <c r="AM86" i="1"/>
  <c r="AN86" i="1" s="1"/>
  <c r="AO86" i="1" s="1"/>
  <c r="AP86" i="1" s="1"/>
  <c r="AO85" i="1"/>
  <c r="AP85" i="1" s="1"/>
  <c r="AM85" i="1"/>
  <c r="AN85" i="1" s="1"/>
  <c r="AN84" i="1"/>
  <c r="AO84" i="1" s="1"/>
  <c r="AP84" i="1" s="1"/>
  <c r="AM84" i="1"/>
  <c r="AM83" i="1"/>
  <c r="AN83" i="1" s="1"/>
  <c r="AO83" i="1" s="1"/>
  <c r="AP83" i="1" s="1"/>
  <c r="AM82" i="1"/>
  <c r="AN82" i="1" s="1"/>
  <c r="AO82" i="1" s="1"/>
  <c r="AP82" i="1" s="1"/>
  <c r="AM81" i="1"/>
  <c r="AN81" i="1" s="1"/>
  <c r="AO81" i="1" s="1"/>
  <c r="AP81" i="1" s="1"/>
  <c r="AN80" i="1"/>
  <c r="AO80" i="1" s="1"/>
  <c r="AP80" i="1" s="1"/>
  <c r="AM80" i="1"/>
  <c r="AM79" i="1"/>
  <c r="AN79" i="1" s="1"/>
  <c r="AO79" i="1" s="1"/>
  <c r="AP79" i="1" s="1"/>
  <c r="AM78" i="1"/>
  <c r="AN78" i="1" s="1"/>
  <c r="AO78" i="1" s="1"/>
  <c r="AP78" i="1" s="1"/>
  <c r="AO77" i="1"/>
  <c r="AP77" i="1" s="1"/>
  <c r="AM77" i="1"/>
  <c r="AN77" i="1" s="1"/>
  <c r="AN76" i="1"/>
  <c r="AO76" i="1" s="1"/>
  <c r="AP76" i="1" s="1"/>
  <c r="AM76" i="1"/>
  <c r="AM75" i="1"/>
  <c r="AN75" i="1" s="1"/>
  <c r="AO75" i="1" s="1"/>
  <c r="AP75" i="1" s="1"/>
  <c r="AM74" i="1"/>
  <c r="AN74" i="1" s="1"/>
  <c r="AO74" i="1" s="1"/>
  <c r="AP74" i="1" s="1"/>
  <c r="AM73" i="1"/>
  <c r="AN73" i="1" s="1"/>
  <c r="AO73" i="1" s="1"/>
  <c r="AP73" i="1" s="1"/>
  <c r="AN72" i="1"/>
  <c r="AO72" i="1" s="1"/>
  <c r="AP72" i="1" s="1"/>
  <c r="AM72" i="1"/>
  <c r="AM71" i="1"/>
  <c r="AN71" i="1" s="1"/>
  <c r="AO71" i="1" s="1"/>
  <c r="AP71" i="1" s="1"/>
  <c r="AM70" i="1"/>
  <c r="AN70" i="1" s="1"/>
  <c r="AO70" i="1" s="1"/>
  <c r="AP70" i="1" s="1"/>
  <c r="AO69" i="1"/>
  <c r="AP69" i="1" s="1"/>
  <c r="AM69" i="1"/>
  <c r="AN69" i="1" s="1"/>
  <c r="AN68" i="1"/>
  <c r="AO68" i="1" s="1"/>
  <c r="AP68" i="1" s="1"/>
  <c r="AM68" i="1"/>
  <c r="AM67" i="1"/>
  <c r="AN67" i="1" s="1"/>
  <c r="AO67" i="1" s="1"/>
  <c r="AP67" i="1" s="1"/>
  <c r="AM66" i="1"/>
  <c r="AN66" i="1" s="1"/>
  <c r="AO66" i="1" s="1"/>
  <c r="AP66" i="1" s="1"/>
  <c r="AM65" i="1"/>
  <c r="AN65" i="1" s="1"/>
  <c r="AO65" i="1" s="1"/>
  <c r="AP65" i="1" s="1"/>
  <c r="AN64" i="1"/>
  <c r="AO64" i="1" s="1"/>
  <c r="AP64" i="1" s="1"/>
  <c r="AM64" i="1"/>
  <c r="AM63" i="1"/>
  <c r="AN63" i="1" s="1"/>
  <c r="AO63" i="1" s="1"/>
  <c r="AP63" i="1" s="1"/>
  <c r="AM62" i="1"/>
  <c r="AN62" i="1" s="1"/>
  <c r="AO62" i="1" s="1"/>
  <c r="AP62" i="1" s="1"/>
  <c r="AO61" i="1"/>
  <c r="AP61" i="1" s="1"/>
  <c r="AM61" i="1"/>
  <c r="AN61" i="1" s="1"/>
  <c r="AN60" i="1"/>
  <c r="AO60" i="1" s="1"/>
  <c r="AP60" i="1" s="1"/>
  <c r="AM60" i="1"/>
  <c r="AM59" i="1"/>
  <c r="AN59" i="1" s="1"/>
  <c r="AO59" i="1" s="1"/>
  <c r="AP59" i="1" s="1"/>
  <c r="AM58" i="1"/>
  <c r="AN58" i="1" s="1"/>
  <c r="AO58" i="1" s="1"/>
  <c r="AP58" i="1" s="1"/>
  <c r="AM57" i="1"/>
  <c r="AN57" i="1" s="1"/>
  <c r="AO57" i="1" s="1"/>
  <c r="AP57" i="1" s="1"/>
  <c r="AN56" i="1"/>
  <c r="AO56" i="1" s="1"/>
  <c r="AP56" i="1" s="1"/>
  <c r="AM56" i="1"/>
  <c r="AM55" i="1"/>
  <c r="AN55" i="1" s="1"/>
  <c r="AO55" i="1" s="1"/>
  <c r="AP55" i="1" s="1"/>
  <c r="AM54" i="1"/>
  <c r="AN54" i="1" s="1"/>
  <c r="AO54" i="1" s="1"/>
  <c r="AP54" i="1" s="1"/>
  <c r="AO53" i="1"/>
  <c r="AP53" i="1" s="1"/>
  <c r="AM53" i="1"/>
  <c r="AN53" i="1" s="1"/>
  <c r="AN52" i="1"/>
  <c r="AO52" i="1" s="1"/>
  <c r="AP52" i="1" s="1"/>
  <c r="AM52" i="1"/>
  <c r="AM51" i="1"/>
  <c r="AN51" i="1" s="1"/>
  <c r="AO51" i="1" s="1"/>
  <c r="AP51" i="1" s="1"/>
  <c r="AM50" i="1"/>
  <c r="AN50" i="1" s="1"/>
  <c r="AO50" i="1" s="1"/>
  <c r="AP50" i="1" s="1"/>
  <c r="AM49" i="1"/>
  <c r="AN49" i="1" s="1"/>
  <c r="AO49" i="1" s="1"/>
  <c r="AP49" i="1" s="1"/>
  <c r="AN48" i="1"/>
  <c r="AO48" i="1" s="1"/>
  <c r="AP48" i="1" s="1"/>
  <c r="AM48" i="1"/>
  <c r="AM47" i="1"/>
  <c r="AN47" i="1" s="1"/>
  <c r="AO47" i="1" s="1"/>
  <c r="AP47" i="1" s="1"/>
  <c r="AM46" i="1"/>
  <c r="AN46" i="1" s="1"/>
  <c r="AO46" i="1" s="1"/>
  <c r="AP46" i="1" s="1"/>
  <c r="AO45" i="1"/>
  <c r="AP45" i="1" s="1"/>
  <c r="AM45" i="1"/>
  <c r="AN45" i="1" s="1"/>
  <c r="AN44" i="1"/>
  <c r="AO44" i="1" s="1"/>
  <c r="AP44" i="1" s="1"/>
  <c r="AM44" i="1"/>
  <c r="AM43" i="1"/>
  <c r="AN43" i="1" s="1"/>
  <c r="AO43" i="1" s="1"/>
  <c r="AP43" i="1" s="1"/>
  <c r="AM42" i="1"/>
  <c r="AN42" i="1" s="1"/>
  <c r="AO42" i="1" s="1"/>
  <c r="AP42" i="1" s="1"/>
  <c r="AM41" i="1"/>
  <c r="AN41" i="1" s="1"/>
  <c r="AO41" i="1" s="1"/>
  <c r="AP41" i="1" s="1"/>
  <c r="AP40" i="1"/>
  <c r="AM40" i="1"/>
  <c r="AN40" i="1" s="1"/>
  <c r="AO40" i="1" s="1"/>
  <c r="AM39" i="1"/>
  <c r="AN39" i="1" s="1"/>
  <c r="AO39" i="1" s="1"/>
  <c r="AP39" i="1" s="1"/>
  <c r="AP38" i="1"/>
  <c r="AM38" i="1"/>
  <c r="AN38" i="1" s="1"/>
  <c r="AO38" i="1" s="1"/>
  <c r="AM37" i="1"/>
  <c r="AN37" i="1" s="1"/>
  <c r="AO37" i="1" s="1"/>
  <c r="AP37" i="1" s="1"/>
  <c r="AP36" i="1"/>
  <c r="AM36" i="1"/>
  <c r="AN36" i="1" s="1"/>
  <c r="AO36" i="1" s="1"/>
  <c r="AM35" i="1"/>
  <c r="AN35" i="1" s="1"/>
  <c r="AO35" i="1" s="1"/>
  <c r="AP35" i="1" s="1"/>
  <c r="AP34" i="1"/>
  <c r="AM34" i="1"/>
  <c r="AN34" i="1" s="1"/>
  <c r="AO34" i="1" s="1"/>
  <c r="AM33" i="1"/>
  <c r="AN33" i="1" s="1"/>
  <c r="AO33" i="1" s="1"/>
  <c r="AP33" i="1" s="1"/>
  <c r="AP32" i="1"/>
  <c r="AM32" i="1"/>
  <c r="AN32" i="1" s="1"/>
  <c r="AO32" i="1" s="1"/>
  <c r="AM31" i="1"/>
  <c r="AN31" i="1" s="1"/>
  <c r="AO31" i="1" s="1"/>
  <c r="AP31" i="1" s="1"/>
  <c r="AP30" i="1"/>
  <c r="AM30" i="1"/>
  <c r="AN30" i="1" s="1"/>
  <c r="AO30" i="1" s="1"/>
  <c r="AM29" i="1"/>
  <c r="AN29" i="1" s="1"/>
  <c r="AO29" i="1" s="1"/>
  <c r="AP29" i="1" s="1"/>
  <c r="AP28" i="1"/>
  <c r="AM28" i="1"/>
  <c r="AN28" i="1" s="1"/>
  <c r="AO28" i="1" s="1"/>
  <c r="AM27" i="1"/>
  <c r="AN27" i="1" s="1"/>
  <c r="AO27" i="1" s="1"/>
  <c r="AP27" i="1" s="1"/>
  <c r="AP26" i="1"/>
  <c r="AM26" i="1"/>
  <c r="AN26" i="1" s="1"/>
  <c r="AO26" i="1" s="1"/>
  <c r="AM25" i="1"/>
  <c r="AN25" i="1" s="1"/>
  <c r="AO25" i="1" s="1"/>
  <c r="AP25" i="1" s="1"/>
  <c r="AP24" i="1"/>
  <c r="AM24" i="1"/>
  <c r="AN24" i="1" s="1"/>
  <c r="AO24" i="1" s="1"/>
  <c r="AM23" i="1"/>
  <c r="AN23" i="1" s="1"/>
  <c r="AO23" i="1" s="1"/>
  <c r="AP23" i="1" s="1"/>
  <c r="AP22" i="1"/>
  <c r="AM22" i="1"/>
  <c r="AN22" i="1" s="1"/>
  <c r="AO22" i="1" s="1"/>
  <c r="AM21" i="1"/>
  <c r="AN21" i="1" s="1"/>
  <c r="AO21" i="1" s="1"/>
  <c r="AP21" i="1" s="1"/>
  <c r="AP20" i="1"/>
  <c r="AM20" i="1"/>
  <c r="AN20" i="1" s="1"/>
  <c r="AO20" i="1" s="1"/>
  <c r="AM19" i="1"/>
  <c r="AN19" i="1" s="1"/>
  <c r="AO19" i="1" s="1"/>
  <c r="AP19" i="1" s="1"/>
  <c r="AP18" i="1"/>
  <c r="AM18" i="1"/>
  <c r="AN18" i="1" s="1"/>
  <c r="AO18" i="1" s="1"/>
  <c r="AM17" i="1"/>
  <c r="AN17" i="1" s="1"/>
  <c r="AO17" i="1" s="1"/>
  <c r="AP17" i="1" s="1"/>
  <c r="AP16" i="1"/>
  <c r="AM16" i="1"/>
  <c r="AN16" i="1" s="1"/>
  <c r="AO16" i="1" s="1"/>
  <c r="AM15" i="1"/>
  <c r="AN15" i="1" s="1"/>
  <c r="AO15" i="1" s="1"/>
  <c r="AP15" i="1" s="1"/>
  <c r="AP14" i="1"/>
  <c r="AM14" i="1"/>
  <c r="AN14" i="1" s="1"/>
  <c r="AO14" i="1" s="1"/>
  <c r="AM13" i="1"/>
  <c r="AN13" i="1" s="1"/>
  <c r="AO13" i="1" s="1"/>
  <c r="AP13" i="1" s="1"/>
  <c r="AP12" i="1"/>
  <c r="AM12" i="1"/>
  <c r="AN12" i="1" s="1"/>
  <c r="AO12" i="1" s="1"/>
  <c r="AM11" i="1"/>
  <c r="AN11" i="1" s="1"/>
  <c r="AO11" i="1" s="1"/>
  <c r="AP11" i="1" s="1"/>
  <c r="AP10" i="1"/>
  <c r="AM10" i="1"/>
  <c r="AN10" i="1" s="1"/>
  <c r="AO10" i="1" s="1"/>
  <c r="AM9" i="1"/>
  <c r="AN9" i="1" s="1"/>
  <c r="AO9" i="1" s="1"/>
  <c r="AP9" i="1" s="1"/>
  <c r="AP8" i="1"/>
  <c r="AM8" i="1"/>
  <c r="AN8" i="1" s="1"/>
  <c r="AO8" i="1" s="1"/>
  <c r="AM7" i="1"/>
  <c r="AN7" i="1" s="1"/>
  <c r="AO7" i="1" s="1"/>
  <c r="AP7" i="1" s="1"/>
  <c r="AP6" i="1"/>
  <c r="AM6" i="1"/>
  <c r="AN6" i="1" s="1"/>
  <c r="AO6" i="1" s="1"/>
  <c r="AM5" i="1"/>
  <c r="AN5" i="1" s="1"/>
  <c r="AO5" i="1" s="1"/>
  <c r="AP5" i="1" s="1"/>
  <c r="AP4" i="1"/>
  <c r="AM4" i="1"/>
  <c r="AN4" i="1" s="1"/>
  <c r="AO4" i="1" s="1"/>
  <c r="AM3" i="1"/>
  <c r="AN3" i="1" s="1"/>
  <c r="AO3" i="1" s="1"/>
  <c r="AP3" i="1" s="1"/>
  <c r="AP2" i="1"/>
  <c r="AH9" i="1"/>
  <c r="AK2" i="1"/>
  <c r="AJ2" i="1"/>
  <c r="AI2" i="1"/>
  <c r="AH3" i="1"/>
  <c r="AI3" i="1" s="1"/>
  <c r="AJ3" i="1" s="1"/>
  <c r="AK3" i="1" s="1"/>
  <c r="AH4" i="1"/>
  <c r="AH5" i="1"/>
  <c r="AI5" i="1" s="1"/>
  <c r="AJ5" i="1" s="1"/>
  <c r="AK5" i="1" s="1"/>
  <c r="AH6" i="1"/>
  <c r="AI6" i="1" s="1"/>
  <c r="AJ6" i="1" s="1"/>
  <c r="AK6" i="1" s="1"/>
  <c r="AH7" i="1"/>
  <c r="AH8" i="1"/>
  <c r="AI9" i="1"/>
  <c r="AJ9" i="1" s="1"/>
  <c r="AK9" i="1" s="1"/>
  <c r="AH10" i="1"/>
  <c r="AI10" i="1" s="1"/>
  <c r="AJ10" i="1" s="1"/>
  <c r="AK10" i="1" s="1"/>
  <c r="AH11" i="1"/>
  <c r="AI11" i="1" s="1"/>
  <c r="AJ11" i="1" s="1"/>
  <c r="AK11" i="1" s="1"/>
  <c r="AH12" i="1"/>
  <c r="AH13" i="1"/>
  <c r="AH14" i="1"/>
  <c r="AI14" i="1" s="1"/>
  <c r="AJ14" i="1" s="1"/>
  <c r="AK14" i="1" s="1"/>
  <c r="AH15" i="1"/>
  <c r="AI15" i="1" s="1"/>
  <c r="AJ15" i="1" s="1"/>
  <c r="AK15" i="1" s="1"/>
  <c r="AH16" i="1"/>
  <c r="AH17" i="1"/>
  <c r="AI17" i="1" s="1"/>
  <c r="AJ17" i="1" s="1"/>
  <c r="AK17" i="1" s="1"/>
  <c r="AH18" i="1"/>
  <c r="AH19" i="1"/>
  <c r="AH20" i="1"/>
  <c r="AH21" i="1"/>
  <c r="AH22" i="1"/>
  <c r="AI22" i="1" s="1"/>
  <c r="AJ22" i="1" s="1"/>
  <c r="AK22" i="1" s="1"/>
  <c r="AH23" i="1"/>
  <c r="AH24" i="1"/>
  <c r="AH25" i="1"/>
  <c r="AI25" i="1" s="1"/>
  <c r="AJ25" i="1" s="1"/>
  <c r="AK25" i="1" s="1"/>
  <c r="AH26" i="1"/>
  <c r="AI26" i="1" s="1"/>
  <c r="AJ26" i="1" s="1"/>
  <c r="AK26" i="1" s="1"/>
  <c r="AH27" i="1"/>
  <c r="AI27" i="1" s="1"/>
  <c r="AJ27" i="1" s="1"/>
  <c r="AK27" i="1" s="1"/>
  <c r="AH28" i="1"/>
  <c r="AH29" i="1"/>
  <c r="AI29" i="1" s="1"/>
  <c r="AJ29" i="1" s="1"/>
  <c r="AK29" i="1" s="1"/>
  <c r="AH30" i="1"/>
  <c r="AI30" i="1" s="1"/>
  <c r="AJ30" i="1" s="1"/>
  <c r="AK30" i="1" s="1"/>
  <c r="AH31" i="1"/>
  <c r="AH32" i="1"/>
  <c r="AH33" i="1"/>
  <c r="AI33" i="1" s="1"/>
  <c r="AJ33" i="1" s="1"/>
  <c r="AK33" i="1" s="1"/>
  <c r="AH34" i="1"/>
  <c r="AI34" i="1" s="1"/>
  <c r="AJ34" i="1" s="1"/>
  <c r="AK34" i="1" s="1"/>
  <c r="AH35" i="1"/>
  <c r="AI35" i="1" s="1"/>
  <c r="AJ35" i="1" s="1"/>
  <c r="AK35" i="1" s="1"/>
  <c r="AH36" i="1"/>
  <c r="AH37" i="1"/>
  <c r="AI37" i="1" s="1"/>
  <c r="AJ37" i="1" s="1"/>
  <c r="AK37" i="1" s="1"/>
  <c r="AH38" i="1"/>
  <c r="AI38" i="1" s="1"/>
  <c r="AJ38" i="1" s="1"/>
  <c r="AK38" i="1" s="1"/>
  <c r="AH39" i="1"/>
  <c r="AH40" i="1"/>
  <c r="AH41" i="1"/>
  <c r="AI41" i="1" s="1"/>
  <c r="AJ41" i="1" s="1"/>
  <c r="AK41" i="1" s="1"/>
  <c r="AH42" i="1"/>
  <c r="AI42" i="1" s="1"/>
  <c r="AJ42" i="1" s="1"/>
  <c r="AK42" i="1" s="1"/>
  <c r="AH43" i="1"/>
  <c r="AI43" i="1" s="1"/>
  <c r="AJ43" i="1" s="1"/>
  <c r="AK43" i="1" s="1"/>
  <c r="AH44" i="1"/>
  <c r="AH45" i="1"/>
  <c r="AH46" i="1"/>
  <c r="AI46" i="1" s="1"/>
  <c r="AJ46" i="1" s="1"/>
  <c r="AK46" i="1" s="1"/>
  <c r="AH47" i="1"/>
  <c r="AH48" i="1"/>
  <c r="AH49" i="1"/>
  <c r="AI49" i="1" s="1"/>
  <c r="AJ49" i="1" s="1"/>
  <c r="AK49" i="1" s="1"/>
  <c r="AH50" i="1"/>
  <c r="AI50" i="1" s="1"/>
  <c r="AJ50" i="1" s="1"/>
  <c r="AK50" i="1" s="1"/>
  <c r="AH51" i="1"/>
  <c r="AI51" i="1" s="1"/>
  <c r="AJ51" i="1" s="1"/>
  <c r="AK51" i="1" s="1"/>
  <c r="AH52" i="1"/>
  <c r="AH53" i="1"/>
  <c r="AI53" i="1" s="1"/>
  <c r="AJ53" i="1" s="1"/>
  <c r="AK53" i="1" s="1"/>
  <c r="AH54" i="1"/>
  <c r="AI54" i="1" s="1"/>
  <c r="AJ54" i="1" s="1"/>
  <c r="AK54" i="1" s="1"/>
  <c r="AH55" i="1"/>
  <c r="AH56" i="1"/>
  <c r="AH57" i="1"/>
  <c r="AI57" i="1" s="1"/>
  <c r="AJ57" i="1" s="1"/>
  <c r="AK57" i="1" s="1"/>
  <c r="AH58" i="1"/>
  <c r="AI58" i="1" s="1"/>
  <c r="AJ58" i="1" s="1"/>
  <c r="AK58" i="1" s="1"/>
  <c r="AH59" i="1"/>
  <c r="AH60" i="1"/>
  <c r="AI60" i="1" s="1"/>
  <c r="AJ60" i="1" s="1"/>
  <c r="AK60" i="1" s="1"/>
  <c r="AH61" i="1"/>
  <c r="AI61" i="1" s="1"/>
  <c r="AJ61" i="1" s="1"/>
  <c r="AK61" i="1" s="1"/>
  <c r="AH62" i="1"/>
  <c r="AI62" i="1" s="1"/>
  <c r="AJ62" i="1" s="1"/>
  <c r="AK62" i="1" s="1"/>
  <c r="AH63" i="1"/>
  <c r="AH64" i="1"/>
  <c r="AH65" i="1"/>
  <c r="AI65" i="1" s="1"/>
  <c r="AJ65" i="1" s="1"/>
  <c r="AK65" i="1" s="1"/>
  <c r="AH66" i="1"/>
  <c r="AI66" i="1" s="1"/>
  <c r="AJ66" i="1" s="1"/>
  <c r="AK66" i="1" s="1"/>
  <c r="AH67" i="1"/>
  <c r="AH68" i="1"/>
  <c r="AH69" i="1"/>
  <c r="AI69" i="1" s="1"/>
  <c r="AJ69" i="1" s="1"/>
  <c r="AK69" i="1" s="1"/>
  <c r="AH70" i="1"/>
  <c r="AH71" i="1"/>
  <c r="AH72" i="1"/>
  <c r="AH73" i="1"/>
  <c r="AI73" i="1" s="1"/>
  <c r="AJ73" i="1" s="1"/>
  <c r="AK73" i="1" s="1"/>
  <c r="AH74" i="1"/>
  <c r="AH75" i="1"/>
  <c r="AH76" i="1"/>
  <c r="AH77" i="1"/>
  <c r="AH78" i="1"/>
  <c r="AI78" i="1" s="1"/>
  <c r="AJ78" i="1" s="1"/>
  <c r="AK78" i="1" s="1"/>
  <c r="AH79" i="1"/>
  <c r="AH80" i="1"/>
  <c r="AH81" i="1"/>
  <c r="AH82" i="1"/>
  <c r="AI82" i="1" s="1"/>
  <c r="AJ82" i="1" s="1"/>
  <c r="AK82" i="1" s="1"/>
  <c r="AH83" i="1"/>
  <c r="AH84" i="1"/>
  <c r="AH85" i="1"/>
  <c r="AH86" i="1"/>
  <c r="AI86" i="1" s="1"/>
  <c r="AJ86" i="1" s="1"/>
  <c r="AK86" i="1" s="1"/>
  <c r="AH87" i="1"/>
  <c r="AH88" i="1"/>
  <c r="AH89" i="1"/>
  <c r="AH90" i="1"/>
  <c r="AI90" i="1" s="1"/>
  <c r="AJ90" i="1" s="1"/>
  <c r="AK90" i="1" s="1"/>
  <c r="AH91" i="1"/>
  <c r="AH92" i="1"/>
  <c r="AH93" i="1"/>
  <c r="AH94" i="1"/>
  <c r="AI94" i="1" s="1"/>
  <c r="AJ94" i="1" s="1"/>
  <c r="AK94" i="1" s="1"/>
  <c r="AH95" i="1"/>
  <c r="AH96" i="1"/>
  <c r="AH97" i="1"/>
  <c r="AH98" i="1"/>
  <c r="AI98" i="1" s="1"/>
  <c r="AJ98" i="1" s="1"/>
  <c r="AK98" i="1" s="1"/>
  <c r="AH99" i="1"/>
  <c r="AH100" i="1"/>
  <c r="AH101" i="1"/>
  <c r="AH102" i="1"/>
  <c r="AI102" i="1" s="1"/>
  <c r="AJ102" i="1" s="1"/>
  <c r="AK102" i="1" s="1"/>
  <c r="AH103" i="1"/>
  <c r="AH104" i="1"/>
  <c r="AH105" i="1"/>
  <c r="AH106" i="1"/>
  <c r="AI106" i="1" s="1"/>
  <c r="AJ106" i="1" s="1"/>
  <c r="AK106" i="1" s="1"/>
  <c r="AH107" i="1"/>
  <c r="AH108" i="1"/>
  <c r="AH109" i="1"/>
  <c r="AH110" i="1"/>
  <c r="AI110" i="1" s="1"/>
  <c r="AJ110" i="1" s="1"/>
  <c r="AK110" i="1" s="1"/>
  <c r="AH111" i="1"/>
  <c r="AH112" i="1"/>
  <c r="AH113" i="1"/>
  <c r="AH114" i="1"/>
  <c r="AI114" i="1" s="1"/>
  <c r="AJ114" i="1" s="1"/>
  <c r="AK114" i="1" s="1"/>
  <c r="AH115" i="1"/>
  <c r="AH116" i="1"/>
  <c r="AH117" i="1"/>
  <c r="AH118" i="1"/>
  <c r="AI118" i="1" s="1"/>
  <c r="AJ118" i="1" s="1"/>
  <c r="AK118" i="1" s="1"/>
  <c r="AH119" i="1"/>
  <c r="AH120" i="1"/>
  <c r="AH121" i="1"/>
  <c r="AH122" i="1"/>
  <c r="AI122" i="1" s="1"/>
  <c r="AJ122" i="1" s="1"/>
  <c r="AK122" i="1" s="1"/>
  <c r="AH123" i="1"/>
  <c r="AH124" i="1"/>
  <c r="AH125" i="1"/>
  <c r="AH126" i="1"/>
  <c r="AI126" i="1" s="1"/>
  <c r="AJ126" i="1" s="1"/>
  <c r="AK126" i="1" s="1"/>
  <c r="AH2" i="1"/>
  <c r="AI125" i="1"/>
  <c r="AJ125" i="1" s="1"/>
  <c r="AK125" i="1" s="1"/>
  <c r="AI124" i="1"/>
  <c r="AJ124" i="1" s="1"/>
  <c r="AK124" i="1" s="1"/>
  <c r="AI123" i="1"/>
  <c r="AJ123" i="1" s="1"/>
  <c r="AK123" i="1" s="1"/>
  <c r="AI121" i="1"/>
  <c r="AJ121" i="1" s="1"/>
  <c r="AK121" i="1" s="1"/>
  <c r="AI120" i="1"/>
  <c r="AJ120" i="1" s="1"/>
  <c r="AK120" i="1" s="1"/>
  <c r="AI119" i="1"/>
  <c r="AJ119" i="1" s="1"/>
  <c r="AK119" i="1" s="1"/>
  <c r="AI117" i="1"/>
  <c r="AJ117" i="1" s="1"/>
  <c r="AK117" i="1" s="1"/>
  <c r="AI116" i="1"/>
  <c r="AJ116" i="1" s="1"/>
  <c r="AK116" i="1" s="1"/>
  <c r="AI115" i="1"/>
  <c r="AJ115" i="1" s="1"/>
  <c r="AK115" i="1" s="1"/>
  <c r="AI113" i="1"/>
  <c r="AJ113" i="1" s="1"/>
  <c r="AK113" i="1" s="1"/>
  <c r="AI112" i="1"/>
  <c r="AJ112" i="1" s="1"/>
  <c r="AK112" i="1" s="1"/>
  <c r="AI111" i="1"/>
  <c r="AJ111" i="1" s="1"/>
  <c r="AK111" i="1" s="1"/>
  <c r="AI109" i="1"/>
  <c r="AJ109" i="1" s="1"/>
  <c r="AK109" i="1" s="1"/>
  <c r="AI108" i="1"/>
  <c r="AJ108" i="1" s="1"/>
  <c r="AK108" i="1" s="1"/>
  <c r="AI107" i="1"/>
  <c r="AJ107" i="1" s="1"/>
  <c r="AK107" i="1" s="1"/>
  <c r="AI105" i="1"/>
  <c r="AJ105" i="1" s="1"/>
  <c r="AK105" i="1" s="1"/>
  <c r="AI104" i="1"/>
  <c r="AJ104" i="1" s="1"/>
  <c r="AK104" i="1" s="1"/>
  <c r="AI103" i="1"/>
  <c r="AJ103" i="1" s="1"/>
  <c r="AK103" i="1" s="1"/>
  <c r="AI101" i="1"/>
  <c r="AJ101" i="1" s="1"/>
  <c r="AK101" i="1" s="1"/>
  <c r="AI100" i="1"/>
  <c r="AJ100" i="1" s="1"/>
  <c r="AK100" i="1" s="1"/>
  <c r="AI99" i="1"/>
  <c r="AJ99" i="1" s="1"/>
  <c r="AK99" i="1" s="1"/>
  <c r="AI97" i="1"/>
  <c r="AJ97" i="1" s="1"/>
  <c r="AK97" i="1" s="1"/>
  <c r="AI96" i="1"/>
  <c r="AJ96" i="1" s="1"/>
  <c r="AK96" i="1" s="1"/>
  <c r="AI95" i="1"/>
  <c r="AJ95" i="1" s="1"/>
  <c r="AK95" i="1" s="1"/>
  <c r="AI93" i="1"/>
  <c r="AJ93" i="1" s="1"/>
  <c r="AK93" i="1" s="1"/>
  <c r="AI92" i="1"/>
  <c r="AJ92" i="1" s="1"/>
  <c r="AK92" i="1" s="1"/>
  <c r="AI91" i="1"/>
  <c r="AJ91" i="1" s="1"/>
  <c r="AK91" i="1" s="1"/>
  <c r="AI89" i="1"/>
  <c r="AJ89" i="1" s="1"/>
  <c r="AK89" i="1" s="1"/>
  <c r="AI88" i="1"/>
  <c r="AJ88" i="1" s="1"/>
  <c r="AK88" i="1" s="1"/>
  <c r="AI87" i="1"/>
  <c r="AJ87" i="1" s="1"/>
  <c r="AK87" i="1" s="1"/>
  <c r="AI85" i="1"/>
  <c r="AJ85" i="1" s="1"/>
  <c r="AK85" i="1" s="1"/>
  <c r="AI84" i="1"/>
  <c r="AJ84" i="1" s="1"/>
  <c r="AK84" i="1" s="1"/>
  <c r="AI83" i="1"/>
  <c r="AJ83" i="1" s="1"/>
  <c r="AK83" i="1" s="1"/>
  <c r="AI81" i="1"/>
  <c r="AJ81" i="1" s="1"/>
  <c r="AK81" i="1" s="1"/>
  <c r="AI80" i="1"/>
  <c r="AJ80" i="1" s="1"/>
  <c r="AK80" i="1" s="1"/>
  <c r="AI79" i="1"/>
  <c r="AJ79" i="1" s="1"/>
  <c r="AK79" i="1" s="1"/>
  <c r="AI77" i="1"/>
  <c r="AJ77" i="1" s="1"/>
  <c r="AK77" i="1" s="1"/>
  <c r="AI76" i="1"/>
  <c r="AJ76" i="1" s="1"/>
  <c r="AK76" i="1" s="1"/>
  <c r="AI75" i="1"/>
  <c r="AJ75" i="1" s="1"/>
  <c r="AK75" i="1" s="1"/>
  <c r="AI74" i="1"/>
  <c r="AJ74" i="1" s="1"/>
  <c r="AK74" i="1" s="1"/>
  <c r="AI72" i="1"/>
  <c r="AJ72" i="1" s="1"/>
  <c r="AK72" i="1" s="1"/>
  <c r="AI71" i="1"/>
  <c r="AJ71" i="1" s="1"/>
  <c r="AK71" i="1" s="1"/>
  <c r="AI70" i="1"/>
  <c r="AJ70" i="1" s="1"/>
  <c r="AK70" i="1" s="1"/>
  <c r="AI68" i="1"/>
  <c r="AJ68" i="1" s="1"/>
  <c r="AK68" i="1" s="1"/>
  <c r="AI67" i="1"/>
  <c r="AJ67" i="1" s="1"/>
  <c r="AK67" i="1" s="1"/>
  <c r="AI64" i="1"/>
  <c r="AJ64" i="1" s="1"/>
  <c r="AK64" i="1" s="1"/>
  <c r="AI63" i="1"/>
  <c r="AJ63" i="1" s="1"/>
  <c r="AK63" i="1" s="1"/>
  <c r="AI59" i="1"/>
  <c r="AJ59" i="1" s="1"/>
  <c r="AK59" i="1" s="1"/>
  <c r="AI56" i="1"/>
  <c r="AJ56" i="1" s="1"/>
  <c r="AK56" i="1" s="1"/>
  <c r="AI55" i="1"/>
  <c r="AJ55" i="1" s="1"/>
  <c r="AK55" i="1" s="1"/>
  <c r="AI52" i="1"/>
  <c r="AJ52" i="1" s="1"/>
  <c r="AK52" i="1" s="1"/>
  <c r="AI48" i="1"/>
  <c r="AJ48" i="1" s="1"/>
  <c r="AK48" i="1" s="1"/>
  <c r="AI47" i="1"/>
  <c r="AJ47" i="1" s="1"/>
  <c r="AK47" i="1" s="1"/>
  <c r="AI45" i="1"/>
  <c r="AJ45" i="1" s="1"/>
  <c r="AK45" i="1" s="1"/>
  <c r="AI44" i="1"/>
  <c r="AJ44" i="1" s="1"/>
  <c r="AK44" i="1" s="1"/>
  <c r="AI40" i="1"/>
  <c r="AJ40" i="1" s="1"/>
  <c r="AK40" i="1" s="1"/>
  <c r="AI39" i="1"/>
  <c r="AJ39" i="1" s="1"/>
  <c r="AK39" i="1" s="1"/>
  <c r="AI36" i="1"/>
  <c r="AJ36" i="1" s="1"/>
  <c r="AK36" i="1" s="1"/>
  <c r="AI32" i="1"/>
  <c r="AJ32" i="1" s="1"/>
  <c r="AK32" i="1" s="1"/>
  <c r="AI31" i="1"/>
  <c r="AJ31" i="1" s="1"/>
  <c r="AK31" i="1" s="1"/>
  <c r="AI28" i="1"/>
  <c r="AJ28" i="1" s="1"/>
  <c r="AK28" i="1" s="1"/>
  <c r="AI24" i="1"/>
  <c r="AJ24" i="1" s="1"/>
  <c r="AK24" i="1" s="1"/>
  <c r="AI23" i="1"/>
  <c r="AJ23" i="1" s="1"/>
  <c r="AK23" i="1" s="1"/>
  <c r="AI21" i="1"/>
  <c r="AJ21" i="1" s="1"/>
  <c r="AK21" i="1" s="1"/>
  <c r="AI20" i="1"/>
  <c r="AJ20" i="1" s="1"/>
  <c r="AK20" i="1" s="1"/>
  <c r="AI19" i="1"/>
  <c r="AJ19" i="1" s="1"/>
  <c r="AK19" i="1" s="1"/>
  <c r="AI18" i="1"/>
  <c r="AJ18" i="1" s="1"/>
  <c r="AK18" i="1" s="1"/>
  <c r="AI16" i="1"/>
  <c r="AJ16" i="1" s="1"/>
  <c r="AK16" i="1" s="1"/>
  <c r="AI13" i="1"/>
  <c r="AJ13" i="1" s="1"/>
  <c r="AK13" i="1" s="1"/>
  <c r="AJ12" i="1"/>
  <c r="AK12" i="1" s="1"/>
  <c r="AI12" i="1"/>
  <c r="AI8" i="1"/>
  <c r="AJ8" i="1" s="1"/>
  <c r="AK8" i="1" s="1"/>
  <c r="AI7" i="1"/>
  <c r="AJ7" i="1" s="1"/>
  <c r="AK7" i="1" s="1"/>
  <c r="AI4" i="1"/>
  <c r="AJ4" i="1" s="1"/>
  <c r="AK4" i="1" s="1"/>
  <c r="AC126" i="1"/>
  <c r="AD126" i="1" s="1"/>
  <c r="AE126" i="1" s="1"/>
  <c r="AF126" i="1" s="1"/>
  <c r="AC125" i="1"/>
  <c r="AD125" i="1" s="1"/>
  <c r="AE125" i="1" s="1"/>
  <c r="AF125" i="1" s="1"/>
  <c r="AD124" i="1"/>
  <c r="AE124" i="1" s="1"/>
  <c r="AF124" i="1" s="1"/>
  <c r="AC124" i="1"/>
  <c r="AC123" i="1"/>
  <c r="AD123" i="1" s="1"/>
  <c r="AE123" i="1" s="1"/>
  <c r="AF123" i="1" s="1"/>
  <c r="AC122" i="1"/>
  <c r="AD122" i="1" s="1"/>
  <c r="AE122" i="1" s="1"/>
  <c r="AF122" i="1" s="1"/>
  <c r="AC121" i="1"/>
  <c r="AD121" i="1" s="1"/>
  <c r="AE121" i="1" s="1"/>
  <c r="AF121" i="1" s="1"/>
  <c r="AD120" i="1"/>
  <c r="AE120" i="1" s="1"/>
  <c r="AF120" i="1" s="1"/>
  <c r="AC120" i="1"/>
  <c r="AC119" i="1"/>
  <c r="AD119" i="1" s="1"/>
  <c r="AE119" i="1" s="1"/>
  <c r="AF119" i="1" s="1"/>
  <c r="AC118" i="1"/>
  <c r="AD118" i="1" s="1"/>
  <c r="AE118" i="1" s="1"/>
  <c r="AF118" i="1" s="1"/>
  <c r="AC117" i="1"/>
  <c r="AD117" i="1" s="1"/>
  <c r="AE117" i="1" s="1"/>
  <c r="AF117" i="1" s="1"/>
  <c r="AD116" i="1"/>
  <c r="AE116" i="1" s="1"/>
  <c r="AF116" i="1" s="1"/>
  <c r="AC116" i="1"/>
  <c r="AC115" i="1"/>
  <c r="AD115" i="1" s="1"/>
  <c r="AE115" i="1" s="1"/>
  <c r="AF115" i="1" s="1"/>
  <c r="AC114" i="1"/>
  <c r="AD114" i="1" s="1"/>
  <c r="AE114" i="1" s="1"/>
  <c r="AF114" i="1" s="1"/>
  <c r="AC113" i="1"/>
  <c r="AD113" i="1" s="1"/>
  <c r="AE113" i="1" s="1"/>
  <c r="AF113" i="1" s="1"/>
  <c r="AD112" i="1"/>
  <c r="AE112" i="1" s="1"/>
  <c r="AF112" i="1" s="1"/>
  <c r="AC112" i="1"/>
  <c r="AC111" i="1"/>
  <c r="AD111" i="1" s="1"/>
  <c r="AE111" i="1" s="1"/>
  <c r="AF111" i="1" s="1"/>
  <c r="AC110" i="1"/>
  <c r="AD110" i="1" s="1"/>
  <c r="AE110" i="1" s="1"/>
  <c r="AF110" i="1" s="1"/>
  <c r="AC109" i="1"/>
  <c r="AD109" i="1" s="1"/>
  <c r="AE109" i="1" s="1"/>
  <c r="AF109" i="1" s="1"/>
  <c r="AD108" i="1"/>
  <c r="AE108" i="1" s="1"/>
  <c r="AF108" i="1" s="1"/>
  <c r="AC108" i="1"/>
  <c r="AC107" i="1"/>
  <c r="AD107" i="1" s="1"/>
  <c r="AE107" i="1" s="1"/>
  <c r="AF107" i="1" s="1"/>
  <c r="AC106" i="1"/>
  <c r="AD106" i="1" s="1"/>
  <c r="AE106" i="1" s="1"/>
  <c r="AF106" i="1" s="1"/>
  <c r="AC105" i="1"/>
  <c r="AD105" i="1" s="1"/>
  <c r="AE105" i="1" s="1"/>
  <c r="AF105" i="1" s="1"/>
  <c r="AD104" i="1"/>
  <c r="AE104" i="1" s="1"/>
  <c r="AF104" i="1" s="1"/>
  <c r="AC104" i="1"/>
  <c r="AC103" i="1"/>
  <c r="AD103" i="1" s="1"/>
  <c r="AE103" i="1" s="1"/>
  <c r="AF103" i="1" s="1"/>
  <c r="AC102" i="1"/>
  <c r="AD102" i="1" s="1"/>
  <c r="AE102" i="1" s="1"/>
  <c r="AF102" i="1" s="1"/>
  <c r="AC101" i="1"/>
  <c r="AD101" i="1" s="1"/>
  <c r="AE101" i="1" s="1"/>
  <c r="AF101" i="1" s="1"/>
  <c r="AD100" i="1"/>
  <c r="AE100" i="1" s="1"/>
  <c r="AF100" i="1" s="1"/>
  <c r="AC100" i="1"/>
  <c r="AC99" i="1"/>
  <c r="AD99" i="1" s="1"/>
  <c r="AE99" i="1" s="1"/>
  <c r="AF99" i="1" s="1"/>
  <c r="AC98" i="1"/>
  <c r="AD98" i="1" s="1"/>
  <c r="AE98" i="1" s="1"/>
  <c r="AF98" i="1" s="1"/>
  <c r="AC97" i="1"/>
  <c r="AD97" i="1" s="1"/>
  <c r="AE97" i="1" s="1"/>
  <c r="AF97" i="1" s="1"/>
  <c r="AD96" i="1"/>
  <c r="AE96" i="1" s="1"/>
  <c r="AF96" i="1" s="1"/>
  <c r="AC96" i="1"/>
  <c r="AC95" i="1"/>
  <c r="AD95" i="1" s="1"/>
  <c r="AE95" i="1" s="1"/>
  <c r="AF95" i="1" s="1"/>
  <c r="AC94" i="1"/>
  <c r="AD94" i="1" s="1"/>
  <c r="AE94" i="1" s="1"/>
  <c r="AF94" i="1" s="1"/>
  <c r="AC93" i="1"/>
  <c r="AD93" i="1" s="1"/>
  <c r="AE93" i="1" s="1"/>
  <c r="AF93" i="1" s="1"/>
  <c r="AD92" i="1"/>
  <c r="AE92" i="1" s="1"/>
  <c r="AF92" i="1" s="1"/>
  <c r="AC92" i="1"/>
  <c r="AC91" i="1"/>
  <c r="AD91" i="1" s="1"/>
  <c r="AE91" i="1" s="1"/>
  <c r="AF91" i="1" s="1"/>
  <c r="AC90" i="1"/>
  <c r="AD90" i="1" s="1"/>
  <c r="AE90" i="1" s="1"/>
  <c r="AF90" i="1" s="1"/>
  <c r="AC89" i="1"/>
  <c r="AD89" i="1" s="1"/>
  <c r="AE89" i="1" s="1"/>
  <c r="AF89" i="1" s="1"/>
  <c r="AD88" i="1"/>
  <c r="AE88" i="1" s="1"/>
  <c r="AF88" i="1" s="1"/>
  <c r="AC88" i="1"/>
  <c r="AC87" i="1"/>
  <c r="AD87" i="1" s="1"/>
  <c r="AE87" i="1" s="1"/>
  <c r="AF87" i="1" s="1"/>
  <c r="AC86" i="1"/>
  <c r="AD86" i="1" s="1"/>
  <c r="AE86" i="1" s="1"/>
  <c r="AF86" i="1" s="1"/>
  <c r="AC85" i="1"/>
  <c r="AD85" i="1" s="1"/>
  <c r="AE85" i="1" s="1"/>
  <c r="AF85" i="1" s="1"/>
  <c r="AD84" i="1"/>
  <c r="AE84" i="1" s="1"/>
  <c r="AF84" i="1" s="1"/>
  <c r="AC84" i="1"/>
  <c r="AC83" i="1"/>
  <c r="AD83" i="1" s="1"/>
  <c r="AE83" i="1" s="1"/>
  <c r="AF83" i="1" s="1"/>
  <c r="AC82" i="1"/>
  <c r="AD82" i="1" s="1"/>
  <c r="AE82" i="1" s="1"/>
  <c r="AF82" i="1" s="1"/>
  <c r="AC81" i="1"/>
  <c r="AD81" i="1" s="1"/>
  <c r="AE81" i="1" s="1"/>
  <c r="AF81" i="1" s="1"/>
  <c r="AD80" i="1"/>
  <c r="AE80" i="1" s="1"/>
  <c r="AF80" i="1" s="1"/>
  <c r="AC80" i="1"/>
  <c r="AC79" i="1"/>
  <c r="AD79" i="1" s="1"/>
  <c r="AE79" i="1" s="1"/>
  <c r="AF79" i="1" s="1"/>
  <c r="AC78" i="1"/>
  <c r="AD78" i="1" s="1"/>
  <c r="AE78" i="1" s="1"/>
  <c r="AF78" i="1" s="1"/>
  <c r="AC77" i="1"/>
  <c r="AD77" i="1" s="1"/>
  <c r="AE77" i="1" s="1"/>
  <c r="AF77" i="1" s="1"/>
  <c r="AD76" i="1"/>
  <c r="AE76" i="1" s="1"/>
  <c r="AF76" i="1" s="1"/>
  <c r="AC76" i="1"/>
  <c r="AC75" i="1"/>
  <c r="AD75" i="1" s="1"/>
  <c r="AE75" i="1" s="1"/>
  <c r="AF75" i="1" s="1"/>
  <c r="AC74" i="1"/>
  <c r="AD74" i="1" s="1"/>
  <c r="AE74" i="1" s="1"/>
  <c r="AF74" i="1" s="1"/>
  <c r="AE73" i="1"/>
  <c r="AF73" i="1" s="1"/>
  <c r="AC73" i="1"/>
  <c r="AD73" i="1" s="1"/>
  <c r="AD72" i="1"/>
  <c r="AE72" i="1" s="1"/>
  <c r="AF72" i="1" s="1"/>
  <c r="AC72" i="1"/>
  <c r="AC71" i="1"/>
  <c r="AD71" i="1" s="1"/>
  <c r="AE71" i="1" s="1"/>
  <c r="AF71" i="1" s="1"/>
  <c r="AC70" i="1"/>
  <c r="AD70" i="1" s="1"/>
  <c r="AE70" i="1" s="1"/>
  <c r="AF70" i="1" s="1"/>
  <c r="AC69" i="1"/>
  <c r="AD69" i="1" s="1"/>
  <c r="AE69" i="1" s="1"/>
  <c r="AF69" i="1" s="1"/>
  <c r="AD68" i="1"/>
  <c r="AE68" i="1" s="1"/>
  <c r="AF68" i="1" s="1"/>
  <c r="AC68" i="1"/>
  <c r="AC67" i="1"/>
  <c r="AD67" i="1" s="1"/>
  <c r="AE67" i="1" s="1"/>
  <c r="AF67" i="1" s="1"/>
  <c r="AC66" i="1"/>
  <c r="AD66" i="1" s="1"/>
  <c r="AE66" i="1" s="1"/>
  <c r="AF66" i="1" s="1"/>
  <c r="AE65" i="1"/>
  <c r="AF65" i="1" s="1"/>
  <c r="AC65" i="1"/>
  <c r="AD65" i="1" s="1"/>
  <c r="AD64" i="1"/>
  <c r="AE64" i="1" s="1"/>
  <c r="AF64" i="1" s="1"/>
  <c r="AC64" i="1"/>
  <c r="AC63" i="1"/>
  <c r="AD63" i="1" s="1"/>
  <c r="AE63" i="1" s="1"/>
  <c r="AF63" i="1" s="1"/>
  <c r="AC62" i="1"/>
  <c r="AD62" i="1" s="1"/>
  <c r="AE62" i="1" s="1"/>
  <c r="AF62" i="1" s="1"/>
  <c r="AC61" i="1"/>
  <c r="AD61" i="1" s="1"/>
  <c r="AE61" i="1" s="1"/>
  <c r="AF61" i="1" s="1"/>
  <c r="AD60" i="1"/>
  <c r="AE60" i="1" s="1"/>
  <c r="AF60" i="1" s="1"/>
  <c r="AC60" i="1"/>
  <c r="AC59" i="1"/>
  <c r="AD59" i="1" s="1"/>
  <c r="AE59" i="1" s="1"/>
  <c r="AF59" i="1" s="1"/>
  <c r="AC58" i="1"/>
  <c r="AD58" i="1" s="1"/>
  <c r="AE58" i="1" s="1"/>
  <c r="AF58" i="1" s="1"/>
  <c r="AC57" i="1"/>
  <c r="AD57" i="1" s="1"/>
  <c r="AE57" i="1" s="1"/>
  <c r="AF57" i="1" s="1"/>
  <c r="AD56" i="1"/>
  <c r="AE56" i="1" s="1"/>
  <c r="AF56" i="1" s="1"/>
  <c r="AC56" i="1"/>
  <c r="AC55" i="1"/>
  <c r="AD55" i="1" s="1"/>
  <c r="AE55" i="1" s="1"/>
  <c r="AF55" i="1" s="1"/>
  <c r="AC54" i="1"/>
  <c r="AD54" i="1" s="1"/>
  <c r="AE54" i="1" s="1"/>
  <c r="AF54" i="1" s="1"/>
  <c r="AC53" i="1"/>
  <c r="AD53" i="1" s="1"/>
  <c r="AE53" i="1" s="1"/>
  <c r="AF53" i="1" s="1"/>
  <c r="AD52" i="1"/>
  <c r="AE52" i="1" s="1"/>
  <c r="AF52" i="1" s="1"/>
  <c r="AC52" i="1"/>
  <c r="AC51" i="1"/>
  <c r="AD51" i="1" s="1"/>
  <c r="AE51" i="1" s="1"/>
  <c r="AF51" i="1" s="1"/>
  <c r="AC50" i="1"/>
  <c r="AD50" i="1" s="1"/>
  <c r="AE50" i="1" s="1"/>
  <c r="AF50" i="1" s="1"/>
  <c r="AC49" i="1"/>
  <c r="AD49" i="1" s="1"/>
  <c r="AE49" i="1" s="1"/>
  <c r="AF49" i="1" s="1"/>
  <c r="AD48" i="1"/>
  <c r="AE48" i="1" s="1"/>
  <c r="AF48" i="1" s="1"/>
  <c r="AC48" i="1"/>
  <c r="AC47" i="1"/>
  <c r="AD47" i="1" s="1"/>
  <c r="AE47" i="1" s="1"/>
  <c r="AF47" i="1" s="1"/>
  <c r="AC46" i="1"/>
  <c r="AD46" i="1" s="1"/>
  <c r="AE46" i="1" s="1"/>
  <c r="AF46" i="1" s="1"/>
  <c r="AC45" i="1"/>
  <c r="AD45" i="1" s="1"/>
  <c r="AE45" i="1" s="1"/>
  <c r="AF45" i="1" s="1"/>
  <c r="AD44" i="1"/>
  <c r="AE44" i="1" s="1"/>
  <c r="AF44" i="1" s="1"/>
  <c r="AC44" i="1"/>
  <c r="AC43" i="1"/>
  <c r="AD43" i="1" s="1"/>
  <c r="AE43" i="1" s="1"/>
  <c r="AF43" i="1" s="1"/>
  <c r="AC42" i="1"/>
  <c r="AD42" i="1" s="1"/>
  <c r="AE42" i="1" s="1"/>
  <c r="AF42" i="1" s="1"/>
  <c r="AC41" i="1"/>
  <c r="AD41" i="1" s="1"/>
  <c r="AE41" i="1" s="1"/>
  <c r="AF41" i="1" s="1"/>
  <c r="AC40" i="1"/>
  <c r="AD40" i="1" s="1"/>
  <c r="AE40" i="1" s="1"/>
  <c r="AF40" i="1" s="1"/>
  <c r="AC39" i="1"/>
  <c r="AD39" i="1" s="1"/>
  <c r="AE39" i="1" s="1"/>
  <c r="AF39" i="1" s="1"/>
  <c r="AC38" i="1"/>
  <c r="AD38" i="1" s="1"/>
  <c r="AE38" i="1" s="1"/>
  <c r="AF38" i="1" s="1"/>
  <c r="AC37" i="1"/>
  <c r="AD37" i="1" s="1"/>
  <c r="AE37" i="1" s="1"/>
  <c r="AF37" i="1" s="1"/>
  <c r="AC36" i="1"/>
  <c r="AD36" i="1" s="1"/>
  <c r="AE36" i="1" s="1"/>
  <c r="AF36" i="1" s="1"/>
  <c r="AC35" i="1"/>
  <c r="AD35" i="1" s="1"/>
  <c r="AE35" i="1" s="1"/>
  <c r="AF35" i="1" s="1"/>
  <c r="AC34" i="1"/>
  <c r="AD34" i="1" s="1"/>
  <c r="AE34" i="1" s="1"/>
  <c r="AF34" i="1" s="1"/>
  <c r="AC33" i="1"/>
  <c r="AD33" i="1" s="1"/>
  <c r="AE33" i="1" s="1"/>
  <c r="AF33" i="1" s="1"/>
  <c r="AC32" i="1"/>
  <c r="AD32" i="1" s="1"/>
  <c r="AE32" i="1" s="1"/>
  <c r="AF32" i="1" s="1"/>
  <c r="AC31" i="1"/>
  <c r="AD31" i="1" s="1"/>
  <c r="AE31" i="1" s="1"/>
  <c r="AF31" i="1" s="1"/>
  <c r="AC30" i="1"/>
  <c r="AD30" i="1" s="1"/>
  <c r="AE30" i="1" s="1"/>
  <c r="AF30" i="1" s="1"/>
  <c r="AC29" i="1"/>
  <c r="AD29" i="1" s="1"/>
  <c r="AE29" i="1" s="1"/>
  <c r="AF29" i="1" s="1"/>
  <c r="AC28" i="1"/>
  <c r="AD28" i="1" s="1"/>
  <c r="AE28" i="1" s="1"/>
  <c r="AF28" i="1" s="1"/>
  <c r="AC27" i="1"/>
  <c r="AD27" i="1" s="1"/>
  <c r="AE27" i="1" s="1"/>
  <c r="AF27" i="1" s="1"/>
  <c r="AC26" i="1"/>
  <c r="AD26" i="1" s="1"/>
  <c r="AE26" i="1" s="1"/>
  <c r="AF26" i="1" s="1"/>
  <c r="AC25" i="1"/>
  <c r="AD25" i="1" s="1"/>
  <c r="AE25" i="1" s="1"/>
  <c r="AF25" i="1" s="1"/>
  <c r="AC24" i="1"/>
  <c r="AD24" i="1" s="1"/>
  <c r="AE24" i="1" s="1"/>
  <c r="AF24" i="1" s="1"/>
  <c r="AC23" i="1"/>
  <c r="AD23" i="1" s="1"/>
  <c r="AE23" i="1" s="1"/>
  <c r="AF23" i="1" s="1"/>
  <c r="AC22" i="1"/>
  <c r="AD22" i="1" s="1"/>
  <c r="AE22" i="1" s="1"/>
  <c r="AF22" i="1" s="1"/>
  <c r="AC21" i="1"/>
  <c r="AD21" i="1" s="1"/>
  <c r="AE21" i="1" s="1"/>
  <c r="AF21" i="1" s="1"/>
  <c r="AC20" i="1"/>
  <c r="AD20" i="1" s="1"/>
  <c r="AE20" i="1" s="1"/>
  <c r="AF20" i="1" s="1"/>
  <c r="AC19" i="1"/>
  <c r="AD19" i="1" s="1"/>
  <c r="AE19" i="1" s="1"/>
  <c r="AF19" i="1" s="1"/>
  <c r="AC18" i="1"/>
  <c r="AD18" i="1" s="1"/>
  <c r="AE18" i="1" s="1"/>
  <c r="AF18" i="1" s="1"/>
  <c r="AC17" i="1"/>
  <c r="AD17" i="1" s="1"/>
  <c r="AE17" i="1" s="1"/>
  <c r="AF17" i="1" s="1"/>
  <c r="AC16" i="1"/>
  <c r="AD16" i="1" s="1"/>
  <c r="AE16" i="1" s="1"/>
  <c r="AF16" i="1" s="1"/>
  <c r="AC15" i="1"/>
  <c r="AD15" i="1" s="1"/>
  <c r="AE15" i="1" s="1"/>
  <c r="AF15" i="1" s="1"/>
  <c r="AC14" i="1"/>
  <c r="AD14" i="1" s="1"/>
  <c r="AE14" i="1" s="1"/>
  <c r="AF14" i="1" s="1"/>
  <c r="AC13" i="1"/>
  <c r="AD13" i="1" s="1"/>
  <c r="AE13" i="1" s="1"/>
  <c r="AF13" i="1" s="1"/>
  <c r="AC12" i="1"/>
  <c r="AD12" i="1" s="1"/>
  <c r="AE12" i="1" s="1"/>
  <c r="AF12" i="1" s="1"/>
  <c r="AC11" i="1"/>
  <c r="AD11" i="1" s="1"/>
  <c r="AE11" i="1" s="1"/>
  <c r="AF11" i="1" s="1"/>
  <c r="AC10" i="1"/>
  <c r="AD10" i="1" s="1"/>
  <c r="AE10" i="1" s="1"/>
  <c r="AF10" i="1" s="1"/>
  <c r="AC9" i="1"/>
  <c r="AD9" i="1" s="1"/>
  <c r="AE9" i="1" s="1"/>
  <c r="AF9" i="1" s="1"/>
  <c r="AC8" i="1"/>
  <c r="AD8" i="1" s="1"/>
  <c r="AE8" i="1" s="1"/>
  <c r="AF8" i="1" s="1"/>
  <c r="AC7" i="1"/>
  <c r="AD7" i="1" s="1"/>
  <c r="AE7" i="1" s="1"/>
  <c r="AF7" i="1" s="1"/>
  <c r="AC6" i="1"/>
  <c r="AD6" i="1" s="1"/>
  <c r="AE6" i="1" s="1"/>
  <c r="AF6" i="1" s="1"/>
  <c r="AC5" i="1"/>
  <c r="AD5" i="1" s="1"/>
  <c r="AE5" i="1" s="1"/>
  <c r="AF5" i="1" s="1"/>
  <c r="AC4" i="1"/>
  <c r="AD4" i="1" s="1"/>
  <c r="AE4" i="1" s="1"/>
  <c r="AF4" i="1" s="1"/>
  <c r="AC3" i="1"/>
  <c r="AD3" i="1" s="1"/>
  <c r="AE3" i="1" s="1"/>
  <c r="AF3" i="1" s="1"/>
  <c r="AC2" i="1"/>
  <c r="AD2" i="1" s="1"/>
  <c r="AE2" i="1" s="1"/>
  <c r="AF2" i="1" s="1"/>
  <c r="Z2" i="1"/>
  <c r="AA2" i="1"/>
  <c r="Y2" i="1"/>
  <c r="X2" i="1"/>
  <c r="Y126" i="1"/>
  <c r="Z126" i="1" s="1"/>
  <c r="AA126" i="1" s="1"/>
  <c r="X126" i="1"/>
  <c r="X125" i="1"/>
  <c r="Y125" i="1" s="1"/>
  <c r="Z125" i="1" s="1"/>
  <c r="AA125" i="1" s="1"/>
  <c r="Y124" i="1"/>
  <c r="Z124" i="1" s="1"/>
  <c r="AA124" i="1" s="1"/>
  <c r="X124" i="1"/>
  <c r="X123" i="1"/>
  <c r="Y123" i="1" s="1"/>
  <c r="Z123" i="1" s="1"/>
  <c r="AA123" i="1" s="1"/>
  <c r="Y122" i="1"/>
  <c r="Z122" i="1" s="1"/>
  <c r="AA122" i="1" s="1"/>
  <c r="X122" i="1"/>
  <c r="X121" i="1"/>
  <c r="Y121" i="1" s="1"/>
  <c r="Z121" i="1" s="1"/>
  <c r="AA121" i="1" s="1"/>
  <c r="Y120" i="1"/>
  <c r="Z120" i="1" s="1"/>
  <c r="AA120" i="1" s="1"/>
  <c r="X120" i="1"/>
  <c r="X119" i="1"/>
  <c r="Y119" i="1" s="1"/>
  <c r="Z119" i="1" s="1"/>
  <c r="AA119" i="1" s="1"/>
  <c r="Y118" i="1"/>
  <c r="Z118" i="1" s="1"/>
  <c r="AA118" i="1" s="1"/>
  <c r="X118" i="1"/>
  <c r="X117" i="1"/>
  <c r="Y117" i="1" s="1"/>
  <c r="Z117" i="1" s="1"/>
  <c r="AA117" i="1" s="1"/>
  <c r="Y116" i="1"/>
  <c r="Z116" i="1" s="1"/>
  <c r="AA116" i="1" s="1"/>
  <c r="X116" i="1"/>
  <c r="X115" i="1"/>
  <c r="Y115" i="1" s="1"/>
  <c r="Z115" i="1" s="1"/>
  <c r="AA115" i="1" s="1"/>
  <c r="Y114" i="1"/>
  <c r="Z114" i="1" s="1"/>
  <c r="AA114" i="1" s="1"/>
  <c r="X114" i="1"/>
  <c r="X113" i="1"/>
  <c r="Y113" i="1" s="1"/>
  <c r="Z113" i="1" s="1"/>
  <c r="AA113" i="1" s="1"/>
  <c r="Y112" i="1"/>
  <c r="Z112" i="1" s="1"/>
  <c r="AA112" i="1" s="1"/>
  <c r="X112" i="1"/>
  <c r="X111" i="1"/>
  <c r="Y111" i="1" s="1"/>
  <c r="Z111" i="1" s="1"/>
  <c r="AA111" i="1" s="1"/>
  <c r="Y110" i="1"/>
  <c r="Z110" i="1" s="1"/>
  <c r="AA110" i="1" s="1"/>
  <c r="X110" i="1"/>
  <c r="X109" i="1"/>
  <c r="Y109" i="1" s="1"/>
  <c r="Z109" i="1" s="1"/>
  <c r="AA109" i="1" s="1"/>
  <c r="Y108" i="1"/>
  <c r="Z108" i="1" s="1"/>
  <c r="AA108" i="1" s="1"/>
  <c r="X108" i="1"/>
  <c r="X107" i="1"/>
  <c r="Y107" i="1" s="1"/>
  <c r="Z107" i="1" s="1"/>
  <c r="AA107" i="1" s="1"/>
  <c r="Y106" i="1"/>
  <c r="Z106" i="1" s="1"/>
  <c r="AA106" i="1" s="1"/>
  <c r="X106" i="1"/>
  <c r="X105" i="1"/>
  <c r="Y105" i="1" s="1"/>
  <c r="Z105" i="1" s="1"/>
  <c r="AA105" i="1" s="1"/>
  <c r="Y104" i="1"/>
  <c r="Z104" i="1" s="1"/>
  <c r="AA104" i="1" s="1"/>
  <c r="X104" i="1"/>
  <c r="X103" i="1"/>
  <c r="Y103" i="1" s="1"/>
  <c r="Z103" i="1" s="1"/>
  <c r="AA103" i="1" s="1"/>
  <c r="Y102" i="1"/>
  <c r="Z102" i="1" s="1"/>
  <c r="AA102" i="1" s="1"/>
  <c r="X102" i="1"/>
  <c r="X101" i="1"/>
  <c r="Y101" i="1" s="1"/>
  <c r="Z101" i="1" s="1"/>
  <c r="AA101" i="1" s="1"/>
  <c r="Y100" i="1"/>
  <c r="Z100" i="1" s="1"/>
  <c r="AA100" i="1" s="1"/>
  <c r="X100" i="1"/>
  <c r="X99" i="1"/>
  <c r="Y99" i="1" s="1"/>
  <c r="Z99" i="1" s="1"/>
  <c r="AA99" i="1" s="1"/>
  <c r="Y98" i="1"/>
  <c r="Z98" i="1" s="1"/>
  <c r="AA98" i="1" s="1"/>
  <c r="X98" i="1"/>
  <c r="X97" i="1"/>
  <c r="Y97" i="1" s="1"/>
  <c r="Z97" i="1" s="1"/>
  <c r="AA97" i="1" s="1"/>
  <c r="Y96" i="1"/>
  <c r="Z96" i="1" s="1"/>
  <c r="AA96" i="1" s="1"/>
  <c r="X96" i="1"/>
  <c r="X95" i="1"/>
  <c r="Y95" i="1" s="1"/>
  <c r="Z95" i="1" s="1"/>
  <c r="AA95" i="1" s="1"/>
  <c r="Y94" i="1"/>
  <c r="Z94" i="1" s="1"/>
  <c r="AA94" i="1" s="1"/>
  <c r="X94" i="1"/>
  <c r="X93" i="1"/>
  <c r="Y93" i="1" s="1"/>
  <c r="Z93" i="1" s="1"/>
  <c r="AA93" i="1" s="1"/>
  <c r="Y92" i="1"/>
  <c r="Z92" i="1" s="1"/>
  <c r="AA92" i="1" s="1"/>
  <c r="X92" i="1"/>
  <c r="X91" i="1"/>
  <c r="Y91" i="1" s="1"/>
  <c r="Z91" i="1" s="1"/>
  <c r="AA91" i="1" s="1"/>
  <c r="Y90" i="1"/>
  <c r="Z90" i="1" s="1"/>
  <c r="AA90" i="1" s="1"/>
  <c r="X90" i="1"/>
  <c r="X89" i="1"/>
  <c r="Y89" i="1" s="1"/>
  <c r="Z89" i="1" s="1"/>
  <c r="AA89" i="1" s="1"/>
  <c r="Y88" i="1"/>
  <c r="Z88" i="1" s="1"/>
  <c r="AA88" i="1" s="1"/>
  <c r="X88" i="1"/>
  <c r="X87" i="1"/>
  <c r="Y87" i="1" s="1"/>
  <c r="Z87" i="1" s="1"/>
  <c r="AA87" i="1" s="1"/>
  <c r="Y86" i="1"/>
  <c r="Z86" i="1" s="1"/>
  <c r="AA86" i="1" s="1"/>
  <c r="X86" i="1"/>
  <c r="X85" i="1"/>
  <c r="Y85" i="1" s="1"/>
  <c r="Z85" i="1" s="1"/>
  <c r="AA85" i="1" s="1"/>
  <c r="Y84" i="1"/>
  <c r="Z84" i="1" s="1"/>
  <c r="AA84" i="1" s="1"/>
  <c r="X84" i="1"/>
  <c r="X83" i="1"/>
  <c r="Y83" i="1" s="1"/>
  <c r="Z83" i="1" s="1"/>
  <c r="AA83" i="1" s="1"/>
  <c r="Y82" i="1"/>
  <c r="Z82" i="1" s="1"/>
  <c r="AA82" i="1" s="1"/>
  <c r="X82" i="1"/>
  <c r="X81" i="1"/>
  <c r="Y81" i="1" s="1"/>
  <c r="Z81" i="1" s="1"/>
  <c r="AA81" i="1" s="1"/>
  <c r="Y80" i="1"/>
  <c r="Z80" i="1" s="1"/>
  <c r="AA80" i="1" s="1"/>
  <c r="X80" i="1"/>
  <c r="X79" i="1"/>
  <c r="Y79" i="1" s="1"/>
  <c r="Z79" i="1" s="1"/>
  <c r="AA79" i="1" s="1"/>
  <c r="Y78" i="1"/>
  <c r="Z78" i="1" s="1"/>
  <c r="AA78" i="1" s="1"/>
  <c r="X78" i="1"/>
  <c r="X77" i="1"/>
  <c r="Y77" i="1" s="1"/>
  <c r="Z77" i="1" s="1"/>
  <c r="AA77" i="1" s="1"/>
  <c r="Y76" i="1"/>
  <c r="Z76" i="1" s="1"/>
  <c r="AA76" i="1" s="1"/>
  <c r="X76" i="1"/>
  <c r="X75" i="1"/>
  <c r="Y75" i="1" s="1"/>
  <c r="Z75" i="1" s="1"/>
  <c r="AA75" i="1" s="1"/>
  <c r="Y74" i="1"/>
  <c r="Z74" i="1" s="1"/>
  <c r="AA74" i="1" s="1"/>
  <c r="X74" i="1"/>
  <c r="X73" i="1"/>
  <c r="Y73" i="1" s="1"/>
  <c r="Z73" i="1" s="1"/>
  <c r="AA73" i="1" s="1"/>
  <c r="Y72" i="1"/>
  <c r="Z72" i="1" s="1"/>
  <c r="AA72" i="1" s="1"/>
  <c r="X72" i="1"/>
  <c r="X71" i="1"/>
  <c r="Y71" i="1" s="1"/>
  <c r="Z71" i="1" s="1"/>
  <c r="AA71" i="1" s="1"/>
  <c r="Y70" i="1"/>
  <c r="Z70" i="1" s="1"/>
  <c r="AA70" i="1" s="1"/>
  <c r="X70" i="1"/>
  <c r="X69" i="1"/>
  <c r="Y69" i="1" s="1"/>
  <c r="Z69" i="1" s="1"/>
  <c r="AA69" i="1" s="1"/>
  <c r="Y68" i="1"/>
  <c r="Z68" i="1" s="1"/>
  <c r="AA68" i="1" s="1"/>
  <c r="X68" i="1"/>
  <c r="X67" i="1"/>
  <c r="Y67" i="1" s="1"/>
  <c r="Z67" i="1" s="1"/>
  <c r="AA67" i="1" s="1"/>
  <c r="Y66" i="1"/>
  <c r="Z66" i="1" s="1"/>
  <c r="AA66" i="1" s="1"/>
  <c r="X66" i="1"/>
  <c r="X65" i="1"/>
  <c r="Y65" i="1" s="1"/>
  <c r="Z65" i="1" s="1"/>
  <c r="AA65" i="1" s="1"/>
  <c r="Y64" i="1"/>
  <c r="Z64" i="1" s="1"/>
  <c r="AA64" i="1" s="1"/>
  <c r="X64" i="1"/>
  <c r="X63" i="1"/>
  <c r="Y63" i="1" s="1"/>
  <c r="Z63" i="1" s="1"/>
  <c r="AA63" i="1" s="1"/>
  <c r="Y62" i="1"/>
  <c r="Z62" i="1" s="1"/>
  <c r="AA62" i="1" s="1"/>
  <c r="X62" i="1"/>
  <c r="Y61" i="1"/>
  <c r="Z61" i="1" s="1"/>
  <c r="AA61" i="1" s="1"/>
  <c r="X61" i="1"/>
  <c r="X60" i="1"/>
  <c r="Y60" i="1" s="1"/>
  <c r="Z60" i="1" s="1"/>
  <c r="AA60" i="1" s="1"/>
  <c r="X59" i="1"/>
  <c r="Y59" i="1" s="1"/>
  <c r="Z59" i="1" s="1"/>
  <c r="AA59" i="1" s="1"/>
  <c r="AA58" i="1"/>
  <c r="Y58" i="1"/>
  <c r="Z58" i="1" s="1"/>
  <c r="X58" i="1"/>
  <c r="Y57" i="1"/>
  <c r="Z57" i="1" s="1"/>
  <c r="AA57" i="1" s="1"/>
  <c r="X57" i="1"/>
  <c r="X56" i="1"/>
  <c r="Y56" i="1" s="1"/>
  <c r="Z56" i="1" s="1"/>
  <c r="AA56" i="1" s="1"/>
  <c r="X55" i="1"/>
  <c r="Y55" i="1" s="1"/>
  <c r="Z55" i="1" s="1"/>
  <c r="AA55" i="1" s="1"/>
  <c r="AA54" i="1"/>
  <c r="Y54" i="1"/>
  <c r="Z54" i="1" s="1"/>
  <c r="X54" i="1"/>
  <c r="Y53" i="1"/>
  <c r="Z53" i="1" s="1"/>
  <c r="AA53" i="1" s="1"/>
  <c r="X53" i="1"/>
  <c r="X52" i="1"/>
  <c r="Y52" i="1" s="1"/>
  <c r="Z52" i="1" s="1"/>
  <c r="AA52" i="1" s="1"/>
  <c r="X51" i="1"/>
  <c r="Y51" i="1" s="1"/>
  <c r="Z51" i="1" s="1"/>
  <c r="AA51" i="1" s="1"/>
  <c r="AA50" i="1"/>
  <c r="Y50" i="1"/>
  <c r="Z50" i="1" s="1"/>
  <c r="X50" i="1"/>
  <c r="Y49" i="1"/>
  <c r="Z49" i="1" s="1"/>
  <c r="AA49" i="1" s="1"/>
  <c r="X49" i="1"/>
  <c r="X48" i="1"/>
  <c r="Y48" i="1" s="1"/>
  <c r="Z48" i="1" s="1"/>
  <c r="AA48" i="1" s="1"/>
  <c r="X47" i="1"/>
  <c r="Y47" i="1" s="1"/>
  <c r="Z47" i="1" s="1"/>
  <c r="AA47" i="1" s="1"/>
  <c r="AA46" i="1"/>
  <c r="Y46" i="1"/>
  <c r="Z46" i="1" s="1"/>
  <c r="X46" i="1"/>
  <c r="Y45" i="1"/>
  <c r="Z45" i="1" s="1"/>
  <c r="AA45" i="1" s="1"/>
  <c r="X45" i="1"/>
  <c r="X44" i="1"/>
  <c r="Y44" i="1" s="1"/>
  <c r="Z44" i="1" s="1"/>
  <c r="AA44" i="1" s="1"/>
  <c r="X43" i="1"/>
  <c r="Y43" i="1" s="1"/>
  <c r="Z43" i="1" s="1"/>
  <c r="AA43" i="1" s="1"/>
  <c r="AA42" i="1"/>
  <c r="Y42" i="1"/>
  <c r="Z42" i="1" s="1"/>
  <c r="X42" i="1"/>
  <c r="Z41" i="1"/>
  <c r="AA41" i="1" s="1"/>
  <c r="Y41" i="1"/>
  <c r="X41" i="1"/>
  <c r="Z40" i="1"/>
  <c r="AA40" i="1" s="1"/>
  <c r="Y40" i="1"/>
  <c r="X40" i="1"/>
  <c r="Z39" i="1"/>
  <c r="AA39" i="1" s="1"/>
  <c r="Y39" i="1"/>
  <c r="X39" i="1"/>
  <c r="Z38" i="1"/>
  <c r="AA38" i="1" s="1"/>
  <c r="Y38" i="1"/>
  <c r="X38" i="1"/>
  <c r="Z37" i="1"/>
  <c r="AA37" i="1" s="1"/>
  <c r="Y37" i="1"/>
  <c r="X37" i="1"/>
  <c r="Z36" i="1"/>
  <c r="AA36" i="1" s="1"/>
  <c r="Y36" i="1"/>
  <c r="X36" i="1"/>
  <c r="Z35" i="1"/>
  <c r="AA35" i="1" s="1"/>
  <c r="Y35" i="1"/>
  <c r="X35" i="1"/>
  <c r="Z34" i="1"/>
  <c r="AA34" i="1" s="1"/>
  <c r="Y34" i="1"/>
  <c r="X34" i="1"/>
  <c r="Z33" i="1"/>
  <c r="AA33" i="1" s="1"/>
  <c r="Y33" i="1"/>
  <c r="X33" i="1"/>
  <c r="Z32" i="1"/>
  <c r="AA32" i="1" s="1"/>
  <c r="Y32" i="1"/>
  <c r="X32" i="1"/>
  <c r="Z31" i="1"/>
  <c r="AA31" i="1" s="1"/>
  <c r="Y31" i="1"/>
  <c r="X31" i="1"/>
  <c r="Z30" i="1"/>
  <c r="AA30" i="1" s="1"/>
  <c r="Y30" i="1"/>
  <c r="X30" i="1"/>
  <c r="Z29" i="1"/>
  <c r="AA29" i="1" s="1"/>
  <c r="Y29" i="1"/>
  <c r="X29" i="1"/>
  <c r="Z28" i="1"/>
  <c r="AA28" i="1" s="1"/>
  <c r="Y28" i="1"/>
  <c r="X28" i="1"/>
  <c r="Z27" i="1"/>
  <c r="AA27" i="1" s="1"/>
  <c r="Y27" i="1"/>
  <c r="X27" i="1"/>
  <c r="Z26" i="1"/>
  <c r="AA26" i="1" s="1"/>
  <c r="Y26" i="1"/>
  <c r="X26" i="1"/>
  <c r="Z25" i="1"/>
  <c r="AA25" i="1" s="1"/>
  <c r="Y25" i="1"/>
  <c r="X25" i="1"/>
  <c r="Z24" i="1"/>
  <c r="AA24" i="1" s="1"/>
  <c r="Y24" i="1"/>
  <c r="X24" i="1"/>
  <c r="Z23" i="1"/>
  <c r="AA23" i="1" s="1"/>
  <c r="Y23" i="1"/>
  <c r="X23" i="1"/>
  <c r="Z22" i="1"/>
  <c r="AA22" i="1" s="1"/>
  <c r="Y22" i="1"/>
  <c r="X22" i="1"/>
  <c r="Z21" i="1"/>
  <c r="AA21" i="1" s="1"/>
  <c r="Y21" i="1"/>
  <c r="X21" i="1"/>
  <c r="Z20" i="1"/>
  <c r="AA20" i="1" s="1"/>
  <c r="Y20" i="1"/>
  <c r="X20" i="1"/>
  <c r="Z19" i="1"/>
  <c r="AA19" i="1" s="1"/>
  <c r="Y19" i="1"/>
  <c r="X19" i="1"/>
  <c r="Z18" i="1"/>
  <c r="AA18" i="1" s="1"/>
  <c r="Y18" i="1"/>
  <c r="X18" i="1"/>
  <c r="Z17" i="1"/>
  <c r="AA17" i="1" s="1"/>
  <c r="Y17" i="1"/>
  <c r="X17" i="1"/>
  <c r="Z16" i="1"/>
  <c r="AA16" i="1" s="1"/>
  <c r="Y16" i="1"/>
  <c r="X16" i="1"/>
  <c r="Z15" i="1"/>
  <c r="AA15" i="1" s="1"/>
  <c r="Y15" i="1"/>
  <c r="X15" i="1"/>
  <c r="Z14" i="1"/>
  <c r="AA14" i="1" s="1"/>
  <c r="Y14" i="1"/>
  <c r="X14" i="1"/>
  <c r="Z13" i="1"/>
  <c r="AA13" i="1" s="1"/>
  <c r="Y13" i="1"/>
  <c r="X13" i="1"/>
  <c r="Z12" i="1"/>
  <c r="AA12" i="1" s="1"/>
  <c r="Y12" i="1"/>
  <c r="X12" i="1"/>
  <c r="Z11" i="1"/>
  <c r="AA11" i="1" s="1"/>
  <c r="Y11" i="1"/>
  <c r="X11" i="1"/>
  <c r="Z10" i="1"/>
  <c r="AA10" i="1" s="1"/>
  <c r="Y10" i="1"/>
  <c r="X10" i="1"/>
  <c r="Z9" i="1"/>
  <c r="AA9" i="1" s="1"/>
  <c r="Y9" i="1"/>
  <c r="X9" i="1"/>
  <c r="Z8" i="1"/>
  <c r="AA8" i="1" s="1"/>
  <c r="Y8" i="1"/>
  <c r="X8" i="1"/>
  <c r="Z7" i="1"/>
  <c r="AA7" i="1" s="1"/>
  <c r="Y7" i="1"/>
  <c r="X7" i="1"/>
  <c r="Z6" i="1"/>
  <c r="AA6" i="1" s="1"/>
  <c r="Y6" i="1"/>
  <c r="X6" i="1"/>
  <c r="Z5" i="1"/>
  <c r="AA5" i="1" s="1"/>
  <c r="Y5" i="1"/>
  <c r="X5" i="1"/>
  <c r="Z4" i="1"/>
  <c r="AA4" i="1" s="1"/>
  <c r="Y4" i="1"/>
  <c r="X4" i="1"/>
  <c r="Z3" i="1"/>
  <c r="AA3" i="1" s="1"/>
  <c r="Y3" i="1"/>
  <c r="X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2" i="1"/>
  <c r="S12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2" i="1"/>
</calcChain>
</file>

<file path=xl/sharedStrings.xml><?xml version="1.0" encoding="utf-8"?>
<sst xmlns="http://schemas.openxmlformats.org/spreadsheetml/2006/main" count="112" uniqueCount="64">
  <si>
    <t>water pH 1</t>
  </si>
  <si>
    <t>What values tell us what is happening in the wall?</t>
  </si>
  <si>
    <t>water pH 2</t>
  </si>
  <si>
    <t>ground water level 1</t>
  </si>
  <si>
    <t>ground water level 2</t>
  </si>
  <si>
    <t>soil moisture 1</t>
  </si>
  <si>
    <t>soil moisture 2</t>
  </si>
  <si>
    <t>soil moisture 3</t>
  </si>
  <si>
    <t>motor monitor 1</t>
  </si>
  <si>
    <t>motor monitor 2</t>
  </si>
  <si>
    <t>salinity I</t>
  </si>
  <si>
    <t>salinity E</t>
  </si>
  <si>
    <t>air RH I</t>
  </si>
  <si>
    <t>air RH E</t>
  </si>
  <si>
    <t>air temp I</t>
  </si>
  <si>
    <t>air temp E</t>
  </si>
  <si>
    <t>wall RH 1 I</t>
  </si>
  <si>
    <t>wall RH 2 I</t>
  </si>
  <si>
    <t>wall RH 3 I</t>
  </si>
  <si>
    <t>wall RH 1 E</t>
  </si>
  <si>
    <t>wall RH 2 E</t>
  </si>
  <si>
    <t>wall RH 3 E</t>
  </si>
  <si>
    <t>rain intensity</t>
  </si>
  <si>
    <t>rain duration</t>
  </si>
  <si>
    <t>wind speed</t>
  </si>
  <si>
    <t>wind direction (radians)</t>
  </si>
  <si>
    <t>What measurements are the most correlated with those?  (use alt enter to get another line in the cell for R2)</t>
  </si>
  <si>
    <t>water ph1</t>
  </si>
  <si>
    <t>how do I get that equation?</t>
  </si>
  <si>
    <t>https://drive.google.com/file/d/1TWnOMLObUvTrT4J1X6DGcHjX2sfxSabQ/view?usp=sharing</t>
  </si>
  <si>
    <t>water ph2</t>
  </si>
  <si>
    <t>play around with linear and exponential: see what is better</t>
  </si>
  <si>
    <t>ground water 1</t>
  </si>
  <si>
    <t>ground water 2</t>
  </si>
  <si>
    <t>wind direction</t>
  </si>
  <si>
    <t>mc 1 I</t>
  </si>
  <si>
    <t xml:space="preserve">mc 2 I </t>
  </si>
  <si>
    <t>mc 3 I</t>
  </si>
  <si>
    <t>mc 1 E</t>
  </si>
  <si>
    <t>mc 2 E</t>
  </si>
  <si>
    <t>mc 3 E</t>
  </si>
  <si>
    <t>wall mc 1</t>
  </si>
  <si>
    <t>ew</t>
  </si>
  <si>
    <t>e</t>
  </si>
  <si>
    <t>wall mc1 I</t>
  </si>
  <si>
    <t>wall mc2 I</t>
  </si>
  <si>
    <t>wall mc 2 I</t>
  </si>
  <si>
    <t>wall mc 3 I</t>
  </si>
  <si>
    <t>wall mc3 I</t>
  </si>
  <si>
    <t>wall mc3 E</t>
  </si>
  <si>
    <t>wall mc2 E</t>
  </si>
  <si>
    <t>wall mc 2 E</t>
  </si>
  <si>
    <t>wall mc1 E</t>
  </si>
  <si>
    <t>wall mc 1 E</t>
  </si>
  <si>
    <t>green</t>
  </si>
  <si>
    <t>yellow</t>
  </si>
  <si>
    <t>normal</t>
  </si>
  <si>
    <t>calculation required to get needed number</t>
  </si>
  <si>
    <t>directly from sensor</t>
  </si>
  <si>
    <t>calculated from other sensors</t>
  </si>
  <si>
    <t>wall temp I</t>
  </si>
  <si>
    <t>wall temp I C</t>
  </si>
  <si>
    <t>wall temp E</t>
  </si>
  <si>
    <t>wall temp 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</si>
</sst>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b/>
      <sz val="12"/>
      <name val="Arial"/>
      <family val="2"/>
    </font>
    <font>
      <b/>
      <sz val="12"/>
      <color rgb="FF000000"/>
      <name val="Arial"/>
      <family val="2"/>
    </font>
    <font>
      <i/>
      <sz val="12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u/>
      <sz val="12"/>
      <color rgb="FF0000FF"/>
      <name val="Arial"/>
      <family val="2"/>
    </font>
    <font>
      <sz val="12"/>
      <color theme="1"/>
      <name val="Arial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9" fillId="2" borderId="0" xfId="1" applyAlignment="1"/>
    <xf numFmtId="0" fontId="9" fillId="2" borderId="0" xfId="1" applyAlignment="1">
      <alignment horizontal="right"/>
    </xf>
    <xf numFmtId="0" fontId="10" fillId="3" borderId="0" xfId="2" applyAlignment="1"/>
    <xf numFmtId="0" fontId="10" fillId="3" borderId="0" xfId="2" applyAlignment="1">
      <alignment horizontal="right"/>
    </xf>
    <xf numFmtId="0" fontId="0" fillId="0" borderId="0" xfId="0"/>
    <xf numFmtId="0" fontId="10" fillId="3" borderId="0" xfId="2"/>
    <xf numFmtId="0" fontId="8" fillId="0" borderId="0" xfId="0" applyFont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WnOMLObUvTrT4J1X6DGcHjX2sfxSab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87F7-98F9-644F-8BFA-5D4B2F3AA603}">
  <dimension ref="A1:C3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s="10" t="s">
        <v>54</v>
      </c>
      <c r="B1" s="10" t="s">
        <v>58</v>
      </c>
      <c r="C1" s="10"/>
    </row>
    <row r="2" spans="1:3" x14ac:dyDescent="0.2">
      <c r="A2" s="12" t="s">
        <v>55</v>
      </c>
      <c r="B2" s="12" t="s">
        <v>59</v>
      </c>
      <c r="C2" s="12"/>
    </row>
    <row r="3" spans="1:3" x14ac:dyDescent="0.2">
      <c r="A3" s="16" t="s">
        <v>56</v>
      </c>
      <c r="B3" s="16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0"/>
  <sheetViews>
    <sheetView workbookViewId="0">
      <selection activeCell="F53" sqref="A1:AY126"/>
    </sheetView>
  </sheetViews>
  <sheetFormatPr baseColWidth="10" defaultColWidth="11.28515625" defaultRowHeight="15" customHeight="1" x14ac:dyDescent="0.2"/>
  <cols>
    <col min="1" max="14" width="10.5703125" style="10" customWidth="1"/>
    <col min="15" max="15" width="10.5703125" style="12" customWidth="1"/>
    <col min="16" max="16" width="10.5703125" style="10" customWidth="1"/>
    <col min="17" max="17" width="10.5703125" style="15" customWidth="1"/>
    <col min="18" max="18" width="10.5703125" style="10" customWidth="1"/>
    <col min="19" max="21" width="10.5703125" style="14" customWidth="1"/>
    <col min="22" max="22" width="10.5703125" style="15" customWidth="1"/>
    <col min="23" max="23" width="10.5703125" style="10" customWidth="1"/>
    <col min="24" max="26" width="10.5703125" customWidth="1"/>
    <col min="27" max="27" width="10.5703125" style="12" customWidth="1"/>
    <col min="28" max="28" width="10.5703125" style="10" customWidth="1"/>
    <col min="29" max="31" width="10.5703125" customWidth="1"/>
    <col min="32" max="32" width="10.5703125" style="12" customWidth="1"/>
    <col min="33" max="33" width="10.5703125" style="10" customWidth="1"/>
    <col min="34" max="36" width="10.5703125" customWidth="1"/>
    <col min="37" max="37" width="10.5703125" style="12" customWidth="1"/>
    <col min="38" max="38" width="10.5703125" style="10" customWidth="1"/>
    <col min="39" max="41" width="10.5703125" customWidth="1"/>
    <col min="42" max="42" width="10.5703125" style="12" customWidth="1"/>
    <col min="43" max="43" width="10.5703125" style="10" customWidth="1"/>
    <col min="44" max="46" width="10.5703125" customWidth="1"/>
    <col min="47" max="47" width="10.5703125" style="12" customWidth="1"/>
    <col min="48" max="51" width="10.5703125" style="10" customWidth="1"/>
    <col min="52" max="65" width="10.5703125" customWidth="1"/>
  </cols>
  <sheetData>
    <row r="1" spans="1:65" ht="15.75" customHeight="1" x14ac:dyDescent="0.2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60</v>
      </c>
      <c r="O1" s="12" t="s">
        <v>61</v>
      </c>
      <c r="P1" s="10" t="s">
        <v>62</v>
      </c>
      <c r="Q1" s="15" t="s">
        <v>63</v>
      </c>
      <c r="R1" s="10" t="s">
        <v>16</v>
      </c>
      <c r="S1" s="14" t="s">
        <v>42</v>
      </c>
      <c r="T1" s="14" t="s">
        <v>43</v>
      </c>
      <c r="U1" s="14" t="s">
        <v>41</v>
      </c>
      <c r="V1" s="15" t="s">
        <v>44</v>
      </c>
      <c r="W1" s="10" t="s">
        <v>17</v>
      </c>
      <c r="X1" s="9" t="s">
        <v>42</v>
      </c>
      <c r="Y1" s="9" t="s">
        <v>43</v>
      </c>
      <c r="Z1" s="9" t="s">
        <v>46</v>
      </c>
      <c r="AA1" s="12" t="s">
        <v>45</v>
      </c>
      <c r="AB1" s="10" t="s">
        <v>18</v>
      </c>
      <c r="AC1" s="9" t="s">
        <v>42</v>
      </c>
      <c r="AD1" s="9" t="s">
        <v>43</v>
      </c>
      <c r="AE1" s="9" t="s">
        <v>47</v>
      </c>
      <c r="AF1" s="12" t="s">
        <v>48</v>
      </c>
      <c r="AG1" s="10" t="s">
        <v>19</v>
      </c>
      <c r="AH1" s="9" t="s">
        <v>42</v>
      </c>
      <c r="AI1" s="9" t="s">
        <v>43</v>
      </c>
      <c r="AJ1" s="9" t="s">
        <v>53</v>
      </c>
      <c r="AK1" s="12" t="s">
        <v>52</v>
      </c>
      <c r="AL1" s="10" t="s">
        <v>20</v>
      </c>
      <c r="AM1" s="9" t="s">
        <v>42</v>
      </c>
      <c r="AN1" s="9" t="s">
        <v>43</v>
      </c>
      <c r="AO1" s="9" t="s">
        <v>51</v>
      </c>
      <c r="AP1" s="12" t="s">
        <v>50</v>
      </c>
      <c r="AQ1" s="10" t="s">
        <v>21</v>
      </c>
      <c r="AR1" s="9" t="s">
        <v>42</v>
      </c>
      <c r="AS1" s="9" t="s">
        <v>43</v>
      </c>
      <c r="AT1" s="9" t="s">
        <v>47</v>
      </c>
      <c r="AU1" s="12" t="s">
        <v>49</v>
      </c>
      <c r="AV1" s="10" t="s">
        <v>22</v>
      </c>
      <c r="AW1" s="10" t="s">
        <v>23</v>
      </c>
      <c r="AX1" s="10" t="s">
        <v>24</v>
      </c>
      <c r="AY1" s="10" t="s">
        <v>25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5.75" customHeight="1" x14ac:dyDescent="0.2">
      <c r="A2" s="11">
        <v>6.91</v>
      </c>
      <c r="B2" s="11">
        <v>7.91</v>
      </c>
      <c r="C2" s="11">
        <v>4.99</v>
      </c>
      <c r="D2" s="11">
        <v>2.95</v>
      </c>
      <c r="E2" s="11">
        <v>32.94</v>
      </c>
      <c r="F2" s="11">
        <v>43.49</v>
      </c>
      <c r="G2" s="11">
        <v>37.119999999999997</v>
      </c>
      <c r="H2" s="11">
        <v>1</v>
      </c>
      <c r="I2" s="11">
        <v>1</v>
      </c>
      <c r="J2" s="11">
        <v>19.8675575</v>
      </c>
      <c r="K2" s="11">
        <v>7.7665444700000004</v>
      </c>
      <c r="L2" s="11">
        <v>41.989164199999998</v>
      </c>
      <c r="M2" s="11">
        <v>29.752227999999999</v>
      </c>
      <c r="N2" s="11">
        <v>50.035815999999997</v>
      </c>
      <c r="O2" s="13">
        <f>5/9*(N2-32)</f>
        <v>10.019897777777777</v>
      </c>
      <c r="P2" s="11">
        <v>30.883690099999999</v>
      </c>
      <c r="Q2" s="15">
        <f>5/9*(P2-32)</f>
        <v>-0.62017216666666719</v>
      </c>
      <c r="R2" s="11">
        <v>42.66</v>
      </c>
      <c r="S2" s="14">
        <f>6.112*2.718^(17.62*$O2/(243.12+$O2))</f>
        <v>12.275734844424475</v>
      </c>
      <c r="T2" s="14">
        <f>S2*R2/100</f>
        <v>5.2368284846314808</v>
      </c>
      <c r="U2" s="14">
        <f>T2/(461.5*$O2)</f>
        <v>1.1324873352646131E-3</v>
      </c>
      <c r="V2" s="15">
        <f>IF(U2&lt;0,0.001,U2)</f>
        <v>1.1324873352646131E-3</v>
      </c>
      <c r="W2" s="11">
        <v>46.49</v>
      </c>
      <c r="X2" s="4">
        <f>6.112*2.718^(17.62*$O2/(243.12+$O2))</f>
        <v>12.275734844424475</v>
      </c>
      <c r="Y2" s="4">
        <f>X2*W2/100</f>
        <v>5.7069891291729391</v>
      </c>
      <c r="Z2" s="4">
        <f>Y2/(461.5*$O2)</f>
        <v>1.2341616553317363E-3</v>
      </c>
      <c r="AA2" s="13">
        <f>IF(Z2&lt;0,0.001,Z2)</f>
        <v>1.2341616553317363E-3</v>
      </c>
      <c r="AB2" s="11">
        <v>64.95</v>
      </c>
      <c r="AC2" s="4">
        <f>6.112*2.718^(17.62*$O2/(243.12+$O2))</f>
        <v>12.275734844424475</v>
      </c>
      <c r="AD2" s="4">
        <f>AC2*AB2/100</f>
        <v>7.9730897814536972</v>
      </c>
      <c r="AE2" s="4">
        <f>AD2/(461.5*$O2)</f>
        <v>1.7242159499633529E-3</v>
      </c>
      <c r="AF2" s="13">
        <f>IF(AE2&lt;0,0.001,AE2)</f>
        <v>1.7242159499633529E-3</v>
      </c>
      <c r="AG2" s="11">
        <v>49.27</v>
      </c>
      <c r="AH2" s="4">
        <f>6.112*2.718^(17.62*$Q2/(243.12+$Q2))</f>
        <v>5.8427239056131368</v>
      </c>
      <c r="AI2" s="4">
        <f>AH2*AG2/100</f>
        <v>2.8787100682955931</v>
      </c>
      <c r="AJ2" s="4">
        <f>AI2/(461.5*$Q2)</f>
        <v>-1.0058053704528251E-2</v>
      </c>
      <c r="AK2" s="13">
        <f>IF(AJ2&lt;0,0.001,AJ2)</f>
        <v>1E-3</v>
      </c>
      <c r="AL2" s="11">
        <v>49.2</v>
      </c>
      <c r="AM2" s="4">
        <f>6.112*2.718^(17.62*$Q2/(243.12+$Q2))</f>
        <v>5.8427239056131368</v>
      </c>
      <c r="AN2" s="4">
        <f>AM2*AL2/100</f>
        <v>2.8746201615616633</v>
      </c>
      <c r="AO2" s="4">
        <f>AN2/(461.5*$Q2)</f>
        <v>-1.0043763796687434E-2</v>
      </c>
      <c r="AP2" s="13">
        <f>IF(AO2&lt;0,0.001,AO2)</f>
        <v>1E-3</v>
      </c>
      <c r="AQ2" s="11">
        <v>24.68</v>
      </c>
      <c r="AR2" s="4">
        <f>6.112*2.718^(17.62*$Q2/(243.12+$Q2))</f>
        <v>5.8427239056131368</v>
      </c>
      <c r="AS2" s="4">
        <f>AR2*AQ2/100</f>
        <v>1.4419842599053223</v>
      </c>
      <c r="AT2" s="4">
        <f>AS2/(461.5*$Q2)</f>
        <v>-5.0382132215903638E-3</v>
      </c>
      <c r="AU2" s="13">
        <f>IF(AT2&lt;0,0.001,AT2)</f>
        <v>1E-3</v>
      </c>
      <c r="AV2" s="11">
        <v>0.55000000000000004</v>
      </c>
      <c r="AW2" s="11">
        <v>13.889169900000001</v>
      </c>
      <c r="AX2" s="11">
        <v>3.9784834299999998</v>
      </c>
      <c r="AY2" s="11">
        <v>1.75229535</v>
      </c>
    </row>
    <row r="3" spans="1:65" ht="15.75" customHeight="1" x14ac:dyDescent="0.2">
      <c r="A3" s="11">
        <v>5.65</v>
      </c>
      <c r="B3" s="11">
        <v>5.65</v>
      </c>
      <c r="C3" s="11">
        <v>5.96</v>
      </c>
      <c r="D3" s="11">
        <v>6.95</v>
      </c>
      <c r="E3" s="11">
        <v>43.91</v>
      </c>
      <c r="F3" s="11">
        <v>57.88</v>
      </c>
      <c r="G3" s="11">
        <v>45.92</v>
      </c>
      <c r="H3" s="11">
        <v>1</v>
      </c>
      <c r="I3" s="11">
        <v>1</v>
      </c>
      <c r="J3" s="11">
        <v>6.7050310900000003</v>
      </c>
      <c r="K3" s="11">
        <v>15.321556299999999</v>
      </c>
      <c r="L3" s="11">
        <v>23.2299431</v>
      </c>
      <c r="M3" s="11">
        <v>4.76025644</v>
      </c>
      <c r="N3" s="11">
        <v>43.801771799999997</v>
      </c>
      <c r="O3" s="13">
        <f t="shared" ref="O3:O66" si="0">5/9*(N3-32)</f>
        <v>6.5565398888888877</v>
      </c>
      <c r="P3" s="11">
        <v>24.718850700000001</v>
      </c>
      <c r="Q3" s="15">
        <f t="shared" ref="Q3:Q66" si="1">5/9*(P3-32)</f>
        <v>-4.0450829444444443</v>
      </c>
      <c r="R3" s="11">
        <v>53.37</v>
      </c>
      <c r="S3" s="14">
        <f t="shared" ref="S3:S66" si="2">6.112*2.718^(17.62*$O3/(243.12+$O3))</f>
        <v>9.7076057167130632</v>
      </c>
      <c r="T3" s="14">
        <f t="shared" ref="T3:T66" si="3">S3*R3/100</f>
        <v>5.1809491710097619</v>
      </c>
      <c r="U3" s="14">
        <f t="shared" ref="U3:U66" si="4">T3/(461.5*$O3)</f>
        <v>1.712233218722948E-3</v>
      </c>
      <c r="V3" s="15">
        <f t="shared" ref="V3:V66" si="5">IF(U3&lt;0,0.001,U3)</f>
        <v>1.712233218722948E-3</v>
      </c>
      <c r="W3" s="11">
        <v>55.67</v>
      </c>
      <c r="X3" s="4">
        <f t="shared" ref="X3:X66" si="6">6.112*2.718^(17.62*$O3/(243.12+$O3))</f>
        <v>9.7076057167130632</v>
      </c>
      <c r="Y3" s="4">
        <f t="shared" ref="Y3:Y66" si="7">X3*W3/100</f>
        <v>5.4042241024941617</v>
      </c>
      <c r="Z3" s="4">
        <f t="shared" ref="Z3:Z66" si="8">Y3/(461.5*$O3)</f>
        <v>1.7860225461177911E-3</v>
      </c>
      <c r="AA3" s="13">
        <f t="shared" ref="AA3:AA66" si="9">IF(Z3&lt;0,0.001,Z3)</f>
        <v>1.7860225461177911E-3</v>
      </c>
      <c r="AB3" s="11">
        <v>49.18</v>
      </c>
      <c r="AC3" s="4">
        <f t="shared" ref="AC3:AC66" si="10">6.112*2.718^(17.62*$O3/(243.12+$O3))</f>
        <v>9.7076057167130632</v>
      </c>
      <c r="AD3" s="4">
        <f t="shared" ref="AD3:AD66" si="11">AC3*AB3/100</f>
        <v>4.7742004914794842</v>
      </c>
      <c r="AE3" s="4">
        <f t="shared" ref="AE3:AE66" si="12">AD3/(461.5*$O3)</f>
        <v>1.5778083135992989E-3</v>
      </c>
      <c r="AF3" s="13">
        <f t="shared" ref="AF3:AF66" si="13">IF(AE3&lt;0,0.001,AE3)</f>
        <v>1.5778083135992989E-3</v>
      </c>
      <c r="AG3" s="11">
        <v>51.47</v>
      </c>
      <c r="AH3" s="4">
        <f t="shared" ref="AH3:AH66" si="14">6.112*2.718^(17.62*$Q3/(243.12+$Q3))</f>
        <v>4.5365160505578928</v>
      </c>
      <c r="AI3" s="4">
        <f t="shared" ref="AI3:AI66" si="15">AH3*AG3/100</f>
        <v>2.3349448112221474</v>
      </c>
      <c r="AJ3" s="4">
        <f t="shared" ref="AJ3:AJ66" si="16">AI3/(461.5*$O3)</f>
        <v>7.716674952207924E-4</v>
      </c>
      <c r="AK3" s="13">
        <f t="shared" ref="AK3:AK66" si="17">IF(AJ3&lt;0,0.001,AJ3)</f>
        <v>7.716674952207924E-4</v>
      </c>
      <c r="AL3" s="11">
        <v>52.47</v>
      </c>
      <c r="AM3" s="4">
        <f t="shared" ref="AM3:AM66" si="18">6.112*2.718^(17.62*$Q3/(243.12+$Q3))</f>
        <v>4.5365160505578928</v>
      </c>
      <c r="AN3" s="4">
        <f t="shared" ref="AN3:AN66" si="19">AM3*AL3/100</f>
        <v>2.3803099717277263</v>
      </c>
      <c r="AO3" s="4">
        <f t="shared" ref="AO3:AO66" si="20">AN3/(461.5*$O3)</f>
        <v>7.8666006361443512E-4</v>
      </c>
      <c r="AP3" s="13">
        <f t="shared" ref="AP3:AP66" si="21">IF(AO3&lt;0,0.001,AO3)</f>
        <v>7.8666006361443512E-4</v>
      </c>
      <c r="AQ3" s="11">
        <v>25.71</v>
      </c>
      <c r="AR3" s="4">
        <f t="shared" ref="AR3:AR66" si="22">6.112*2.718^(17.62*$Q3/(243.12+$Q3))</f>
        <v>4.5365160505578928</v>
      </c>
      <c r="AS3" s="4">
        <f t="shared" ref="AS3:AS66" si="23">AR3*AQ3/100</f>
        <v>1.1663382765984343</v>
      </c>
      <c r="AT3" s="4">
        <f t="shared" ref="AT3:AT66" si="24">AS3/(461.5*$O3)</f>
        <v>3.8545893340055513E-4</v>
      </c>
      <c r="AU3" s="13">
        <f t="shared" ref="AU3:AU66" si="25">IF(AT3&lt;0,0.001,AT3)</f>
        <v>3.8545893340055513E-4</v>
      </c>
      <c r="AV3" s="11">
        <v>0</v>
      </c>
      <c r="AW3" s="11">
        <v>0</v>
      </c>
      <c r="AX3" s="11">
        <v>8.5291099700000004</v>
      </c>
      <c r="AY3" s="11">
        <v>0.12338385</v>
      </c>
    </row>
    <row r="4" spans="1:65" ht="15.75" customHeight="1" x14ac:dyDescent="0.2">
      <c r="A4" s="11">
        <v>6.04</v>
      </c>
      <c r="B4" s="11">
        <v>7.04</v>
      </c>
      <c r="C4" s="11">
        <v>5.57</v>
      </c>
      <c r="D4" s="11">
        <v>4.91</v>
      </c>
      <c r="E4" s="11">
        <v>50.01</v>
      </c>
      <c r="F4" s="11">
        <v>56.7</v>
      </c>
      <c r="G4" s="11">
        <v>47.12</v>
      </c>
      <c r="H4" s="11">
        <v>1</v>
      </c>
      <c r="I4" s="11">
        <v>0</v>
      </c>
      <c r="J4" s="11">
        <v>16.8661636</v>
      </c>
      <c r="K4" s="11">
        <v>21.3819543</v>
      </c>
      <c r="L4" s="11">
        <v>22.502912899999998</v>
      </c>
      <c r="M4" s="11">
        <v>27.474829100000001</v>
      </c>
      <c r="N4" s="11">
        <v>22.877877300000002</v>
      </c>
      <c r="O4" s="13">
        <f t="shared" si="0"/>
        <v>-5.0678459444444437</v>
      </c>
      <c r="P4" s="11">
        <v>19.535559800000001</v>
      </c>
      <c r="Q4" s="15">
        <f t="shared" si="1"/>
        <v>-6.9246889999999999</v>
      </c>
      <c r="R4" s="11">
        <v>65.88</v>
      </c>
      <c r="S4" s="14">
        <f t="shared" si="2"/>
        <v>4.2004186396446359</v>
      </c>
      <c r="T4" s="14">
        <f t="shared" si="3"/>
        <v>2.767235799797886</v>
      </c>
      <c r="U4" s="14">
        <f t="shared" si="4"/>
        <v>-1.1831806478330867E-3</v>
      </c>
      <c r="V4" s="15">
        <f t="shared" si="5"/>
        <v>1E-3</v>
      </c>
      <c r="W4" s="11">
        <v>53.32</v>
      </c>
      <c r="X4" s="4">
        <f t="shared" si="6"/>
        <v>4.2004186396446359</v>
      </c>
      <c r="Y4" s="4">
        <f t="shared" si="7"/>
        <v>2.2396632186585199</v>
      </c>
      <c r="Z4" s="4">
        <f t="shared" si="8"/>
        <v>-9.5760765243564346E-4</v>
      </c>
      <c r="AA4" s="13">
        <f t="shared" si="9"/>
        <v>1E-3</v>
      </c>
      <c r="AB4" s="11">
        <v>45.9</v>
      </c>
      <c r="AC4" s="4">
        <f t="shared" si="10"/>
        <v>4.2004186396446359</v>
      </c>
      <c r="AD4" s="4">
        <f t="shared" si="11"/>
        <v>1.9279921555968877</v>
      </c>
      <c r="AE4" s="4">
        <f t="shared" si="12"/>
        <v>-8.2434717267059322E-4</v>
      </c>
      <c r="AF4" s="13">
        <f t="shared" si="13"/>
        <v>1E-3</v>
      </c>
      <c r="AG4" s="11">
        <v>70.209999999999994</v>
      </c>
      <c r="AH4" s="4">
        <f t="shared" si="14"/>
        <v>3.6463650812370156</v>
      </c>
      <c r="AI4" s="4">
        <f t="shared" si="15"/>
        <v>2.5601129235365083</v>
      </c>
      <c r="AJ4" s="4">
        <f t="shared" si="16"/>
        <v>-1.0946215958961727E-3</v>
      </c>
      <c r="AK4" s="13">
        <f t="shared" si="17"/>
        <v>1E-3</v>
      </c>
      <c r="AL4" s="11">
        <v>70.67</v>
      </c>
      <c r="AM4" s="4">
        <f t="shared" si="18"/>
        <v>3.6463650812370156</v>
      </c>
      <c r="AN4" s="4">
        <f t="shared" si="19"/>
        <v>2.5768862029101989</v>
      </c>
      <c r="AO4" s="4">
        <f t="shared" si="20"/>
        <v>-1.1017933083888696E-3</v>
      </c>
      <c r="AP4" s="13">
        <f t="shared" si="21"/>
        <v>1E-3</v>
      </c>
      <c r="AQ4" s="11">
        <v>60.78</v>
      </c>
      <c r="AR4" s="4">
        <f t="shared" si="22"/>
        <v>3.6463650812370156</v>
      </c>
      <c r="AS4" s="4">
        <f t="shared" si="23"/>
        <v>2.2162606963758584</v>
      </c>
      <c r="AT4" s="4">
        <f t="shared" si="24"/>
        <v>-9.4760148979588935E-4</v>
      </c>
      <c r="AU4" s="13">
        <f t="shared" si="25"/>
        <v>1E-3</v>
      </c>
      <c r="AV4" s="11">
        <v>3.73</v>
      </c>
      <c r="AW4" s="11">
        <v>14.558099500000001</v>
      </c>
      <c r="AX4" s="11">
        <v>7.1111000799999999</v>
      </c>
      <c r="AY4" s="11">
        <v>1.1013505699999999</v>
      </c>
    </row>
    <row r="5" spans="1:65" ht="15.75" customHeight="1" x14ac:dyDescent="0.2">
      <c r="A5" s="11">
        <v>8.2200000000000006</v>
      </c>
      <c r="B5" s="11">
        <v>7.22</v>
      </c>
      <c r="C5" s="11">
        <v>3.23</v>
      </c>
      <c r="D5" s="11">
        <v>2.2200000000000002</v>
      </c>
      <c r="E5" s="11">
        <v>18.22</v>
      </c>
      <c r="F5" s="11">
        <v>20.69</v>
      </c>
      <c r="G5" s="11">
        <v>20.49</v>
      </c>
      <c r="H5" s="11">
        <v>0</v>
      </c>
      <c r="I5" s="11">
        <v>1</v>
      </c>
      <c r="J5" s="11">
        <v>7.3357640999999996</v>
      </c>
      <c r="K5" s="11">
        <v>19.108767199999999</v>
      </c>
      <c r="L5" s="11">
        <v>25.2382244</v>
      </c>
      <c r="M5" s="11">
        <v>30.872680299999999</v>
      </c>
      <c r="N5" s="11">
        <v>29.4635055</v>
      </c>
      <c r="O5" s="13">
        <f t="shared" si="0"/>
        <v>-1.4091636111111112</v>
      </c>
      <c r="P5" s="11">
        <v>38.856507200000003</v>
      </c>
      <c r="Q5" s="15">
        <f t="shared" si="1"/>
        <v>3.8091706666666685</v>
      </c>
      <c r="R5" s="11">
        <v>39.53</v>
      </c>
      <c r="S5" s="14">
        <f t="shared" si="2"/>
        <v>5.5153817624162134</v>
      </c>
      <c r="T5" s="14">
        <f t="shared" si="3"/>
        <v>2.1802304106831292</v>
      </c>
      <c r="U5" s="14">
        <f t="shared" si="4"/>
        <v>-3.3525037155020458E-3</v>
      </c>
      <c r="V5" s="15">
        <f t="shared" si="5"/>
        <v>1E-3</v>
      </c>
      <c r="W5" s="11">
        <v>29.19</v>
      </c>
      <c r="X5" s="4">
        <f t="shared" si="6"/>
        <v>5.5153817624162134</v>
      </c>
      <c r="Y5" s="4">
        <f t="shared" si="7"/>
        <v>1.6099399364492928</v>
      </c>
      <c r="Z5" s="4">
        <f t="shared" si="8"/>
        <v>-2.4755776234633119E-3</v>
      </c>
      <c r="AA5" s="13">
        <f t="shared" si="9"/>
        <v>1E-3</v>
      </c>
      <c r="AB5" s="11">
        <v>45.2</v>
      </c>
      <c r="AC5" s="4">
        <f t="shared" si="10"/>
        <v>5.5153817624162134</v>
      </c>
      <c r="AD5" s="4">
        <f t="shared" si="11"/>
        <v>2.4929525566121287</v>
      </c>
      <c r="AE5" s="4">
        <f t="shared" si="12"/>
        <v>-3.8333713114265741E-3</v>
      </c>
      <c r="AF5" s="13">
        <f t="shared" si="13"/>
        <v>1E-3</v>
      </c>
      <c r="AG5" s="11">
        <v>43.78</v>
      </c>
      <c r="AH5" s="4">
        <f t="shared" si="14"/>
        <v>8.0207740736538202</v>
      </c>
      <c r="AI5" s="4">
        <f t="shared" si="15"/>
        <v>3.5114948894456428</v>
      </c>
      <c r="AJ5" s="4">
        <f t="shared" si="16"/>
        <v>-5.3995667642046889E-3</v>
      </c>
      <c r="AK5" s="13">
        <f t="shared" si="17"/>
        <v>1E-3</v>
      </c>
      <c r="AL5" s="11">
        <v>44.79</v>
      </c>
      <c r="AM5" s="4">
        <f t="shared" si="18"/>
        <v>8.0207740736538202</v>
      </c>
      <c r="AN5" s="4">
        <f t="shared" si="19"/>
        <v>3.592504707589546</v>
      </c>
      <c r="AO5" s="4">
        <f t="shared" si="20"/>
        <v>-5.5241342021180445E-3</v>
      </c>
      <c r="AP5" s="13">
        <f t="shared" si="21"/>
        <v>1E-3</v>
      </c>
      <c r="AQ5" s="11">
        <v>23.89</v>
      </c>
      <c r="AR5" s="4">
        <f t="shared" si="22"/>
        <v>8.0207740736538202</v>
      </c>
      <c r="AS5" s="4">
        <f t="shared" si="23"/>
        <v>1.9161629261958977</v>
      </c>
      <c r="AT5" s="4">
        <f t="shared" si="24"/>
        <v>-2.946451575990178E-3</v>
      </c>
      <c r="AU5" s="13">
        <f t="shared" si="25"/>
        <v>1E-3</v>
      </c>
      <c r="AV5" s="11">
        <v>0</v>
      </c>
      <c r="AW5" s="11">
        <v>0</v>
      </c>
      <c r="AX5" s="11">
        <v>2.8025463500000001</v>
      </c>
      <c r="AY5" s="11">
        <v>3.84605811</v>
      </c>
    </row>
    <row r="6" spans="1:65" ht="15.75" customHeight="1" x14ac:dyDescent="0.2">
      <c r="A6" s="11">
        <v>8.99</v>
      </c>
      <c r="B6" s="11">
        <v>6.99</v>
      </c>
      <c r="C6" s="11">
        <v>4.76</v>
      </c>
      <c r="D6" s="11">
        <v>6.16</v>
      </c>
      <c r="E6" s="11">
        <v>36.36</v>
      </c>
      <c r="F6" s="11">
        <v>41.99</v>
      </c>
      <c r="G6" s="11">
        <v>37.4</v>
      </c>
      <c r="H6" s="11">
        <v>1</v>
      </c>
      <c r="I6" s="11">
        <v>0</v>
      </c>
      <c r="J6" s="11">
        <v>14.9491432</v>
      </c>
      <c r="K6" s="11">
        <v>25.2755139</v>
      </c>
      <c r="L6" s="11">
        <v>9.1963703199999998</v>
      </c>
      <c r="M6" s="11">
        <v>22.901888899999999</v>
      </c>
      <c r="N6" s="11">
        <v>29.7237844</v>
      </c>
      <c r="O6" s="13">
        <f t="shared" si="0"/>
        <v>-1.2645642222222224</v>
      </c>
      <c r="P6" s="11">
        <v>9.3730469900000006</v>
      </c>
      <c r="Q6" s="15">
        <f t="shared" si="1"/>
        <v>-12.57052945</v>
      </c>
      <c r="R6" s="11">
        <v>51.63</v>
      </c>
      <c r="S6" s="14">
        <f t="shared" si="2"/>
        <v>5.574127221473657</v>
      </c>
      <c r="T6" s="14">
        <f t="shared" si="3"/>
        <v>2.8779218844468493</v>
      </c>
      <c r="U6" s="14">
        <f t="shared" si="4"/>
        <v>-4.931356569169181E-3</v>
      </c>
      <c r="V6" s="15">
        <f t="shared" si="5"/>
        <v>1E-3</v>
      </c>
      <c r="W6" s="11">
        <v>47.3</v>
      </c>
      <c r="X6" s="4">
        <f t="shared" si="6"/>
        <v>5.574127221473657</v>
      </c>
      <c r="Y6" s="4">
        <f t="shared" si="7"/>
        <v>2.6365621757570397</v>
      </c>
      <c r="Z6" s="4">
        <f t="shared" si="8"/>
        <v>-4.5177835700504019E-3</v>
      </c>
      <c r="AA6" s="13">
        <f t="shared" si="9"/>
        <v>1E-3</v>
      </c>
      <c r="AB6" s="11">
        <v>53.09</v>
      </c>
      <c r="AC6" s="4">
        <f t="shared" si="10"/>
        <v>5.574127221473657</v>
      </c>
      <c r="AD6" s="4">
        <f t="shared" si="11"/>
        <v>2.9593041418803647</v>
      </c>
      <c r="AE6" s="4">
        <f t="shared" si="12"/>
        <v>-5.0708061254540349E-3</v>
      </c>
      <c r="AF6" s="13">
        <f t="shared" si="13"/>
        <v>1E-3</v>
      </c>
      <c r="AG6" s="11">
        <v>50.76</v>
      </c>
      <c r="AH6" s="4">
        <f t="shared" si="14"/>
        <v>2.3387976037911109</v>
      </c>
      <c r="AI6" s="4">
        <f t="shared" si="15"/>
        <v>1.1871736636843679</v>
      </c>
      <c r="AJ6" s="4">
        <f t="shared" si="16"/>
        <v>-2.0342375089446849E-3</v>
      </c>
      <c r="AK6" s="13">
        <f t="shared" si="17"/>
        <v>1E-3</v>
      </c>
      <c r="AL6" s="11">
        <v>48.45</v>
      </c>
      <c r="AM6" s="4">
        <f t="shared" si="18"/>
        <v>2.3387976037911109</v>
      </c>
      <c r="AN6" s="4">
        <f t="shared" si="19"/>
        <v>1.1331474390367933</v>
      </c>
      <c r="AO6" s="4">
        <f t="shared" si="20"/>
        <v>-1.9416628705352635E-3</v>
      </c>
      <c r="AP6" s="13">
        <f t="shared" si="21"/>
        <v>1E-3</v>
      </c>
      <c r="AQ6" s="11">
        <v>29.31</v>
      </c>
      <c r="AR6" s="4">
        <f t="shared" si="22"/>
        <v>2.3387976037911109</v>
      </c>
      <c r="AS6" s="4">
        <f t="shared" si="23"/>
        <v>0.68550157767117459</v>
      </c>
      <c r="AT6" s="4">
        <f t="shared" si="24"/>
        <v>-1.1746158665714875E-3</v>
      </c>
      <c r="AU6" s="13">
        <f t="shared" si="25"/>
        <v>1E-3</v>
      </c>
      <c r="AV6" s="11">
        <v>0</v>
      </c>
      <c r="AW6" s="11">
        <v>0</v>
      </c>
      <c r="AX6" s="11">
        <v>3.5879953800000002</v>
      </c>
      <c r="AY6" s="11">
        <v>2.5436953600000001</v>
      </c>
    </row>
    <row r="7" spans="1:65" ht="15.75" customHeight="1" x14ac:dyDescent="0.2">
      <c r="A7" s="11">
        <v>5.92</v>
      </c>
      <c r="B7" s="11">
        <v>5.92</v>
      </c>
      <c r="C7" s="11">
        <v>3.34</v>
      </c>
      <c r="D7" s="11">
        <v>7.79</v>
      </c>
      <c r="E7" s="11">
        <v>30.28</v>
      </c>
      <c r="F7" s="11">
        <v>43.17</v>
      </c>
      <c r="G7" s="11">
        <v>32.53</v>
      </c>
      <c r="H7" s="11">
        <v>1</v>
      </c>
      <c r="I7" s="11">
        <v>1</v>
      </c>
      <c r="J7" s="11">
        <v>2.4841558099999999</v>
      </c>
      <c r="K7" s="11">
        <v>14.8100193</v>
      </c>
      <c r="L7" s="11">
        <v>32.601937800000002</v>
      </c>
      <c r="M7" s="11">
        <v>18.588615099999998</v>
      </c>
      <c r="N7" s="11">
        <v>11.8992202</v>
      </c>
      <c r="O7" s="13">
        <f t="shared" si="0"/>
        <v>-11.167099888888888</v>
      </c>
      <c r="P7" s="11">
        <v>26.5421522</v>
      </c>
      <c r="Q7" s="15">
        <f t="shared" si="1"/>
        <v>-3.0321376666666668</v>
      </c>
      <c r="R7" s="11">
        <v>47.4</v>
      </c>
      <c r="S7" s="14">
        <f t="shared" si="2"/>
        <v>2.6170502002967289</v>
      </c>
      <c r="T7" s="14">
        <f t="shared" si="3"/>
        <v>1.2404817949406495</v>
      </c>
      <c r="U7" s="14">
        <f t="shared" si="4"/>
        <v>-2.4070121848959665E-4</v>
      </c>
      <c r="V7" s="15">
        <f t="shared" si="5"/>
        <v>1E-3</v>
      </c>
      <c r="W7" s="11">
        <v>43.42</v>
      </c>
      <c r="X7" s="4">
        <f t="shared" si="6"/>
        <v>2.6170502002967289</v>
      </c>
      <c r="Y7" s="4">
        <f t="shared" si="7"/>
        <v>1.1363231969688397</v>
      </c>
      <c r="Z7" s="4">
        <f t="shared" si="8"/>
        <v>-2.2049044107211573E-4</v>
      </c>
      <c r="AA7" s="13">
        <f t="shared" si="9"/>
        <v>1E-3</v>
      </c>
      <c r="AB7" s="11">
        <v>45.55</v>
      </c>
      <c r="AC7" s="4">
        <f t="shared" si="10"/>
        <v>2.6170502002967289</v>
      </c>
      <c r="AD7" s="4">
        <f t="shared" si="11"/>
        <v>1.1920663662351598</v>
      </c>
      <c r="AE7" s="4">
        <f t="shared" si="12"/>
        <v>-2.3130676164981277E-4</v>
      </c>
      <c r="AF7" s="13">
        <f t="shared" si="13"/>
        <v>1E-3</v>
      </c>
      <c r="AG7" s="11">
        <v>48.88</v>
      </c>
      <c r="AH7" s="4">
        <f t="shared" si="14"/>
        <v>4.8927237382205782</v>
      </c>
      <c r="AI7" s="4">
        <f t="shared" si="15"/>
        <v>2.3915633632422186</v>
      </c>
      <c r="AJ7" s="4">
        <f t="shared" si="16"/>
        <v>-4.6405535169907254E-4</v>
      </c>
      <c r="AK7" s="13">
        <f t="shared" si="17"/>
        <v>1E-3</v>
      </c>
      <c r="AL7" s="11">
        <v>48.8</v>
      </c>
      <c r="AM7" s="4">
        <f t="shared" si="18"/>
        <v>4.8927237382205782</v>
      </c>
      <c r="AN7" s="4">
        <f t="shared" si="19"/>
        <v>2.3876491842516421</v>
      </c>
      <c r="AO7" s="4">
        <f t="shared" si="20"/>
        <v>-4.6329585030512965E-4</v>
      </c>
      <c r="AP7" s="13">
        <f t="shared" si="21"/>
        <v>1E-3</v>
      </c>
      <c r="AQ7" s="11">
        <v>27.16</v>
      </c>
      <c r="AR7" s="4">
        <f t="shared" si="22"/>
        <v>4.8927237382205782</v>
      </c>
      <c r="AS7" s="4">
        <f t="shared" si="23"/>
        <v>1.3288637673007091</v>
      </c>
      <c r="AT7" s="4">
        <f t="shared" si="24"/>
        <v>-2.5785072324359268E-4</v>
      </c>
      <c r="AU7" s="13">
        <f t="shared" si="25"/>
        <v>1E-3</v>
      </c>
      <c r="AV7" s="11">
        <v>2.79</v>
      </c>
      <c r="AW7" s="11">
        <v>14.6705153</v>
      </c>
      <c r="AX7" s="11">
        <v>10.2945858</v>
      </c>
      <c r="AY7" s="11">
        <v>4.0788382800000003</v>
      </c>
    </row>
    <row r="8" spans="1:65" ht="15.75" customHeight="1" x14ac:dyDescent="0.2">
      <c r="A8" s="11">
        <v>7</v>
      </c>
      <c r="B8" s="11">
        <v>7</v>
      </c>
      <c r="C8" s="11">
        <v>6.36</v>
      </c>
      <c r="D8" s="11">
        <v>4.4800000000000004</v>
      </c>
      <c r="E8" s="11">
        <v>55.55</v>
      </c>
      <c r="F8" s="11">
        <v>68.34</v>
      </c>
      <c r="G8" s="11">
        <v>52.75</v>
      </c>
      <c r="H8" s="11">
        <v>0</v>
      </c>
      <c r="I8" s="11">
        <v>0</v>
      </c>
      <c r="J8" s="11">
        <v>9.9484190300000002</v>
      </c>
      <c r="K8" s="11">
        <v>13.824128099999999</v>
      </c>
      <c r="L8" s="11">
        <v>47.097076299999998</v>
      </c>
      <c r="M8" s="11">
        <v>25.761128200000002</v>
      </c>
      <c r="N8" s="11">
        <v>32.954388899999998</v>
      </c>
      <c r="O8" s="13">
        <f t="shared" si="0"/>
        <v>0.5302160555555544</v>
      </c>
      <c r="P8" s="11">
        <v>23.975493499999999</v>
      </c>
      <c r="Q8" s="15">
        <f t="shared" si="1"/>
        <v>-4.4580591666666676</v>
      </c>
      <c r="R8" s="11">
        <v>57.39</v>
      </c>
      <c r="S8" s="14">
        <f t="shared" si="2"/>
        <v>6.3508813344914188</v>
      </c>
      <c r="T8" s="14">
        <f t="shared" si="3"/>
        <v>3.6447707978646253</v>
      </c>
      <c r="U8" s="14">
        <f t="shared" si="4"/>
        <v>1.489517612883191E-2</v>
      </c>
      <c r="V8" s="15">
        <f t="shared" si="5"/>
        <v>1.489517612883191E-2</v>
      </c>
      <c r="W8" s="11">
        <v>64.13</v>
      </c>
      <c r="X8" s="4">
        <f t="shared" si="6"/>
        <v>6.3508813344914188</v>
      </c>
      <c r="Y8" s="4">
        <f t="shared" si="7"/>
        <v>4.0728201998093461</v>
      </c>
      <c r="Z8" s="4">
        <f t="shared" si="8"/>
        <v>1.6644496343300057E-2</v>
      </c>
      <c r="AA8" s="13">
        <f t="shared" si="9"/>
        <v>1.6644496343300057E-2</v>
      </c>
      <c r="AB8" s="11">
        <v>55.79</v>
      </c>
      <c r="AC8" s="4">
        <f t="shared" si="10"/>
        <v>6.3508813344914188</v>
      </c>
      <c r="AD8" s="4">
        <f t="shared" si="11"/>
        <v>3.5431566965127628</v>
      </c>
      <c r="AE8" s="4">
        <f t="shared" si="12"/>
        <v>1.447990723518962E-2</v>
      </c>
      <c r="AF8" s="13">
        <f t="shared" si="13"/>
        <v>1.447990723518962E-2</v>
      </c>
      <c r="AG8" s="11">
        <v>54.16</v>
      </c>
      <c r="AH8" s="4">
        <f t="shared" si="14"/>
        <v>4.3980327920012394</v>
      </c>
      <c r="AI8" s="4">
        <f t="shared" si="15"/>
        <v>2.3819745601478712</v>
      </c>
      <c r="AJ8" s="4">
        <f t="shared" si="16"/>
        <v>9.7344751084447369E-3</v>
      </c>
      <c r="AK8" s="13">
        <f t="shared" si="17"/>
        <v>9.7344751084447369E-3</v>
      </c>
      <c r="AL8" s="11">
        <v>54.49</v>
      </c>
      <c r="AM8" s="4">
        <f t="shared" si="18"/>
        <v>4.3980327920012394</v>
      </c>
      <c r="AN8" s="4">
        <f t="shared" si="19"/>
        <v>2.3964880683614753</v>
      </c>
      <c r="AO8" s="4">
        <f t="shared" si="20"/>
        <v>9.7937878260552762E-3</v>
      </c>
      <c r="AP8" s="13">
        <f t="shared" si="21"/>
        <v>9.7937878260552762E-3</v>
      </c>
      <c r="AQ8" s="11">
        <v>21.64</v>
      </c>
      <c r="AR8" s="4">
        <f t="shared" si="22"/>
        <v>4.3980327920012394</v>
      </c>
      <c r="AS8" s="4">
        <f t="shared" si="23"/>
        <v>0.95173429618906824</v>
      </c>
      <c r="AT8" s="4">
        <f t="shared" si="24"/>
        <v>3.8894763911880379E-3</v>
      </c>
      <c r="AU8" s="13">
        <f t="shared" si="25"/>
        <v>3.8894763911880379E-3</v>
      </c>
      <c r="AV8" s="11">
        <v>3.06</v>
      </c>
      <c r="AW8" s="11">
        <v>2.5395848000000001</v>
      </c>
      <c r="AX8" s="11">
        <v>14.636163700000001</v>
      </c>
      <c r="AY8" s="11">
        <v>6.0579476000000003</v>
      </c>
    </row>
    <row r="9" spans="1:65" ht="15.75" customHeight="1" x14ac:dyDescent="0.2">
      <c r="A9" s="11">
        <v>6.93</v>
      </c>
      <c r="B9" s="11">
        <v>6.93</v>
      </c>
      <c r="C9" s="11">
        <v>3.73</v>
      </c>
      <c r="D9" s="11">
        <v>2.4700000000000002</v>
      </c>
      <c r="E9" s="11">
        <v>43.53</v>
      </c>
      <c r="F9" s="11">
        <v>54.78</v>
      </c>
      <c r="G9" s="11">
        <v>43.04</v>
      </c>
      <c r="H9" s="11">
        <v>0</v>
      </c>
      <c r="I9" s="11">
        <v>1</v>
      </c>
      <c r="J9" s="11">
        <v>19.375117700000001</v>
      </c>
      <c r="K9" s="11">
        <v>27.249048299999998</v>
      </c>
      <c r="L9" s="11">
        <v>39.752434999999998</v>
      </c>
      <c r="M9" s="11">
        <v>42.706167800000003</v>
      </c>
      <c r="N9" s="11">
        <v>12.695505300000001</v>
      </c>
      <c r="O9" s="13">
        <f t="shared" si="0"/>
        <v>-10.724719277777778</v>
      </c>
      <c r="P9" s="11">
        <v>25.388355000000001</v>
      </c>
      <c r="Q9" s="15">
        <f t="shared" si="1"/>
        <v>-3.6731361111111109</v>
      </c>
      <c r="R9" s="11">
        <v>58.25</v>
      </c>
      <c r="S9" s="14">
        <f t="shared" si="2"/>
        <v>2.7106808665732114</v>
      </c>
      <c r="T9" s="14">
        <f t="shared" si="3"/>
        <v>1.5789716047788958</v>
      </c>
      <c r="U9" s="14">
        <f t="shared" si="4"/>
        <v>-3.1901909699696127E-4</v>
      </c>
      <c r="V9" s="15">
        <f t="shared" si="5"/>
        <v>1E-3</v>
      </c>
      <c r="W9" s="11">
        <v>47.14</v>
      </c>
      <c r="X9" s="4">
        <f t="shared" si="6"/>
        <v>2.7106808665732114</v>
      </c>
      <c r="Y9" s="4">
        <f t="shared" si="7"/>
        <v>1.2778149605026119</v>
      </c>
      <c r="Z9" s="4">
        <f t="shared" si="8"/>
        <v>-2.5817270785299148E-4</v>
      </c>
      <c r="AA9" s="13">
        <f t="shared" si="9"/>
        <v>1E-3</v>
      </c>
      <c r="AB9" s="11">
        <v>54.39</v>
      </c>
      <c r="AC9" s="4">
        <f t="shared" si="10"/>
        <v>2.7106808665732114</v>
      </c>
      <c r="AD9" s="4">
        <f t="shared" si="11"/>
        <v>1.4743393233291697</v>
      </c>
      <c r="AE9" s="4">
        <f t="shared" si="12"/>
        <v>-2.9787894739338581E-4</v>
      </c>
      <c r="AF9" s="13">
        <f t="shared" si="13"/>
        <v>1E-3</v>
      </c>
      <c r="AG9" s="11">
        <v>53.1</v>
      </c>
      <c r="AH9" s="4">
        <f>6.112*2.718^(17.62*$Q9/(243.12+$Q9))</f>
        <v>4.6645422982546458</v>
      </c>
      <c r="AI9" s="4">
        <f t="shared" si="15"/>
        <v>2.476871960373217</v>
      </c>
      <c r="AJ9" s="4">
        <f t="shared" si="16"/>
        <v>-5.004329740850563E-4</v>
      </c>
      <c r="AK9" s="13">
        <f t="shared" si="17"/>
        <v>1E-3</v>
      </c>
      <c r="AL9" s="11">
        <v>51.14</v>
      </c>
      <c r="AM9" s="4">
        <f>6.112*2.718^(17.62*$Q9/(243.12+$Q9))</f>
        <v>4.6645422982546458</v>
      </c>
      <c r="AN9" s="4">
        <f t="shared" si="19"/>
        <v>2.3854469313274258</v>
      </c>
      <c r="AO9" s="4">
        <f t="shared" si="20"/>
        <v>-4.819612484879431E-4</v>
      </c>
      <c r="AP9" s="13">
        <f t="shared" si="21"/>
        <v>1E-3</v>
      </c>
      <c r="AQ9" s="11">
        <v>25.68</v>
      </c>
      <c r="AR9" s="4">
        <f>6.112*2.718^(17.62*$Q9/(243.12+$Q9))</f>
        <v>4.6645422982546458</v>
      </c>
      <c r="AS9" s="4">
        <f t="shared" si="23"/>
        <v>1.197854462191793</v>
      </c>
      <c r="AT9" s="4">
        <f t="shared" si="24"/>
        <v>-2.4201730272136056E-4</v>
      </c>
      <c r="AU9" s="13">
        <f t="shared" si="25"/>
        <v>1E-3</v>
      </c>
      <c r="AV9" s="11">
        <v>0</v>
      </c>
      <c r="AW9" s="11">
        <v>0</v>
      </c>
      <c r="AX9" s="11">
        <v>3.4567895599999998</v>
      </c>
      <c r="AY9" s="11">
        <v>2.10289781</v>
      </c>
    </row>
    <row r="10" spans="1:65" ht="15.75" customHeight="1" x14ac:dyDescent="0.2">
      <c r="A10" s="11">
        <v>6.99</v>
      </c>
      <c r="B10" s="11">
        <v>6.99</v>
      </c>
      <c r="C10" s="11">
        <v>5.07</v>
      </c>
      <c r="D10" s="11">
        <v>6.74</v>
      </c>
      <c r="E10" s="11">
        <v>41.36</v>
      </c>
      <c r="F10" s="11">
        <v>49.85</v>
      </c>
      <c r="G10" s="11">
        <v>36.47</v>
      </c>
      <c r="H10" s="11">
        <v>1</v>
      </c>
      <c r="I10" s="11">
        <v>1</v>
      </c>
      <c r="J10" s="11">
        <v>28.5527245</v>
      </c>
      <c r="K10" s="11">
        <v>18.238137800000001</v>
      </c>
      <c r="L10" s="11">
        <v>22.083645600000001</v>
      </c>
      <c r="M10" s="11">
        <v>20.890333999999999</v>
      </c>
      <c r="N10" s="11">
        <v>36.423680500000003</v>
      </c>
      <c r="O10" s="13">
        <f t="shared" si="0"/>
        <v>2.4576002777777797</v>
      </c>
      <c r="P10" s="11">
        <v>25.583057</v>
      </c>
      <c r="Q10" s="15">
        <f t="shared" si="1"/>
        <v>-3.5649683333333333</v>
      </c>
      <c r="R10" s="11">
        <v>42.91</v>
      </c>
      <c r="S10" s="14">
        <f t="shared" si="2"/>
        <v>7.2904601112252285</v>
      </c>
      <c r="T10" s="14">
        <f t="shared" si="3"/>
        <v>3.1283364337267456</v>
      </c>
      <c r="U10" s="14">
        <f t="shared" si="4"/>
        <v>2.7582301401758332E-3</v>
      </c>
      <c r="V10" s="15">
        <f t="shared" si="5"/>
        <v>2.7582301401758332E-3</v>
      </c>
      <c r="W10" s="11">
        <v>48.91</v>
      </c>
      <c r="X10" s="4">
        <f t="shared" si="6"/>
        <v>7.2904601112252285</v>
      </c>
      <c r="Y10" s="4">
        <f t="shared" si="7"/>
        <v>3.5657640404002593</v>
      </c>
      <c r="Z10" s="4">
        <f t="shared" si="8"/>
        <v>3.1439066920531345E-3</v>
      </c>
      <c r="AA10" s="13">
        <f t="shared" si="9"/>
        <v>3.1439066920531345E-3</v>
      </c>
      <c r="AB10" s="11">
        <v>50.93</v>
      </c>
      <c r="AC10" s="4">
        <f t="shared" si="10"/>
        <v>7.2904601112252285</v>
      </c>
      <c r="AD10" s="4">
        <f t="shared" si="11"/>
        <v>3.7130313346470087</v>
      </c>
      <c r="AE10" s="4">
        <f t="shared" si="12"/>
        <v>3.2737511311851592E-3</v>
      </c>
      <c r="AF10" s="13">
        <f t="shared" si="13"/>
        <v>3.2737511311851592E-3</v>
      </c>
      <c r="AG10" s="11">
        <v>49.17</v>
      </c>
      <c r="AH10" s="4">
        <f t="shared" si="14"/>
        <v>4.7023716754241036</v>
      </c>
      <c r="AI10" s="4">
        <f t="shared" si="15"/>
        <v>2.3121561528060317</v>
      </c>
      <c r="AJ10" s="4">
        <f t="shared" si="16"/>
        <v>2.0386102724460533E-3</v>
      </c>
      <c r="AK10" s="13">
        <f t="shared" si="17"/>
        <v>2.0386102724460533E-3</v>
      </c>
      <c r="AL10" s="11">
        <v>49.32</v>
      </c>
      <c r="AM10" s="4">
        <f t="shared" si="18"/>
        <v>4.7023716754241036</v>
      </c>
      <c r="AN10" s="4">
        <f t="shared" si="19"/>
        <v>2.3192097103191678</v>
      </c>
      <c r="AO10" s="4">
        <f t="shared" si="20"/>
        <v>2.0448293397811543E-3</v>
      </c>
      <c r="AP10" s="13">
        <f t="shared" si="21"/>
        <v>2.0448293397811543E-3</v>
      </c>
      <c r="AQ10" s="11">
        <v>25.08</v>
      </c>
      <c r="AR10" s="4">
        <f t="shared" si="22"/>
        <v>4.7023716754241036</v>
      </c>
      <c r="AS10" s="4">
        <f t="shared" si="23"/>
        <v>1.179354816196365</v>
      </c>
      <c r="AT10" s="4">
        <f t="shared" si="24"/>
        <v>1.0398280584288592E-3</v>
      </c>
      <c r="AU10" s="13">
        <f t="shared" si="25"/>
        <v>1.0398280584288592E-3</v>
      </c>
      <c r="AV10" s="11">
        <v>1.83</v>
      </c>
      <c r="AW10" s="11">
        <v>21.0195945</v>
      </c>
      <c r="AX10" s="11">
        <v>14.185678299999999</v>
      </c>
      <c r="AY10" s="11">
        <v>3.67111812</v>
      </c>
    </row>
    <row r="11" spans="1:65" ht="15.75" customHeight="1" x14ac:dyDescent="0.2">
      <c r="A11" s="11">
        <v>8.2100000000000009</v>
      </c>
      <c r="B11" s="11">
        <v>6.21</v>
      </c>
      <c r="C11" s="11">
        <v>3.59</v>
      </c>
      <c r="D11" s="11">
        <v>6.74</v>
      </c>
      <c r="E11" s="11">
        <v>26.49</v>
      </c>
      <c r="F11" s="11">
        <v>29.8</v>
      </c>
      <c r="G11" s="11">
        <v>21.49</v>
      </c>
      <c r="H11" s="11">
        <v>0</v>
      </c>
      <c r="I11" s="11">
        <v>0</v>
      </c>
      <c r="J11" s="11">
        <v>13.133255999999999</v>
      </c>
      <c r="K11" s="11">
        <v>10.956132</v>
      </c>
      <c r="L11" s="11">
        <v>33.009318299999997</v>
      </c>
      <c r="M11" s="11">
        <v>12.326009900000001</v>
      </c>
      <c r="N11" s="11">
        <v>24.469371299999999</v>
      </c>
      <c r="O11" s="13">
        <f t="shared" si="0"/>
        <v>-4.1836826111111121</v>
      </c>
      <c r="P11" s="11">
        <v>23.332666799999998</v>
      </c>
      <c r="Q11" s="15">
        <f t="shared" si="1"/>
        <v>-4.8151851111111119</v>
      </c>
      <c r="R11" s="11">
        <v>39.1</v>
      </c>
      <c r="S11" s="14">
        <f t="shared" si="2"/>
        <v>4.4896136328757628</v>
      </c>
      <c r="T11" s="14">
        <f t="shared" si="3"/>
        <v>1.7554389304544233</v>
      </c>
      <c r="U11" s="14">
        <f t="shared" si="4"/>
        <v>-9.0919133935945444E-4</v>
      </c>
      <c r="V11" s="15">
        <f t="shared" si="5"/>
        <v>1E-3</v>
      </c>
      <c r="W11" s="11">
        <v>40.58</v>
      </c>
      <c r="X11" s="4">
        <f t="shared" si="6"/>
        <v>4.4896136328757628</v>
      </c>
      <c r="Y11" s="4">
        <f t="shared" si="7"/>
        <v>1.8218852122209845</v>
      </c>
      <c r="Z11" s="4">
        <f t="shared" si="8"/>
        <v>-9.4360574299761279E-4</v>
      </c>
      <c r="AA11" s="13">
        <f t="shared" si="9"/>
        <v>1E-3</v>
      </c>
      <c r="AB11" s="11">
        <v>53.37</v>
      </c>
      <c r="AC11" s="4">
        <f t="shared" si="10"/>
        <v>4.4896136328757628</v>
      </c>
      <c r="AD11" s="4">
        <f t="shared" si="11"/>
        <v>2.3961067958657942</v>
      </c>
      <c r="AE11" s="4">
        <f t="shared" si="12"/>
        <v>-1.2410112987625082E-3</v>
      </c>
      <c r="AF11" s="13">
        <f t="shared" si="13"/>
        <v>1E-3</v>
      </c>
      <c r="AG11" s="11">
        <v>45.07</v>
      </c>
      <c r="AH11" s="4">
        <f t="shared" si="14"/>
        <v>4.2813200837511403</v>
      </c>
      <c r="AI11" s="4">
        <f t="shared" si="15"/>
        <v>1.9295909617466389</v>
      </c>
      <c r="AJ11" s="4">
        <f t="shared" si="16"/>
        <v>-9.9938958883188174E-4</v>
      </c>
      <c r="AK11" s="13">
        <f t="shared" si="17"/>
        <v>1E-3</v>
      </c>
      <c r="AL11" s="11">
        <v>44.3</v>
      </c>
      <c r="AM11" s="4">
        <f t="shared" si="18"/>
        <v>4.2813200837511403</v>
      </c>
      <c r="AN11" s="4">
        <f t="shared" si="19"/>
        <v>1.8966247971017549</v>
      </c>
      <c r="AO11" s="4">
        <f t="shared" si="20"/>
        <v>-9.8231548225543273E-4</v>
      </c>
      <c r="AP11" s="13">
        <f t="shared" si="21"/>
        <v>1E-3</v>
      </c>
      <c r="AQ11" s="11">
        <v>26.82</v>
      </c>
      <c r="AR11" s="4">
        <f t="shared" si="22"/>
        <v>4.2813200837511403</v>
      </c>
      <c r="AS11" s="4">
        <f t="shared" si="23"/>
        <v>1.1482500464620558</v>
      </c>
      <c r="AT11" s="4">
        <f t="shared" si="24"/>
        <v>-5.9471108880565938E-4</v>
      </c>
      <c r="AU11" s="13">
        <f t="shared" si="25"/>
        <v>1E-3</v>
      </c>
      <c r="AV11" s="11">
        <v>0</v>
      </c>
      <c r="AW11" s="11">
        <v>0</v>
      </c>
      <c r="AX11" s="11">
        <v>3.2115027</v>
      </c>
      <c r="AY11" s="11">
        <v>5.8115115599999996</v>
      </c>
    </row>
    <row r="12" spans="1:65" ht="15.75" customHeight="1" x14ac:dyDescent="0.2">
      <c r="A12" s="11">
        <v>6.04</v>
      </c>
      <c r="B12" s="11">
        <v>7.04</v>
      </c>
      <c r="C12" s="11">
        <v>5.91</v>
      </c>
      <c r="D12" s="11">
        <v>6.63</v>
      </c>
      <c r="E12" s="11">
        <v>34.659999999999997</v>
      </c>
      <c r="F12" s="11">
        <v>41.13</v>
      </c>
      <c r="G12" s="11">
        <v>32.1</v>
      </c>
      <c r="H12" s="11">
        <v>0</v>
      </c>
      <c r="I12" s="11">
        <v>1</v>
      </c>
      <c r="J12" s="11">
        <v>27.7920677</v>
      </c>
      <c r="K12" s="11">
        <v>8.6272464200000005</v>
      </c>
      <c r="L12" s="11">
        <v>27.935866799999999</v>
      </c>
      <c r="M12" s="11">
        <v>35.859495699999997</v>
      </c>
      <c r="N12" s="11">
        <v>30.6070505</v>
      </c>
      <c r="O12" s="13">
        <f t="shared" si="0"/>
        <v>-0.77386083333333355</v>
      </c>
      <c r="P12" s="11">
        <v>41.1007672</v>
      </c>
      <c r="Q12" s="15">
        <f t="shared" si="1"/>
        <v>5.0559817777777782</v>
      </c>
      <c r="R12" s="11">
        <v>49.29</v>
      </c>
      <c r="S12" s="14">
        <f t="shared" si="2"/>
        <v>5.7776418705977468</v>
      </c>
      <c r="T12" s="14">
        <f t="shared" si="3"/>
        <v>2.8477996780176293</v>
      </c>
      <c r="U12" s="14">
        <f t="shared" si="4"/>
        <v>-7.9739749045449546E-3</v>
      </c>
      <c r="V12" s="15">
        <f t="shared" si="5"/>
        <v>1E-3</v>
      </c>
      <c r="W12" s="11">
        <v>47.42</v>
      </c>
      <c r="X12" s="4">
        <f t="shared" si="6"/>
        <v>5.7776418705977468</v>
      </c>
      <c r="Y12" s="4">
        <f t="shared" si="7"/>
        <v>2.739757775037452</v>
      </c>
      <c r="Z12" s="4">
        <f t="shared" si="8"/>
        <v>-7.6714524238896704E-3</v>
      </c>
      <c r="AA12" s="13">
        <f t="shared" si="9"/>
        <v>1E-3</v>
      </c>
      <c r="AB12" s="11">
        <v>55.36</v>
      </c>
      <c r="AC12" s="4">
        <f t="shared" si="10"/>
        <v>5.7776418705977468</v>
      </c>
      <c r="AD12" s="4">
        <f t="shared" si="11"/>
        <v>3.198502539562913</v>
      </c>
      <c r="AE12" s="4">
        <f t="shared" si="12"/>
        <v>-8.955959641217464E-3</v>
      </c>
      <c r="AF12" s="13">
        <f t="shared" si="13"/>
        <v>1E-3</v>
      </c>
      <c r="AG12" s="11">
        <v>45.88</v>
      </c>
      <c r="AH12" s="4">
        <f t="shared" si="14"/>
        <v>8.7511179740010974</v>
      </c>
      <c r="AI12" s="4">
        <f t="shared" si="15"/>
        <v>4.0150129264717034</v>
      </c>
      <c r="AJ12" s="4">
        <f t="shared" si="16"/>
        <v>-1.124222766237379E-2</v>
      </c>
      <c r="AK12" s="13">
        <f t="shared" si="17"/>
        <v>1E-3</v>
      </c>
      <c r="AL12" s="11">
        <v>48.19</v>
      </c>
      <c r="AM12" s="4">
        <f t="shared" si="18"/>
        <v>8.7511179740010974</v>
      </c>
      <c r="AN12" s="4">
        <f t="shared" si="19"/>
        <v>4.2171637516711282</v>
      </c>
      <c r="AO12" s="4">
        <f t="shared" si="20"/>
        <v>-1.180825961311667E-2</v>
      </c>
      <c r="AP12" s="13">
        <f t="shared" si="21"/>
        <v>1E-3</v>
      </c>
      <c r="AQ12" s="11">
        <v>23.81</v>
      </c>
      <c r="AR12" s="4">
        <f t="shared" si="22"/>
        <v>8.7511179740010974</v>
      </c>
      <c r="AS12" s="4">
        <f t="shared" si="23"/>
        <v>2.0836411896096614</v>
      </c>
      <c r="AT12" s="4">
        <f t="shared" si="24"/>
        <v>-5.8342946957523961E-3</v>
      </c>
      <c r="AU12" s="13">
        <f t="shared" si="25"/>
        <v>1E-3</v>
      </c>
      <c r="AV12" s="11">
        <v>0.08</v>
      </c>
      <c r="AW12" s="11">
        <v>2.2418246700000002</v>
      </c>
      <c r="AX12" s="11">
        <v>0.83716489000000005</v>
      </c>
      <c r="AY12" s="11">
        <v>4.1120040299999996</v>
      </c>
    </row>
    <row r="13" spans="1:65" ht="15.75" customHeight="1" x14ac:dyDescent="0.2">
      <c r="A13" s="11">
        <v>6.66</v>
      </c>
      <c r="B13" s="11">
        <v>7.66</v>
      </c>
      <c r="C13" s="11">
        <v>4.62</v>
      </c>
      <c r="D13" s="11">
        <v>5.97</v>
      </c>
      <c r="E13" s="11">
        <v>29.42</v>
      </c>
      <c r="F13" s="11">
        <v>42.27</v>
      </c>
      <c r="G13" s="11">
        <v>33.880000000000003</v>
      </c>
      <c r="H13" s="11">
        <v>1</v>
      </c>
      <c r="I13" s="11">
        <v>1</v>
      </c>
      <c r="J13" s="11">
        <v>22.221315499999999</v>
      </c>
      <c r="K13" s="11">
        <v>29.7010194</v>
      </c>
      <c r="L13" s="11">
        <v>23.058447000000001</v>
      </c>
      <c r="M13" s="11">
        <v>41.301864000000002</v>
      </c>
      <c r="N13" s="11">
        <v>38.998994400000001</v>
      </c>
      <c r="O13" s="13">
        <f t="shared" si="0"/>
        <v>3.8883302222222227</v>
      </c>
      <c r="P13" s="11">
        <v>32.674267499999999</v>
      </c>
      <c r="Q13" s="15">
        <f t="shared" si="1"/>
        <v>0.37459305555555511</v>
      </c>
      <c r="R13" s="11">
        <v>39.07</v>
      </c>
      <c r="S13" s="14">
        <f t="shared" si="2"/>
        <v>8.0654861547995331</v>
      </c>
      <c r="T13" s="14">
        <f t="shared" si="3"/>
        <v>3.1511854406801776</v>
      </c>
      <c r="U13" s="14">
        <f t="shared" si="4"/>
        <v>1.7560590474643945E-3</v>
      </c>
      <c r="V13" s="15">
        <f t="shared" si="5"/>
        <v>1.7560590474643945E-3</v>
      </c>
      <c r="W13" s="11">
        <v>42.43</v>
      </c>
      <c r="X13" s="4">
        <f t="shared" si="6"/>
        <v>8.0654861547995331</v>
      </c>
      <c r="Y13" s="4">
        <f t="shared" si="7"/>
        <v>3.422185775481442</v>
      </c>
      <c r="Z13" s="4">
        <f t="shared" si="8"/>
        <v>1.9070792266166947E-3</v>
      </c>
      <c r="AA13" s="13">
        <f t="shared" si="9"/>
        <v>1.9070792266166947E-3</v>
      </c>
      <c r="AB13" s="11">
        <v>49.72</v>
      </c>
      <c r="AC13" s="4">
        <f t="shared" si="10"/>
        <v>8.0654861547995331</v>
      </c>
      <c r="AD13" s="4">
        <f t="shared" si="11"/>
        <v>4.0101597161663278</v>
      </c>
      <c r="AE13" s="4">
        <f t="shared" si="12"/>
        <v>2.2347390795989172E-3</v>
      </c>
      <c r="AF13" s="13">
        <f t="shared" si="13"/>
        <v>2.2347390795989172E-3</v>
      </c>
      <c r="AG13" s="11">
        <v>52.56</v>
      </c>
      <c r="AH13" s="4">
        <f t="shared" si="14"/>
        <v>6.2799242592636046</v>
      </c>
      <c r="AI13" s="4">
        <f t="shared" si="15"/>
        <v>3.3007281906689507</v>
      </c>
      <c r="AJ13" s="4">
        <f t="shared" si="16"/>
        <v>1.8393946378458376E-3</v>
      </c>
      <c r="AK13" s="13">
        <f t="shared" si="17"/>
        <v>1.8393946378458376E-3</v>
      </c>
      <c r="AL13" s="11">
        <v>54.11</v>
      </c>
      <c r="AM13" s="4">
        <f t="shared" si="18"/>
        <v>6.2799242592636046</v>
      </c>
      <c r="AN13" s="4">
        <f t="shared" si="19"/>
        <v>3.3980670166875364</v>
      </c>
      <c r="AO13" s="4">
        <f t="shared" si="20"/>
        <v>1.8936385816940311E-3</v>
      </c>
      <c r="AP13" s="13">
        <f t="shared" si="21"/>
        <v>1.8936385816940311E-3</v>
      </c>
      <c r="AQ13" s="11">
        <v>33.82</v>
      </c>
      <c r="AR13" s="4">
        <f t="shared" si="22"/>
        <v>6.2799242592636046</v>
      </c>
      <c r="AS13" s="4">
        <f t="shared" si="23"/>
        <v>2.123870384482951</v>
      </c>
      <c r="AT13" s="4">
        <f t="shared" si="24"/>
        <v>1.183567858674776E-3</v>
      </c>
      <c r="AU13" s="13">
        <f t="shared" si="25"/>
        <v>1.183567858674776E-3</v>
      </c>
      <c r="AV13" s="11">
        <v>3.21</v>
      </c>
      <c r="AW13" s="11">
        <v>14.6442377</v>
      </c>
      <c r="AX13" s="11">
        <v>4.3105726200000003</v>
      </c>
      <c r="AY13" s="11">
        <v>2.4763887699999998</v>
      </c>
    </row>
    <row r="14" spans="1:65" ht="15.75" customHeight="1" x14ac:dyDescent="0.2">
      <c r="A14" s="11">
        <v>6.91</v>
      </c>
      <c r="B14" s="11">
        <v>8.91</v>
      </c>
      <c r="C14" s="11">
        <v>6.13</v>
      </c>
      <c r="D14" s="11">
        <v>7.01</v>
      </c>
      <c r="E14" s="11">
        <v>47.93</v>
      </c>
      <c r="F14" s="11">
        <v>65.62</v>
      </c>
      <c r="G14" s="11">
        <v>50.54</v>
      </c>
      <c r="H14" s="11">
        <v>1</v>
      </c>
      <c r="I14" s="11">
        <v>1</v>
      </c>
      <c r="J14" s="11">
        <v>8.6740247999999998</v>
      </c>
      <c r="K14" s="11">
        <v>6.6050894600000003</v>
      </c>
      <c r="L14" s="11">
        <v>43.768050299999999</v>
      </c>
      <c r="M14" s="11">
        <v>34.9550178</v>
      </c>
      <c r="N14" s="11">
        <v>24.4195359</v>
      </c>
      <c r="O14" s="13">
        <f t="shared" si="0"/>
        <v>-4.2113689444444447</v>
      </c>
      <c r="P14" s="11">
        <v>31.461628000000001</v>
      </c>
      <c r="Q14" s="15">
        <f t="shared" si="1"/>
        <v>-0.299095555555555</v>
      </c>
      <c r="R14" s="11">
        <v>59.57</v>
      </c>
      <c r="S14" s="14">
        <f t="shared" si="2"/>
        <v>4.4802963146621497</v>
      </c>
      <c r="T14" s="14">
        <f t="shared" si="3"/>
        <v>2.6689125146442425</v>
      </c>
      <c r="U14" s="14">
        <f t="shared" si="4"/>
        <v>-1.3732175416501051E-3</v>
      </c>
      <c r="V14" s="15">
        <f t="shared" si="5"/>
        <v>1E-3</v>
      </c>
      <c r="W14" s="11">
        <v>54.94</v>
      </c>
      <c r="X14" s="4">
        <f t="shared" si="6"/>
        <v>4.4802963146621497</v>
      </c>
      <c r="Y14" s="4">
        <f t="shared" si="7"/>
        <v>2.461474795275385</v>
      </c>
      <c r="Z14" s="4">
        <f t="shared" si="8"/>
        <v>-1.2664860120573573E-3</v>
      </c>
      <c r="AA14" s="13">
        <f t="shared" si="9"/>
        <v>1E-3</v>
      </c>
      <c r="AB14" s="11">
        <v>55.46</v>
      </c>
      <c r="AC14" s="4">
        <f t="shared" si="10"/>
        <v>4.4802963146621497</v>
      </c>
      <c r="AD14" s="4">
        <f t="shared" si="11"/>
        <v>2.4847723361116283</v>
      </c>
      <c r="AE14" s="4">
        <f t="shared" si="12"/>
        <v>-1.2784731384911001E-3</v>
      </c>
      <c r="AF14" s="13">
        <f t="shared" si="13"/>
        <v>1E-3</v>
      </c>
      <c r="AG14" s="11">
        <v>54.36</v>
      </c>
      <c r="AH14" s="4">
        <f t="shared" si="14"/>
        <v>5.9807908082188339</v>
      </c>
      <c r="AI14" s="4">
        <f t="shared" si="15"/>
        <v>3.2511578833477581</v>
      </c>
      <c r="AJ14" s="4">
        <f t="shared" si="16"/>
        <v>-1.6727963211946185E-3</v>
      </c>
      <c r="AK14" s="13">
        <f t="shared" si="17"/>
        <v>1E-3</v>
      </c>
      <c r="AL14" s="11">
        <v>54.16</v>
      </c>
      <c r="AM14" s="4">
        <f t="shared" si="18"/>
        <v>5.9807908082188339</v>
      </c>
      <c r="AN14" s="4">
        <f t="shared" si="19"/>
        <v>3.2391963017313201</v>
      </c>
      <c r="AO14" s="4">
        <f t="shared" si="20"/>
        <v>-1.6666418093432768E-3</v>
      </c>
      <c r="AP14" s="13">
        <f t="shared" si="21"/>
        <v>1E-3</v>
      </c>
      <c r="AQ14" s="11">
        <v>23.31</v>
      </c>
      <c r="AR14" s="4">
        <f t="shared" si="22"/>
        <v>5.9807908082188339</v>
      </c>
      <c r="AS14" s="4">
        <f t="shared" si="23"/>
        <v>1.39412233739581</v>
      </c>
      <c r="AT14" s="4">
        <f t="shared" si="24"/>
        <v>-7.1730835627385129E-4</v>
      </c>
      <c r="AU14" s="13">
        <f t="shared" si="25"/>
        <v>1E-3</v>
      </c>
      <c r="AV14" s="11">
        <v>3.34</v>
      </c>
      <c r="AW14" s="11">
        <v>5.4289700500000002</v>
      </c>
      <c r="AX14" s="11">
        <v>0.96822644999999996</v>
      </c>
      <c r="AY14" s="11">
        <v>4.52950549</v>
      </c>
    </row>
    <row r="15" spans="1:65" ht="15.75" customHeight="1" x14ac:dyDescent="0.2">
      <c r="A15" s="11">
        <v>6.47</v>
      </c>
      <c r="B15" s="11">
        <v>8.4700000000000006</v>
      </c>
      <c r="C15" s="11">
        <v>7.72</v>
      </c>
      <c r="D15" s="11">
        <v>4.5599999999999996</v>
      </c>
      <c r="E15" s="11">
        <v>64.89</v>
      </c>
      <c r="F15" s="11">
        <v>76.09</v>
      </c>
      <c r="G15" s="11">
        <v>56.75</v>
      </c>
      <c r="H15" s="11">
        <v>0</v>
      </c>
      <c r="I15" s="11">
        <v>0</v>
      </c>
      <c r="J15" s="11">
        <v>6.9718468800000002</v>
      </c>
      <c r="K15" s="11">
        <v>23.177180199999999</v>
      </c>
      <c r="L15" s="11">
        <v>18.160549499999998</v>
      </c>
      <c r="M15" s="11">
        <v>32.057146199999998</v>
      </c>
      <c r="N15" s="11">
        <v>32.8108681</v>
      </c>
      <c r="O15" s="13">
        <f t="shared" si="0"/>
        <v>0.45048227777777805</v>
      </c>
      <c r="P15" s="11">
        <v>16.523702700000001</v>
      </c>
      <c r="Q15" s="15">
        <f t="shared" si="1"/>
        <v>-8.5979429444444442</v>
      </c>
      <c r="R15" s="11">
        <v>69.41</v>
      </c>
      <c r="S15" s="14">
        <f t="shared" si="2"/>
        <v>6.3144380596860898</v>
      </c>
      <c r="T15" s="14">
        <f t="shared" si="3"/>
        <v>4.3828514572281145</v>
      </c>
      <c r="U15" s="14">
        <f t="shared" si="4"/>
        <v>2.1081782880132238E-2</v>
      </c>
      <c r="V15" s="15">
        <f t="shared" si="5"/>
        <v>2.1081782880132238E-2</v>
      </c>
      <c r="W15" s="11">
        <v>61.32</v>
      </c>
      <c r="X15" s="4">
        <f t="shared" si="6"/>
        <v>6.3144380596860898</v>
      </c>
      <c r="Y15" s="4">
        <f t="shared" si="7"/>
        <v>3.8720134181995105</v>
      </c>
      <c r="Z15" s="4">
        <f t="shared" si="8"/>
        <v>1.8624620749311468E-2</v>
      </c>
      <c r="AA15" s="13">
        <f t="shared" si="9"/>
        <v>1.8624620749311468E-2</v>
      </c>
      <c r="AB15" s="11">
        <v>61.24</v>
      </c>
      <c r="AC15" s="4">
        <f t="shared" si="10"/>
        <v>6.3144380596860898</v>
      </c>
      <c r="AD15" s="4">
        <f t="shared" si="11"/>
        <v>3.8669618677517614</v>
      </c>
      <c r="AE15" s="4">
        <f t="shared" si="12"/>
        <v>1.8600322483493709E-2</v>
      </c>
      <c r="AF15" s="13">
        <f t="shared" si="13"/>
        <v>1.8600322483493709E-2</v>
      </c>
      <c r="AG15" s="11">
        <v>56.5</v>
      </c>
      <c r="AH15" s="4">
        <f t="shared" si="14"/>
        <v>3.2038219503046426</v>
      </c>
      <c r="AI15" s="4">
        <f t="shared" si="15"/>
        <v>1.810159401922123</v>
      </c>
      <c r="AJ15" s="4">
        <f t="shared" si="16"/>
        <v>8.7069771499595754E-3</v>
      </c>
      <c r="AK15" s="13">
        <f t="shared" si="17"/>
        <v>8.7069771499595754E-3</v>
      </c>
      <c r="AL15" s="11">
        <v>56.22</v>
      </c>
      <c r="AM15" s="4">
        <f t="shared" si="18"/>
        <v>3.2038219503046426</v>
      </c>
      <c r="AN15" s="4">
        <f t="shared" si="19"/>
        <v>1.8011887004612701</v>
      </c>
      <c r="AO15" s="4">
        <f t="shared" si="20"/>
        <v>8.6638275286854399E-3</v>
      </c>
      <c r="AP15" s="13">
        <f t="shared" si="21"/>
        <v>8.6638275286854399E-3</v>
      </c>
      <c r="AQ15" s="11">
        <v>26.54</v>
      </c>
      <c r="AR15" s="4">
        <f t="shared" si="22"/>
        <v>3.2038219503046426</v>
      </c>
      <c r="AS15" s="4">
        <f t="shared" si="23"/>
        <v>0.85029434561085215</v>
      </c>
      <c r="AT15" s="4">
        <f t="shared" si="24"/>
        <v>4.0899676736270291E-3</v>
      </c>
      <c r="AU15" s="13">
        <f t="shared" si="25"/>
        <v>4.0899676736270291E-3</v>
      </c>
      <c r="AV15" s="11">
        <v>0</v>
      </c>
      <c r="AW15" s="11">
        <v>0</v>
      </c>
      <c r="AX15" s="11">
        <v>9.0929876600000004</v>
      </c>
      <c r="AY15" s="11">
        <v>4.5076678799999996</v>
      </c>
    </row>
    <row r="16" spans="1:65" ht="15.75" customHeight="1" x14ac:dyDescent="0.2">
      <c r="A16" s="11">
        <v>6.15</v>
      </c>
      <c r="B16" s="11">
        <v>7.15</v>
      </c>
      <c r="C16" s="11">
        <v>8.7100000000000009</v>
      </c>
      <c r="D16" s="11">
        <v>4.13</v>
      </c>
      <c r="E16" s="11">
        <v>57.16</v>
      </c>
      <c r="F16" s="11">
        <v>73.36</v>
      </c>
      <c r="G16" s="11">
        <v>58.58</v>
      </c>
      <c r="H16" s="11">
        <v>1</v>
      </c>
      <c r="I16" s="11">
        <v>0</v>
      </c>
      <c r="J16" s="11">
        <v>26.3670334</v>
      </c>
      <c r="K16" s="11">
        <v>25.946125899999998</v>
      </c>
      <c r="L16" s="11">
        <v>38.038889400000002</v>
      </c>
      <c r="M16" s="11">
        <v>17.5410632</v>
      </c>
      <c r="N16" s="11">
        <v>31.293897699999999</v>
      </c>
      <c r="O16" s="13">
        <f t="shared" si="0"/>
        <v>-0.39227905555555631</v>
      </c>
      <c r="P16" s="11">
        <v>43.869149299999997</v>
      </c>
      <c r="Q16" s="15">
        <f t="shared" si="1"/>
        <v>6.5939718333333319</v>
      </c>
      <c r="R16" s="11">
        <v>60.64</v>
      </c>
      <c r="S16" s="14">
        <f t="shared" si="2"/>
        <v>5.9404258920814978</v>
      </c>
      <c r="T16" s="14">
        <f t="shared" si="3"/>
        <v>3.6022742609582199</v>
      </c>
      <c r="U16" s="14">
        <f t="shared" si="4"/>
        <v>-1.9898023918689358E-2</v>
      </c>
      <c r="V16" s="15">
        <f t="shared" si="5"/>
        <v>1E-3</v>
      </c>
      <c r="W16" s="11">
        <v>55.37</v>
      </c>
      <c r="X16" s="4">
        <f t="shared" si="6"/>
        <v>5.9404258920814978</v>
      </c>
      <c r="Y16" s="4">
        <f t="shared" si="7"/>
        <v>3.2892138164455251</v>
      </c>
      <c r="Z16" s="4">
        <f t="shared" si="8"/>
        <v>-1.8168759636837561E-2</v>
      </c>
      <c r="AA16" s="13">
        <f t="shared" si="9"/>
        <v>1E-3</v>
      </c>
      <c r="AB16" s="11">
        <v>54.05</v>
      </c>
      <c r="AC16" s="4">
        <f t="shared" si="10"/>
        <v>5.9404258920814978</v>
      </c>
      <c r="AD16" s="4">
        <f t="shared" si="11"/>
        <v>3.2108001946700493</v>
      </c>
      <c r="AE16" s="4">
        <f t="shared" si="12"/>
        <v>-1.7735623232275063E-2</v>
      </c>
      <c r="AF16" s="13">
        <f t="shared" si="13"/>
        <v>1E-3</v>
      </c>
      <c r="AG16" s="11">
        <v>54.55</v>
      </c>
      <c r="AH16" s="4">
        <f t="shared" si="14"/>
        <v>9.7326019190586202</v>
      </c>
      <c r="AI16" s="4">
        <f t="shared" si="15"/>
        <v>5.3091343468464762</v>
      </c>
      <c r="AJ16" s="4">
        <f t="shared" si="16"/>
        <v>-2.9326274061371817E-2</v>
      </c>
      <c r="AK16" s="13">
        <f t="shared" si="17"/>
        <v>1E-3</v>
      </c>
      <c r="AL16" s="11">
        <v>56.98</v>
      </c>
      <c r="AM16" s="4">
        <f t="shared" si="18"/>
        <v>9.7326019190586202</v>
      </c>
      <c r="AN16" s="4">
        <f t="shared" si="19"/>
        <v>5.5456365734796016</v>
      </c>
      <c r="AO16" s="4">
        <f t="shared" si="20"/>
        <v>-3.0632650706085545E-2</v>
      </c>
      <c r="AP16" s="13">
        <f t="shared" si="21"/>
        <v>1E-3</v>
      </c>
      <c r="AQ16" s="11">
        <v>23.33</v>
      </c>
      <c r="AR16" s="4">
        <f t="shared" si="22"/>
        <v>9.7326019190586202</v>
      </c>
      <c r="AS16" s="4">
        <f t="shared" si="23"/>
        <v>2.2706160277163758</v>
      </c>
      <c r="AT16" s="4">
        <f t="shared" si="24"/>
        <v>-1.2542290996366719E-2</v>
      </c>
      <c r="AU16" s="13">
        <f t="shared" si="25"/>
        <v>1E-3</v>
      </c>
      <c r="AV16" s="11">
        <v>0</v>
      </c>
      <c r="AW16" s="11">
        <v>0</v>
      </c>
      <c r="AX16" s="11">
        <v>10.8373826</v>
      </c>
      <c r="AY16" s="11">
        <v>4.5078751199999996</v>
      </c>
    </row>
    <row r="17" spans="1:51" ht="15.75" customHeight="1" x14ac:dyDescent="0.2">
      <c r="A17" s="11">
        <v>5.41</v>
      </c>
      <c r="B17" s="11">
        <v>5.41</v>
      </c>
      <c r="C17" s="11">
        <v>5.88</v>
      </c>
      <c r="D17" s="11">
        <v>7.59</v>
      </c>
      <c r="E17" s="11">
        <v>50.55</v>
      </c>
      <c r="F17" s="11">
        <v>60.59</v>
      </c>
      <c r="G17" s="11">
        <v>46.96</v>
      </c>
      <c r="H17" s="11">
        <v>1</v>
      </c>
      <c r="I17" s="11">
        <v>1</v>
      </c>
      <c r="J17" s="11">
        <v>11.1314627</v>
      </c>
      <c r="K17" s="11">
        <v>18.285990999999999</v>
      </c>
      <c r="L17" s="11">
        <v>11.4300642</v>
      </c>
      <c r="M17" s="11">
        <v>76.393278300000006</v>
      </c>
      <c r="N17" s="11">
        <v>34.599362999999997</v>
      </c>
      <c r="O17" s="13">
        <f t="shared" si="0"/>
        <v>1.4440905555555539</v>
      </c>
      <c r="P17" s="11">
        <v>48.180598400000001</v>
      </c>
      <c r="Q17" s="15">
        <f t="shared" si="1"/>
        <v>8.9892213333333348</v>
      </c>
      <c r="R17" s="11">
        <v>59.41</v>
      </c>
      <c r="S17" s="14">
        <f t="shared" si="2"/>
        <v>6.7820879571116288</v>
      </c>
      <c r="T17" s="14">
        <f t="shared" si="3"/>
        <v>4.0292384553200185</v>
      </c>
      <c r="U17" s="14">
        <f t="shared" si="4"/>
        <v>6.0458426112014255E-3</v>
      </c>
      <c r="V17" s="15">
        <f t="shared" si="5"/>
        <v>6.0458426112014255E-3</v>
      </c>
      <c r="W17" s="11">
        <v>59.38</v>
      </c>
      <c r="X17" s="4">
        <f t="shared" si="6"/>
        <v>6.7820879571116288</v>
      </c>
      <c r="Y17" s="4">
        <f t="shared" si="7"/>
        <v>4.027203828932886</v>
      </c>
      <c r="Z17" s="4">
        <f t="shared" si="8"/>
        <v>6.0427896693004664E-3</v>
      </c>
      <c r="AA17" s="13">
        <f t="shared" si="9"/>
        <v>6.0427896693004664E-3</v>
      </c>
      <c r="AB17" s="11">
        <v>59.66</v>
      </c>
      <c r="AC17" s="4">
        <f t="shared" si="10"/>
        <v>6.7820879571116288</v>
      </c>
      <c r="AD17" s="4">
        <f t="shared" si="11"/>
        <v>4.0461936752127974</v>
      </c>
      <c r="AE17" s="4">
        <f t="shared" si="12"/>
        <v>6.0712837937094265E-3</v>
      </c>
      <c r="AF17" s="13">
        <f t="shared" si="13"/>
        <v>6.0712837937094265E-3</v>
      </c>
      <c r="AG17" s="11">
        <v>53.81</v>
      </c>
      <c r="AH17" s="4">
        <f t="shared" si="14"/>
        <v>11.455256128509147</v>
      </c>
      <c r="AI17" s="4">
        <f t="shared" si="15"/>
        <v>6.164073322750772</v>
      </c>
      <c r="AJ17" s="4">
        <f t="shared" si="16"/>
        <v>9.2491465984225734E-3</v>
      </c>
      <c r="AK17" s="13">
        <f t="shared" si="17"/>
        <v>9.2491465984225734E-3</v>
      </c>
      <c r="AL17" s="11">
        <v>54.32</v>
      </c>
      <c r="AM17" s="4">
        <f t="shared" si="18"/>
        <v>11.455256128509147</v>
      </c>
      <c r="AN17" s="4">
        <f t="shared" si="19"/>
        <v>6.2224951290061687</v>
      </c>
      <c r="AO17" s="4">
        <f t="shared" si="20"/>
        <v>9.3368080882050581E-3</v>
      </c>
      <c r="AP17" s="13">
        <f t="shared" si="21"/>
        <v>9.3368080882050581E-3</v>
      </c>
      <c r="AQ17" s="11">
        <v>26.18</v>
      </c>
      <c r="AR17" s="4">
        <f t="shared" si="22"/>
        <v>11.455256128509147</v>
      </c>
      <c r="AS17" s="4">
        <f t="shared" si="23"/>
        <v>2.9989860544436948</v>
      </c>
      <c r="AT17" s="4">
        <f t="shared" si="24"/>
        <v>4.4999564755008915E-3</v>
      </c>
      <c r="AU17" s="13">
        <f t="shared" si="25"/>
        <v>4.4999564755008915E-3</v>
      </c>
      <c r="AV17" s="11">
        <v>0</v>
      </c>
      <c r="AW17" s="11">
        <v>0</v>
      </c>
      <c r="AX17" s="11">
        <v>6.2291972800000002</v>
      </c>
      <c r="AY17" s="11">
        <v>0.98455835999999997</v>
      </c>
    </row>
    <row r="18" spans="1:51" ht="15.75" customHeight="1" x14ac:dyDescent="0.2">
      <c r="A18" s="11">
        <v>6.76</v>
      </c>
      <c r="B18" s="11">
        <v>6.76</v>
      </c>
      <c r="C18" s="11">
        <v>4.07</v>
      </c>
      <c r="D18" s="11">
        <v>3.16</v>
      </c>
      <c r="E18" s="11">
        <v>27.27</v>
      </c>
      <c r="F18" s="11">
        <v>34.46</v>
      </c>
      <c r="G18" s="11">
        <v>23.12</v>
      </c>
      <c r="H18" s="11">
        <v>1</v>
      </c>
      <c r="I18" s="11">
        <v>1</v>
      </c>
      <c r="J18" s="11">
        <v>24.516056200000001</v>
      </c>
      <c r="K18" s="11">
        <v>15.326920700000001</v>
      </c>
      <c r="L18" s="11">
        <v>18.7719673</v>
      </c>
      <c r="M18" s="11">
        <v>31.7302213</v>
      </c>
      <c r="N18" s="11">
        <v>19.1112696</v>
      </c>
      <c r="O18" s="13">
        <f t="shared" si="0"/>
        <v>-7.1604057777777781</v>
      </c>
      <c r="P18" s="11">
        <v>33.642508100000001</v>
      </c>
      <c r="Q18" s="15">
        <f t="shared" si="1"/>
        <v>0.91250450000000038</v>
      </c>
      <c r="R18" s="11">
        <v>37.07</v>
      </c>
      <c r="S18" s="14">
        <f t="shared" si="2"/>
        <v>3.5809021597008983</v>
      </c>
      <c r="T18" s="14">
        <f t="shared" si="3"/>
        <v>1.3274404306011229</v>
      </c>
      <c r="U18" s="14">
        <f t="shared" si="4"/>
        <v>-4.0170357923219747E-4</v>
      </c>
      <c r="V18" s="15">
        <f t="shared" si="5"/>
        <v>1E-3</v>
      </c>
      <c r="W18" s="11">
        <v>42.65</v>
      </c>
      <c r="X18" s="4">
        <f t="shared" si="6"/>
        <v>3.5809021597008983</v>
      </c>
      <c r="Y18" s="4">
        <f t="shared" si="7"/>
        <v>1.5272547711124331</v>
      </c>
      <c r="Z18" s="4">
        <f t="shared" si="8"/>
        <v>-4.6217042498659895E-4</v>
      </c>
      <c r="AA18" s="13">
        <f t="shared" si="9"/>
        <v>1E-3</v>
      </c>
      <c r="AB18" s="11">
        <v>47.18</v>
      </c>
      <c r="AC18" s="4">
        <f t="shared" si="10"/>
        <v>3.5809021597008983</v>
      </c>
      <c r="AD18" s="4">
        <f t="shared" si="11"/>
        <v>1.689469638946884</v>
      </c>
      <c r="AE18" s="4">
        <f t="shared" si="12"/>
        <v>-5.1125910084097871E-4</v>
      </c>
      <c r="AF18" s="13">
        <f t="shared" si="13"/>
        <v>1E-3</v>
      </c>
      <c r="AG18" s="11">
        <v>46.78</v>
      </c>
      <c r="AH18" s="4">
        <f t="shared" si="14"/>
        <v>6.5282129338732107</v>
      </c>
      <c r="AI18" s="4">
        <f t="shared" si="15"/>
        <v>3.0538980104658879</v>
      </c>
      <c r="AJ18" s="4">
        <f t="shared" si="16"/>
        <v>-9.2415579120089242E-4</v>
      </c>
      <c r="AK18" s="13">
        <f t="shared" si="17"/>
        <v>1E-3</v>
      </c>
      <c r="AL18" s="11">
        <v>46.05</v>
      </c>
      <c r="AM18" s="4">
        <f t="shared" si="18"/>
        <v>6.5282129338732107</v>
      </c>
      <c r="AN18" s="4">
        <f t="shared" si="19"/>
        <v>3.0062420560486136</v>
      </c>
      <c r="AO18" s="4">
        <f t="shared" si="20"/>
        <v>-9.0973437761438858E-4</v>
      </c>
      <c r="AP18" s="13">
        <f t="shared" si="21"/>
        <v>1E-3</v>
      </c>
      <c r="AQ18" s="11">
        <v>25.23</v>
      </c>
      <c r="AR18" s="4">
        <f t="shared" si="22"/>
        <v>6.5282129338732107</v>
      </c>
      <c r="AS18" s="4">
        <f t="shared" si="23"/>
        <v>1.647068123216211</v>
      </c>
      <c r="AT18" s="4">
        <f t="shared" si="24"/>
        <v>-4.9842775998286697E-4</v>
      </c>
      <c r="AU18" s="13">
        <f t="shared" si="25"/>
        <v>1E-3</v>
      </c>
      <c r="AV18" s="11">
        <v>2.73</v>
      </c>
      <c r="AW18" s="11">
        <v>2.7602064400000001</v>
      </c>
      <c r="AX18" s="11">
        <v>1.1282057700000001</v>
      </c>
      <c r="AY18" s="11">
        <v>3.2936640000000003E-2</v>
      </c>
    </row>
    <row r="19" spans="1:51" ht="15.75" customHeight="1" x14ac:dyDescent="0.2">
      <c r="A19" s="11">
        <v>6.7</v>
      </c>
      <c r="B19" s="11">
        <v>7.7</v>
      </c>
      <c r="C19" s="11">
        <v>5</v>
      </c>
      <c r="D19" s="11">
        <v>7.87</v>
      </c>
      <c r="E19" s="11">
        <v>37.880000000000003</v>
      </c>
      <c r="F19" s="11">
        <v>51.57</v>
      </c>
      <c r="G19" s="11">
        <v>40.770000000000003</v>
      </c>
      <c r="H19" s="11">
        <v>1</v>
      </c>
      <c r="I19" s="11">
        <v>0</v>
      </c>
      <c r="J19" s="11">
        <v>11.285538000000001</v>
      </c>
      <c r="K19" s="11">
        <v>21.7908729</v>
      </c>
      <c r="L19" s="11">
        <v>46.1379758</v>
      </c>
      <c r="M19" s="11">
        <v>36.573934100000002</v>
      </c>
      <c r="N19" s="11">
        <v>33.385151399999998</v>
      </c>
      <c r="O19" s="13">
        <f t="shared" si="0"/>
        <v>0.76952855555555455</v>
      </c>
      <c r="P19" s="11">
        <v>25.2980497</v>
      </c>
      <c r="Q19" s="15">
        <f t="shared" si="1"/>
        <v>-3.7233057222222223</v>
      </c>
      <c r="R19" s="11">
        <v>49.8</v>
      </c>
      <c r="S19" s="14">
        <f t="shared" si="2"/>
        <v>6.4613838443315101</v>
      </c>
      <c r="T19" s="14">
        <f t="shared" si="3"/>
        <v>3.2177691544770921</v>
      </c>
      <c r="U19" s="14">
        <f t="shared" si="4"/>
        <v>9.0606308917502137E-3</v>
      </c>
      <c r="V19" s="15">
        <f t="shared" si="5"/>
        <v>9.0606308917502137E-3</v>
      </c>
      <c r="W19" s="11">
        <v>50.49</v>
      </c>
      <c r="X19" s="4">
        <f t="shared" si="6"/>
        <v>6.4613838443315101</v>
      </c>
      <c r="Y19" s="4">
        <f t="shared" si="7"/>
        <v>3.2623527030029793</v>
      </c>
      <c r="Z19" s="4">
        <f t="shared" si="8"/>
        <v>9.1861697535033787E-3</v>
      </c>
      <c r="AA19" s="13">
        <f t="shared" si="9"/>
        <v>9.1861697535033787E-3</v>
      </c>
      <c r="AB19" s="11">
        <v>45.34</v>
      </c>
      <c r="AC19" s="4">
        <f t="shared" si="10"/>
        <v>6.4613838443315101</v>
      </c>
      <c r="AD19" s="4">
        <f t="shared" si="11"/>
        <v>2.929591435019907</v>
      </c>
      <c r="AE19" s="4">
        <f t="shared" si="12"/>
        <v>8.2491767998384494E-3</v>
      </c>
      <c r="AF19" s="13">
        <f t="shared" si="13"/>
        <v>8.2491767998384494E-3</v>
      </c>
      <c r="AG19" s="11">
        <v>57.06</v>
      </c>
      <c r="AH19" s="4">
        <f t="shared" si="14"/>
        <v>4.6470884886265287</v>
      </c>
      <c r="AI19" s="4">
        <f t="shared" si="15"/>
        <v>2.6516286916102971</v>
      </c>
      <c r="AJ19" s="4">
        <f t="shared" si="16"/>
        <v>7.466486153373468E-3</v>
      </c>
      <c r="AK19" s="13">
        <f t="shared" si="17"/>
        <v>7.466486153373468E-3</v>
      </c>
      <c r="AL19" s="11">
        <v>56.59</v>
      </c>
      <c r="AM19" s="4">
        <f t="shared" si="18"/>
        <v>4.6470884886265287</v>
      </c>
      <c r="AN19" s="4">
        <f t="shared" si="19"/>
        <v>2.6297873757137529</v>
      </c>
      <c r="AO19" s="4">
        <f t="shared" si="20"/>
        <v>7.4049851282755805E-3</v>
      </c>
      <c r="AP19" s="13">
        <f t="shared" si="21"/>
        <v>7.4049851282755805E-3</v>
      </c>
      <c r="AQ19" s="11">
        <v>33.979999999999997</v>
      </c>
      <c r="AR19" s="4">
        <f t="shared" si="22"/>
        <v>4.6470884886265287</v>
      </c>
      <c r="AS19" s="4">
        <f t="shared" si="23"/>
        <v>1.5790806684352945</v>
      </c>
      <c r="AT19" s="4">
        <f t="shared" si="24"/>
        <v>4.4463932613324651E-3</v>
      </c>
      <c r="AU19" s="13">
        <f t="shared" si="25"/>
        <v>4.4463932613324651E-3</v>
      </c>
      <c r="AV19" s="11">
        <v>1.28</v>
      </c>
      <c r="AW19" s="11">
        <v>18.7068826</v>
      </c>
      <c r="AX19" s="11">
        <v>12.899878599999999</v>
      </c>
      <c r="AY19" s="11">
        <v>2.76264815</v>
      </c>
    </row>
    <row r="20" spans="1:51" ht="15.75" customHeight="1" x14ac:dyDescent="0.2">
      <c r="A20" s="11">
        <v>5.34</v>
      </c>
      <c r="B20" s="11">
        <v>5.34</v>
      </c>
      <c r="C20" s="11">
        <v>5.07</v>
      </c>
      <c r="D20" s="11">
        <v>7.87</v>
      </c>
      <c r="E20" s="11">
        <v>36.96</v>
      </c>
      <c r="F20" s="11">
        <v>49.1</v>
      </c>
      <c r="G20" s="11">
        <v>37.08</v>
      </c>
      <c r="H20" s="11">
        <v>1</v>
      </c>
      <c r="I20" s="11">
        <v>1</v>
      </c>
      <c r="J20" s="11">
        <v>4.5322992900000001</v>
      </c>
      <c r="K20" s="11">
        <v>12.4230444</v>
      </c>
      <c r="L20" s="11">
        <v>47.611782300000002</v>
      </c>
      <c r="M20" s="11">
        <v>18.669853100000001</v>
      </c>
      <c r="N20" s="11">
        <v>22.394106099999998</v>
      </c>
      <c r="O20" s="13">
        <f t="shared" si="0"/>
        <v>-5.3366077222222232</v>
      </c>
      <c r="P20" s="11">
        <v>35.22231</v>
      </c>
      <c r="Q20" s="15">
        <f t="shared" si="1"/>
        <v>1.7901722222222225</v>
      </c>
      <c r="R20" s="11">
        <v>43.71</v>
      </c>
      <c r="S20" s="14">
        <f t="shared" si="2"/>
        <v>4.1158558538829846</v>
      </c>
      <c r="T20" s="14">
        <f t="shared" si="3"/>
        <v>1.7990405937322527</v>
      </c>
      <c r="U20" s="14">
        <f t="shared" si="4"/>
        <v>-7.3047267912014133E-4</v>
      </c>
      <c r="V20" s="15">
        <f t="shared" si="5"/>
        <v>1E-3</v>
      </c>
      <c r="W20" s="11">
        <v>47.8</v>
      </c>
      <c r="X20" s="4">
        <f t="shared" si="6"/>
        <v>4.1158558538829846</v>
      </c>
      <c r="Y20" s="4">
        <f t="shared" si="7"/>
        <v>1.9673790981560666</v>
      </c>
      <c r="Z20" s="4">
        <f t="shared" si="8"/>
        <v>-7.9882393186782785E-4</v>
      </c>
      <c r="AA20" s="13">
        <f t="shared" si="9"/>
        <v>1E-3</v>
      </c>
      <c r="AB20" s="11">
        <v>53.11</v>
      </c>
      <c r="AC20" s="4">
        <f t="shared" si="10"/>
        <v>4.1158558538829846</v>
      </c>
      <c r="AD20" s="4">
        <f t="shared" si="11"/>
        <v>2.185931043997253</v>
      </c>
      <c r="AE20" s="4">
        <f t="shared" si="12"/>
        <v>-8.8756357785565554E-4</v>
      </c>
      <c r="AF20" s="13">
        <f t="shared" si="13"/>
        <v>1E-3</v>
      </c>
      <c r="AG20" s="11">
        <v>48.79</v>
      </c>
      <c r="AH20" s="4">
        <f t="shared" si="14"/>
        <v>6.9520333341683402</v>
      </c>
      <c r="AI20" s="4">
        <f t="shared" si="15"/>
        <v>3.3918970637407329</v>
      </c>
      <c r="AJ20" s="4">
        <f t="shared" si="16"/>
        <v>-1.3772274756237008E-3</v>
      </c>
      <c r="AK20" s="13">
        <f t="shared" si="17"/>
        <v>1E-3</v>
      </c>
      <c r="AL20" s="11">
        <v>50.53</v>
      </c>
      <c r="AM20" s="4">
        <f t="shared" si="18"/>
        <v>6.9520333341683402</v>
      </c>
      <c r="AN20" s="4">
        <f t="shared" si="19"/>
        <v>3.512862443755262</v>
      </c>
      <c r="AO20" s="4">
        <f t="shared" si="20"/>
        <v>-1.4263436020345479E-3</v>
      </c>
      <c r="AP20" s="13">
        <f t="shared" si="21"/>
        <v>1E-3</v>
      </c>
      <c r="AQ20" s="11">
        <v>25.32</v>
      </c>
      <c r="AR20" s="4">
        <f t="shared" si="22"/>
        <v>6.9520333341683402</v>
      </c>
      <c r="AS20" s="4">
        <f t="shared" si="23"/>
        <v>1.7602548402114238</v>
      </c>
      <c r="AT20" s="4">
        <f t="shared" si="24"/>
        <v>-7.1472432225439854E-4</v>
      </c>
      <c r="AU20" s="13">
        <f t="shared" si="25"/>
        <v>1E-3</v>
      </c>
      <c r="AV20" s="11">
        <v>0</v>
      </c>
      <c r="AW20" s="11">
        <v>0</v>
      </c>
      <c r="AX20" s="11">
        <v>7.2040386200000004</v>
      </c>
      <c r="AY20" s="11">
        <v>3.3272100199999999</v>
      </c>
    </row>
    <row r="21" spans="1:51" ht="15.75" customHeight="1" x14ac:dyDescent="0.2">
      <c r="A21" s="11">
        <v>6.21</v>
      </c>
      <c r="B21" s="11">
        <v>5.21</v>
      </c>
      <c r="C21" s="11">
        <v>6.76</v>
      </c>
      <c r="D21" s="11">
        <v>6.28</v>
      </c>
      <c r="E21" s="11">
        <v>42.12</v>
      </c>
      <c r="F21" s="11">
        <v>54.1</v>
      </c>
      <c r="G21" s="11">
        <v>46.81</v>
      </c>
      <c r="H21" s="11">
        <v>1</v>
      </c>
      <c r="I21" s="11">
        <v>0</v>
      </c>
      <c r="J21" s="11">
        <v>23.820715499999999</v>
      </c>
      <c r="K21" s="11">
        <v>28.894764200000001</v>
      </c>
      <c r="L21" s="11">
        <v>7.0879852899999998</v>
      </c>
      <c r="M21" s="11">
        <v>17.115994600000001</v>
      </c>
      <c r="N21" s="11">
        <v>33.203191099999998</v>
      </c>
      <c r="O21" s="13">
        <f t="shared" si="0"/>
        <v>0.66843949999999885</v>
      </c>
      <c r="P21" s="11">
        <v>13.3959864</v>
      </c>
      <c r="Q21" s="15">
        <f t="shared" si="1"/>
        <v>-10.335563111111112</v>
      </c>
      <c r="R21" s="11">
        <v>52.69</v>
      </c>
      <c r="S21" s="14">
        <f t="shared" si="2"/>
        <v>6.4144998540792768</v>
      </c>
      <c r="T21" s="14">
        <f t="shared" si="3"/>
        <v>3.3797999731143711</v>
      </c>
      <c r="U21" s="14">
        <f t="shared" si="4"/>
        <v>1.0956130262001781E-2</v>
      </c>
      <c r="V21" s="15">
        <f t="shared" si="5"/>
        <v>1.0956130262001781E-2</v>
      </c>
      <c r="W21" s="11">
        <v>55.46</v>
      </c>
      <c r="X21" s="4">
        <f t="shared" si="6"/>
        <v>6.4144998540792768</v>
      </c>
      <c r="Y21" s="4">
        <f t="shared" si="7"/>
        <v>3.5574816190723668</v>
      </c>
      <c r="Z21" s="4">
        <f t="shared" si="8"/>
        <v>1.1532112057897489E-2</v>
      </c>
      <c r="AA21" s="13">
        <f t="shared" si="9"/>
        <v>1.1532112057897489E-2</v>
      </c>
      <c r="AB21" s="11">
        <v>61.39</v>
      </c>
      <c r="AC21" s="4">
        <f t="shared" si="10"/>
        <v>6.4144998540792768</v>
      </c>
      <c r="AD21" s="4">
        <f t="shared" si="11"/>
        <v>3.9378614604192683</v>
      </c>
      <c r="AE21" s="4">
        <f t="shared" si="12"/>
        <v>1.2765170559580364E-2</v>
      </c>
      <c r="AF21" s="13">
        <f t="shared" si="13"/>
        <v>1.2765170559580364E-2</v>
      </c>
      <c r="AG21" s="11">
        <v>51.58</v>
      </c>
      <c r="AH21" s="4">
        <f t="shared" si="14"/>
        <v>2.7955032765907788</v>
      </c>
      <c r="AI21" s="4">
        <f t="shared" si="15"/>
        <v>1.4419205900655236</v>
      </c>
      <c r="AJ21" s="4">
        <f t="shared" si="16"/>
        <v>4.6742025971623245E-3</v>
      </c>
      <c r="AK21" s="13">
        <f t="shared" si="17"/>
        <v>4.6742025971623245E-3</v>
      </c>
      <c r="AL21" s="11">
        <v>49.86</v>
      </c>
      <c r="AM21" s="4">
        <f t="shared" si="18"/>
        <v>2.7955032765907788</v>
      </c>
      <c r="AN21" s="4">
        <f t="shared" si="19"/>
        <v>1.3938379337081621</v>
      </c>
      <c r="AO21" s="4">
        <f t="shared" si="20"/>
        <v>4.5183354302930105E-3</v>
      </c>
      <c r="AP21" s="13">
        <f t="shared" si="21"/>
        <v>4.5183354302930105E-3</v>
      </c>
      <c r="AQ21" s="11">
        <v>26.26</v>
      </c>
      <c r="AR21" s="4">
        <f t="shared" si="22"/>
        <v>2.7955032765907788</v>
      </c>
      <c r="AS21" s="4">
        <f t="shared" si="23"/>
        <v>0.73409916043273848</v>
      </c>
      <c r="AT21" s="4">
        <f t="shared" si="24"/>
        <v>2.3796929081326607E-3</v>
      </c>
      <c r="AU21" s="13">
        <f t="shared" si="25"/>
        <v>2.3796929081326607E-3</v>
      </c>
      <c r="AV21" s="11">
        <v>0</v>
      </c>
      <c r="AW21" s="11">
        <v>0</v>
      </c>
      <c r="AX21" s="11">
        <v>8.8435927099999994</v>
      </c>
      <c r="AY21" s="11">
        <v>4.03481165</v>
      </c>
    </row>
    <row r="22" spans="1:51" ht="15.75" customHeight="1" x14ac:dyDescent="0.2">
      <c r="A22" s="11">
        <v>7.55</v>
      </c>
      <c r="B22" s="11">
        <v>6.55</v>
      </c>
      <c r="C22" s="11">
        <v>6.09</v>
      </c>
      <c r="D22" s="11">
        <v>2.65</v>
      </c>
      <c r="E22" s="11">
        <v>53.66</v>
      </c>
      <c r="F22" s="11">
        <v>72.56</v>
      </c>
      <c r="G22" s="11">
        <v>57.59</v>
      </c>
      <c r="H22" s="11">
        <v>1</v>
      </c>
      <c r="I22" s="11">
        <v>1</v>
      </c>
      <c r="J22" s="11">
        <v>1.50750411</v>
      </c>
      <c r="K22" s="11">
        <v>7.9374109800000001</v>
      </c>
      <c r="L22" s="11">
        <v>41.876044899999997</v>
      </c>
      <c r="M22" s="11">
        <v>17.3166914</v>
      </c>
      <c r="N22" s="11">
        <v>49.632482899999999</v>
      </c>
      <c r="O22" s="13">
        <f t="shared" si="0"/>
        <v>9.7958238333333334</v>
      </c>
      <c r="P22" s="11">
        <v>41.023061499999997</v>
      </c>
      <c r="Q22" s="15">
        <f t="shared" si="1"/>
        <v>5.0128119444444428</v>
      </c>
      <c r="R22" s="11">
        <v>63.12</v>
      </c>
      <c r="S22" s="14">
        <f t="shared" si="2"/>
        <v>12.093079415555017</v>
      </c>
      <c r="T22" s="14">
        <f t="shared" si="3"/>
        <v>7.6331517270983271</v>
      </c>
      <c r="U22" s="14">
        <f t="shared" si="4"/>
        <v>1.6884617376684485E-3</v>
      </c>
      <c r="V22" s="15">
        <f t="shared" si="5"/>
        <v>1.6884617376684485E-3</v>
      </c>
      <c r="W22" s="11">
        <v>61.16</v>
      </c>
      <c r="X22" s="4">
        <f t="shared" si="6"/>
        <v>12.093079415555017</v>
      </c>
      <c r="Y22" s="4">
        <f t="shared" si="7"/>
        <v>7.3961273705534483</v>
      </c>
      <c r="Z22" s="4">
        <f t="shared" si="8"/>
        <v>1.6360316837104294E-3</v>
      </c>
      <c r="AA22" s="13">
        <f t="shared" si="9"/>
        <v>1.6360316837104294E-3</v>
      </c>
      <c r="AB22" s="11">
        <v>63.61</v>
      </c>
      <c r="AC22" s="4">
        <f t="shared" si="10"/>
        <v>12.093079415555017</v>
      </c>
      <c r="AD22" s="4">
        <f t="shared" si="11"/>
        <v>7.6924078162345459</v>
      </c>
      <c r="AE22" s="4">
        <f t="shared" si="12"/>
        <v>1.7015692511579532E-3</v>
      </c>
      <c r="AF22" s="13">
        <f t="shared" si="13"/>
        <v>1.7015692511579532E-3</v>
      </c>
      <c r="AG22" s="11">
        <v>57.66</v>
      </c>
      <c r="AH22" s="4">
        <f t="shared" si="14"/>
        <v>8.7248800391022225</v>
      </c>
      <c r="AI22" s="4">
        <f t="shared" si="15"/>
        <v>5.0307658305463407</v>
      </c>
      <c r="AJ22" s="4">
        <f t="shared" si="16"/>
        <v>1.1128110536427584E-3</v>
      </c>
      <c r="AK22" s="13">
        <f t="shared" si="17"/>
        <v>1.1128110536427584E-3</v>
      </c>
      <c r="AL22" s="11">
        <v>56.95</v>
      </c>
      <c r="AM22" s="4">
        <f t="shared" si="18"/>
        <v>8.7248800391022225</v>
      </c>
      <c r="AN22" s="4">
        <f t="shared" si="19"/>
        <v>4.9688191822687164</v>
      </c>
      <c r="AO22" s="4">
        <f t="shared" si="20"/>
        <v>1.0991083854484062E-3</v>
      </c>
      <c r="AP22" s="13">
        <f t="shared" si="21"/>
        <v>1.0991083854484062E-3</v>
      </c>
      <c r="AQ22" s="11">
        <v>31.33</v>
      </c>
      <c r="AR22" s="4">
        <f t="shared" si="22"/>
        <v>8.7248800391022225</v>
      </c>
      <c r="AS22" s="4">
        <f t="shared" si="23"/>
        <v>2.7335049162507259</v>
      </c>
      <c r="AT22" s="4">
        <f t="shared" si="24"/>
        <v>6.0465435849163399E-4</v>
      </c>
      <c r="AU22" s="13">
        <f t="shared" si="25"/>
        <v>6.0465435849163399E-4</v>
      </c>
      <c r="AV22" s="11">
        <v>2.8</v>
      </c>
      <c r="AW22" s="11">
        <v>19.282224500000002</v>
      </c>
      <c r="AX22" s="11">
        <v>0.90867671999999999</v>
      </c>
      <c r="AY22" s="11">
        <v>2.39060535</v>
      </c>
    </row>
    <row r="23" spans="1:51" ht="15.75" customHeight="1" x14ac:dyDescent="0.2">
      <c r="A23" s="11">
        <v>8.8699999999999992</v>
      </c>
      <c r="B23" s="11">
        <v>6.87</v>
      </c>
      <c r="C23" s="11">
        <v>6.37</v>
      </c>
      <c r="D23" s="11">
        <v>2.23</v>
      </c>
      <c r="E23" s="11">
        <v>44.25</v>
      </c>
      <c r="F23" s="11">
        <v>55.51</v>
      </c>
      <c r="G23" s="11">
        <v>45.72</v>
      </c>
      <c r="H23" s="11">
        <v>1</v>
      </c>
      <c r="I23" s="11">
        <v>0</v>
      </c>
      <c r="J23" s="11">
        <v>11.5983199</v>
      </c>
      <c r="K23" s="11">
        <v>18.2288386</v>
      </c>
      <c r="L23" s="11">
        <v>29.867472299999999</v>
      </c>
      <c r="M23" s="11">
        <v>42.4997811</v>
      </c>
      <c r="N23" s="11">
        <v>21.6425242</v>
      </c>
      <c r="O23" s="13">
        <f t="shared" si="0"/>
        <v>-5.7541532222222225</v>
      </c>
      <c r="P23" s="11">
        <v>35.5606887</v>
      </c>
      <c r="Q23" s="15">
        <f t="shared" si="1"/>
        <v>1.978160388888889</v>
      </c>
      <c r="R23" s="11">
        <v>53.47</v>
      </c>
      <c r="S23" s="14">
        <f t="shared" si="2"/>
        <v>3.9874800644103456</v>
      </c>
      <c r="T23" s="14">
        <f t="shared" si="3"/>
        <v>2.132105590440212</v>
      </c>
      <c r="U23" s="14">
        <f t="shared" si="4"/>
        <v>-8.0288913586291531E-4</v>
      </c>
      <c r="V23" s="15">
        <f t="shared" si="5"/>
        <v>1E-3</v>
      </c>
      <c r="W23" s="11">
        <v>53.85</v>
      </c>
      <c r="X23" s="4">
        <f t="shared" si="6"/>
        <v>3.9874800644103456</v>
      </c>
      <c r="Y23" s="4">
        <f t="shared" si="7"/>
        <v>2.1472580146849709</v>
      </c>
      <c r="Z23" s="4">
        <f t="shared" si="8"/>
        <v>-8.0859509942431238E-4</v>
      </c>
      <c r="AA23" s="13">
        <f t="shared" si="9"/>
        <v>1E-3</v>
      </c>
      <c r="AB23" s="11">
        <v>48.49</v>
      </c>
      <c r="AC23" s="4">
        <f t="shared" si="10"/>
        <v>3.9874800644103456</v>
      </c>
      <c r="AD23" s="4">
        <f t="shared" si="11"/>
        <v>1.9335290832325769</v>
      </c>
      <c r="AE23" s="4">
        <f t="shared" si="12"/>
        <v>-7.2811098182144697E-4</v>
      </c>
      <c r="AF23" s="13">
        <f t="shared" si="13"/>
        <v>1E-3</v>
      </c>
      <c r="AG23" s="11">
        <v>52.75</v>
      </c>
      <c r="AH23" s="4">
        <f t="shared" si="14"/>
        <v>7.0459176742155094</v>
      </c>
      <c r="AI23" s="4">
        <f t="shared" si="15"/>
        <v>3.7167215731486811</v>
      </c>
      <c r="AJ23" s="4">
        <f t="shared" si="16"/>
        <v>-1.399609562250749E-3</v>
      </c>
      <c r="AK23" s="13">
        <f t="shared" si="17"/>
        <v>1E-3</v>
      </c>
      <c r="AL23" s="11">
        <v>51.72</v>
      </c>
      <c r="AM23" s="4">
        <f t="shared" si="18"/>
        <v>7.0459176742155094</v>
      </c>
      <c r="AN23" s="4">
        <f t="shared" si="19"/>
        <v>3.6441486211042617</v>
      </c>
      <c r="AO23" s="4">
        <f t="shared" si="20"/>
        <v>-1.3722806930731516E-3</v>
      </c>
      <c r="AP23" s="13">
        <f t="shared" si="21"/>
        <v>1E-3</v>
      </c>
      <c r="AQ23" s="11">
        <v>24.31</v>
      </c>
      <c r="AR23" s="4">
        <f t="shared" si="22"/>
        <v>7.0459176742155094</v>
      </c>
      <c r="AS23" s="4">
        <f t="shared" si="23"/>
        <v>1.7128625866017901</v>
      </c>
      <c r="AT23" s="4">
        <f t="shared" si="24"/>
        <v>-6.4501437835669587E-4</v>
      </c>
      <c r="AU23" s="13">
        <f t="shared" si="25"/>
        <v>1E-3</v>
      </c>
      <c r="AV23" s="11">
        <v>1.1100000000000001</v>
      </c>
      <c r="AW23" s="11">
        <v>2.8358679599999999</v>
      </c>
      <c r="AX23" s="11">
        <v>13.8460643</v>
      </c>
      <c r="AY23" s="11">
        <v>4.3099692000000003</v>
      </c>
    </row>
    <row r="24" spans="1:51" ht="15.75" customHeight="1" x14ac:dyDescent="0.2">
      <c r="A24" s="11">
        <v>6.57</v>
      </c>
      <c r="B24" s="11">
        <v>5.57</v>
      </c>
      <c r="C24" s="11">
        <v>5.03</v>
      </c>
      <c r="D24" s="11">
        <v>5.26</v>
      </c>
      <c r="E24" s="11">
        <v>27.54</v>
      </c>
      <c r="F24" s="11">
        <v>32.83</v>
      </c>
      <c r="G24" s="11">
        <v>29</v>
      </c>
      <c r="H24" s="11">
        <v>1</v>
      </c>
      <c r="I24" s="11">
        <v>1</v>
      </c>
      <c r="J24" s="11">
        <v>24.481698699999999</v>
      </c>
      <c r="K24" s="11">
        <v>26.668469000000002</v>
      </c>
      <c r="L24" s="11">
        <v>39.9911034</v>
      </c>
      <c r="M24" s="11">
        <v>24.393409500000001</v>
      </c>
      <c r="N24" s="11">
        <v>16.708825699999998</v>
      </c>
      <c r="O24" s="13">
        <f t="shared" si="0"/>
        <v>-8.495096833333335</v>
      </c>
      <c r="P24" s="11">
        <v>37.855880499999998</v>
      </c>
      <c r="Q24" s="15">
        <f t="shared" si="1"/>
        <v>3.2532669444444435</v>
      </c>
      <c r="R24" s="11">
        <v>32.64</v>
      </c>
      <c r="S24" s="14">
        <f t="shared" si="2"/>
        <v>3.2295744641851045</v>
      </c>
      <c r="T24" s="14">
        <f t="shared" si="3"/>
        <v>1.054133105110018</v>
      </c>
      <c r="U24" s="14">
        <f t="shared" si="4"/>
        <v>-2.6887808948329416E-4</v>
      </c>
      <c r="V24" s="15">
        <f t="shared" si="5"/>
        <v>1E-3</v>
      </c>
      <c r="W24" s="11">
        <v>45.45</v>
      </c>
      <c r="X24" s="4">
        <f t="shared" si="6"/>
        <v>3.2295744641851045</v>
      </c>
      <c r="Y24" s="4">
        <f t="shared" si="7"/>
        <v>1.4678415939721301</v>
      </c>
      <c r="Z24" s="4">
        <f t="shared" si="8"/>
        <v>-3.7440285438160911E-4</v>
      </c>
      <c r="AA24" s="13">
        <f t="shared" si="9"/>
        <v>1E-3</v>
      </c>
      <c r="AB24" s="11">
        <v>51.69</v>
      </c>
      <c r="AC24" s="4">
        <f t="shared" si="10"/>
        <v>3.2295744641851045</v>
      </c>
      <c r="AD24" s="4">
        <f t="shared" si="11"/>
        <v>1.6693670405372805</v>
      </c>
      <c r="AE24" s="4">
        <f t="shared" si="12"/>
        <v>-4.2580601854753296E-4</v>
      </c>
      <c r="AF24" s="13">
        <f t="shared" si="13"/>
        <v>1E-3</v>
      </c>
      <c r="AG24" s="11">
        <v>46.64</v>
      </c>
      <c r="AH24" s="4">
        <f t="shared" si="14"/>
        <v>7.7129092053331778</v>
      </c>
      <c r="AI24" s="4">
        <f t="shared" si="15"/>
        <v>3.5973008533673942</v>
      </c>
      <c r="AJ24" s="4">
        <f t="shared" si="16"/>
        <v>-9.175647516061077E-4</v>
      </c>
      <c r="AK24" s="13">
        <f t="shared" si="17"/>
        <v>1E-3</v>
      </c>
      <c r="AL24" s="11">
        <v>45.86</v>
      </c>
      <c r="AM24" s="4">
        <f t="shared" si="18"/>
        <v>7.7129092053331778</v>
      </c>
      <c r="AN24" s="4">
        <f t="shared" si="19"/>
        <v>3.5371401615657954</v>
      </c>
      <c r="AO24" s="4">
        <f t="shared" si="20"/>
        <v>-9.0221954349605697E-4</v>
      </c>
      <c r="AP24" s="13">
        <f t="shared" si="21"/>
        <v>1E-3</v>
      </c>
      <c r="AQ24" s="11">
        <v>25.74</v>
      </c>
      <c r="AR24" s="4">
        <f t="shared" si="22"/>
        <v>7.7129092053331778</v>
      </c>
      <c r="AS24" s="4">
        <f t="shared" si="23"/>
        <v>1.9853028294527599</v>
      </c>
      <c r="AT24" s="4">
        <f t="shared" si="24"/>
        <v>-5.0639186763167259E-4</v>
      </c>
      <c r="AU24" s="13">
        <f t="shared" si="25"/>
        <v>1E-3</v>
      </c>
      <c r="AV24" s="11">
        <v>3.78</v>
      </c>
      <c r="AW24" s="11">
        <v>19.028899500000001</v>
      </c>
      <c r="AX24" s="11">
        <v>0.21821684</v>
      </c>
      <c r="AY24" s="11">
        <v>6.0062584899999996</v>
      </c>
    </row>
    <row r="25" spans="1:51" ht="15.75" customHeight="1" x14ac:dyDescent="0.2">
      <c r="A25" s="11">
        <v>6.07</v>
      </c>
      <c r="B25" s="11">
        <v>5.07</v>
      </c>
      <c r="C25" s="11">
        <v>4.8</v>
      </c>
      <c r="D25" s="11">
        <v>6.88</v>
      </c>
      <c r="E25" s="11">
        <v>38.81</v>
      </c>
      <c r="F25" s="11">
        <v>51.8</v>
      </c>
      <c r="G25" s="11">
        <v>42</v>
      </c>
      <c r="H25" s="11">
        <v>0</v>
      </c>
      <c r="I25" s="11">
        <v>0</v>
      </c>
      <c r="J25" s="11">
        <v>17.265746199999999</v>
      </c>
      <c r="K25" s="11">
        <v>10.733314</v>
      </c>
      <c r="L25" s="11">
        <v>37.7123086</v>
      </c>
      <c r="M25" s="11">
        <v>37.2823888</v>
      </c>
      <c r="N25" s="11">
        <v>17.899066999999999</v>
      </c>
      <c r="O25" s="13">
        <f t="shared" si="0"/>
        <v>-7.8338516666666678</v>
      </c>
      <c r="P25" s="11">
        <v>34.887845900000002</v>
      </c>
      <c r="Q25" s="15">
        <f t="shared" si="1"/>
        <v>1.6043588333333345</v>
      </c>
      <c r="R25" s="11">
        <v>47.96</v>
      </c>
      <c r="S25" s="14">
        <f t="shared" si="2"/>
        <v>3.3995974485953058</v>
      </c>
      <c r="T25" s="14">
        <f t="shared" si="3"/>
        <v>1.6304469363463088</v>
      </c>
      <c r="U25" s="14">
        <f t="shared" si="4"/>
        <v>-4.509824272738927E-4</v>
      </c>
      <c r="V25" s="15">
        <f t="shared" si="5"/>
        <v>1E-3</v>
      </c>
      <c r="W25" s="11">
        <v>52.45</v>
      </c>
      <c r="X25" s="4">
        <f t="shared" si="6"/>
        <v>3.3995974485953058</v>
      </c>
      <c r="Y25" s="4">
        <f t="shared" si="7"/>
        <v>1.7830888617882379</v>
      </c>
      <c r="Z25" s="4">
        <f t="shared" si="8"/>
        <v>-4.9320325918506404E-4</v>
      </c>
      <c r="AA25" s="13">
        <f t="shared" si="9"/>
        <v>1E-3</v>
      </c>
      <c r="AB25" s="11">
        <v>50.25</v>
      </c>
      <c r="AC25" s="4">
        <f t="shared" si="10"/>
        <v>3.3995974485953058</v>
      </c>
      <c r="AD25" s="4">
        <f t="shared" si="11"/>
        <v>1.7082977179191412</v>
      </c>
      <c r="AE25" s="4">
        <f t="shared" si="12"/>
        <v>-4.7251599187892216E-4</v>
      </c>
      <c r="AF25" s="13">
        <f t="shared" si="13"/>
        <v>1E-3</v>
      </c>
      <c r="AG25" s="11">
        <v>50.86</v>
      </c>
      <c r="AH25" s="4">
        <f t="shared" si="14"/>
        <v>6.8603255884594745</v>
      </c>
      <c r="AI25" s="4">
        <f t="shared" si="15"/>
        <v>3.489161594290489</v>
      </c>
      <c r="AJ25" s="4">
        <f t="shared" si="16"/>
        <v>-9.6510381899956915E-4</v>
      </c>
      <c r="AK25" s="13">
        <f t="shared" si="17"/>
        <v>1E-3</v>
      </c>
      <c r="AL25" s="11">
        <v>50.12</v>
      </c>
      <c r="AM25" s="4">
        <f t="shared" si="18"/>
        <v>6.8603255884594745</v>
      </c>
      <c r="AN25" s="4">
        <f t="shared" si="19"/>
        <v>3.4383951849358887</v>
      </c>
      <c r="AO25" s="4">
        <f t="shared" si="20"/>
        <v>-9.5106180511715297E-4</v>
      </c>
      <c r="AP25" s="13">
        <f t="shared" si="21"/>
        <v>1E-3</v>
      </c>
      <c r="AQ25" s="11">
        <v>25.1</v>
      </c>
      <c r="AR25" s="4">
        <f t="shared" si="22"/>
        <v>6.8603255884594745</v>
      </c>
      <c r="AS25" s="4">
        <f t="shared" si="23"/>
        <v>1.7219417227033282</v>
      </c>
      <c r="AT25" s="4">
        <f t="shared" si="24"/>
        <v>-4.7628993033600444E-4</v>
      </c>
      <c r="AU25" s="13">
        <f t="shared" si="25"/>
        <v>1E-3</v>
      </c>
      <c r="AV25" s="11">
        <v>2.0699999999999998</v>
      </c>
      <c r="AW25" s="11">
        <v>1.1074251500000001</v>
      </c>
      <c r="AX25" s="11">
        <v>5.9242075700000001</v>
      </c>
      <c r="AY25" s="11">
        <v>5.9157888400000003</v>
      </c>
    </row>
    <row r="26" spans="1:51" ht="15.75" customHeight="1" x14ac:dyDescent="0.2">
      <c r="A26" s="11">
        <v>8.3000000000000007</v>
      </c>
      <c r="B26" s="11">
        <v>6.3</v>
      </c>
      <c r="C26" s="11">
        <v>4.68</v>
      </c>
      <c r="D26" s="11">
        <v>6.78</v>
      </c>
      <c r="E26" s="11">
        <v>51.26</v>
      </c>
      <c r="F26" s="11">
        <v>56.7</v>
      </c>
      <c r="G26" s="11">
        <v>48.07</v>
      </c>
      <c r="H26" s="11">
        <v>0</v>
      </c>
      <c r="I26" s="11">
        <v>0</v>
      </c>
      <c r="J26" s="11">
        <v>2.2149926999999998</v>
      </c>
      <c r="K26" s="11">
        <v>17.577953999999998</v>
      </c>
      <c r="L26" s="11">
        <v>31.236361200000001</v>
      </c>
      <c r="M26" s="11">
        <v>31.1472421</v>
      </c>
      <c r="N26" s="11">
        <v>17.503896900000001</v>
      </c>
      <c r="O26" s="13">
        <f t="shared" si="0"/>
        <v>-8.0533906111111104</v>
      </c>
      <c r="P26" s="11">
        <v>29.940569100000001</v>
      </c>
      <c r="Q26" s="15">
        <f t="shared" si="1"/>
        <v>-1.1441282777777773</v>
      </c>
      <c r="R26" s="11">
        <v>41.43</v>
      </c>
      <c r="S26" s="14">
        <f t="shared" si="2"/>
        <v>3.3422853163293085</v>
      </c>
      <c r="T26" s="14">
        <f t="shared" si="3"/>
        <v>1.3847088065552324</v>
      </c>
      <c r="U26" s="14">
        <f t="shared" si="4"/>
        <v>-3.7257008840073667E-4</v>
      </c>
      <c r="V26" s="15">
        <f t="shared" si="5"/>
        <v>1E-3</v>
      </c>
      <c r="W26" s="11">
        <v>48.87</v>
      </c>
      <c r="X26" s="4">
        <f t="shared" si="6"/>
        <v>3.3422853163293085</v>
      </c>
      <c r="Y26" s="4">
        <f t="shared" si="7"/>
        <v>1.6333748340901328</v>
      </c>
      <c r="Z26" s="4">
        <f t="shared" si="8"/>
        <v>-4.3947623027139755E-4</v>
      </c>
      <c r="AA26" s="13">
        <f t="shared" si="9"/>
        <v>1E-3</v>
      </c>
      <c r="AB26" s="11">
        <v>54.12</v>
      </c>
      <c r="AC26" s="4">
        <f t="shared" si="10"/>
        <v>3.3422853163293085</v>
      </c>
      <c r="AD26" s="4">
        <f t="shared" si="11"/>
        <v>1.8088448131974217</v>
      </c>
      <c r="AE26" s="4">
        <f t="shared" si="12"/>
        <v>-4.8668822554303329E-4</v>
      </c>
      <c r="AF26" s="13">
        <f t="shared" si="13"/>
        <v>1E-3</v>
      </c>
      <c r="AG26" s="11">
        <v>50.01</v>
      </c>
      <c r="AH26" s="4">
        <f t="shared" si="14"/>
        <v>5.623478924789505</v>
      </c>
      <c r="AI26" s="4">
        <f t="shared" si="15"/>
        <v>2.8123018102872313</v>
      </c>
      <c r="AJ26" s="4">
        <f t="shared" si="16"/>
        <v>-7.5667860932786832E-4</v>
      </c>
      <c r="AK26" s="13">
        <f t="shared" si="17"/>
        <v>1E-3</v>
      </c>
      <c r="AL26" s="11">
        <v>51.88</v>
      </c>
      <c r="AM26" s="4">
        <f t="shared" si="18"/>
        <v>5.623478924789505</v>
      </c>
      <c r="AN26" s="4">
        <f t="shared" si="19"/>
        <v>2.9174608661807953</v>
      </c>
      <c r="AO26" s="4">
        <f t="shared" si="20"/>
        <v>-7.8497273049249775E-4</v>
      </c>
      <c r="AP26" s="13">
        <f t="shared" si="21"/>
        <v>1E-3</v>
      </c>
      <c r="AQ26" s="11">
        <v>24.64</v>
      </c>
      <c r="AR26" s="4">
        <f t="shared" si="22"/>
        <v>5.623478924789505</v>
      </c>
      <c r="AS26" s="4">
        <f t="shared" si="23"/>
        <v>1.3856252070681341</v>
      </c>
      <c r="AT26" s="4">
        <f t="shared" si="24"/>
        <v>-3.728166553457044E-4</v>
      </c>
      <c r="AU26" s="13">
        <f t="shared" si="25"/>
        <v>1E-3</v>
      </c>
      <c r="AV26" s="11">
        <v>0</v>
      </c>
      <c r="AW26" s="11">
        <v>0</v>
      </c>
      <c r="AX26" s="11">
        <v>13.711664499999999</v>
      </c>
      <c r="AY26" s="11">
        <v>1.9182804499999999</v>
      </c>
    </row>
    <row r="27" spans="1:51" ht="15.75" customHeight="1" x14ac:dyDescent="0.2">
      <c r="A27" s="11">
        <v>8.9700000000000006</v>
      </c>
      <c r="B27" s="11">
        <v>7.97</v>
      </c>
      <c r="C27" s="11">
        <v>6.1</v>
      </c>
      <c r="D27" s="11">
        <v>2.15</v>
      </c>
      <c r="E27" s="11">
        <v>43.99</v>
      </c>
      <c r="F27" s="11">
        <v>50.1</v>
      </c>
      <c r="G27" s="11">
        <v>39.32</v>
      </c>
      <c r="H27" s="11">
        <v>1</v>
      </c>
      <c r="I27" s="11">
        <v>1</v>
      </c>
      <c r="J27" s="11">
        <v>19.956060699999998</v>
      </c>
      <c r="K27" s="11">
        <v>30.130074</v>
      </c>
      <c r="L27" s="11">
        <v>22.923128899999998</v>
      </c>
      <c r="M27" s="11">
        <v>33.205548800000003</v>
      </c>
      <c r="N27" s="11">
        <v>27.593703399999999</v>
      </c>
      <c r="O27" s="13">
        <f t="shared" si="0"/>
        <v>-2.4479425555555561</v>
      </c>
      <c r="P27" s="11">
        <v>42.7818957</v>
      </c>
      <c r="Q27" s="15">
        <f t="shared" si="1"/>
        <v>5.9899420555555558</v>
      </c>
      <c r="R27" s="11">
        <v>49.72</v>
      </c>
      <c r="S27" s="14">
        <f t="shared" si="2"/>
        <v>5.1092606375540068</v>
      </c>
      <c r="T27" s="14">
        <f t="shared" si="3"/>
        <v>2.5403243889918521</v>
      </c>
      <c r="U27" s="14">
        <f t="shared" si="4"/>
        <v>-2.2486209374332241E-3</v>
      </c>
      <c r="V27" s="15">
        <f t="shared" si="5"/>
        <v>1E-3</v>
      </c>
      <c r="W27" s="11">
        <v>53.34</v>
      </c>
      <c r="X27" s="4">
        <f t="shared" si="6"/>
        <v>5.1092606375540068</v>
      </c>
      <c r="Y27" s="4">
        <f t="shared" si="7"/>
        <v>2.7252796240713075</v>
      </c>
      <c r="Z27" s="4">
        <f t="shared" si="8"/>
        <v>-2.4123379083404706E-3</v>
      </c>
      <c r="AA27" s="13">
        <f t="shared" si="9"/>
        <v>1E-3</v>
      </c>
      <c r="AB27" s="11">
        <v>58.89</v>
      </c>
      <c r="AC27" s="4">
        <f t="shared" si="10"/>
        <v>5.1092606375540068</v>
      </c>
      <c r="AD27" s="4">
        <f t="shared" si="11"/>
        <v>3.0088435894555543</v>
      </c>
      <c r="AE27" s="4">
        <f t="shared" si="12"/>
        <v>-2.6633404466098669E-3</v>
      </c>
      <c r="AF27" s="13">
        <f t="shared" si="13"/>
        <v>1E-3</v>
      </c>
      <c r="AG27" s="11">
        <v>50.23</v>
      </c>
      <c r="AH27" s="4">
        <f t="shared" si="14"/>
        <v>9.3361096176165397</v>
      </c>
      <c r="AI27" s="4">
        <f t="shared" si="15"/>
        <v>4.6895278609287878</v>
      </c>
      <c r="AJ27" s="4">
        <f t="shared" si="16"/>
        <v>-4.1510330650904662E-3</v>
      </c>
      <c r="AK27" s="13">
        <f t="shared" si="17"/>
        <v>1E-3</v>
      </c>
      <c r="AL27" s="11">
        <v>51.27</v>
      </c>
      <c r="AM27" s="4">
        <f t="shared" si="18"/>
        <v>9.3361096176165397</v>
      </c>
      <c r="AN27" s="4">
        <f t="shared" si="19"/>
        <v>4.7866234009520001</v>
      </c>
      <c r="AO27" s="4">
        <f t="shared" si="20"/>
        <v>-4.236979200620908E-3</v>
      </c>
      <c r="AP27" s="13">
        <f t="shared" si="21"/>
        <v>1E-3</v>
      </c>
      <c r="AQ27" s="11">
        <v>25.19</v>
      </c>
      <c r="AR27" s="4">
        <f t="shared" si="22"/>
        <v>9.3361096176165397</v>
      </c>
      <c r="AS27" s="4">
        <f t="shared" si="23"/>
        <v>2.3517660126776065</v>
      </c>
      <c r="AT27" s="4">
        <f t="shared" si="24"/>
        <v>-2.0817145711652173E-3</v>
      </c>
      <c r="AU27" s="13">
        <f t="shared" si="25"/>
        <v>1E-3</v>
      </c>
      <c r="AV27" s="11">
        <v>1.07</v>
      </c>
      <c r="AW27" s="11">
        <v>1.0912767299999999</v>
      </c>
      <c r="AX27" s="11">
        <v>13.791590299999999</v>
      </c>
      <c r="AY27" s="11">
        <v>4.9058763299999999</v>
      </c>
    </row>
    <row r="28" spans="1:51" ht="15.75" customHeight="1" x14ac:dyDescent="0.2">
      <c r="A28" s="11">
        <v>7.84</v>
      </c>
      <c r="B28" s="11">
        <v>5.84</v>
      </c>
      <c r="C28" s="11">
        <v>5.88</v>
      </c>
      <c r="D28" s="11">
        <v>2.46</v>
      </c>
      <c r="E28" s="11">
        <v>47.93</v>
      </c>
      <c r="F28" s="11">
        <v>58.56</v>
      </c>
      <c r="G28" s="11">
        <v>45.81</v>
      </c>
      <c r="H28" s="11">
        <v>1</v>
      </c>
      <c r="I28" s="11">
        <v>1</v>
      </c>
      <c r="J28" s="11">
        <v>29.408635700000001</v>
      </c>
      <c r="K28" s="11">
        <v>28.8520331</v>
      </c>
      <c r="L28" s="11">
        <v>44.236310400000001</v>
      </c>
      <c r="M28" s="11">
        <v>39.542451100000001</v>
      </c>
      <c r="N28" s="11">
        <v>40.399233099999996</v>
      </c>
      <c r="O28" s="13">
        <f t="shared" si="0"/>
        <v>4.6662406111111094</v>
      </c>
      <c r="P28" s="11">
        <v>26.232272200000001</v>
      </c>
      <c r="Q28" s="15">
        <f t="shared" si="1"/>
        <v>-3.2042932222222222</v>
      </c>
      <c r="R28" s="11">
        <v>60.98</v>
      </c>
      <c r="S28" s="14">
        <f t="shared" si="2"/>
        <v>8.5167475014467495</v>
      </c>
      <c r="T28" s="14">
        <f t="shared" si="3"/>
        <v>5.193512626382228</v>
      </c>
      <c r="U28" s="14">
        <f t="shared" si="4"/>
        <v>2.4116948576130871E-3</v>
      </c>
      <c r="V28" s="15">
        <f t="shared" si="5"/>
        <v>2.4116948576130871E-3</v>
      </c>
      <c r="W28" s="11">
        <v>49.02</v>
      </c>
      <c r="X28" s="4">
        <f t="shared" si="6"/>
        <v>8.5167475014467495</v>
      </c>
      <c r="Y28" s="4">
        <f t="shared" si="7"/>
        <v>4.1749096252091968</v>
      </c>
      <c r="Z28" s="4">
        <f t="shared" si="8"/>
        <v>1.9386894378516488E-3</v>
      </c>
      <c r="AA28" s="13">
        <f t="shared" si="9"/>
        <v>1.9386894378516488E-3</v>
      </c>
      <c r="AB28" s="11">
        <v>59.37</v>
      </c>
      <c r="AC28" s="4">
        <f t="shared" si="10"/>
        <v>8.5167475014467495</v>
      </c>
      <c r="AD28" s="4">
        <f t="shared" si="11"/>
        <v>5.0563929916089343</v>
      </c>
      <c r="AE28" s="4">
        <f t="shared" si="12"/>
        <v>2.3480210511067391E-3</v>
      </c>
      <c r="AF28" s="13">
        <f t="shared" si="13"/>
        <v>2.3480210511067391E-3</v>
      </c>
      <c r="AG28" s="11">
        <v>51.17</v>
      </c>
      <c r="AH28" s="4">
        <f t="shared" si="14"/>
        <v>4.8304869055043556</v>
      </c>
      <c r="AI28" s="4">
        <f t="shared" si="15"/>
        <v>2.4717601495465789</v>
      </c>
      <c r="AJ28" s="4">
        <f t="shared" si="16"/>
        <v>1.1478033598364293E-3</v>
      </c>
      <c r="AK28" s="13">
        <f t="shared" si="17"/>
        <v>1.1478033598364293E-3</v>
      </c>
      <c r="AL28" s="11">
        <v>52.68</v>
      </c>
      <c r="AM28" s="4">
        <f t="shared" si="18"/>
        <v>4.8304869055043556</v>
      </c>
      <c r="AN28" s="4">
        <f t="shared" si="19"/>
        <v>2.5447005018196944</v>
      </c>
      <c r="AO28" s="4">
        <f t="shared" si="20"/>
        <v>1.1816744380727592E-3</v>
      </c>
      <c r="AP28" s="13">
        <f t="shared" si="21"/>
        <v>1.1816744380727592E-3</v>
      </c>
      <c r="AQ28" s="11">
        <v>21.17</v>
      </c>
      <c r="AR28" s="4">
        <f t="shared" si="22"/>
        <v>4.8304869055043556</v>
      </c>
      <c r="AS28" s="4">
        <f t="shared" si="23"/>
        <v>1.0226140778952721</v>
      </c>
      <c r="AT28" s="4">
        <f t="shared" si="24"/>
        <v>4.7486803063781919E-4</v>
      </c>
      <c r="AU28" s="13">
        <f t="shared" si="25"/>
        <v>4.7486803063781919E-4</v>
      </c>
      <c r="AV28" s="11">
        <v>2.36</v>
      </c>
      <c r="AW28" s="11">
        <v>20.652919199999999</v>
      </c>
      <c r="AX28" s="11">
        <v>7.4799239699999998</v>
      </c>
      <c r="AY28" s="11">
        <v>6.1584403700000001</v>
      </c>
    </row>
    <row r="29" spans="1:51" ht="15.75" customHeight="1" x14ac:dyDescent="0.2">
      <c r="A29" s="11">
        <v>5</v>
      </c>
      <c r="B29" s="11">
        <v>6</v>
      </c>
      <c r="C29" s="11">
        <v>6.31</v>
      </c>
      <c r="D29" s="11">
        <v>4.95</v>
      </c>
      <c r="E29" s="11">
        <v>47.34</v>
      </c>
      <c r="F29" s="11">
        <v>58.1</v>
      </c>
      <c r="G29" s="11">
        <v>42.15</v>
      </c>
      <c r="H29" s="11">
        <v>1</v>
      </c>
      <c r="I29" s="11">
        <v>1</v>
      </c>
      <c r="J29" s="11">
        <v>14.950091199999999</v>
      </c>
      <c r="K29" s="11">
        <v>2.56684775</v>
      </c>
      <c r="L29" s="11">
        <v>5.1557881500000002</v>
      </c>
      <c r="M29" s="11">
        <v>44.690193100000002</v>
      </c>
      <c r="N29" s="11">
        <v>20.275148900000001</v>
      </c>
      <c r="O29" s="13">
        <f t="shared" si="0"/>
        <v>-6.513806166666666</v>
      </c>
      <c r="P29" s="11">
        <v>29.410386899999999</v>
      </c>
      <c r="Q29" s="15">
        <f t="shared" si="1"/>
        <v>-1.4386739444444452</v>
      </c>
      <c r="R29" s="11">
        <v>58.59</v>
      </c>
      <c r="S29" s="14">
        <f t="shared" si="2"/>
        <v>3.7630242027412075</v>
      </c>
      <c r="T29" s="14">
        <f t="shared" si="3"/>
        <v>2.2047558803860734</v>
      </c>
      <c r="U29" s="14">
        <f t="shared" si="4"/>
        <v>-7.3342206784049707E-4</v>
      </c>
      <c r="V29" s="15">
        <f t="shared" si="5"/>
        <v>1E-3</v>
      </c>
      <c r="W29" s="11">
        <v>53.07</v>
      </c>
      <c r="X29" s="4">
        <f t="shared" si="6"/>
        <v>3.7630242027412075</v>
      </c>
      <c r="Y29" s="4">
        <f t="shared" si="7"/>
        <v>1.9970369443947589</v>
      </c>
      <c r="Z29" s="4">
        <f t="shared" si="8"/>
        <v>-6.6432341935987688E-4</v>
      </c>
      <c r="AA29" s="13">
        <f t="shared" si="9"/>
        <v>1E-3</v>
      </c>
      <c r="AB29" s="11">
        <v>56.22</v>
      </c>
      <c r="AC29" s="4">
        <f t="shared" si="10"/>
        <v>3.7630242027412075</v>
      </c>
      <c r="AD29" s="4">
        <f t="shared" si="11"/>
        <v>2.1155722067811071</v>
      </c>
      <c r="AE29" s="4">
        <f t="shared" si="12"/>
        <v>-7.0375471332979607E-4</v>
      </c>
      <c r="AF29" s="13">
        <f t="shared" si="13"/>
        <v>1E-3</v>
      </c>
      <c r="AG29" s="11">
        <v>52.28</v>
      </c>
      <c r="AH29" s="4">
        <f t="shared" si="14"/>
        <v>5.5034604996960903</v>
      </c>
      <c r="AI29" s="4">
        <f t="shared" si="15"/>
        <v>2.877209149241116</v>
      </c>
      <c r="AJ29" s="4">
        <f t="shared" si="16"/>
        <v>-9.5711670512768946E-4</v>
      </c>
      <c r="AK29" s="13">
        <f t="shared" si="17"/>
        <v>1E-3</v>
      </c>
      <c r="AL29" s="11">
        <v>52.79</v>
      </c>
      <c r="AM29" s="4">
        <f t="shared" si="18"/>
        <v>5.5034604996960903</v>
      </c>
      <c r="AN29" s="4">
        <f t="shared" si="19"/>
        <v>2.9052767977895662</v>
      </c>
      <c r="AO29" s="4">
        <f t="shared" si="20"/>
        <v>-9.6645353603080962E-4</v>
      </c>
      <c r="AP29" s="13">
        <f t="shared" si="21"/>
        <v>1E-3</v>
      </c>
      <c r="AQ29" s="11">
        <v>25.92</v>
      </c>
      <c r="AR29" s="4">
        <f t="shared" si="22"/>
        <v>5.5034604996960903</v>
      </c>
      <c r="AS29" s="4">
        <f t="shared" si="23"/>
        <v>1.4264969615212266</v>
      </c>
      <c r="AT29" s="4">
        <f t="shared" si="24"/>
        <v>-4.7453070001740073E-4</v>
      </c>
      <c r="AU29" s="13">
        <f t="shared" si="25"/>
        <v>1E-3</v>
      </c>
      <c r="AV29" s="11">
        <v>0.03</v>
      </c>
      <c r="AW29" s="11">
        <v>9.3429645800000003</v>
      </c>
      <c r="AX29" s="11">
        <v>7.8565773800000001</v>
      </c>
      <c r="AY29" s="11">
        <v>4.4479867000000004</v>
      </c>
    </row>
    <row r="30" spans="1:51" ht="15.75" customHeight="1" x14ac:dyDescent="0.2">
      <c r="A30" s="11">
        <v>7.02</v>
      </c>
      <c r="B30" s="11">
        <v>8.02</v>
      </c>
      <c r="C30" s="11">
        <v>2.83</v>
      </c>
      <c r="D30" s="11">
        <v>6.42</v>
      </c>
      <c r="E30" s="11">
        <v>28.25</v>
      </c>
      <c r="F30" s="11">
        <v>43.28</v>
      </c>
      <c r="G30" s="11">
        <v>31.77</v>
      </c>
      <c r="H30" s="11">
        <v>0</v>
      </c>
      <c r="I30" s="11">
        <v>0</v>
      </c>
      <c r="J30" s="11">
        <v>23.307210699999999</v>
      </c>
      <c r="K30" s="11">
        <v>2.0054550099999999</v>
      </c>
      <c r="L30" s="11">
        <v>24.529954400000001</v>
      </c>
      <c r="M30" s="11">
        <v>32.063582099999998</v>
      </c>
      <c r="N30" s="11">
        <v>53.390609400000002</v>
      </c>
      <c r="O30" s="13">
        <f t="shared" si="0"/>
        <v>11.883671888888891</v>
      </c>
      <c r="P30" s="11">
        <v>25.688798200000001</v>
      </c>
      <c r="Q30" s="15">
        <f t="shared" si="1"/>
        <v>-3.5062232222222218</v>
      </c>
      <c r="R30" s="11">
        <v>42.26</v>
      </c>
      <c r="S30" s="14">
        <f t="shared" si="2"/>
        <v>13.891755244685774</v>
      </c>
      <c r="T30" s="14">
        <f t="shared" si="3"/>
        <v>5.8706557664042078</v>
      </c>
      <c r="U30" s="14">
        <f t="shared" si="4"/>
        <v>1.0704447537203249E-3</v>
      </c>
      <c r="V30" s="15">
        <f t="shared" si="5"/>
        <v>1.0704447537203249E-3</v>
      </c>
      <c r="W30" s="11">
        <v>43.52</v>
      </c>
      <c r="X30" s="4">
        <f t="shared" si="6"/>
        <v>13.891755244685774</v>
      </c>
      <c r="Y30" s="4">
        <f t="shared" si="7"/>
        <v>6.0456918824872492</v>
      </c>
      <c r="Z30" s="4">
        <f t="shared" si="8"/>
        <v>1.1023605225250483E-3</v>
      </c>
      <c r="AA30" s="13">
        <f t="shared" si="9"/>
        <v>1.1023605225250483E-3</v>
      </c>
      <c r="AB30" s="11">
        <v>50.35</v>
      </c>
      <c r="AC30" s="4">
        <f t="shared" si="10"/>
        <v>13.891755244685774</v>
      </c>
      <c r="AD30" s="4">
        <f t="shared" si="11"/>
        <v>6.9944987656992872</v>
      </c>
      <c r="AE30" s="4">
        <f t="shared" si="12"/>
        <v>1.2753642534268424E-3</v>
      </c>
      <c r="AF30" s="13">
        <f t="shared" si="13"/>
        <v>1.2753642534268424E-3</v>
      </c>
      <c r="AG30" s="11">
        <v>49.36</v>
      </c>
      <c r="AH30" s="4">
        <f t="shared" si="14"/>
        <v>4.7230304903878766</v>
      </c>
      <c r="AI30" s="4">
        <f t="shared" si="15"/>
        <v>2.3312878500554559</v>
      </c>
      <c r="AJ30" s="4">
        <f t="shared" si="16"/>
        <v>4.2508280979184504E-4</v>
      </c>
      <c r="AK30" s="13">
        <f t="shared" si="17"/>
        <v>4.2508280979184504E-4</v>
      </c>
      <c r="AL30" s="11">
        <v>53.2</v>
      </c>
      <c r="AM30" s="4">
        <f t="shared" si="18"/>
        <v>4.7230304903878766</v>
      </c>
      <c r="AN30" s="4">
        <f t="shared" si="19"/>
        <v>2.5126522208863507</v>
      </c>
      <c r="AO30" s="4">
        <f t="shared" si="20"/>
        <v>4.581524611208703E-4</v>
      </c>
      <c r="AP30" s="13">
        <f t="shared" si="21"/>
        <v>4.581524611208703E-4</v>
      </c>
      <c r="AQ30" s="11">
        <v>28.55</v>
      </c>
      <c r="AR30" s="4">
        <f t="shared" si="22"/>
        <v>4.7230304903878766</v>
      </c>
      <c r="AS30" s="4">
        <f t="shared" si="23"/>
        <v>1.3484252050057386</v>
      </c>
      <c r="AT30" s="4">
        <f t="shared" si="24"/>
        <v>2.4586941287595571E-4</v>
      </c>
      <c r="AU30" s="13">
        <f t="shared" si="25"/>
        <v>2.4586941287595571E-4</v>
      </c>
      <c r="AV30" s="11">
        <v>1.27</v>
      </c>
      <c r="AW30" s="11">
        <v>4.2427548899999996</v>
      </c>
      <c r="AX30" s="11">
        <v>12.7888652</v>
      </c>
      <c r="AY30" s="11">
        <v>1.5408754</v>
      </c>
    </row>
    <row r="31" spans="1:51" ht="15.75" customHeight="1" x14ac:dyDescent="0.2">
      <c r="A31" s="11">
        <v>9</v>
      </c>
      <c r="B31" s="11">
        <v>8</v>
      </c>
      <c r="C31" s="11">
        <v>2.6</v>
      </c>
      <c r="D31" s="11">
        <v>3.7</v>
      </c>
      <c r="E31" s="11">
        <v>35.32</v>
      </c>
      <c r="F31" s="11">
        <v>42.1</v>
      </c>
      <c r="G31" s="11">
        <v>31.89</v>
      </c>
      <c r="H31" s="11">
        <v>1</v>
      </c>
      <c r="I31" s="11">
        <v>0</v>
      </c>
      <c r="J31" s="11">
        <v>19.597407199999999</v>
      </c>
      <c r="K31" s="11">
        <v>15.6217419</v>
      </c>
      <c r="L31" s="11">
        <v>16.068932</v>
      </c>
      <c r="M31" s="11">
        <v>13.5350787</v>
      </c>
      <c r="N31" s="11">
        <v>57.182729999999999</v>
      </c>
      <c r="O31" s="13">
        <f t="shared" si="0"/>
        <v>13.990405555555556</v>
      </c>
      <c r="P31" s="11">
        <v>32.248742499999999</v>
      </c>
      <c r="Q31" s="15">
        <f t="shared" si="1"/>
        <v>0.13819027777777709</v>
      </c>
      <c r="R31" s="11">
        <v>44.27</v>
      </c>
      <c r="S31" s="14">
        <f t="shared" si="2"/>
        <v>15.941556538273481</v>
      </c>
      <c r="T31" s="14">
        <f t="shared" si="3"/>
        <v>7.0573270794936711</v>
      </c>
      <c r="U31" s="14">
        <f t="shared" si="4"/>
        <v>1.0930454892093917E-3</v>
      </c>
      <c r="V31" s="15">
        <f t="shared" si="5"/>
        <v>1.0930454892093917E-3</v>
      </c>
      <c r="W31" s="11">
        <v>54.25</v>
      </c>
      <c r="X31" s="4">
        <f t="shared" si="6"/>
        <v>15.941556538273481</v>
      </c>
      <c r="Y31" s="4">
        <f t="shared" si="7"/>
        <v>8.6482944220133646</v>
      </c>
      <c r="Z31" s="4">
        <f t="shared" si="8"/>
        <v>1.3394560151255815E-3</v>
      </c>
      <c r="AA31" s="13">
        <f t="shared" si="9"/>
        <v>1.3394560151255815E-3</v>
      </c>
      <c r="AB31" s="11">
        <v>60.71</v>
      </c>
      <c r="AC31" s="4">
        <f t="shared" si="10"/>
        <v>15.941556538273481</v>
      </c>
      <c r="AD31" s="4">
        <f t="shared" si="11"/>
        <v>9.6781189743858302</v>
      </c>
      <c r="AE31" s="4">
        <f t="shared" si="12"/>
        <v>1.4989562152677243E-3</v>
      </c>
      <c r="AF31" s="13">
        <f t="shared" si="13"/>
        <v>1.4989562152677243E-3</v>
      </c>
      <c r="AG31" s="11">
        <v>47.95</v>
      </c>
      <c r="AH31" s="4">
        <f t="shared" si="14"/>
        <v>6.1734793654634483</v>
      </c>
      <c r="AI31" s="4">
        <f t="shared" si="15"/>
        <v>2.9601833557397237</v>
      </c>
      <c r="AJ31" s="4">
        <f t="shared" si="16"/>
        <v>4.5847599633375141E-4</v>
      </c>
      <c r="AK31" s="13">
        <f t="shared" si="17"/>
        <v>4.5847599633375141E-4</v>
      </c>
      <c r="AL31" s="11">
        <v>47.66</v>
      </c>
      <c r="AM31" s="4">
        <f t="shared" si="18"/>
        <v>6.1734793654634483</v>
      </c>
      <c r="AN31" s="4">
        <f t="shared" si="19"/>
        <v>2.9422802655798792</v>
      </c>
      <c r="AO31" s="4">
        <f t="shared" si="20"/>
        <v>4.5570314880639392E-4</v>
      </c>
      <c r="AP31" s="13">
        <f t="shared" si="21"/>
        <v>4.5570314880639392E-4</v>
      </c>
      <c r="AQ31" s="11">
        <v>23.13</v>
      </c>
      <c r="AR31" s="4">
        <f t="shared" si="22"/>
        <v>6.1734793654634483</v>
      </c>
      <c r="AS31" s="4">
        <f t="shared" si="23"/>
        <v>1.4279257772316956</v>
      </c>
      <c r="AT31" s="4">
        <f t="shared" si="24"/>
        <v>2.2115849416474805E-4</v>
      </c>
      <c r="AU31" s="13">
        <f t="shared" si="25"/>
        <v>2.2115849416474805E-4</v>
      </c>
      <c r="AV31" s="11">
        <v>0</v>
      </c>
      <c r="AW31" s="11">
        <v>0</v>
      </c>
      <c r="AX31" s="11">
        <v>3.6819570000000001</v>
      </c>
      <c r="AY31" s="11">
        <v>3.19387139</v>
      </c>
    </row>
    <row r="32" spans="1:51" ht="15.75" customHeight="1" x14ac:dyDescent="0.2">
      <c r="A32" s="11">
        <v>7.12</v>
      </c>
      <c r="B32" s="11">
        <v>6.12</v>
      </c>
      <c r="C32" s="11">
        <v>3.12</v>
      </c>
      <c r="D32" s="11">
        <v>7.49</v>
      </c>
      <c r="E32" s="11">
        <v>23.46</v>
      </c>
      <c r="F32" s="11">
        <v>30.54</v>
      </c>
      <c r="G32" s="11">
        <v>24.56</v>
      </c>
      <c r="H32" s="11">
        <v>1</v>
      </c>
      <c r="I32" s="11">
        <v>0</v>
      </c>
      <c r="J32" s="11">
        <v>26.402169000000001</v>
      </c>
      <c r="K32" s="11">
        <v>26.205045200000001</v>
      </c>
      <c r="L32" s="11">
        <v>21.412093899999999</v>
      </c>
      <c r="M32" s="11">
        <v>39.838236999999999</v>
      </c>
      <c r="N32" s="11">
        <v>30.018467999999999</v>
      </c>
      <c r="O32" s="13">
        <f t="shared" si="0"/>
        <v>-1.1008511111111119</v>
      </c>
      <c r="P32" s="11">
        <v>33.5001496</v>
      </c>
      <c r="Q32" s="15">
        <f t="shared" si="1"/>
        <v>0.83341644444444463</v>
      </c>
      <c r="R32" s="11">
        <v>43.59</v>
      </c>
      <c r="S32" s="14">
        <f t="shared" si="2"/>
        <v>5.6413072760492566</v>
      </c>
      <c r="T32" s="14">
        <f t="shared" si="3"/>
        <v>2.4590458416298713</v>
      </c>
      <c r="U32" s="14">
        <f t="shared" si="4"/>
        <v>-4.840233737764381E-3</v>
      </c>
      <c r="V32" s="15">
        <f t="shared" si="5"/>
        <v>1E-3</v>
      </c>
      <c r="W32" s="11">
        <v>46.73</v>
      </c>
      <c r="X32" s="4">
        <f t="shared" si="6"/>
        <v>5.6413072760492566</v>
      </c>
      <c r="Y32" s="4">
        <f t="shared" si="7"/>
        <v>2.6361828900978175</v>
      </c>
      <c r="Z32" s="4">
        <f t="shared" si="8"/>
        <v>-5.1888993476882197E-3</v>
      </c>
      <c r="AA32" s="13">
        <f t="shared" si="9"/>
        <v>1E-3</v>
      </c>
      <c r="AB32" s="11">
        <v>46.57</v>
      </c>
      <c r="AC32" s="4">
        <f t="shared" si="10"/>
        <v>5.6413072760492566</v>
      </c>
      <c r="AD32" s="4">
        <f t="shared" si="11"/>
        <v>2.6271567984561388</v>
      </c>
      <c r="AE32" s="4">
        <f t="shared" si="12"/>
        <v>-5.1711329471825461E-3</v>
      </c>
      <c r="AF32" s="13">
        <f t="shared" si="13"/>
        <v>1E-3</v>
      </c>
      <c r="AG32" s="11">
        <v>46.02</v>
      </c>
      <c r="AH32" s="4">
        <f t="shared" si="14"/>
        <v>6.4911707031335384</v>
      </c>
      <c r="AI32" s="4">
        <f t="shared" si="15"/>
        <v>2.9872367575820546</v>
      </c>
      <c r="AJ32" s="4">
        <f t="shared" si="16"/>
        <v>-5.8798920670608858E-3</v>
      </c>
      <c r="AK32" s="13">
        <f t="shared" si="17"/>
        <v>1E-3</v>
      </c>
      <c r="AL32" s="11">
        <v>45.77</v>
      </c>
      <c r="AM32" s="4">
        <f t="shared" si="18"/>
        <v>6.4911707031335384</v>
      </c>
      <c r="AN32" s="4">
        <f t="shared" si="19"/>
        <v>2.9710088308242204</v>
      </c>
      <c r="AO32" s="4">
        <f t="shared" si="20"/>
        <v>-5.8479500197604669E-3</v>
      </c>
      <c r="AP32" s="13">
        <f t="shared" si="21"/>
        <v>1E-3</v>
      </c>
      <c r="AQ32" s="11">
        <v>21.82</v>
      </c>
      <c r="AR32" s="4">
        <f t="shared" si="22"/>
        <v>6.4911707031335384</v>
      </c>
      <c r="AS32" s="4">
        <f t="shared" si="23"/>
        <v>1.4163734474237382</v>
      </c>
      <c r="AT32" s="4">
        <f t="shared" si="24"/>
        <v>-2.7879018883804545E-3</v>
      </c>
      <c r="AU32" s="13">
        <f t="shared" si="25"/>
        <v>1E-3</v>
      </c>
      <c r="AV32" s="11">
        <v>2.68</v>
      </c>
      <c r="AW32" s="11">
        <v>0.25909265999999997</v>
      </c>
      <c r="AX32" s="11">
        <v>11.3040044</v>
      </c>
      <c r="AY32" s="11">
        <v>4.1753157600000002</v>
      </c>
    </row>
    <row r="33" spans="1:51" ht="15.75" customHeight="1" x14ac:dyDescent="0.2">
      <c r="A33" s="11">
        <v>5.0199999999999996</v>
      </c>
      <c r="B33" s="11">
        <v>7.02</v>
      </c>
      <c r="C33" s="11">
        <v>4.53</v>
      </c>
      <c r="D33" s="11">
        <v>2.33</v>
      </c>
      <c r="E33" s="11">
        <v>37.159999999999997</v>
      </c>
      <c r="F33" s="11">
        <v>47.49</v>
      </c>
      <c r="G33" s="11">
        <v>32.03</v>
      </c>
      <c r="H33" s="11">
        <v>1</v>
      </c>
      <c r="I33" s="11">
        <v>1</v>
      </c>
      <c r="J33" s="11">
        <v>19.102371600000001</v>
      </c>
      <c r="K33" s="11">
        <v>3.15779736</v>
      </c>
      <c r="L33" s="11">
        <v>34.3069299</v>
      </c>
      <c r="M33" s="11">
        <v>4.8178170099999997</v>
      </c>
      <c r="N33" s="11">
        <v>28.114411</v>
      </c>
      <c r="O33" s="13">
        <f t="shared" si="0"/>
        <v>-2.1586605555555556</v>
      </c>
      <c r="P33" s="11">
        <v>33.156668400000001</v>
      </c>
      <c r="Q33" s="15">
        <f t="shared" si="1"/>
        <v>0.64259355555555608</v>
      </c>
      <c r="R33" s="11">
        <v>50.43</v>
      </c>
      <c r="S33" s="14">
        <f t="shared" si="2"/>
        <v>5.2196013769256355</v>
      </c>
      <c r="T33" s="14">
        <f t="shared" si="3"/>
        <v>2.6322449743835978</v>
      </c>
      <c r="U33" s="14">
        <f t="shared" si="4"/>
        <v>-2.6422277165723436E-3</v>
      </c>
      <c r="V33" s="15">
        <f t="shared" si="5"/>
        <v>1E-3</v>
      </c>
      <c r="W33" s="11">
        <v>48.87</v>
      </c>
      <c r="X33" s="4">
        <f t="shared" si="6"/>
        <v>5.2196013769256355</v>
      </c>
      <c r="Y33" s="4">
        <f t="shared" si="7"/>
        <v>2.5508191929035577</v>
      </c>
      <c r="Z33" s="4">
        <f t="shared" si="8"/>
        <v>-2.5604931292661196E-3</v>
      </c>
      <c r="AA33" s="13">
        <f t="shared" si="9"/>
        <v>1E-3</v>
      </c>
      <c r="AB33" s="11">
        <v>52.42</v>
      </c>
      <c r="AC33" s="4">
        <f t="shared" si="10"/>
        <v>5.2196013769256355</v>
      </c>
      <c r="AD33" s="4">
        <f t="shared" si="11"/>
        <v>2.736115041784418</v>
      </c>
      <c r="AE33" s="4">
        <f t="shared" si="12"/>
        <v>-2.7464917093540002E-3</v>
      </c>
      <c r="AF33" s="13">
        <f t="shared" si="13"/>
        <v>1E-3</v>
      </c>
      <c r="AG33" s="11">
        <v>50.19</v>
      </c>
      <c r="AH33" s="4">
        <f t="shared" si="14"/>
        <v>6.4025612889996655</v>
      </c>
      <c r="AI33" s="4">
        <f t="shared" si="15"/>
        <v>3.2134455109489317</v>
      </c>
      <c r="AJ33" s="4">
        <f t="shared" si="16"/>
        <v>-3.225632445822232E-3</v>
      </c>
      <c r="AK33" s="13">
        <f t="shared" si="17"/>
        <v>1E-3</v>
      </c>
      <c r="AL33" s="11">
        <v>50.49</v>
      </c>
      <c r="AM33" s="4">
        <f t="shared" si="18"/>
        <v>6.4025612889996655</v>
      </c>
      <c r="AN33" s="4">
        <f t="shared" si="19"/>
        <v>3.2326531948159309</v>
      </c>
      <c r="AO33" s="4">
        <f t="shared" si="20"/>
        <v>-3.2449129744882349E-3</v>
      </c>
      <c r="AP33" s="13">
        <f t="shared" si="21"/>
        <v>1E-3</v>
      </c>
      <c r="AQ33" s="11">
        <v>23.46</v>
      </c>
      <c r="AR33" s="4">
        <f t="shared" si="22"/>
        <v>6.4025612889996655</v>
      </c>
      <c r="AS33" s="4">
        <f t="shared" si="23"/>
        <v>1.5020408783993215</v>
      </c>
      <c r="AT33" s="4">
        <f t="shared" si="24"/>
        <v>-1.5077373416814022E-3</v>
      </c>
      <c r="AU33" s="13">
        <f t="shared" si="25"/>
        <v>1E-3</v>
      </c>
      <c r="AV33" s="11">
        <v>1.82</v>
      </c>
      <c r="AW33" s="11">
        <v>11.8812183</v>
      </c>
      <c r="AX33" s="11">
        <v>8.9882066199999997</v>
      </c>
      <c r="AY33" s="11">
        <v>4.7246979199999997</v>
      </c>
    </row>
    <row r="34" spans="1:51" ht="15.75" customHeight="1" x14ac:dyDescent="0.2">
      <c r="A34" s="11">
        <v>5.74</v>
      </c>
      <c r="B34" s="11">
        <v>7.74</v>
      </c>
      <c r="C34" s="11">
        <v>5.62</v>
      </c>
      <c r="D34" s="11">
        <v>4.79</v>
      </c>
      <c r="E34" s="11">
        <v>46.17</v>
      </c>
      <c r="F34" s="11">
        <v>61.32</v>
      </c>
      <c r="G34" s="11">
        <v>51.02</v>
      </c>
      <c r="H34" s="11">
        <v>1</v>
      </c>
      <c r="I34" s="11">
        <v>1</v>
      </c>
      <c r="J34" s="11">
        <v>5.5081019099999997</v>
      </c>
      <c r="K34" s="11">
        <v>29.2460445</v>
      </c>
      <c r="L34" s="11">
        <v>30.8085509</v>
      </c>
      <c r="M34" s="11">
        <v>19.407065299999999</v>
      </c>
      <c r="N34" s="11">
        <v>39.756051499999998</v>
      </c>
      <c r="O34" s="13">
        <f t="shared" si="0"/>
        <v>4.3089174999999988</v>
      </c>
      <c r="P34" s="11">
        <v>45.997556799999998</v>
      </c>
      <c r="Q34" s="15">
        <f t="shared" si="1"/>
        <v>7.7764204444444438</v>
      </c>
      <c r="R34" s="11">
        <v>51.59</v>
      </c>
      <c r="S34" s="14">
        <f t="shared" si="2"/>
        <v>8.3067668886577639</v>
      </c>
      <c r="T34" s="14">
        <f t="shared" si="3"/>
        <v>4.2854610378585409</v>
      </c>
      <c r="U34" s="14">
        <f t="shared" si="4"/>
        <v>2.1550515669680457E-3</v>
      </c>
      <c r="V34" s="15">
        <f t="shared" si="5"/>
        <v>2.1550515669680457E-3</v>
      </c>
      <c r="W34" s="11">
        <v>54.86</v>
      </c>
      <c r="X34" s="4">
        <f t="shared" si="6"/>
        <v>8.3067668886577639</v>
      </c>
      <c r="Y34" s="4">
        <f t="shared" si="7"/>
        <v>4.5570923151176492</v>
      </c>
      <c r="Z34" s="4">
        <f t="shared" si="8"/>
        <v>2.2916481675492725E-3</v>
      </c>
      <c r="AA34" s="13">
        <f t="shared" si="9"/>
        <v>2.2916481675492725E-3</v>
      </c>
      <c r="AB34" s="11">
        <v>52.85</v>
      </c>
      <c r="AC34" s="4">
        <f t="shared" si="10"/>
        <v>8.3067668886577639</v>
      </c>
      <c r="AD34" s="4">
        <f t="shared" si="11"/>
        <v>4.3901263006556288</v>
      </c>
      <c r="AE34" s="4">
        <f t="shared" si="12"/>
        <v>2.2076851194855825E-3</v>
      </c>
      <c r="AF34" s="13">
        <f t="shared" si="13"/>
        <v>2.2076851194855825E-3</v>
      </c>
      <c r="AG34" s="11">
        <v>68.69</v>
      </c>
      <c r="AH34" s="4">
        <f t="shared" si="14"/>
        <v>10.552062240612191</v>
      </c>
      <c r="AI34" s="4">
        <f t="shared" si="15"/>
        <v>7.248211553076513</v>
      </c>
      <c r="AJ34" s="4">
        <f t="shared" si="16"/>
        <v>3.6449449725901441E-3</v>
      </c>
      <c r="AK34" s="13">
        <f t="shared" si="17"/>
        <v>3.6449449725901441E-3</v>
      </c>
      <c r="AL34" s="11">
        <v>71.41</v>
      </c>
      <c r="AM34" s="4">
        <f t="shared" si="18"/>
        <v>10.552062240612191</v>
      </c>
      <c r="AN34" s="4">
        <f t="shared" si="19"/>
        <v>7.5352276460211645</v>
      </c>
      <c r="AO34" s="4">
        <f t="shared" si="20"/>
        <v>3.7892782136069616E-3</v>
      </c>
      <c r="AP34" s="13">
        <f t="shared" si="21"/>
        <v>3.7892782136069616E-3</v>
      </c>
      <c r="AQ34" s="11">
        <v>57.72</v>
      </c>
      <c r="AR34" s="4">
        <f t="shared" si="22"/>
        <v>10.552062240612191</v>
      </c>
      <c r="AS34" s="4">
        <f t="shared" si="23"/>
        <v>6.0906503252813566</v>
      </c>
      <c r="AT34" s="4">
        <f t="shared" si="24"/>
        <v>3.0628362762833475E-3</v>
      </c>
      <c r="AU34" s="13">
        <f t="shared" si="25"/>
        <v>3.0628362762833475E-3</v>
      </c>
      <c r="AV34" s="11">
        <v>3.49</v>
      </c>
      <c r="AW34" s="11">
        <v>13.0906336</v>
      </c>
      <c r="AX34" s="11">
        <v>14.0555672</v>
      </c>
      <c r="AY34" s="11">
        <v>2.5873876500000001</v>
      </c>
    </row>
    <row r="35" spans="1:51" ht="15.75" customHeight="1" x14ac:dyDescent="0.2">
      <c r="A35" s="11">
        <v>6.94</v>
      </c>
      <c r="B35" s="11">
        <v>7.94</v>
      </c>
      <c r="C35" s="11">
        <v>6.51</v>
      </c>
      <c r="D35" s="11">
        <v>2.7</v>
      </c>
      <c r="E35" s="11">
        <v>45.68</v>
      </c>
      <c r="F35" s="11">
        <v>53.85</v>
      </c>
      <c r="G35" s="11">
        <v>46.15</v>
      </c>
      <c r="H35" s="11">
        <v>0</v>
      </c>
      <c r="I35" s="11">
        <v>1</v>
      </c>
      <c r="J35" s="11">
        <v>4.5134872499999998</v>
      </c>
      <c r="K35" s="11">
        <v>27.694251300000001</v>
      </c>
      <c r="L35" s="11">
        <v>27.281765199999999</v>
      </c>
      <c r="M35" s="11">
        <v>36.310617100000002</v>
      </c>
      <c r="N35" s="11">
        <v>21.169826100000002</v>
      </c>
      <c r="O35" s="13">
        <f t="shared" si="0"/>
        <v>-6.0167632777777769</v>
      </c>
      <c r="P35" s="11">
        <v>23.6885543</v>
      </c>
      <c r="Q35" s="15">
        <f t="shared" si="1"/>
        <v>-4.6174698333333337</v>
      </c>
      <c r="R35" s="11">
        <v>51.02</v>
      </c>
      <c r="S35" s="14">
        <f t="shared" si="2"/>
        <v>3.9085753535492014</v>
      </c>
      <c r="T35" s="14">
        <f t="shared" si="3"/>
        <v>1.9941551453808026</v>
      </c>
      <c r="U35" s="14">
        <f t="shared" si="4"/>
        <v>-7.1816512765508322E-4</v>
      </c>
      <c r="V35" s="15">
        <f t="shared" si="5"/>
        <v>1E-3</v>
      </c>
      <c r="W35" s="11">
        <v>53.47</v>
      </c>
      <c r="X35" s="4">
        <f t="shared" si="6"/>
        <v>3.9085753535492014</v>
      </c>
      <c r="Y35" s="4">
        <f t="shared" si="7"/>
        <v>2.0899152415427578</v>
      </c>
      <c r="Z35" s="4">
        <f t="shared" si="8"/>
        <v>-7.5265169297760272E-4</v>
      </c>
      <c r="AA35" s="13">
        <f t="shared" si="9"/>
        <v>1E-3</v>
      </c>
      <c r="AB35" s="11">
        <v>47.47</v>
      </c>
      <c r="AC35" s="4">
        <f t="shared" si="10"/>
        <v>3.9085753535492014</v>
      </c>
      <c r="AD35" s="4">
        <f t="shared" si="11"/>
        <v>1.855400720329806</v>
      </c>
      <c r="AE35" s="4">
        <f t="shared" si="12"/>
        <v>-6.6819479831020775E-4</v>
      </c>
      <c r="AF35" s="13">
        <f t="shared" si="13"/>
        <v>1E-3</v>
      </c>
      <c r="AG35" s="11">
        <v>51.27</v>
      </c>
      <c r="AH35" s="4">
        <f t="shared" si="14"/>
        <v>4.3455908181755145</v>
      </c>
      <c r="AI35" s="4">
        <f t="shared" si="15"/>
        <v>2.2279844124785866</v>
      </c>
      <c r="AJ35" s="4">
        <f t="shared" si="16"/>
        <v>-8.0237523830959149E-4</v>
      </c>
      <c r="AK35" s="13">
        <f t="shared" si="17"/>
        <v>1E-3</v>
      </c>
      <c r="AL35" s="11">
        <v>52.91</v>
      </c>
      <c r="AM35" s="4">
        <f t="shared" si="18"/>
        <v>4.3455908181755145</v>
      </c>
      <c r="AN35" s="4">
        <f t="shared" si="19"/>
        <v>2.2992521018966645</v>
      </c>
      <c r="AO35" s="4">
        <f t="shared" si="20"/>
        <v>-8.2804122993876492E-4</v>
      </c>
      <c r="AP35" s="13">
        <f t="shared" si="21"/>
        <v>1E-3</v>
      </c>
      <c r="AQ35" s="11">
        <v>27.22</v>
      </c>
      <c r="AR35" s="4">
        <f t="shared" si="22"/>
        <v>4.3455908181755145</v>
      </c>
      <c r="AS35" s="4">
        <f t="shared" si="23"/>
        <v>1.1828698207073749</v>
      </c>
      <c r="AT35" s="4">
        <f t="shared" si="24"/>
        <v>-4.2599286106469815E-4</v>
      </c>
      <c r="AU35" s="13">
        <f t="shared" si="25"/>
        <v>1E-3</v>
      </c>
      <c r="AV35" s="11">
        <v>0</v>
      </c>
      <c r="AW35" s="11">
        <v>0</v>
      </c>
      <c r="AX35" s="11">
        <v>1.22711747</v>
      </c>
      <c r="AY35" s="11">
        <v>4.1763015299999999</v>
      </c>
    </row>
    <row r="36" spans="1:51" ht="15.75" customHeight="1" x14ac:dyDescent="0.2">
      <c r="A36" s="11">
        <v>6.4</v>
      </c>
      <c r="B36" s="11">
        <v>8.4</v>
      </c>
      <c r="C36" s="11">
        <v>4.83</v>
      </c>
      <c r="D36" s="11">
        <v>7.3</v>
      </c>
      <c r="E36" s="11">
        <v>33.85</v>
      </c>
      <c r="F36" s="11">
        <v>39.93</v>
      </c>
      <c r="G36" s="11">
        <v>31.71</v>
      </c>
      <c r="H36" s="11">
        <v>0</v>
      </c>
      <c r="I36" s="11">
        <v>0</v>
      </c>
      <c r="J36" s="11">
        <v>9.1665523499999999</v>
      </c>
      <c r="K36" s="11">
        <v>12.6397432</v>
      </c>
      <c r="L36" s="11">
        <v>31.72081</v>
      </c>
      <c r="M36" s="11">
        <v>22.866893000000001</v>
      </c>
      <c r="N36" s="11">
        <v>37.320570400000001</v>
      </c>
      <c r="O36" s="13">
        <f t="shared" si="0"/>
        <v>2.9558724444444451</v>
      </c>
      <c r="P36" s="11">
        <v>51.088098000000002</v>
      </c>
      <c r="Q36" s="15">
        <f t="shared" si="1"/>
        <v>10.604498888888891</v>
      </c>
      <c r="R36" s="11">
        <v>50.2</v>
      </c>
      <c r="S36" s="14">
        <f t="shared" si="2"/>
        <v>7.5525420045309311</v>
      </c>
      <c r="T36" s="14">
        <f t="shared" si="3"/>
        <v>3.7913760862745276</v>
      </c>
      <c r="U36" s="14">
        <f t="shared" si="4"/>
        <v>2.7793258851326079E-3</v>
      </c>
      <c r="V36" s="15">
        <f t="shared" si="5"/>
        <v>2.7793258851326079E-3</v>
      </c>
      <c r="W36" s="11">
        <v>41.82</v>
      </c>
      <c r="X36" s="4">
        <f t="shared" si="6"/>
        <v>7.5525420045309311</v>
      </c>
      <c r="Y36" s="4">
        <f t="shared" si="7"/>
        <v>3.1584730662948353</v>
      </c>
      <c r="Z36" s="4">
        <f t="shared" si="8"/>
        <v>2.3153667035108695E-3</v>
      </c>
      <c r="AA36" s="13">
        <f t="shared" si="9"/>
        <v>2.3153667035108695E-3</v>
      </c>
      <c r="AB36" s="11">
        <v>49.22</v>
      </c>
      <c r="AC36" s="4">
        <f t="shared" si="10"/>
        <v>7.5525420045309311</v>
      </c>
      <c r="AD36" s="4">
        <f t="shared" si="11"/>
        <v>3.7173611746301241</v>
      </c>
      <c r="AE36" s="4">
        <f t="shared" si="12"/>
        <v>2.725068128809302E-3</v>
      </c>
      <c r="AF36" s="13">
        <f t="shared" si="13"/>
        <v>2.725068128809302E-3</v>
      </c>
      <c r="AG36" s="11">
        <v>47.99</v>
      </c>
      <c r="AH36" s="4">
        <f t="shared" si="14"/>
        <v>12.763778962872522</v>
      </c>
      <c r="AI36" s="4">
        <f t="shared" si="15"/>
        <v>6.1253375242825232</v>
      </c>
      <c r="AJ36" s="4">
        <f t="shared" si="16"/>
        <v>4.49027180343401E-3</v>
      </c>
      <c r="AK36" s="13">
        <f t="shared" si="17"/>
        <v>4.49027180343401E-3</v>
      </c>
      <c r="AL36" s="11">
        <v>47.05</v>
      </c>
      <c r="AM36" s="4">
        <f t="shared" si="18"/>
        <v>12.763778962872522</v>
      </c>
      <c r="AN36" s="4">
        <f t="shared" si="19"/>
        <v>6.0053580020315209</v>
      </c>
      <c r="AO36" s="4">
        <f t="shared" si="20"/>
        <v>4.4023189904473879E-3</v>
      </c>
      <c r="AP36" s="13">
        <f t="shared" si="21"/>
        <v>4.4023189904473879E-3</v>
      </c>
      <c r="AQ36" s="11">
        <v>25.42</v>
      </c>
      <c r="AR36" s="4">
        <f t="shared" si="22"/>
        <v>12.763778962872522</v>
      </c>
      <c r="AS36" s="4">
        <f t="shared" si="23"/>
        <v>3.2445526123621953</v>
      </c>
      <c r="AT36" s="4">
        <f t="shared" si="24"/>
        <v>2.3784686235318302E-3</v>
      </c>
      <c r="AU36" s="13">
        <f t="shared" si="25"/>
        <v>2.3784686235318302E-3</v>
      </c>
      <c r="AV36" s="11">
        <v>0</v>
      </c>
      <c r="AW36" s="11">
        <v>0</v>
      </c>
      <c r="AX36" s="11">
        <v>3.1080492500000001</v>
      </c>
      <c r="AY36" s="11">
        <v>4.3359634900000001</v>
      </c>
    </row>
    <row r="37" spans="1:51" ht="15.75" customHeight="1" x14ac:dyDescent="0.2">
      <c r="A37" s="11">
        <v>6.11</v>
      </c>
      <c r="B37" s="11">
        <v>7.11</v>
      </c>
      <c r="C37" s="11">
        <v>6.78</v>
      </c>
      <c r="D37" s="11">
        <v>7.11</v>
      </c>
      <c r="E37" s="11">
        <v>37.5</v>
      </c>
      <c r="F37" s="11">
        <v>51.42</v>
      </c>
      <c r="G37" s="11">
        <v>35.67</v>
      </c>
      <c r="H37" s="11">
        <v>1</v>
      </c>
      <c r="I37" s="11">
        <v>0</v>
      </c>
      <c r="J37" s="11">
        <v>4.9062251200000002</v>
      </c>
      <c r="K37" s="11">
        <v>6.1850522899999998</v>
      </c>
      <c r="L37" s="11">
        <v>24.9344462</v>
      </c>
      <c r="M37" s="11">
        <v>45.814748799999997</v>
      </c>
      <c r="N37" s="11">
        <v>11.3369576</v>
      </c>
      <c r="O37" s="13">
        <f t="shared" si="0"/>
        <v>-11.479468000000002</v>
      </c>
      <c r="P37" s="11">
        <v>25.9292677</v>
      </c>
      <c r="Q37" s="15">
        <f t="shared" si="1"/>
        <v>-3.3726290555555556</v>
      </c>
      <c r="R37" s="11">
        <v>48.13</v>
      </c>
      <c r="S37" s="14">
        <f t="shared" si="2"/>
        <v>2.5526852010774035</v>
      </c>
      <c r="T37" s="14">
        <f t="shared" si="3"/>
        <v>1.2286073872785543</v>
      </c>
      <c r="U37" s="14">
        <f t="shared" si="4"/>
        <v>-2.319100957303743E-4</v>
      </c>
      <c r="V37" s="15">
        <f t="shared" si="5"/>
        <v>1E-3</v>
      </c>
      <c r="W37" s="11">
        <v>46.09</v>
      </c>
      <c r="X37" s="4">
        <f t="shared" si="6"/>
        <v>2.5526852010774035</v>
      </c>
      <c r="Y37" s="4">
        <f t="shared" si="7"/>
        <v>1.1765326091765753</v>
      </c>
      <c r="Z37" s="4">
        <f t="shared" si="8"/>
        <v>-2.2208053837965825E-4</v>
      </c>
      <c r="AA37" s="13">
        <f t="shared" si="9"/>
        <v>1E-3</v>
      </c>
      <c r="AB37" s="11">
        <v>55.67</v>
      </c>
      <c r="AC37" s="4">
        <f t="shared" si="10"/>
        <v>2.5526852010774035</v>
      </c>
      <c r="AD37" s="4">
        <f t="shared" si="11"/>
        <v>1.4210798514397904</v>
      </c>
      <c r="AE37" s="4">
        <f t="shared" si="12"/>
        <v>-2.6824091064429537E-4</v>
      </c>
      <c r="AF37" s="13">
        <f t="shared" si="13"/>
        <v>1E-3</v>
      </c>
      <c r="AG37" s="11">
        <v>49.94</v>
      </c>
      <c r="AH37" s="4">
        <f t="shared" si="14"/>
        <v>4.7703117423136874</v>
      </c>
      <c r="AI37" s="4">
        <f t="shared" si="15"/>
        <v>2.3822936841114553</v>
      </c>
      <c r="AJ37" s="4">
        <f t="shared" si="16"/>
        <v>-4.4967819830867895E-4</v>
      </c>
      <c r="AK37" s="13">
        <f t="shared" si="17"/>
        <v>1E-3</v>
      </c>
      <c r="AL37" s="11">
        <v>48.45</v>
      </c>
      <c r="AM37" s="4">
        <f t="shared" si="18"/>
        <v>4.7703117423136874</v>
      </c>
      <c r="AN37" s="4">
        <f t="shared" si="19"/>
        <v>2.3112160391509819</v>
      </c>
      <c r="AO37" s="4">
        <f t="shared" si="20"/>
        <v>-4.3626168818693432E-4</v>
      </c>
      <c r="AP37" s="13">
        <f t="shared" si="21"/>
        <v>1E-3</v>
      </c>
      <c r="AQ37" s="11">
        <v>23.17</v>
      </c>
      <c r="AR37" s="4">
        <f t="shared" si="22"/>
        <v>4.7703117423136874</v>
      </c>
      <c r="AS37" s="4">
        <f t="shared" si="23"/>
        <v>1.1052812306940814</v>
      </c>
      <c r="AT37" s="4">
        <f t="shared" si="24"/>
        <v>-2.0863123457773511E-4</v>
      </c>
      <c r="AU37" s="13">
        <f t="shared" si="25"/>
        <v>1E-3</v>
      </c>
      <c r="AV37" s="11">
        <v>1.02</v>
      </c>
      <c r="AW37" s="11">
        <v>3.4247953600000001</v>
      </c>
      <c r="AX37" s="11">
        <v>14.797819</v>
      </c>
      <c r="AY37" s="11">
        <v>4.3626874300000003</v>
      </c>
    </row>
    <row r="38" spans="1:51" ht="15.75" customHeight="1" x14ac:dyDescent="0.2">
      <c r="A38" s="11">
        <v>5.48</v>
      </c>
      <c r="B38" s="11">
        <v>5.48</v>
      </c>
      <c r="C38" s="11">
        <v>3.01</v>
      </c>
      <c r="D38" s="11">
        <v>2.93</v>
      </c>
      <c r="E38" s="11">
        <v>28.79</v>
      </c>
      <c r="F38" s="11">
        <v>38.35</v>
      </c>
      <c r="G38" s="11">
        <v>29.77</v>
      </c>
      <c r="H38" s="11">
        <v>0</v>
      </c>
      <c r="I38" s="11">
        <v>0</v>
      </c>
      <c r="J38" s="11">
        <v>24.002449599999998</v>
      </c>
      <c r="K38" s="11">
        <v>24.229464499999999</v>
      </c>
      <c r="L38" s="11">
        <v>33.261508200000002</v>
      </c>
      <c r="M38" s="11">
        <v>30.401358200000001</v>
      </c>
      <c r="N38" s="11">
        <v>24.0635233</v>
      </c>
      <c r="O38" s="13">
        <f t="shared" si="0"/>
        <v>-4.4091537222222223</v>
      </c>
      <c r="P38" s="11">
        <v>36.255717799999999</v>
      </c>
      <c r="Q38" s="15">
        <f t="shared" si="1"/>
        <v>2.3642876666666663</v>
      </c>
      <c r="R38" s="11">
        <v>39.35</v>
      </c>
      <c r="S38" s="14">
        <f t="shared" si="2"/>
        <v>4.4142337459810239</v>
      </c>
      <c r="T38" s="14">
        <f t="shared" si="3"/>
        <v>1.737000979043533</v>
      </c>
      <c r="U38" s="14">
        <f t="shared" si="4"/>
        <v>-8.5363677696372053E-4</v>
      </c>
      <c r="V38" s="15">
        <f t="shared" si="5"/>
        <v>1E-3</v>
      </c>
      <c r="W38" s="11">
        <v>44.11</v>
      </c>
      <c r="X38" s="4">
        <f t="shared" si="6"/>
        <v>4.4142337459810239</v>
      </c>
      <c r="Y38" s="4">
        <f t="shared" si="7"/>
        <v>1.9471185053522297</v>
      </c>
      <c r="Z38" s="4">
        <f t="shared" si="8"/>
        <v>-9.568975408353167E-4</v>
      </c>
      <c r="AA38" s="13">
        <f t="shared" si="9"/>
        <v>1E-3</v>
      </c>
      <c r="AB38" s="11">
        <v>49.28</v>
      </c>
      <c r="AC38" s="4">
        <f t="shared" si="10"/>
        <v>4.4142337459810239</v>
      </c>
      <c r="AD38" s="4">
        <f t="shared" si="11"/>
        <v>2.1753343900194486</v>
      </c>
      <c r="AE38" s="4">
        <f t="shared" si="12"/>
        <v>-1.0690526142000546E-3</v>
      </c>
      <c r="AF38" s="13">
        <f t="shared" si="13"/>
        <v>1E-3</v>
      </c>
      <c r="AG38" s="11">
        <v>47.12</v>
      </c>
      <c r="AH38" s="4">
        <f t="shared" si="14"/>
        <v>7.2422846910697647</v>
      </c>
      <c r="AI38" s="4">
        <f t="shared" si="15"/>
        <v>3.4125645464320731</v>
      </c>
      <c r="AJ38" s="4">
        <f t="shared" si="16"/>
        <v>-1.6770805749349708E-3</v>
      </c>
      <c r="AK38" s="13">
        <f t="shared" si="17"/>
        <v>1E-3</v>
      </c>
      <c r="AL38" s="11">
        <v>45.8</v>
      </c>
      <c r="AM38" s="4">
        <f t="shared" si="18"/>
        <v>7.2422846910697647</v>
      </c>
      <c r="AN38" s="4">
        <f t="shared" si="19"/>
        <v>3.3169663885099521</v>
      </c>
      <c r="AO38" s="4">
        <f t="shared" si="20"/>
        <v>-1.6300995401532612E-3</v>
      </c>
      <c r="AP38" s="13">
        <f t="shared" si="21"/>
        <v>1E-3</v>
      </c>
      <c r="AQ38" s="11">
        <v>26.88</v>
      </c>
      <c r="AR38" s="4">
        <f t="shared" si="22"/>
        <v>7.2422846910697647</v>
      </c>
      <c r="AS38" s="4">
        <f t="shared" si="23"/>
        <v>1.9467261249595527</v>
      </c>
      <c r="AT38" s="4">
        <f t="shared" si="24"/>
        <v>-9.5670470828208864E-4</v>
      </c>
      <c r="AU38" s="13">
        <f t="shared" si="25"/>
        <v>1E-3</v>
      </c>
      <c r="AV38" s="11">
        <v>0</v>
      </c>
      <c r="AW38" s="11">
        <v>0</v>
      </c>
      <c r="AX38" s="11">
        <v>2.96238286</v>
      </c>
      <c r="AY38" s="11">
        <v>0.73679496</v>
      </c>
    </row>
    <row r="39" spans="1:51" ht="15.75" customHeight="1" x14ac:dyDescent="0.2">
      <c r="A39" s="11">
        <v>6.81</v>
      </c>
      <c r="B39" s="11">
        <v>8.81</v>
      </c>
      <c r="C39" s="11">
        <v>7.92</v>
      </c>
      <c r="D39" s="11">
        <v>5.03</v>
      </c>
      <c r="E39" s="11">
        <v>48.32</v>
      </c>
      <c r="F39" s="11">
        <v>59.47</v>
      </c>
      <c r="G39" s="11">
        <v>44.21</v>
      </c>
      <c r="H39" s="11">
        <v>0</v>
      </c>
      <c r="I39" s="11">
        <v>1</v>
      </c>
      <c r="J39" s="11">
        <v>11.419625099999999</v>
      </c>
      <c r="K39" s="11">
        <v>28.2409426</v>
      </c>
      <c r="L39" s="11">
        <v>21.678601199999999</v>
      </c>
      <c r="M39" s="11">
        <v>42.381044099999997</v>
      </c>
      <c r="N39" s="11">
        <v>41.260742800000003</v>
      </c>
      <c r="O39" s="13">
        <f t="shared" si="0"/>
        <v>5.1448571111111132</v>
      </c>
      <c r="P39" s="11">
        <v>29.954187999999998</v>
      </c>
      <c r="Q39" s="15">
        <f t="shared" si="1"/>
        <v>-1.1365622222222231</v>
      </c>
      <c r="R39" s="11">
        <v>59.2</v>
      </c>
      <c r="S39" s="14">
        <f t="shared" si="2"/>
        <v>8.8053547285213689</v>
      </c>
      <c r="T39" s="14">
        <f t="shared" si="3"/>
        <v>5.2127699992846512</v>
      </c>
      <c r="U39" s="14">
        <f t="shared" si="4"/>
        <v>2.1954499469147176E-3</v>
      </c>
      <c r="V39" s="15">
        <f t="shared" si="5"/>
        <v>2.1954499469147176E-3</v>
      </c>
      <c r="W39" s="11">
        <v>55.55</v>
      </c>
      <c r="X39" s="4">
        <f t="shared" si="6"/>
        <v>8.8053547285213689</v>
      </c>
      <c r="Y39" s="4">
        <f t="shared" si="7"/>
        <v>4.8913745516936196</v>
      </c>
      <c r="Z39" s="4">
        <f t="shared" si="8"/>
        <v>2.0600885903904144E-3</v>
      </c>
      <c r="AA39" s="13">
        <f t="shared" si="9"/>
        <v>2.0600885903904144E-3</v>
      </c>
      <c r="AB39" s="11">
        <v>48.95</v>
      </c>
      <c r="AC39" s="4">
        <f t="shared" si="10"/>
        <v>8.8053547285213689</v>
      </c>
      <c r="AD39" s="4">
        <f t="shared" si="11"/>
        <v>4.31022113961121</v>
      </c>
      <c r="AE39" s="4">
        <f t="shared" si="12"/>
        <v>1.8153255895519496E-3</v>
      </c>
      <c r="AF39" s="13">
        <f t="shared" si="13"/>
        <v>1.8153255895519496E-3</v>
      </c>
      <c r="AG39" s="11">
        <v>52.57</v>
      </c>
      <c r="AH39" s="4">
        <f t="shared" si="14"/>
        <v>5.6265922080854311</v>
      </c>
      <c r="AI39" s="4">
        <f t="shared" si="15"/>
        <v>2.9578995237905108</v>
      </c>
      <c r="AJ39" s="4">
        <f t="shared" si="16"/>
        <v>1.245771509845266E-3</v>
      </c>
      <c r="AK39" s="13">
        <f t="shared" si="17"/>
        <v>1.245771509845266E-3</v>
      </c>
      <c r="AL39" s="11">
        <v>53.54</v>
      </c>
      <c r="AM39" s="4">
        <f t="shared" si="18"/>
        <v>5.6265922080854311</v>
      </c>
      <c r="AN39" s="4">
        <f t="shared" si="19"/>
        <v>3.0124774682089397</v>
      </c>
      <c r="AO39" s="4">
        <f t="shared" si="20"/>
        <v>1.2687579729335275E-3</v>
      </c>
      <c r="AP39" s="13">
        <f t="shared" si="21"/>
        <v>1.2687579729335275E-3</v>
      </c>
      <c r="AQ39" s="11">
        <v>26.17</v>
      </c>
      <c r="AR39" s="4">
        <f t="shared" si="22"/>
        <v>5.6265922080854311</v>
      </c>
      <c r="AS39" s="4">
        <f t="shared" si="23"/>
        <v>1.4724791808559576</v>
      </c>
      <c r="AT39" s="4">
        <f t="shared" si="24"/>
        <v>6.2016055569051967E-4</v>
      </c>
      <c r="AU39" s="13">
        <f t="shared" si="25"/>
        <v>6.2016055569051967E-4</v>
      </c>
      <c r="AV39" s="11">
        <v>0</v>
      </c>
      <c r="AW39" s="11">
        <v>0</v>
      </c>
      <c r="AX39" s="11">
        <v>11.6811691</v>
      </c>
      <c r="AY39" s="11">
        <v>1.41294849</v>
      </c>
    </row>
    <row r="40" spans="1:51" ht="15.75" customHeight="1" x14ac:dyDescent="0.2">
      <c r="A40" s="11">
        <v>7.64</v>
      </c>
      <c r="B40" s="11">
        <v>7.64</v>
      </c>
      <c r="C40" s="11">
        <v>5.56</v>
      </c>
      <c r="D40" s="11">
        <v>2.4900000000000002</v>
      </c>
      <c r="E40" s="11">
        <v>51.89</v>
      </c>
      <c r="F40" s="11">
        <v>66.510000000000005</v>
      </c>
      <c r="G40" s="11">
        <v>52.15</v>
      </c>
      <c r="H40" s="11">
        <v>0</v>
      </c>
      <c r="I40" s="11">
        <v>1</v>
      </c>
      <c r="J40" s="11">
        <v>7.9970166899999997</v>
      </c>
      <c r="K40" s="11">
        <v>25.052967299999999</v>
      </c>
      <c r="L40" s="11">
        <v>29.117223200000002</v>
      </c>
      <c r="M40" s="11">
        <v>30.621904399999998</v>
      </c>
      <c r="N40" s="11">
        <v>35.479084200000003</v>
      </c>
      <c r="O40" s="13">
        <f t="shared" si="0"/>
        <v>1.932824555555557</v>
      </c>
      <c r="P40" s="11">
        <v>13.1382584</v>
      </c>
      <c r="Q40" s="15">
        <f t="shared" si="1"/>
        <v>-10.478745333333334</v>
      </c>
      <c r="R40" s="11">
        <v>53.74</v>
      </c>
      <c r="S40" s="14">
        <f t="shared" si="2"/>
        <v>7.0231740806350116</v>
      </c>
      <c r="T40" s="14">
        <f t="shared" si="3"/>
        <v>3.7742537509332554</v>
      </c>
      <c r="U40" s="14">
        <f t="shared" si="4"/>
        <v>4.2312331398408325E-3</v>
      </c>
      <c r="V40" s="15">
        <f t="shared" si="5"/>
        <v>4.2312331398408325E-3</v>
      </c>
      <c r="W40" s="11">
        <v>57.49</v>
      </c>
      <c r="X40" s="4">
        <f t="shared" si="6"/>
        <v>7.0231740806350116</v>
      </c>
      <c r="Y40" s="4">
        <f t="shared" si="7"/>
        <v>4.0376227789570684</v>
      </c>
      <c r="Z40" s="4">
        <f t="shared" si="8"/>
        <v>4.5264903835029674E-3</v>
      </c>
      <c r="AA40" s="13">
        <f t="shared" si="9"/>
        <v>4.5264903835029674E-3</v>
      </c>
      <c r="AB40" s="11">
        <v>62.28</v>
      </c>
      <c r="AC40" s="4">
        <f t="shared" si="10"/>
        <v>7.0231740806350116</v>
      </c>
      <c r="AD40" s="4">
        <f t="shared" si="11"/>
        <v>4.3740328174194856</v>
      </c>
      <c r="AE40" s="4">
        <f t="shared" si="12"/>
        <v>4.9036323027407342E-3</v>
      </c>
      <c r="AF40" s="13">
        <f t="shared" si="13"/>
        <v>4.9036323027407342E-3</v>
      </c>
      <c r="AG40" s="11">
        <v>56.25</v>
      </c>
      <c r="AH40" s="4">
        <f t="shared" si="14"/>
        <v>2.7640233895539024</v>
      </c>
      <c r="AI40" s="4">
        <f t="shared" si="15"/>
        <v>1.5547631566240703</v>
      </c>
      <c r="AJ40" s="4">
        <f t="shared" si="16"/>
        <v>1.7430108909038335E-3</v>
      </c>
      <c r="AK40" s="13">
        <f t="shared" si="17"/>
        <v>1.7430108909038335E-3</v>
      </c>
      <c r="AL40" s="11">
        <v>56.23</v>
      </c>
      <c r="AM40" s="4">
        <f t="shared" si="18"/>
        <v>2.7640233895539024</v>
      </c>
      <c r="AN40" s="4">
        <f t="shared" si="19"/>
        <v>1.5542103519461592</v>
      </c>
      <c r="AO40" s="4">
        <f t="shared" si="20"/>
        <v>1.7423911536981784E-3</v>
      </c>
      <c r="AP40" s="13">
        <f t="shared" si="21"/>
        <v>1.7423911536981784E-3</v>
      </c>
      <c r="AQ40" s="11">
        <v>27.98</v>
      </c>
      <c r="AR40" s="4">
        <f t="shared" si="22"/>
        <v>2.7640233895539024</v>
      </c>
      <c r="AS40" s="4">
        <f t="shared" si="23"/>
        <v>0.77337374439718187</v>
      </c>
      <c r="AT40" s="4">
        <f t="shared" si="24"/>
        <v>8.6701235071092006E-4</v>
      </c>
      <c r="AU40" s="13">
        <f t="shared" si="25"/>
        <v>8.6701235071092006E-4</v>
      </c>
      <c r="AV40" s="11">
        <v>3.7</v>
      </c>
      <c r="AW40" s="11">
        <v>20.232598100000001</v>
      </c>
      <c r="AX40" s="11">
        <v>1.1404272200000001</v>
      </c>
      <c r="AY40" s="11">
        <v>2.5448208800000001</v>
      </c>
    </row>
    <row r="41" spans="1:51" ht="15.75" customHeight="1" x14ac:dyDescent="0.2">
      <c r="A41" s="11">
        <v>6.28</v>
      </c>
      <c r="B41" s="11">
        <v>7.28</v>
      </c>
      <c r="C41" s="11">
        <v>4.75</v>
      </c>
      <c r="D41" s="11">
        <v>3.04</v>
      </c>
      <c r="E41" s="11">
        <v>35.94</v>
      </c>
      <c r="F41" s="11">
        <v>48.1</v>
      </c>
      <c r="G41" s="11">
        <v>35.93</v>
      </c>
      <c r="H41" s="11">
        <v>1</v>
      </c>
      <c r="I41" s="11">
        <v>1</v>
      </c>
      <c r="J41" s="11">
        <v>10.8329603</v>
      </c>
      <c r="K41" s="11">
        <v>29.829370600000001</v>
      </c>
      <c r="L41" s="11">
        <v>19.967524900000001</v>
      </c>
      <c r="M41" s="11">
        <v>14.3212773</v>
      </c>
      <c r="N41" s="11">
        <v>31.2653727</v>
      </c>
      <c r="O41" s="13">
        <f t="shared" si="0"/>
        <v>-0.4081262777777776</v>
      </c>
      <c r="P41" s="11">
        <v>38.4687226</v>
      </c>
      <c r="Q41" s="15">
        <f t="shared" si="1"/>
        <v>3.5937347777777777</v>
      </c>
      <c r="R41" s="11">
        <v>52.21</v>
      </c>
      <c r="S41" s="14">
        <f t="shared" si="2"/>
        <v>5.9335853311213089</v>
      </c>
      <c r="T41" s="14">
        <f t="shared" si="3"/>
        <v>3.0979249013784358</v>
      </c>
      <c r="U41" s="14">
        <f t="shared" si="4"/>
        <v>-1.6447679013396287E-2</v>
      </c>
      <c r="V41" s="15">
        <f t="shared" si="5"/>
        <v>1E-3</v>
      </c>
      <c r="W41" s="11">
        <v>53.36</v>
      </c>
      <c r="X41" s="4">
        <f t="shared" si="6"/>
        <v>5.9335853311213089</v>
      </c>
      <c r="Y41" s="4">
        <f t="shared" si="7"/>
        <v>3.1661611326863306</v>
      </c>
      <c r="Z41" s="4">
        <f t="shared" si="8"/>
        <v>-1.6809962692105454E-2</v>
      </c>
      <c r="AA41" s="13">
        <f t="shared" si="9"/>
        <v>1E-3</v>
      </c>
      <c r="AB41" s="11">
        <v>46.27</v>
      </c>
      <c r="AC41" s="4">
        <f t="shared" si="10"/>
        <v>5.9335853311213089</v>
      </c>
      <c r="AD41" s="4">
        <f t="shared" si="11"/>
        <v>2.7454699327098298</v>
      </c>
      <c r="AE41" s="4">
        <f t="shared" si="12"/>
        <v>-1.4576405055541967E-2</v>
      </c>
      <c r="AF41" s="13">
        <f t="shared" si="13"/>
        <v>1E-3</v>
      </c>
      <c r="AG41" s="11">
        <v>49.52</v>
      </c>
      <c r="AH41" s="4">
        <f t="shared" si="14"/>
        <v>7.9001968894379564</v>
      </c>
      <c r="AI41" s="4">
        <f t="shared" si="15"/>
        <v>3.9121774996496765</v>
      </c>
      <c r="AJ41" s="4">
        <f t="shared" si="16"/>
        <v>-2.077075520101794E-2</v>
      </c>
      <c r="AK41" s="13">
        <f t="shared" si="17"/>
        <v>1E-3</v>
      </c>
      <c r="AL41" s="11">
        <v>48.99</v>
      </c>
      <c r="AM41" s="4">
        <f t="shared" si="18"/>
        <v>7.9001968894379564</v>
      </c>
      <c r="AN41" s="4">
        <f t="shared" si="19"/>
        <v>3.8703064561356553</v>
      </c>
      <c r="AO41" s="4">
        <f t="shared" si="20"/>
        <v>-2.0548451076289762E-2</v>
      </c>
      <c r="AP41" s="13">
        <f t="shared" si="21"/>
        <v>1E-3</v>
      </c>
      <c r="AQ41" s="11">
        <v>24.96</v>
      </c>
      <c r="AR41" s="4">
        <f t="shared" si="22"/>
        <v>7.9001968894379564</v>
      </c>
      <c r="AS41" s="4">
        <f t="shared" si="23"/>
        <v>1.971889143603714</v>
      </c>
      <c r="AT41" s="4">
        <f t="shared" si="24"/>
        <v>-1.0469265949463001E-2</v>
      </c>
      <c r="AU41" s="13">
        <f t="shared" si="25"/>
        <v>1E-3</v>
      </c>
      <c r="AV41" s="11">
        <v>0.89</v>
      </c>
      <c r="AW41" s="11">
        <v>13.538074099999999</v>
      </c>
      <c r="AX41" s="11">
        <v>3.7714416900000001</v>
      </c>
      <c r="AY41" s="11">
        <v>4.3275126999999998</v>
      </c>
    </row>
    <row r="42" spans="1:51" ht="15.75" customHeight="1" x14ac:dyDescent="0.2">
      <c r="A42" s="11">
        <v>5.26</v>
      </c>
      <c r="B42" s="11">
        <v>5.26</v>
      </c>
      <c r="C42" s="11">
        <v>5.77</v>
      </c>
      <c r="D42" s="11">
        <v>4.18</v>
      </c>
      <c r="E42" s="11">
        <v>44.65</v>
      </c>
      <c r="F42" s="11">
        <v>62.31</v>
      </c>
      <c r="G42" s="11">
        <v>49.3</v>
      </c>
      <c r="H42" s="11">
        <v>1</v>
      </c>
      <c r="I42" s="11">
        <v>1</v>
      </c>
      <c r="J42" s="11">
        <v>18.982830400000001</v>
      </c>
      <c r="K42" s="11">
        <v>10.5872434</v>
      </c>
      <c r="L42" s="11">
        <v>25.082701</v>
      </c>
      <c r="M42" s="11">
        <v>30.614519999999999</v>
      </c>
      <c r="N42" s="11">
        <v>48.6952827</v>
      </c>
      <c r="O42" s="13">
        <f t="shared" si="0"/>
        <v>9.2751570555555567</v>
      </c>
      <c r="P42" s="11">
        <v>27.2126479</v>
      </c>
      <c r="Q42" s="15">
        <f t="shared" si="1"/>
        <v>-2.6596400555555553</v>
      </c>
      <c r="R42" s="11">
        <v>56.9</v>
      </c>
      <c r="S42" s="14">
        <f t="shared" si="2"/>
        <v>11.677879795834574</v>
      </c>
      <c r="T42" s="14">
        <f t="shared" si="3"/>
        <v>6.6447136038298718</v>
      </c>
      <c r="U42" s="14">
        <f t="shared" si="4"/>
        <v>1.552327279060314E-3</v>
      </c>
      <c r="V42" s="15">
        <f t="shared" si="5"/>
        <v>1.552327279060314E-3</v>
      </c>
      <c r="W42" s="11">
        <v>63.53</v>
      </c>
      <c r="X42" s="4">
        <f t="shared" si="6"/>
        <v>11.677879795834574</v>
      </c>
      <c r="Y42" s="4">
        <f t="shared" si="7"/>
        <v>7.4189570342937055</v>
      </c>
      <c r="Z42" s="4">
        <f t="shared" si="8"/>
        <v>1.7332047809965161E-3</v>
      </c>
      <c r="AA42" s="13">
        <f t="shared" si="9"/>
        <v>1.7332047809965161E-3</v>
      </c>
      <c r="AB42" s="11">
        <v>49.81</v>
      </c>
      <c r="AC42" s="4">
        <f t="shared" si="10"/>
        <v>11.677879795834574</v>
      </c>
      <c r="AD42" s="4">
        <f t="shared" si="11"/>
        <v>5.8167519263052023</v>
      </c>
      <c r="AE42" s="4">
        <f t="shared" si="12"/>
        <v>1.3589002068540293E-3</v>
      </c>
      <c r="AF42" s="13">
        <f t="shared" si="13"/>
        <v>1.3589002068540293E-3</v>
      </c>
      <c r="AG42" s="11">
        <v>51.79</v>
      </c>
      <c r="AH42" s="4">
        <f t="shared" si="14"/>
        <v>5.0298299634322703</v>
      </c>
      <c r="AI42" s="4">
        <f t="shared" si="15"/>
        <v>2.6049489380615727</v>
      </c>
      <c r="AJ42" s="4">
        <f t="shared" si="16"/>
        <v>6.0856397103126517E-4</v>
      </c>
      <c r="AK42" s="13">
        <f t="shared" si="17"/>
        <v>6.0856397103126517E-4</v>
      </c>
      <c r="AL42" s="11">
        <v>52.31</v>
      </c>
      <c r="AM42" s="4">
        <f t="shared" si="18"/>
        <v>5.0298299634322703</v>
      </c>
      <c r="AN42" s="4">
        <f t="shared" si="19"/>
        <v>2.6311040538714208</v>
      </c>
      <c r="AO42" s="4">
        <f t="shared" si="20"/>
        <v>6.1467428701767683E-4</v>
      </c>
      <c r="AP42" s="13">
        <f t="shared" si="21"/>
        <v>6.1467428701767683E-4</v>
      </c>
      <c r="AQ42" s="11">
        <v>24.03</v>
      </c>
      <c r="AR42" s="4">
        <f t="shared" si="22"/>
        <v>5.0298299634322703</v>
      </c>
      <c r="AS42" s="4">
        <f t="shared" si="23"/>
        <v>1.2086681402127746</v>
      </c>
      <c r="AT42" s="4">
        <f t="shared" si="24"/>
        <v>2.8236710221821398E-4</v>
      </c>
      <c r="AU42" s="13">
        <f t="shared" si="25"/>
        <v>2.8236710221821398E-4</v>
      </c>
      <c r="AV42" s="11">
        <v>0</v>
      </c>
      <c r="AW42" s="11">
        <v>0</v>
      </c>
      <c r="AX42" s="11">
        <v>12.293420100000001</v>
      </c>
      <c r="AY42" s="11">
        <v>5.4212833399999996</v>
      </c>
    </row>
    <row r="43" spans="1:51" ht="15.75" customHeight="1" x14ac:dyDescent="0.2">
      <c r="A43" s="11">
        <v>7.62</v>
      </c>
      <c r="B43" s="11">
        <v>7.62</v>
      </c>
      <c r="C43" s="11">
        <v>3.29</v>
      </c>
      <c r="D43" s="11">
        <v>6.34</v>
      </c>
      <c r="E43" s="11">
        <v>21.55</v>
      </c>
      <c r="F43" s="11">
        <v>32.409999999999997</v>
      </c>
      <c r="G43" s="11">
        <v>30.28</v>
      </c>
      <c r="H43" s="11">
        <v>1</v>
      </c>
      <c r="I43" s="11">
        <v>1</v>
      </c>
      <c r="J43" s="11">
        <v>17.442587899999999</v>
      </c>
      <c r="K43" s="11">
        <v>16.8909305</v>
      </c>
      <c r="L43" s="11">
        <v>22.2073258</v>
      </c>
      <c r="M43" s="11">
        <v>44.934518699999998</v>
      </c>
      <c r="N43" s="11">
        <v>29.041671099999999</v>
      </c>
      <c r="O43" s="13">
        <f t="shared" si="0"/>
        <v>-1.6435160555555564</v>
      </c>
      <c r="P43" s="11">
        <v>17.992999699999999</v>
      </c>
      <c r="Q43" s="15">
        <f t="shared" si="1"/>
        <v>-7.7816668333333343</v>
      </c>
      <c r="R43" s="11">
        <v>38.4</v>
      </c>
      <c r="S43" s="14">
        <f t="shared" si="2"/>
        <v>5.4213387576814336</v>
      </c>
      <c r="T43" s="14">
        <f t="shared" si="3"/>
        <v>2.0817940829496702</v>
      </c>
      <c r="U43" s="14">
        <f t="shared" si="4"/>
        <v>-2.744682500639902E-3</v>
      </c>
      <c r="V43" s="15">
        <f t="shared" si="5"/>
        <v>1E-3</v>
      </c>
      <c r="W43" s="11">
        <v>39.96</v>
      </c>
      <c r="X43" s="4">
        <f t="shared" si="6"/>
        <v>5.4213387576814336</v>
      </c>
      <c r="Y43" s="4">
        <f t="shared" si="7"/>
        <v>2.166366967569501</v>
      </c>
      <c r="Z43" s="4">
        <f t="shared" si="8"/>
        <v>-2.8561852272283987E-3</v>
      </c>
      <c r="AA43" s="13">
        <f t="shared" si="9"/>
        <v>1E-3</v>
      </c>
      <c r="AB43" s="11">
        <v>48.69</v>
      </c>
      <c r="AC43" s="4">
        <f t="shared" si="10"/>
        <v>5.4213387576814336</v>
      </c>
      <c r="AD43" s="4">
        <f t="shared" si="11"/>
        <v>2.6396498411150899</v>
      </c>
      <c r="AE43" s="4">
        <f t="shared" si="12"/>
        <v>-3.4801716394832513E-3</v>
      </c>
      <c r="AF43" s="13">
        <f t="shared" si="13"/>
        <v>1E-3</v>
      </c>
      <c r="AG43" s="11">
        <v>46.47</v>
      </c>
      <c r="AH43" s="4">
        <f t="shared" si="14"/>
        <v>3.4133486674886377</v>
      </c>
      <c r="AI43" s="4">
        <f t="shared" si="15"/>
        <v>1.5861831257819698</v>
      </c>
      <c r="AJ43" s="4">
        <f t="shared" si="16"/>
        <v>-2.0912582583458741E-3</v>
      </c>
      <c r="AK43" s="13">
        <f t="shared" si="17"/>
        <v>1E-3</v>
      </c>
      <c r="AL43" s="11">
        <v>45.86</v>
      </c>
      <c r="AM43" s="4">
        <f t="shared" si="18"/>
        <v>3.4133486674886377</v>
      </c>
      <c r="AN43" s="4">
        <f t="shared" si="19"/>
        <v>1.5653616989102892</v>
      </c>
      <c r="AO43" s="4">
        <f t="shared" si="20"/>
        <v>-2.0638068372658015E-3</v>
      </c>
      <c r="AP43" s="13">
        <f t="shared" si="21"/>
        <v>1E-3</v>
      </c>
      <c r="AQ43" s="11">
        <v>25.7</v>
      </c>
      <c r="AR43" s="4">
        <f t="shared" si="22"/>
        <v>3.4133486674886377</v>
      </c>
      <c r="AS43" s="4">
        <f t="shared" si="23"/>
        <v>0.87723060754457993</v>
      </c>
      <c r="AT43" s="4">
        <f t="shared" si="24"/>
        <v>-1.1565598717342149E-3</v>
      </c>
      <c r="AU43" s="13">
        <f t="shared" si="25"/>
        <v>1E-3</v>
      </c>
      <c r="AV43" s="11">
        <v>0</v>
      </c>
      <c r="AW43" s="11">
        <v>0</v>
      </c>
      <c r="AX43" s="11">
        <v>0.2304312</v>
      </c>
      <c r="AY43" s="11">
        <v>1.9121522200000001</v>
      </c>
    </row>
    <row r="44" spans="1:51" ht="15.75" customHeight="1" x14ac:dyDescent="0.2">
      <c r="A44" s="11">
        <v>8.83</v>
      </c>
      <c r="B44" s="11">
        <v>6.83</v>
      </c>
      <c r="C44" s="11">
        <v>3.36</v>
      </c>
      <c r="D44" s="11">
        <v>6.15</v>
      </c>
      <c r="E44" s="11">
        <v>34.65</v>
      </c>
      <c r="F44" s="11">
        <v>41.61</v>
      </c>
      <c r="G44" s="11">
        <v>31.01</v>
      </c>
      <c r="H44" s="11">
        <v>0</v>
      </c>
      <c r="I44" s="11">
        <v>0</v>
      </c>
      <c r="J44" s="11">
        <v>23.453513099999999</v>
      </c>
      <c r="K44" s="11">
        <v>24.225109499999999</v>
      </c>
      <c r="L44" s="11">
        <v>28.549403600000002</v>
      </c>
      <c r="M44" s="11">
        <v>31.261934799999999</v>
      </c>
      <c r="N44" s="11">
        <v>17.0548456</v>
      </c>
      <c r="O44" s="13">
        <f t="shared" si="0"/>
        <v>-8.3028635555555557</v>
      </c>
      <c r="P44" s="11">
        <v>12.406321800000001</v>
      </c>
      <c r="Q44" s="15">
        <f t="shared" si="1"/>
        <v>-10.885376777777777</v>
      </c>
      <c r="R44" s="11">
        <v>46.55</v>
      </c>
      <c r="S44" s="14">
        <f t="shared" si="2"/>
        <v>3.2782040895124567</v>
      </c>
      <c r="T44" s="14">
        <f t="shared" si="3"/>
        <v>1.5260040036680484</v>
      </c>
      <c r="U44" s="14">
        <f t="shared" si="4"/>
        <v>-3.9825025875539304E-4</v>
      </c>
      <c r="V44" s="15">
        <f t="shared" si="5"/>
        <v>1E-3</v>
      </c>
      <c r="W44" s="11">
        <v>47.6</v>
      </c>
      <c r="X44" s="4">
        <f t="shared" si="6"/>
        <v>3.2782040895124567</v>
      </c>
      <c r="Y44" s="4">
        <f t="shared" si="7"/>
        <v>1.5604251466079293</v>
      </c>
      <c r="Z44" s="4">
        <f t="shared" si="8"/>
        <v>-4.0723334729874777E-4</v>
      </c>
      <c r="AA44" s="13">
        <f t="shared" si="9"/>
        <v>1E-3</v>
      </c>
      <c r="AB44" s="11">
        <v>57.52</v>
      </c>
      <c r="AC44" s="4">
        <f t="shared" si="10"/>
        <v>3.2782040895124567</v>
      </c>
      <c r="AD44" s="4">
        <f t="shared" si="11"/>
        <v>1.8856229922875654</v>
      </c>
      <c r="AE44" s="4">
        <f t="shared" si="12"/>
        <v>-4.9210214572739447E-4</v>
      </c>
      <c r="AF44" s="13">
        <f t="shared" si="13"/>
        <v>1E-3</v>
      </c>
      <c r="AG44" s="11">
        <v>49.26</v>
      </c>
      <c r="AH44" s="4">
        <f t="shared" si="14"/>
        <v>2.676337656940635</v>
      </c>
      <c r="AI44" s="4">
        <f t="shared" si="15"/>
        <v>1.3183639298089569</v>
      </c>
      <c r="AJ44" s="4">
        <f t="shared" si="16"/>
        <v>-3.440612048973402E-4</v>
      </c>
      <c r="AK44" s="13">
        <f t="shared" si="17"/>
        <v>1E-3</v>
      </c>
      <c r="AL44" s="11">
        <v>49.41</v>
      </c>
      <c r="AM44" s="4">
        <f t="shared" si="18"/>
        <v>2.676337656940635</v>
      </c>
      <c r="AN44" s="4">
        <f t="shared" si="19"/>
        <v>1.3223784362943676</v>
      </c>
      <c r="AO44" s="4">
        <f t="shared" si="20"/>
        <v>-3.4510889431541974E-4</v>
      </c>
      <c r="AP44" s="13">
        <f t="shared" si="21"/>
        <v>1E-3</v>
      </c>
      <c r="AQ44" s="11">
        <v>26.96</v>
      </c>
      <c r="AR44" s="4">
        <f t="shared" si="22"/>
        <v>2.676337656940635</v>
      </c>
      <c r="AS44" s="4">
        <f t="shared" si="23"/>
        <v>0.72154063231119525</v>
      </c>
      <c r="AT44" s="4">
        <f t="shared" si="24"/>
        <v>-1.8830471140950653E-4</v>
      </c>
      <c r="AU44" s="13">
        <f t="shared" si="25"/>
        <v>1E-3</v>
      </c>
      <c r="AV44" s="11">
        <v>0</v>
      </c>
      <c r="AW44" s="11">
        <v>0</v>
      </c>
      <c r="AX44" s="11">
        <v>8.9549138399999997</v>
      </c>
      <c r="AY44" s="11">
        <v>5.0643516200000001</v>
      </c>
    </row>
    <row r="45" spans="1:51" ht="15.75" customHeight="1" x14ac:dyDescent="0.2">
      <c r="A45" s="11">
        <v>7.5</v>
      </c>
      <c r="B45" s="11">
        <v>5.5</v>
      </c>
      <c r="C45" s="11">
        <v>4.46</v>
      </c>
      <c r="D45" s="11">
        <v>3.17</v>
      </c>
      <c r="E45" s="11">
        <v>45.01</v>
      </c>
      <c r="F45" s="11">
        <v>58.86</v>
      </c>
      <c r="G45" s="11">
        <v>48.62</v>
      </c>
      <c r="H45" s="11">
        <v>1</v>
      </c>
      <c r="I45" s="11">
        <v>0</v>
      </c>
      <c r="J45" s="11">
        <v>24.278218800000001</v>
      </c>
      <c r="K45" s="11">
        <v>21.300468299999999</v>
      </c>
      <c r="L45" s="11">
        <v>27.9035039</v>
      </c>
      <c r="M45" s="11">
        <v>48.176536800000001</v>
      </c>
      <c r="N45" s="11">
        <v>23.485779399999998</v>
      </c>
      <c r="O45" s="13">
        <f t="shared" si="0"/>
        <v>-4.7301225555555568</v>
      </c>
      <c r="P45" s="11">
        <v>20.2472548</v>
      </c>
      <c r="Q45" s="15">
        <f t="shared" si="1"/>
        <v>-6.5293028888888891</v>
      </c>
      <c r="R45" s="11">
        <v>53.53</v>
      </c>
      <c r="S45" s="14">
        <f t="shared" si="2"/>
        <v>4.3088668413788387</v>
      </c>
      <c r="T45" s="14">
        <f t="shared" si="3"/>
        <v>2.3065364201900924</v>
      </c>
      <c r="U45" s="14">
        <f t="shared" si="4"/>
        <v>-1.0566136524054616E-3</v>
      </c>
      <c r="V45" s="15">
        <f t="shared" si="5"/>
        <v>1E-3</v>
      </c>
      <c r="W45" s="11">
        <v>57.28</v>
      </c>
      <c r="X45" s="4">
        <f t="shared" si="6"/>
        <v>4.3088668413788387</v>
      </c>
      <c r="Y45" s="4">
        <f t="shared" si="7"/>
        <v>2.4681189267417989</v>
      </c>
      <c r="Z45" s="4">
        <f t="shared" si="8"/>
        <v>-1.1306338503602623E-3</v>
      </c>
      <c r="AA45" s="13">
        <f t="shared" si="9"/>
        <v>1E-3</v>
      </c>
      <c r="AB45" s="11">
        <v>57.68</v>
      </c>
      <c r="AC45" s="4">
        <f t="shared" si="10"/>
        <v>4.3088668413788387</v>
      </c>
      <c r="AD45" s="4">
        <f t="shared" si="11"/>
        <v>2.485354394107314</v>
      </c>
      <c r="AE45" s="4">
        <f t="shared" si="12"/>
        <v>-1.1385293381421075E-3</v>
      </c>
      <c r="AF45" s="13">
        <f t="shared" si="13"/>
        <v>1E-3</v>
      </c>
      <c r="AG45" s="11">
        <v>53.54</v>
      </c>
      <c r="AH45" s="4">
        <f t="shared" si="14"/>
        <v>3.7585647949682643</v>
      </c>
      <c r="AI45" s="4">
        <f t="shared" si="15"/>
        <v>2.0123355912260088</v>
      </c>
      <c r="AJ45" s="4">
        <f t="shared" si="16"/>
        <v>-9.2184161511552542E-4</v>
      </c>
      <c r="AK45" s="13">
        <f t="shared" si="17"/>
        <v>1E-3</v>
      </c>
      <c r="AL45" s="11">
        <v>50.66</v>
      </c>
      <c r="AM45" s="4">
        <f t="shared" si="18"/>
        <v>3.7585647949682643</v>
      </c>
      <c r="AN45" s="4">
        <f t="shared" si="19"/>
        <v>1.9040889251309228</v>
      </c>
      <c r="AO45" s="4">
        <f t="shared" si="20"/>
        <v>-8.7225431867300187E-4</v>
      </c>
      <c r="AP45" s="13">
        <f t="shared" si="21"/>
        <v>1E-3</v>
      </c>
      <c r="AQ45" s="11">
        <v>26.52</v>
      </c>
      <c r="AR45" s="4">
        <f t="shared" si="22"/>
        <v>3.7585647949682643</v>
      </c>
      <c r="AS45" s="4">
        <f t="shared" si="23"/>
        <v>0.99677138362558371</v>
      </c>
      <c r="AT45" s="4">
        <f t="shared" si="24"/>
        <v>-4.5661635474157142E-4</v>
      </c>
      <c r="AU45" s="13">
        <f t="shared" si="25"/>
        <v>1E-3</v>
      </c>
      <c r="AV45" s="11">
        <v>0.57999999999999996</v>
      </c>
      <c r="AW45" s="11">
        <v>7.2701373199999999</v>
      </c>
      <c r="AX45" s="11">
        <v>7.1981642600000004</v>
      </c>
      <c r="AY45" s="11">
        <v>3.8210838300000001</v>
      </c>
    </row>
    <row r="46" spans="1:51" ht="15.75" customHeight="1" x14ac:dyDescent="0.2">
      <c r="A46" s="11">
        <v>7.1</v>
      </c>
      <c r="B46" s="11">
        <v>7.1</v>
      </c>
      <c r="C46" s="11">
        <v>6.7</v>
      </c>
      <c r="D46" s="11">
        <v>7.63</v>
      </c>
      <c r="E46" s="11">
        <v>52.68</v>
      </c>
      <c r="F46" s="11">
        <v>68.400000000000006</v>
      </c>
      <c r="G46" s="11">
        <v>52.96</v>
      </c>
      <c r="H46" s="11">
        <v>1</v>
      </c>
      <c r="I46" s="11">
        <v>1</v>
      </c>
      <c r="J46" s="11">
        <v>26.448463799999999</v>
      </c>
      <c r="K46" s="11">
        <v>4.3946100699999997</v>
      </c>
      <c r="L46" s="11">
        <v>33.799413800000004</v>
      </c>
      <c r="M46" s="11">
        <v>52.2365244</v>
      </c>
      <c r="N46" s="11">
        <v>22.668643899999999</v>
      </c>
      <c r="O46" s="13">
        <f t="shared" si="0"/>
        <v>-5.1840867222222231</v>
      </c>
      <c r="P46" s="11">
        <v>32.723081299999997</v>
      </c>
      <c r="Q46" s="15">
        <f t="shared" si="1"/>
        <v>0.40171183333333166</v>
      </c>
      <c r="R46" s="11">
        <v>59.72</v>
      </c>
      <c r="S46" s="14">
        <f t="shared" si="2"/>
        <v>4.1636571484260676</v>
      </c>
      <c r="T46" s="14">
        <f t="shared" si="3"/>
        <v>2.4865360490400477</v>
      </c>
      <c r="U46" s="14">
        <f t="shared" si="4"/>
        <v>-1.0393236180131866E-3</v>
      </c>
      <c r="V46" s="15">
        <f t="shared" si="5"/>
        <v>1E-3</v>
      </c>
      <c r="W46" s="11">
        <v>66.11</v>
      </c>
      <c r="X46" s="4">
        <f t="shared" si="6"/>
        <v>4.1636571484260676</v>
      </c>
      <c r="Y46" s="4">
        <f t="shared" si="7"/>
        <v>2.7525937408244734</v>
      </c>
      <c r="Z46" s="4">
        <f t="shared" si="8"/>
        <v>-1.1505305490095742E-3</v>
      </c>
      <c r="AA46" s="13">
        <f t="shared" si="9"/>
        <v>1E-3</v>
      </c>
      <c r="AB46" s="11">
        <v>63.76</v>
      </c>
      <c r="AC46" s="4">
        <f t="shared" si="10"/>
        <v>4.1636571484260676</v>
      </c>
      <c r="AD46" s="4">
        <f t="shared" si="11"/>
        <v>2.6547477978364604</v>
      </c>
      <c r="AE46" s="4">
        <f t="shared" si="12"/>
        <v>-1.1096328513817946E-3</v>
      </c>
      <c r="AF46" s="13">
        <f t="shared" si="13"/>
        <v>1E-3</v>
      </c>
      <c r="AG46" s="11">
        <v>53.89</v>
      </c>
      <c r="AH46" s="4">
        <f t="shared" si="14"/>
        <v>6.292238411516391</v>
      </c>
      <c r="AI46" s="4">
        <f t="shared" si="15"/>
        <v>3.3908872799661833</v>
      </c>
      <c r="AJ46" s="4">
        <f t="shared" si="16"/>
        <v>-1.4173248111363241E-3</v>
      </c>
      <c r="AK46" s="13">
        <f t="shared" si="17"/>
        <v>1E-3</v>
      </c>
      <c r="AL46" s="11">
        <v>56.08</v>
      </c>
      <c r="AM46" s="4">
        <f t="shared" si="18"/>
        <v>6.292238411516391</v>
      </c>
      <c r="AN46" s="4">
        <f t="shared" si="19"/>
        <v>3.5286873011783921</v>
      </c>
      <c r="AO46" s="4">
        <f t="shared" si="20"/>
        <v>-1.4749225349512906E-3</v>
      </c>
      <c r="AP46" s="13">
        <f t="shared" si="21"/>
        <v>1E-3</v>
      </c>
      <c r="AQ46" s="11">
        <v>21.76</v>
      </c>
      <c r="AR46" s="4">
        <f t="shared" si="22"/>
        <v>6.292238411516391</v>
      </c>
      <c r="AS46" s="4">
        <f t="shared" si="23"/>
        <v>1.3691910783459667</v>
      </c>
      <c r="AT46" s="4">
        <f t="shared" si="24"/>
        <v>-5.7229519187838949E-4</v>
      </c>
      <c r="AU46" s="13">
        <f t="shared" si="25"/>
        <v>1E-3</v>
      </c>
      <c r="AV46" s="11">
        <v>0</v>
      </c>
      <c r="AW46" s="11">
        <v>0</v>
      </c>
      <c r="AX46" s="11">
        <v>3.1366326500000001</v>
      </c>
      <c r="AY46" s="11">
        <v>1.4368197199999999</v>
      </c>
    </row>
    <row r="47" spans="1:51" ht="15.75" customHeight="1" x14ac:dyDescent="0.2">
      <c r="A47" s="11">
        <v>8.3800000000000008</v>
      </c>
      <c r="B47" s="11">
        <v>6.38</v>
      </c>
      <c r="C47" s="11">
        <v>6.14</v>
      </c>
      <c r="D47" s="11">
        <v>5.6</v>
      </c>
      <c r="E47" s="11">
        <v>38.159999999999997</v>
      </c>
      <c r="F47" s="11">
        <v>49.84</v>
      </c>
      <c r="G47" s="11">
        <v>40.659999999999997</v>
      </c>
      <c r="H47" s="11">
        <v>0</v>
      </c>
      <c r="I47" s="11">
        <v>0</v>
      </c>
      <c r="J47" s="11">
        <v>11.3476605</v>
      </c>
      <c r="K47" s="11">
        <v>20.4484259</v>
      </c>
      <c r="L47" s="11">
        <v>38.340540599999997</v>
      </c>
      <c r="M47" s="11">
        <v>22.084182500000001</v>
      </c>
      <c r="N47" s="11">
        <v>31.2459831</v>
      </c>
      <c r="O47" s="13">
        <f t="shared" si="0"/>
        <v>-0.41889827777777772</v>
      </c>
      <c r="P47" s="11">
        <v>16.6077987</v>
      </c>
      <c r="Q47" s="15">
        <f t="shared" si="1"/>
        <v>-8.5512229444444454</v>
      </c>
      <c r="R47" s="11">
        <v>50.6</v>
      </c>
      <c r="S47" s="14">
        <f t="shared" si="2"/>
        <v>5.9289395125000937</v>
      </c>
      <c r="T47" s="14">
        <f t="shared" si="3"/>
        <v>3.0000433933250474</v>
      </c>
      <c r="U47" s="14">
        <f t="shared" si="4"/>
        <v>-1.5518411231006181E-2</v>
      </c>
      <c r="V47" s="15">
        <f t="shared" si="5"/>
        <v>1E-3</v>
      </c>
      <c r="W47" s="11">
        <v>46.27</v>
      </c>
      <c r="X47" s="4">
        <f t="shared" si="6"/>
        <v>5.9289395125000937</v>
      </c>
      <c r="Y47" s="4">
        <f t="shared" si="7"/>
        <v>2.7433203124337933</v>
      </c>
      <c r="Z47" s="4">
        <f t="shared" si="8"/>
        <v>-1.419045232526988E-2</v>
      </c>
      <c r="AA47" s="13">
        <f t="shared" si="9"/>
        <v>1E-3</v>
      </c>
      <c r="AB47" s="11">
        <v>51.29</v>
      </c>
      <c r="AC47" s="4">
        <f t="shared" si="10"/>
        <v>5.9289395125000937</v>
      </c>
      <c r="AD47" s="4">
        <f t="shared" si="11"/>
        <v>3.0409530759612977</v>
      </c>
      <c r="AE47" s="4">
        <f t="shared" si="12"/>
        <v>-1.573002592961081E-2</v>
      </c>
      <c r="AF47" s="13">
        <f t="shared" si="13"/>
        <v>1E-3</v>
      </c>
      <c r="AG47" s="11">
        <v>56.57</v>
      </c>
      <c r="AH47" s="4">
        <f t="shared" si="14"/>
        <v>3.2154978143673469</v>
      </c>
      <c r="AI47" s="4">
        <f t="shared" si="15"/>
        <v>1.8190071135876082</v>
      </c>
      <c r="AJ47" s="4">
        <f t="shared" si="16"/>
        <v>-9.409230707657177E-3</v>
      </c>
      <c r="AK47" s="13">
        <f t="shared" si="17"/>
        <v>1E-3</v>
      </c>
      <c r="AL47" s="11">
        <v>56.67</v>
      </c>
      <c r="AM47" s="4">
        <f t="shared" si="18"/>
        <v>3.2154978143673469</v>
      </c>
      <c r="AN47" s="4">
        <f t="shared" si="19"/>
        <v>1.8222226114019755</v>
      </c>
      <c r="AO47" s="4">
        <f t="shared" si="20"/>
        <v>-9.4258636062035037E-3</v>
      </c>
      <c r="AP47" s="13">
        <f t="shared" si="21"/>
        <v>1E-3</v>
      </c>
      <c r="AQ47" s="11">
        <v>39.78</v>
      </c>
      <c r="AR47" s="4">
        <f t="shared" si="22"/>
        <v>3.2154978143673469</v>
      </c>
      <c r="AS47" s="4">
        <f t="shared" si="23"/>
        <v>1.2791250305553306</v>
      </c>
      <c r="AT47" s="4">
        <f t="shared" si="24"/>
        <v>-6.616567041728875E-3</v>
      </c>
      <c r="AU47" s="13">
        <f t="shared" si="25"/>
        <v>1E-3</v>
      </c>
      <c r="AV47" s="11">
        <v>0.59</v>
      </c>
      <c r="AW47" s="11">
        <v>21.0471708</v>
      </c>
      <c r="AX47" s="11">
        <v>9.4024567500000007</v>
      </c>
      <c r="AY47" s="11">
        <v>1.55201547</v>
      </c>
    </row>
    <row r="48" spans="1:51" ht="15.75" customHeight="1" x14ac:dyDescent="0.2">
      <c r="A48" s="11">
        <v>7.95</v>
      </c>
      <c r="B48" s="11">
        <v>6.95</v>
      </c>
      <c r="C48" s="11">
        <v>7.03</v>
      </c>
      <c r="D48" s="11">
        <v>5.14</v>
      </c>
      <c r="E48" s="11">
        <v>47.28</v>
      </c>
      <c r="F48" s="11">
        <v>59.2</v>
      </c>
      <c r="G48" s="11">
        <v>45.87</v>
      </c>
      <c r="H48" s="11">
        <v>0</v>
      </c>
      <c r="I48" s="11">
        <v>1</v>
      </c>
      <c r="J48" s="11">
        <v>18.7593344</v>
      </c>
      <c r="K48" s="11">
        <v>23.385993599999999</v>
      </c>
      <c r="L48" s="11">
        <v>28.940459100000002</v>
      </c>
      <c r="M48" s="11">
        <v>39.147648400000001</v>
      </c>
      <c r="N48" s="11">
        <v>36.072199599999998</v>
      </c>
      <c r="O48" s="13">
        <f t="shared" si="0"/>
        <v>2.26233311111111</v>
      </c>
      <c r="P48" s="11">
        <v>30.560075600000001</v>
      </c>
      <c r="Q48" s="15">
        <f t="shared" si="1"/>
        <v>-0.79995799999999939</v>
      </c>
      <c r="R48" s="11">
        <v>49.69</v>
      </c>
      <c r="S48" s="14">
        <f t="shared" si="2"/>
        <v>7.1899700209965598</v>
      </c>
      <c r="T48" s="14">
        <f t="shared" si="3"/>
        <v>3.5726961034331901</v>
      </c>
      <c r="U48" s="14">
        <f t="shared" si="4"/>
        <v>3.4219039819147487E-3</v>
      </c>
      <c r="V48" s="15">
        <f t="shared" si="5"/>
        <v>3.4219039819147487E-3</v>
      </c>
      <c r="W48" s="11">
        <v>54.68</v>
      </c>
      <c r="X48" s="4">
        <f t="shared" si="6"/>
        <v>7.1899700209965598</v>
      </c>
      <c r="Y48" s="4">
        <f t="shared" si="7"/>
        <v>3.9314756074809192</v>
      </c>
      <c r="Z48" s="4">
        <f t="shared" si="8"/>
        <v>3.7655405460072146E-3</v>
      </c>
      <c r="AA48" s="13">
        <f t="shared" si="9"/>
        <v>3.7655405460072146E-3</v>
      </c>
      <c r="AB48" s="11">
        <v>45.31</v>
      </c>
      <c r="AC48" s="4">
        <f t="shared" si="10"/>
        <v>7.1899700209965598</v>
      </c>
      <c r="AD48" s="4">
        <f t="shared" si="11"/>
        <v>3.2577754165135411</v>
      </c>
      <c r="AE48" s="4">
        <f t="shared" si="12"/>
        <v>3.1202750939939078E-3</v>
      </c>
      <c r="AF48" s="13">
        <f t="shared" si="13"/>
        <v>3.1202750939939078E-3</v>
      </c>
      <c r="AG48" s="11">
        <v>51.85</v>
      </c>
      <c r="AH48" s="4">
        <f t="shared" si="14"/>
        <v>5.7666546757859338</v>
      </c>
      <c r="AI48" s="4">
        <f t="shared" si="15"/>
        <v>2.9900104493950068</v>
      </c>
      <c r="AJ48" s="4">
        <f t="shared" si="16"/>
        <v>2.8638116331583508E-3</v>
      </c>
      <c r="AK48" s="13">
        <f t="shared" si="17"/>
        <v>2.8638116331583508E-3</v>
      </c>
      <c r="AL48" s="11">
        <v>51.03</v>
      </c>
      <c r="AM48" s="4">
        <f t="shared" si="18"/>
        <v>5.7666546757859338</v>
      </c>
      <c r="AN48" s="4">
        <f t="shared" si="19"/>
        <v>2.9427238810535616</v>
      </c>
      <c r="AO48" s="4">
        <f t="shared" si="20"/>
        <v>2.8185208802327987E-3</v>
      </c>
      <c r="AP48" s="13">
        <f t="shared" si="21"/>
        <v>2.8185208802327987E-3</v>
      </c>
      <c r="AQ48" s="11">
        <v>26.57</v>
      </c>
      <c r="AR48" s="4">
        <f t="shared" si="22"/>
        <v>5.7666546757859338</v>
      </c>
      <c r="AS48" s="4">
        <f t="shared" si="23"/>
        <v>1.5322001473563227</v>
      </c>
      <c r="AT48" s="4">
        <f t="shared" si="24"/>
        <v>1.467530860038908E-3</v>
      </c>
      <c r="AU48" s="13">
        <f t="shared" si="25"/>
        <v>1.467530860038908E-3</v>
      </c>
      <c r="AV48" s="11">
        <v>1.06</v>
      </c>
      <c r="AW48" s="11">
        <v>17.882761200000001</v>
      </c>
      <c r="AX48" s="11">
        <v>6.5367384900000003</v>
      </c>
      <c r="AY48" s="11">
        <v>3.4521094799999998</v>
      </c>
    </row>
    <row r="49" spans="1:51" ht="15.75" customHeight="1" x14ac:dyDescent="0.2">
      <c r="A49" s="11">
        <v>5.76</v>
      </c>
      <c r="B49" s="11">
        <v>7.76</v>
      </c>
      <c r="C49" s="11">
        <v>3.97</v>
      </c>
      <c r="D49" s="11">
        <v>5.35</v>
      </c>
      <c r="E49" s="11">
        <v>31.83</v>
      </c>
      <c r="F49" s="11">
        <v>40.619999999999997</v>
      </c>
      <c r="G49" s="11">
        <v>30.9</v>
      </c>
      <c r="H49" s="11">
        <v>1</v>
      </c>
      <c r="I49" s="11">
        <v>0</v>
      </c>
      <c r="J49" s="11">
        <v>9.0131385399999999</v>
      </c>
      <c r="K49" s="11">
        <v>15.331885700000001</v>
      </c>
      <c r="L49" s="11">
        <v>13.9898151</v>
      </c>
      <c r="M49" s="11">
        <v>26.9910301</v>
      </c>
      <c r="N49" s="11">
        <v>37.975500199999999</v>
      </c>
      <c r="O49" s="13">
        <f t="shared" si="0"/>
        <v>3.319722333333333</v>
      </c>
      <c r="P49" s="11">
        <v>44.414206299999996</v>
      </c>
      <c r="Q49" s="15">
        <f t="shared" si="1"/>
        <v>6.8967812777777757</v>
      </c>
      <c r="R49" s="11">
        <v>48.48</v>
      </c>
      <c r="S49" s="14">
        <f t="shared" si="2"/>
        <v>7.7491538727904272</v>
      </c>
      <c r="T49" s="14">
        <f t="shared" si="3"/>
        <v>3.7567897975287989</v>
      </c>
      <c r="U49" s="14">
        <f t="shared" si="4"/>
        <v>2.4521296591708563E-3</v>
      </c>
      <c r="V49" s="15">
        <f t="shared" si="5"/>
        <v>2.4521296591708563E-3</v>
      </c>
      <c r="W49" s="11">
        <v>50.11</v>
      </c>
      <c r="X49" s="4">
        <f t="shared" si="6"/>
        <v>7.7491538727904272</v>
      </c>
      <c r="Y49" s="4">
        <f t="shared" si="7"/>
        <v>3.8831010056552833</v>
      </c>
      <c r="Z49" s="4">
        <f t="shared" si="8"/>
        <v>2.5345754377279627E-3</v>
      </c>
      <c r="AA49" s="13">
        <f t="shared" si="9"/>
        <v>2.5345754377279627E-3</v>
      </c>
      <c r="AB49" s="11">
        <v>46.16</v>
      </c>
      <c r="AC49" s="4">
        <f t="shared" si="10"/>
        <v>7.7491538727904272</v>
      </c>
      <c r="AD49" s="4">
        <f t="shared" si="11"/>
        <v>3.577009427680061</v>
      </c>
      <c r="AE49" s="4">
        <f t="shared" si="12"/>
        <v>2.3347835203656503E-3</v>
      </c>
      <c r="AF49" s="13">
        <f t="shared" si="13"/>
        <v>2.3347835203656503E-3</v>
      </c>
      <c r="AG49" s="11">
        <v>47.48</v>
      </c>
      <c r="AH49" s="4">
        <f t="shared" si="14"/>
        <v>9.9369106642123253</v>
      </c>
      <c r="AI49" s="4">
        <f t="shared" si="15"/>
        <v>4.7180451833680115</v>
      </c>
      <c r="AJ49" s="4">
        <f t="shared" si="16"/>
        <v>3.0795597174627961E-3</v>
      </c>
      <c r="AK49" s="13">
        <f t="shared" si="17"/>
        <v>3.0795597174627961E-3</v>
      </c>
      <c r="AL49" s="11">
        <v>47.5</v>
      </c>
      <c r="AM49" s="4">
        <f t="shared" si="18"/>
        <v>9.9369106642123253</v>
      </c>
      <c r="AN49" s="4">
        <f t="shared" si="19"/>
        <v>4.7200325655008548</v>
      </c>
      <c r="AO49" s="4">
        <f t="shared" si="20"/>
        <v>3.0808569203766394E-3</v>
      </c>
      <c r="AP49" s="13">
        <f t="shared" si="21"/>
        <v>3.0808569203766394E-3</v>
      </c>
      <c r="AQ49" s="11">
        <v>23.51</v>
      </c>
      <c r="AR49" s="4">
        <f t="shared" si="22"/>
        <v>9.9369106642123253</v>
      </c>
      <c r="AS49" s="4">
        <f t="shared" si="23"/>
        <v>2.3361676971563181</v>
      </c>
      <c r="AT49" s="4">
        <f t="shared" si="24"/>
        <v>1.5248620252222064E-3</v>
      </c>
      <c r="AU49" s="13">
        <f t="shared" si="25"/>
        <v>1.5248620252222064E-3</v>
      </c>
      <c r="AV49" s="11">
        <v>0</v>
      </c>
      <c r="AW49" s="11">
        <v>0</v>
      </c>
      <c r="AX49" s="11">
        <v>13.042395600000001</v>
      </c>
      <c r="AY49" s="11">
        <v>3.4611037599999999</v>
      </c>
    </row>
    <row r="50" spans="1:51" ht="15.75" customHeight="1" x14ac:dyDescent="0.2">
      <c r="A50" s="11">
        <v>6.01</v>
      </c>
      <c r="B50" s="11">
        <v>5.01</v>
      </c>
      <c r="C50" s="11">
        <v>5.48</v>
      </c>
      <c r="D50" s="11">
        <v>2.84</v>
      </c>
      <c r="E50" s="11">
        <v>30.34</v>
      </c>
      <c r="F50" s="11">
        <v>38.380000000000003</v>
      </c>
      <c r="G50" s="11">
        <v>31.83</v>
      </c>
      <c r="H50" s="11">
        <v>0</v>
      </c>
      <c r="I50" s="11">
        <v>1</v>
      </c>
      <c r="J50" s="11">
        <v>23.964328800000001</v>
      </c>
      <c r="K50" s="11">
        <v>29.267915200000001</v>
      </c>
      <c r="L50" s="11">
        <v>38.302480500000001</v>
      </c>
      <c r="M50" s="11">
        <v>24.444414500000001</v>
      </c>
      <c r="N50" s="11">
        <v>23.3377953</v>
      </c>
      <c r="O50" s="13">
        <f t="shared" si="0"/>
        <v>-4.8123359444444445</v>
      </c>
      <c r="P50" s="11">
        <v>34.138700200000002</v>
      </c>
      <c r="Q50" s="15">
        <f t="shared" si="1"/>
        <v>1.1881667777777791</v>
      </c>
      <c r="R50" s="11">
        <v>50.62</v>
      </c>
      <c r="S50" s="14">
        <f t="shared" si="2"/>
        <v>4.282240221716461</v>
      </c>
      <c r="T50" s="14">
        <f t="shared" si="3"/>
        <v>2.1676700002328726</v>
      </c>
      <c r="U50" s="14">
        <f t="shared" si="4"/>
        <v>-9.7603529876994269E-4</v>
      </c>
      <c r="V50" s="15">
        <f t="shared" si="5"/>
        <v>1E-3</v>
      </c>
      <c r="W50" s="11">
        <v>40.03</v>
      </c>
      <c r="X50" s="4">
        <f t="shared" si="6"/>
        <v>4.282240221716461</v>
      </c>
      <c r="Y50" s="4">
        <f t="shared" si="7"/>
        <v>1.7141807607530992</v>
      </c>
      <c r="Z50" s="4">
        <f t="shared" si="8"/>
        <v>-7.7184300690953775E-4</v>
      </c>
      <c r="AA50" s="13">
        <f t="shared" si="9"/>
        <v>1E-3</v>
      </c>
      <c r="AB50" s="11">
        <v>49.31</v>
      </c>
      <c r="AC50" s="4">
        <f t="shared" si="10"/>
        <v>4.282240221716461</v>
      </c>
      <c r="AD50" s="4">
        <f t="shared" si="11"/>
        <v>2.1115726533283872</v>
      </c>
      <c r="AE50" s="4">
        <f t="shared" si="12"/>
        <v>-9.5077638447937333E-4</v>
      </c>
      <c r="AF50" s="13">
        <f t="shared" si="13"/>
        <v>1E-3</v>
      </c>
      <c r="AG50" s="11">
        <v>46.72</v>
      </c>
      <c r="AH50" s="4">
        <f t="shared" si="14"/>
        <v>6.6587925032754818</v>
      </c>
      <c r="AI50" s="4">
        <f t="shared" si="15"/>
        <v>3.1109878575303047</v>
      </c>
      <c r="AJ50" s="4">
        <f t="shared" si="16"/>
        <v>-1.4007823896940268E-3</v>
      </c>
      <c r="AK50" s="13">
        <f t="shared" si="17"/>
        <v>1E-3</v>
      </c>
      <c r="AL50" s="11">
        <v>46.43</v>
      </c>
      <c r="AM50" s="4">
        <f t="shared" si="18"/>
        <v>6.6587925032754818</v>
      </c>
      <c r="AN50" s="4">
        <f t="shared" si="19"/>
        <v>3.0916773592708062</v>
      </c>
      <c r="AO50" s="4">
        <f t="shared" si="20"/>
        <v>-1.3920874647579981E-3</v>
      </c>
      <c r="AP50" s="13">
        <f t="shared" si="21"/>
        <v>1E-3</v>
      </c>
      <c r="AQ50" s="11">
        <v>22.62</v>
      </c>
      <c r="AR50" s="4">
        <f t="shared" si="22"/>
        <v>6.6587925032754818</v>
      </c>
      <c r="AS50" s="4">
        <f t="shared" si="23"/>
        <v>1.506218864240914</v>
      </c>
      <c r="AT50" s="4">
        <f t="shared" si="24"/>
        <v>-6.7820414501025019E-4</v>
      </c>
      <c r="AU50" s="13">
        <f t="shared" si="25"/>
        <v>1E-3</v>
      </c>
      <c r="AV50" s="11">
        <v>1.8</v>
      </c>
      <c r="AW50" s="11">
        <v>0.30636999999999998</v>
      </c>
      <c r="AX50" s="11">
        <v>11.0053128</v>
      </c>
      <c r="AY50" s="11">
        <v>5.0626824600000004</v>
      </c>
    </row>
    <row r="51" spans="1:51" ht="15.75" customHeight="1" x14ac:dyDescent="0.2">
      <c r="A51" s="11">
        <v>7.1</v>
      </c>
      <c r="B51" s="11">
        <v>8.1</v>
      </c>
      <c r="C51" s="11">
        <v>6.4</v>
      </c>
      <c r="D51" s="11">
        <v>5.55</v>
      </c>
      <c r="E51" s="11">
        <v>58.08</v>
      </c>
      <c r="F51" s="11">
        <v>66.83</v>
      </c>
      <c r="G51" s="11">
        <v>57.82</v>
      </c>
      <c r="H51" s="11">
        <v>1</v>
      </c>
      <c r="I51" s="11">
        <v>0</v>
      </c>
      <c r="J51" s="11">
        <v>12.740146599999999</v>
      </c>
      <c r="K51" s="11">
        <v>17.096547600000001</v>
      </c>
      <c r="L51" s="11">
        <v>19.917051099999998</v>
      </c>
      <c r="M51" s="11">
        <v>42.785868100000002</v>
      </c>
      <c r="N51" s="11">
        <v>20.333536800000001</v>
      </c>
      <c r="O51" s="13">
        <f t="shared" si="0"/>
        <v>-6.4813684444444446</v>
      </c>
      <c r="P51" s="11">
        <v>13.795779</v>
      </c>
      <c r="Q51" s="15">
        <f t="shared" si="1"/>
        <v>-10.113456111111113</v>
      </c>
      <c r="R51" s="11">
        <v>59.29</v>
      </c>
      <c r="S51" s="14">
        <f t="shared" si="2"/>
        <v>3.7723738695949041</v>
      </c>
      <c r="T51" s="14">
        <f t="shared" si="3"/>
        <v>2.2366404672828186</v>
      </c>
      <c r="U51" s="14">
        <f t="shared" si="4"/>
        <v>-7.4775230861188395E-4</v>
      </c>
      <c r="V51" s="15">
        <f t="shared" si="5"/>
        <v>1E-3</v>
      </c>
      <c r="W51" s="11">
        <v>64.56</v>
      </c>
      <c r="X51" s="4">
        <f t="shared" si="6"/>
        <v>3.7723738695949041</v>
      </c>
      <c r="Y51" s="4">
        <f t="shared" si="7"/>
        <v>2.4354445702104699</v>
      </c>
      <c r="Z51" s="4">
        <f t="shared" si="8"/>
        <v>-8.1421637787119612E-4</v>
      </c>
      <c r="AA51" s="13">
        <f t="shared" si="9"/>
        <v>1E-3</v>
      </c>
      <c r="AB51" s="11">
        <v>53.88</v>
      </c>
      <c r="AC51" s="4">
        <f t="shared" si="10"/>
        <v>3.7723738695949041</v>
      </c>
      <c r="AD51" s="4">
        <f t="shared" si="11"/>
        <v>2.0325550409377344</v>
      </c>
      <c r="AE51" s="4">
        <f t="shared" si="12"/>
        <v>-6.7952259045384229E-4</v>
      </c>
      <c r="AF51" s="13">
        <f t="shared" si="13"/>
        <v>1E-3</v>
      </c>
      <c r="AG51" s="11">
        <v>54.23</v>
      </c>
      <c r="AH51" s="4">
        <f t="shared" si="14"/>
        <v>2.8449680486390334</v>
      </c>
      <c r="AI51" s="4">
        <f t="shared" si="15"/>
        <v>1.5428261727769479</v>
      </c>
      <c r="AJ51" s="4">
        <f t="shared" si="16"/>
        <v>-5.1579672699131362E-4</v>
      </c>
      <c r="AK51" s="13">
        <f t="shared" si="17"/>
        <v>1E-3</v>
      </c>
      <c r="AL51" s="11">
        <v>53.1</v>
      </c>
      <c r="AM51" s="4">
        <f t="shared" si="18"/>
        <v>2.8449680486390334</v>
      </c>
      <c r="AN51" s="4">
        <f t="shared" si="19"/>
        <v>1.5106780338273267</v>
      </c>
      <c r="AO51" s="4">
        <f t="shared" si="20"/>
        <v>-5.0504898032894619E-4</v>
      </c>
      <c r="AP51" s="13">
        <f t="shared" si="21"/>
        <v>1E-3</v>
      </c>
      <c r="AQ51" s="11">
        <v>23.25</v>
      </c>
      <c r="AR51" s="4">
        <f t="shared" si="22"/>
        <v>2.8449680486390334</v>
      </c>
      <c r="AS51" s="4">
        <f t="shared" si="23"/>
        <v>0.66145507130857528</v>
      </c>
      <c r="AT51" s="4">
        <f t="shared" si="24"/>
        <v>-2.211372653982674E-4</v>
      </c>
      <c r="AU51" s="13">
        <f t="shared" si="25"/>
        <v>1E-3</v>
      </c>
      <c r="AV51" s="11">
        <v>0</v>
      </c>
      <c r="AW51" s="11">
        <v>0</v>
      </c>
      <c r="AX51" s="11">
        <v>12.983793</v>
      </c>
      <c r="AY51" s="11">
        <v>4.9363608399999999</v>
      </c>
    </row>
    <row r="52" spans="1:51" ht="15.75" customHeight="1" x14ac:dyDescent="0.2">
      <c r="A52" s="11">
        <v>9</v>
      </c>
      <c r="B52" s="11">
        <v>7</v>
      </c>
      <c r="C52" s="11">
        <v>8.9700000000000006</v>
      </c>
      <c r="D52" s="11">
        <v>6.41</v>
      </c>
      <c r="E52" s="11">
        <v>64.39</v>
      </c>
      <c r="F52" s="11">
        <v>80.16</v>
      </c>
      <c r="G52" s="11">
        <v>61.89</v>
      </c>
      <c r="H52" s="11">
        <v>0</v>
      </c>
      <c r="I52" s="11">
        <v>1</v>
      </c>
      <c r="J52" s="11">
        <v>16.546648000000001</v>
      </c>
      <c r="K52" s="11">
        <v>25.826450399999999</v>
      </c>
      <c r="L52" s="11">
        <v>25.2356701</v>
      </c>
      <c r="M52" s="11">
        <v>36.081165300000002</v>
      </c>
      <c r="N52" s="11">
        <v>29.229151600000002</v>
      </c>
      <c r="O52" s="13">
        <f t="shared" si="0"/>
        <v>-1.5393602222222214</v>
      </c>
      <c r="P52" s="11">
        <v>35.483854800000003</v>
      </c>
      <c r="Q52" s="15">
        <f t="shared" si="1"/>
        <v>1.9354748888888906</v>
      </c>
      <c r="R52" s="11">
        <v>69.92</v>
      </c>
      <c r="S52" s="14">
        <f t="shared" si="2"/>
        <v>5.4629582192264543</v>
      </c>
      <c r="T52" s="14">
        <f t="shared" si="3"/>
        <v>3.8197003868831372</v>
      </c>
      <c r="U52" s="14">
        <f t="shared" si="4"/>
        <v>-5.376718919349331E-3</v>
      </c>
      <c r="V52" s="15">
        <f t="shared" si="5"/>
        <v>1E-3</v>
      </c>
      <c r="W52" s="11">
        <v>63.36</v>
      </c>
      <c r="X52" s="4">
        <f t="shared" si="6"/>
        <v>5.4629582192264543</v>
      </c>
      <c r="Y52" s="4">
        <f t="shared" si="7"/>
        <v>3.4613303277018814</v>
      </c>
      <c r="Z52" s="4">
        <f t="shared" si="8"/>
        <v>-4.8722670298909261E-3</v>
      </c>
      <c r="AA52" s="13">
        <f t="shared" si="9"/>
        <v>1E-3</v>
      </c>
      <c r="AB52" s="11">
        <v>62.32</v>
      </c>
      <c r="AC52" s="4">
        <f t="shared" si="10"/>
        <v>5.4629582192264543</v>
      </c>
      <c r="AD52" s="4">
        <f t="shared" si="11"/>
        <v>3.4045155622219259</v>
      </c>
      <c r="AE52" s="4">
        <f t="shared" si="12"/>
        <v>-4.7922929498548372E-3</v>
      </c>
      <c r="AF52" s="13">
        <f t="shared" si="13"/>
        <v>1E-3</v>
      </c>
      <c r="AG52" s="11">
        <v>56.82</v>
      </c>
      <c r="AH52" s="4">
        <f t="shared" si="14"/>
        <v>7.0245018798863308</v>
      </c>
      <c r="AI52" s="4">
        <f t="shared" si="15"/>
        <v>3.9913219681514129</v>
      </c>
      <c r="AJ52" s="4">
        <f t="shared" si="16"/>
        <v>-5.6182983390709795E-3</v>
      </c>
      <c r="AK52" s="13">
        <f t="shared" si="17"/>
        <v>1E-3</v>
      </c>
      <c r="AL52" s="11">
        <v>58.36</v>
      </c>
      <c r="AM52" s="4">
        <f t="shared" si="18"/>
        <v>7.0245018798863308</v>
      </c>
      <c r="AN52" s="4">
        <f t="shared" si="19"/>
        <v>4.0994992971016622</v>
      </c>
      <c r="AO52" s="4">
        <f t="shared" si="20"/>
        <v>-5.7705718245016253E-3</v>
      </c>
      <c r="AP52" s="13">
        <f t="shared" si="21"/>
        <v>1E-3</v>
      </c>
      <c r="AQ52" s="11">
        <v>27.37</v>
      </c>
      <c r="AR52" s="4">
        <f t="shared" si="22"/>
        <v>7.0245018798863308</v>
      </c>
      <c r="AS52" s="4">
        <f t="shared" si="23"/>
        <v>1.9226061645248889</v>
      </c>
      <c r="AT52" s="4">
        <f t="shared" si="24"/>
        <v>-2.7063151274264825E-3</v>
      </c>
      <c r="AU52" s="13">
        <f t="shared" si="25"/>
        <v>1E-3</v>
      </c>
      <c r="AV52" s="11">
        <v>0</v>
      </c>
      <c r="AW52" s="11">
        <v>0</v>
      </c>
      <c r="AX52" s="11">
        <v>3.0894053600000002</v>
      </c>
      <c r="AY52" s="11">
        <v>1.0422394100000001</v>
      </c>
    </row>
    <row r="53" spans="1:51" ht="15.75" customHeight="1" x14ac:dyDescent="0.2">
      <c r="A53" s="11">
        <v>6.04</v>
      </c>
      <c r="B53" s="11">
        <v>6.04</v>
      </c>
      <c r="C53" s="11">
        <v>5.12</v>
      </c>
      <c r="D53" s="11">
        <v>7.37</v>
      </c>
      <c r="E53" s="11">
        <v>40.28</v>
      </c>
      <c r="F53" s="11">
        <v>52.38</v>
      </c>
      <c r="G53" s="11">
        <v>35.6</v>
      </c>
      <c r="H53" s="11">
        <v>0</v>
      </c>
      <c r="I53" s="11">
        <v>0</v>
      </c>
      <c r="J53" s="11">
        <v>2.3609317999999999</v>
      </c>
      <c r="K53" s="11">
        <v>21.268414199999999</v>
      </c>
      <c r="L53" s="11">
        <v>13.6598747</v>
      </c>
      <c r="M53" s="11">
        <v>15.385713600000001</v>
      </c>
      <c r="N53" s="11">
        <v>28.210979999999999</v>
      </c>
      <c r="O53" s="13">
        <f t="shared" si="0"/>
        <v>-2.1050111111111116</v>
      </c>
      <c r="P53" s="11">
        <v>41.680423699999999</v>
      </c>
      <c r="Q53" s="15">
        <f t="shared" si="1"/>
        <v>5.3780131666666664</v>
      </c>
      <c r="R53" s="11">
        <v>51.19</v>
      </c>
      <c r="S53" s="14">
        <f t="shared" si="2"/>
        <v>5.2402957473256233</v>
      </c>
      <c r="T53" s="14">
        <f t="shared" si="3"/>
        <v>2.6825073930559866</v>
      </c>
      <c r="U53" s="14">
        <f t="shared" si="4"/>
        <v>-2.7613078633732164E-3</v>
      </c>
      <c r="V53" s="15">
        <f t="shared" si="5"/>
        <v>1E-3</v>
      </c>
      <c r="W53" s="11">
        <v>58.21</v>
      </c>
      <c r="X53" s="4">
        <f t="shared" si="6"/>
        <v>5.2402957473256233</v>
      </c>
      <c r="Y53" s="4">
        <f t="shared" si="7"/>
        <v>3.0503761545182453</v>
      </c>
      <c r="Z53" s="4">
        <f t="shared" si="8"/>
        <v>-3.1399830186941771E-3</v>
      </c>
      <c r="AA53" s="13">
        <f t="shared" si="9"/>
        <v>1E-3</v>
      </c>
      <c r="AB53" s="11">
        <v>48.54</v>
      </c>
      <c r="AC53" s="4">
        <f t="shared" si="10"/>
        <v>5.2402957473256233</v>
      </c>
      <c r="AD53" s="4">
        <f t="shared" si="11"/>
        <v>2.5436395557518576</v>
      </c>
      <c r="AE53" s="4">
        <f t="shared" si="12"/>
        <v>-2.6183606893560446E-3</v>
      </c>
      <c r="AF53" s="13">
        <f t="shared" si="13"/>
        <v>1E-3</v>
      </c>
      <c r="AG53" s="11">
        <v>50.98</v>
      </c>
      <c r="AH53" s="4">
        <f t="shared" si="14"/>
        <v>8.9490547533003006</v>
      </c>
      <c r="AI53" s="4">
        <f t="shared" si="15"/>
        <v>4.5622281132324929</v>
      </c>
      <c r="AJ53" s="4">
        <f t="shared" si="16"/>
        <v>-4.6962466519876274E-3</v>
      </c>
      <c r="AK53" s="13">
        <f t="shared" si="17"/>
        <v>1E-3</v>
      </c>
      <c r="AL53" s="11">
        <v>52.64</v>
      </c>
      <c r="AM53" s="4">
        <f t="shared" si="18"/>
        <v>8.9490547533003006</v>
      </c>
      <c r="AN53" s="4">
        <f t="shared" si="19"/>
        <v>4.710782422137278</v>
      </c>
      <c r="AO53" s="4">
        <f t="shared" si="20"/>
        <v>-4.8491648442649804E-3</v>
      </c>
      <c r="AP53" s="13">
        <f t="shared" si="21"/>
        <v>1E-3</v>
      </c>
      <c r="AQ53" s="11">
        <v>26.21</v>
      </c>
      <c r="AR53" s="4">
        <f t="shared" si="22"/>
        <v>8.9490547533003006</v>
      </c>
      <c r="AS53" s="4">
        <f t="shared" si="23"/>
        <v>2.345547250840009</v>
      </c>
      <c r="AT53" s="4">
        <f t="shared" si="24"/>
        <v>-2.4144492889092927E-3</v>
      </c>
      <c r="AU53" s="13">
        <f t="shared" si="25"/>
        <v>1E-3</v>
      </c>
      <c r="AV53" s="11">
        <v>2.5499999999999998</v>
      </c>
      <c r="AW53" s="11">
        <v>14.056034199999999</v>
      </c>
      <c r="AX53" s="11">
        <v>12.7529621</v>
      </c>
      <c r="AY53" s="11">
        <v>8.3056099999999994E-2</v>
      </c>
    </row>
    <row r="54" spans="1:51" ht="15.75" customHeight="1" x14ac:dyDescent="0.2">
      <c r="A54" s="11">
        <v>5.01</v>
      </c>
      <c r="B54" s="11">
        <v>5.01</v>
      </c>
      <c r="C54" s="11">
        <v>5.84</v>
      </c>
      <c r="D54" s="11">
        <v>7.62</v>
      </c>
      <c r="E54" s="11">
        <v>43.35</v>
      </c>
      <c r="F54" s="11">
        <v>59.85</v>
      </c>
      <c r="G54" s="11">
        <v>44.1</v>
      </c>
      <c r="H54" s="11">
        <v>1</v>
      </c>
      <c r="I54" s="11">
        <v>0</v>
      </c>
      <c r="J54" s="11">
        <v>20.622551600000001</v>
      </c>
      <c r="K54" s="11">
        <v>21.3597021</v>
      </c>
      <c r="L54" s="11">
        <v>19.877811900000001</v>
      </c>
      <c r="M54" s="11">
        <v>43.580830599999999</v>
      </c>
      <c r="N54" s="11">
        <v>40.636092300000001</v>
      </c>
      <c r="O54" s="13">
        <f t="shared" si="0"/>
        <v>4.7978290555555567</v>
      </c>
      <c r="P54" s="11">
        <v>24.3571651</v>
      </c>
      <c r="Q54" s="15">
        <f t="shared" si="1"/>
        <v>-4.2460193888888895</v>
      </c>
      <c r="R54" s="11">
        <v>58.62</v>
      </c>
      <c r="S54" s="14">
        <f t="shared" si="2"/>
        <v>8.5952497369875882</v>
      </c>
      <c r="T54" s="14">
        <f t="shared" si="3"/>
        <v>5.038535395822124</v>
      </c>
      <c r="U54" s="14">
        <f t="shared" si="4"/>
        <v>2.2755576273984042E-3</v>
      </c>
      <c r="V54" s="15">
        <f t="shared" si="5"/>
        <v>2.2755576273984042E-3</v>
      </c>
      <c r="W54" s="11">
        <v>48.85</v>
      </c>
      <c r="X54" s="4">
        <f t="shared" si="6"/>
        <v>8.5952497369875882</v>
      </c>
      <c r="Y54" s="4">
        <f t="shared" si="7"/>
        <v>4.1987794965184371</v>
      </c>
      <c r="Z54" s="4">
        <f t="shared" si="8"/>
        <v>1.8962980228320037E-3</v>
      </c>
      <c r="AA54" s="13">
        <f t="shared" si="9"/>
        <v>1.8962980228320037E-3</v>
      </c>
      <c r="AB54" s="11">
        <v>58.93</v>
      </c>
      <c r="AC54" s="4">
        <f t="shared" si="10"/>
        <v>8.5952497369875882</v>
      </c>
      <c r="AD54" s="4">
        <f t="shared" si="11"/>
        <v>5.0651806700067858</v>
      </c>
      <c r="AE54" s="4">
        <f t="shared" si="12"/>
        <v>2.2875914531318318E-3</v>
      </c>
      <c r="AF54" s="13">
        <f t="shared" si="13"/>
        <v>2.2875914531318318E-3</v>
      </c>
      <c r="AG54" s="11">
        <v>52.44</v>
      </c>
      <c r="AH54" s="4">
        <f t="shared" si="14"/>
        <v>4.4686595618651266</v>
      </c>
      <c r="AI54" s="4">
        <f t="shared" si="15"/>
        <v>2.3433650742420724</v>
      </c>
      <c r="AJ54" s="4">
        <f t="shared" si="16"/>
        <v>1.0583357760852829E-3</v>
      </c>
      <c r="AK54" s="13">
        <f t="shared" si="17"/>
        <v>1.0583357760852829E-3</v>
      </c>
      <c r="AL54" s="11">
        <v>51.18</v>
      </c>
      <c r="AM54" s="4">
        <f t="shared" si="18"/>
        <v>4.4686595618651266</v>
      </c>
      <c r="AN54" s="4">
        <f t="shared" si="19"/>
        <v>2.2870599637625717</v>
      </c>
      <c r="AO54" s="4">
        <f t="shared" si="20"/>
        <v>1.0329066556072613E-3</v>
      </c>
      <c r="AP54" s="13">
        <f t="shared" si="21"/>
        <v>1.0329066556072613E-3</v>
      </c>
      <c r="AQ54" s="11">
        <v>28.82</v>
      </c>
      <c r="AR54" s="4">
        <f t="shared" si="22"/>
        <v>4.4686595618651266</v>
      </c>
      <c r="AS54" s="4">
        <f t="shared" si="23"/>
        <v>1.2878676857295295</v>
      </c>
      <c r="AT54" s="4">
        <f t="shared" si="24"/>
        <v>5.8164067633062271E-4</v>
      </c>
      <c r="AU54" s="13">
        <f t="shared" si="25"/>
        <v>5.8164067633062271E-4</v>
      </c>
      <c r="AV54" s="11">
        <v>1.48</v>
      </c>
      <c r="AW54" s="11">
        <v>11.769278399999999</v>
      </c>
      <c r="AX54" s="11">
        <v>4.6742826099999997</v>
      </c>
      <c r="AY54" s="11">
        <v>4.5721806899999997</v>
      </c>
    </row>
    <row r="55" spans="1:51" ht="15.75" customHeight="1" x14ac:dyDescent="0.2">
      <c r="A55" s="11">
        <v>6.82</v>
      </c>
      <c r="B55" s="11">
        <v>5.82</v>
      </c>
      <c r="C55" s="11">
        <v>4.38</v>
      </c>
      <c r="D55" s="11">
        <v>2.79</v>
      </c>
      <c r="E55" s="11">
        <v>19.16</v>
      </c>
      <c r="F55" s="11">
        <v>26.64</v>
      </c>
      <c r="G55" s="11">
        <v>19.05</v>
      </c>
      <c r="H55" s="11">
        <v>0</v>
      </c>
      <c r="I55" s="11">
        <v>0</v>
      </c>
      <c r="J55" s="11">
        <v>5.6617944600000003</v>
      </c>
      <c r="K55" s="11">
        <v>17.657238499999998</v>
      </c>
      <c r="L55" s="11">
        <v>22.339929399999999</v>
      </c>
      <c r="M55" s="11">
        <v>30.288702199999999</v>
      </c>
      <c r="N55" s="11">
        <v>29.3994313</v>
      </c>
      <c r="O55" s="13">
        <f t="shared" si="0"/>
        <v>-1.4447603888888891</v>
      </c>
      <c r="P55" s="11">
        <v>37.408543399999999</v>
      </c>
      <c r="Q55" s="15">
        <f t="shared" si="1"/>
        <v>3.0047463333333329</v>
      </c>
      <c r="R55" s="11">
        <v>37.32</v>
      </c>
      <c r="S55" s="14">
        <f t="shared" si="2"/>
        <v>5.5010046097372634</v>
      </c>
      <c r="T55" s="14">
        <f t="shared" si="3"/>
        <v>2.0529749203539467</v>
      </c>
      <c r="U55" s="14">
        <f t="shared" si="4"/>
        <v>-3.0790455417830506E-3</v>
      </c>
      <c r="V55" s="15">
        <f t="shared" si="5"/>
        <v>1E-3</v>
      </c>
      <c r="W55" s="11">
        <v>34.31</v>
      </c>
      <c r="X55" s="4">
        <f t="shared" si="6"/>
        <v>5.5010046097372634</v>
      </c>
      <c r="Y55" s="4">
        <f t="shared" si="7"/>
        <v>1.8873946816008553</v>
      </c>
      <c r="Z55" s="4">
        <f t="shared" si="8"/>
        <v>-2.8307088032844718E-3</v>
      </c>
      <c r="AA55" s="13">
        <f t="shared" si="9"/>
        <v>1E-3</v>
      </c>
      <c r="AB55" s="11">
        <v>50.65</v>
      </c>
      <c r="AC55" s="4">
        <f t="shared" si="10"/>
        <v>5.5010046097372634</v>
      </c>
      <c r="AD55" s="4">
        <f t="shared" si="11"/>
        <v>2.7862588348319237</v>
      </c>
      <c r="AE55" s="4">
        <f t="shared" si="12"/>
        <v>-4.1788225265624738E-3</v>
      </c>
      <c r="AF55" s="13">
        <f t="shared" si="13"/>
        <v>1E-3</v>
      </c>
      <c r="AG55" s="11">
        <v>44.95</v>
      </c>
      <c r="AH55" s="4">
        <f t="shared" si="14"/>
        <v>7.578692388627986</v>
      </c>
      <c r="AI55" s="4">
        <f t="shared" si="15"/>
        <v>3.4066222286882799</v>
      </c>
      <c r="AJ55" s="4">
        <f t="shared" si="16"/>
        <v>-5.1092416579415836E-3</v>
      </c>
      <c r="AK55" s="13">
        <f t="shared" si="17"/>
        <v>1E-3</v>
      </c>
      <c r="AL55" s="11">
        <v>47.36</v>
      </c>
      <c r="AM55" s="4">
        <f t="shared" si="18"/>
        <v>7.578692388627986</v>
      </c>
      <c r="AN55" s="4">
        <f t="shared" si="19"/>
        <v>3.5892687152542142</v>
      </c>
      <c r="AO55" s="4">
        <f t="shared" si="20"/>
        <v>-5.3831743030058592E-3</v>
      </c>
      <c r="AP55" s="13">
        <f t="shared" si="21"/>
        <v>1E-3</v>
      </c>
      <c r="AQ55" s="11">
        <v>28.36</v>
      </c>
      <c r="AR55" s="4">
        <f t="shared" si="22"/>
        <v>7.578692388627986</v>
      </c>
      <c r="AS55" s="4">
        <f t="shared" si="23"/>
        <v>2.1493171614148969</v>
      </c>
      <c r="AT55" s="4">
        <f t="shared" si="24"/>
        <v>-3.2235393419182048E-3</v>
      </c>
      <c r="AU55" s="13">
        <f t="shared" si="25"/>
        <v>1E-3</v>
      </c>
      <c r="AV55" s="11">
        <v>3.56</v>
      </c>
      <c r="AW55" s="11">
        <v>1.3930104800000001</v>
      </c>
      <c r="AX55" s="11">
        <v>9.1075946900000009</v>
      </c>
      <c r="AY55" s="11">
        <v>2.2808630299999999</v>
      </c>
    </row>
    <row r="56" spans="1:51" ht="15.75" customHeight="1" x14ac:dyDescent="0.2">
      <c r="A56" s="11">
        <v>7.97</v>
      </c>
      <c r="B56" s="11">
        <v>8.9700000000000006</v>
      </c>
      <c r="C56" s="11">
        <v>2.61</v>
      </c>
      <c r="D56" s="11">
        <v>4.08</v>
      </c>
      <c r="E56" s="11">
        <v>23.24</v>
      </c>
      <c r="F56" s="11">
        <v>30.06</v>
      </c>
      <c r="G56" s="11">
        <v>26.4</v>
      </c>
      <c r="H56" s="11">
        <v>0</v>
      </c>
      <c r="I56" s="11">
        <v>1</v>
      </c>
      <c r="J56" s="11">
        <v>29.459159799999998</v>
      </c>
      <c r="K56" s="11">
        <v>21.063002000000001</v>
      </c>
      <c r="L56" s="11">
        <v>29.1314998</v>
      </c>
      <c r="M56" s="11">
        <v>31.544759800000001</v>
      </c>
      <c r="N56" s="11">
        <v>19.126873700000001</v>
      </c>
      <c r="O56" s="13">
        <f t="shared" si="0"/>
        <v>-7.1517368333333335</v>
      </c>
      <c r="P56" s="11">
        <v>14.732120999999999</v>
      </c>
      <c r="Q56" s="15">
        <f t="shared" si="1"/>
        <v>-9.5932661111111113</v>
      </c>
      <c r="R56" s="11">
        <v>39.32</v>
      </c>
      <c r="S56" s="14">
        <f t="shared" si="2"/>
        <v>3.5832910368689612</v>
      </c>
      <c r="T56" s="14">
        <f t="shared" si="3"/>
        <v>1.4089500356968756</v>
      </c>
      <c r="U56" s="14">
        <f t="shared" si="4"/>
        <v>-4.2688644219560405E-4</v>
      </c>
      <c r="V56" s="15">
        <f t="shared" si="5"/>
        <v>1E-3</v>
      </c>
      <c r="W56" s="11">
        <v>29.73</v>
      </c>
      <c r="X56" s="4">
        <f t="shared" si="6"/>
        <v>3.5832910368689612</v>
      </c>
      <c r="Y56" s="4">
        <f t="shared" si="7"/>
        <v>1.0653124252611421</v>
      </c>
      <c r="Z56" s="4">
        <f t="shared" si="8"/>
        <v>-3.2277044573945338E-4</v>
      </c>
      <c r="AA56" s="13">
        <f t="shared" si="9"/>
        <v>1E-3</v>
      </c>
      <c r="AB56" s="11">
        <v>55.93</v>
      </c>
      <c r="AC56" s="4">
        <f t="shared" si="10"/>
        <v>3.5832910368689612</v>
      </c>
      <c r="AD56" s="4">
        <f t="shared" si="11"/>
        <v>2.0041346769208102</v>
      </c>
      <c r="AE56" s="4">
        <f t="shared" si="12"/>
        <v>-6.0721665086470333E-4</v>
      </c>
      <c r="AF56" s="13">
        <f t="shared" si="13"/>
        <v>1E-3</v>
      </c>
      <c r="AG56" s="11">
        <v>46.5</v>
      </c>
      <c r="AH56" s="4">
        <f t="shared" si="14"/>
        <v>2.9638835417845564</v>
      </c>
      <c r="AI56" s="4">
        <f t="shared" si="15"/>
        <v>1.3782058469298186</v>
      </c>
      <c r="AJ56" s="4">
        <f t="shared" si="16"/>
        <v>-4.1757150764970465E-4</v>
      </c>
      <c r="AK56" s="13">
        <f t="shared" si="17"/>
        <v>1E-3</v>
      </c>
      <c r="AL56" s="11">
        <v>44.91</v>
      </c>
      <c r="AM56" s="4">
        <f t="shared" si="18"/>
        <v>2.9638835417845564</v>
      </c>
      <c r="AN56" s="4">
        <f t="shared" si="19"/>
        <v>1.3310800986154441</v>
      </c>
      <c r="AO56" s="4">
        <f t="shared" si="20"/>
        <v>-4.0329325609781146E-4</v>
      </c>
      <c r="AP56" s="13">
        <f t="shared" si="21"/>
        <v>1E-3</v>
      </c>
      <c r="AQ56" s="11">
        <v>25.5</v>
      </c>
      <c r="AR56" s="4">
        <f t="shared" si="22"/>
        <v>2.9638835417845564</v>
      </c>
      <c r="AS56" s="4">
        <f t="shared" si="23"/>
        <v>0.7557903031550619</v>
      </c>
      <c r="AT56" s="4">
        <f t="shared" si="24"/>
        <v>-2.2899082677564449E-4</v>
      </c>
      <c r="AU56" s="13">
        <f t="shared" si="25"/>
        <v>1E-3</v>
      </c>
      <c r="AV56" s="11">
        <v>0.32</v>
      </c>
      <c r="AW56" s="11">
        <v>7.53149275</v>
      </c>
      <c r="AX56" s="11">
        <v>2.1543904899999999</v>
      </c>
      <c r="AY56" s="11">
        <v>0.53786022</v>
      </c>
    </row>
    <row r="57" spans="1:51" ht="15.75" customHeight="1" x14ac:dyDescent="0.2">
      <c r="A57" s="11">
        <v>7.32</v>
      </c>
      <c r="B57" s="11">
        <v>7.32</v>
      </c>
      <c r="C57" s="11">
        <v>4.09</v>
      </c>
      <c r="D57" s="11">
        <v>3.82</v>
      </c>
      <c r="E57" s="11">
        <v>20.059999999999999</v>
      </c>
      <c r="F57" s="11">
        <v>28.02</v>
      </c>
      <c r="G57" s="11">
        <v>19.48</v>
      </c>
      <c r="H57" s="11">
        <v>0</v>
      </c>
      <c r="I57" s="11">
        <v>0</v>
      </c>
      <c r="J57" s="11">
        <v>12.3556676</v>
      </c>
      <c r="K57" s="11">
        <v>21.5385046</v>
      </c>
      <c r="L57" s="11">
        <v>24.141785299999999</v>
      </c>
      <c r="M57" s="11">
        <v>30.170521600000001</v>
      </c>
      <c r="N57" s="11">
        <v>43.810865</v>
      </c>
      <c r="O57" s="13">
        <f t="shared" si="0"/>
        <v>6.5615916666666667</v>
      </c>
      <c r="P57" s="11">
        <v>31.3059324</v>
      </c>
      <c r="Q57" s="15">
        <f t="shared" si="1"/>
        <v>-0.38559311111111133</v>
      </c>
      <c r="R57" s="11">
        <v>42.6</v>
      </c>
      <c r="S57" s="14">
        <f t="shared" si="2"/>
        <v>9.7109758652314113</v>
      </c>
      <c r="T57" s="14">
        <f t="shared" si="3"/>
        <v>4.1368757185885814</v>
      </c>
      <c r="U57" s="14">
        <f t="shared" si="4"/>
        <v>1.3661285519014678E-3</v>
      </c>
      <c r="V57" s="15">
        <f t="shared" si="5"/>
        <v>1.3661285519014678E-3</v>
      </c>
      <c r="W57" s="11">
        <v>38.32</v>
      </c>
      <c r="X57" s="4">
        <f t="shared" si="6"/>
        <v>9.7109758652314113</v>
      </c>
      <c r="Y57" s="4">
        <f t="shared" si="7"/>
        <v>3.7212459515566767</v>
      </c>
      <c r="Z57" s="4">
        <f t="shared" si="8"/>
        <v>1.228874321804325E-3</v>
      </c>
      <c r="AA57" s="13">
        <f t="shared" si="9"/>
        <v>1.228874321804325E-3</v>
      </c>
      <c r="AB57" s="11">
        <v>55.9</v>
      </c>
      <c r="AC57" s="4">
        <f t="shared" si="10"/>
        <v>9.7109758652314113</v>
      </c>
      <c r="AD57" s="4">
        <f t="shared" si="11"/>
        <v>5.428435508664359</v>
      </c>
      <c r="AE57" s="4">
        <f t="shared" si="12"/>
        <v>1.7926428650538039E-3</v>
      </c>
      <c r="AF57" s="13">
        <f t="shared" si="13"/>
        <v>1.7926428650538039E-3</v>
      </c>
      <c r="AG57" s="11">
        <v>42.08</v>
      </c>
      <c r="AH57" s="4">
        <f t="shared" si="14"/>
        <v>5.943314022084504</v>
      </c>
      <c r="AI57" s="4">
        <f t="shared" si="15"/>
        <v>2.500946540493159</v>
      </c>
      <c r="AJ57" s="4">
        <f t="shared" si="16"/>
        <v>8.2589246285421042E-4</v>
      </c>
      <c r="AK57" s="13">
        <f t="shared" si="17"/>
        <v>8.2589246285421042E-4</v>
      </c>
      <c r="AL57" s="11">
        <v>43.39</v>
      </c>
      <c r="AM57" s="4">
        <f t="shared" si="18"/>
        <v>5.943314022084504</v>
      </c>
      <c r="AN57" s="4">
        <f t="shared" si="19"/>
        <v>2.5788039541824661</v>
      </c>
      <c r="AO57" s="4">
        <f t="shared" si="20"/>
        <v>8.5160346870827449E-4</v>
      </c>
      <c r="AP57" s="13">
        <f t="shared" si="21"/>
        <v>8.5160346870827449E-4</v>
      </c>
      <c r="AQ57" s="11">
        <v>28.39</v>
      </c>
      <c r="AR57" s="4">
        <f t="shared" si="22"/>
        <v>5.943314022084504</v>
      </c>
      <c r="AS57" s="4">
        <f t="shared" si="23"/>
        <v>1.6873068508697906</v>
      </c>
      <c r="AT57" s="4">
        <f t="shared" si="24"/>
        <v>5.5720263831822794E-4</v>
      </c>
      <c r="AU57" s="13">
        <f t="shared" si="25"/>
        <v>5.5720263831822794E-4</v>
      </c>
      <c r="AV57" s="11">
        <v>0</v>
      </c>
      <c r="AW57" s="11">
        <v>0</v>
      </c>
      <c r="AX57" s="11">
        <v>12.594537499999999</v>
      </c>
      <c r="AY57" s="11">
        <v>0.45267136000000002</v>
      </c>
    </row>
    <row r="58" spans="1:51" ht="15.75" customHeight="1" x14ac:dyDescent="0.2">
      <c r="A58" s="11">
        <v>7.08</v>
      </c>
      <c r="B58" s="11">
        <v>7.08</v>
      </c>
      <c r="C58" s="11">
        <v>3.25</v>
      </c>
      <c r="D58" s="11">
        <v>7.97</v>
      </c>
      <c r="E58" s="11">
        <v>31.05</v>
      </c>
      <c r="F58" s="11">
        <v>39.979999999999997</v>
      </c>
      <c r="G58" s="11">
        <v>28.32</v>
      </c>
      <c r="H58" s="11">
        <v>0</v>
      </c>
      <c r="I58" s="11">
        <v>0</v>
      </c>
      <c r="J58" s="11">
        <v>21.996947299999999</v>
      </c>
      <c r="K58" s="11">
        <v>1.77105343</v>
      </c>
      <c r="L58" s="11">
        <v>19.807482499999999</v>
      </c>
      <c r="M58" s="11">
        <v>39.574637199999998</v>
      </c>
      <c r="N58" s="11">
        <v>35.978133499999998</v>
      </c>
      <c r="O58" s="13">
        <f t="shared" si="0"/>
        <v>2.2100741666666659</v>
      </c>
      <c r="P58" s="11">
        <v>6.8916331800000004</v>
      </c>
      <c r="Q58" s="15">
        <f t="shared" si="1"/>
        <v>-13.949092677777779</v>
      </c>
      <c r="R58" s="11">
        <v>35.880000000000003</v>
      </c>
      <c r="S58" s="14">
        <f t="shared" si="2"/>
        <v>7.1632849713327387</v>
      </c>
      <c r="T58" s="14">
        <f t="shared" si="3"/>
        <v>2.5701866477141868</v>
      </c>
      <c r="U58" s="14">
        <f t="shared" si="4"/>
        <v>2.5199162638360078E-3</v>
      </c>
      <c r="V58" s="15">
        <f t="shared" si="5"/>
        <v>2.5199162638360078E-3</v>
      </c>
      <c r="W58" s="11">
        <v>51.45</v>
      </c>
      <c r="X58" s="4">
        <f t="shared" si="6"/>
        <v>7.1632849713327387</v>
      </c>
      <c r="Y58" s="4">
        <f t="shared" si="7"/>
        <v>3.6855101177506939</v>
      </c>
      <c r="Z58" s="4">
        <f t="shared" si="8"/>
        <v>3.6134250773233721E-3</v>
      </c>
      <c r="AA58" s="13">
        <f t="shared" si="9"/>
        <v>3.6134250773233721E-3</v>
      </c>
      <c r="AB58" s="11">
        <v>62.63</v>
      </c>
      <c r="AC58" s="4">
        <f t="shared" si="10"/>
        <v>7.1632849713327387</v>
      </c>
      <c r="AD58" s="4">
        <f t="shared" si="11"/>
        <v>4.4863653775456944</v>
      </c>
      <c r="AE58" s="4">
        <f t="shared" si="12"/>
        <v>4.3986163769244475E-3</v>
      </c>
      <c r="AF58" s="13">
        <f t="shared" si="13"/>
        <v>4.3986163769244475E-3</v>
      </c>
      <c r="AG58" s="11">
        <v>46.94</v>
      </c>
      <c r="AH58" s="4">
        <f t="shared" si="14"/>
        <v>2.0914914104645934</v>
      </c>
      <c r="AI58" s="4">
        <f t="shared" si="15"/>
        <v>0.98174606807208009</v>
      </c>
      <c r="AJ58" s="4">
        <f t="shared" si="16"/>
        <v>9.625440572933032E-4</v>
      </c>
      <c r="AK58" s="13">
        <f t="shared" si="17"/>
        <v>9.625440572933032E-4</v>
      </c>
      <c r="AL58" s="11">
        <v>48.48</v>
      </c>
      <c r="AM58" s="4">
        <f t="shared" si="18"/>
        <v>2.0914914104645934</v>
      </c>
      <c r="AN58" s="4">
        <f t="shared" si="19"/>
        <v>1.013955035793235</v>
      </c>
      <c r="AO58" s="4">
        <f t="shared" si="20"/>
        <v>9.9412304852107688E-4</v>
      </c>
      <c r="AP58" s="13">
        <f t="shared" si="21"/>
        <v>9.9412304852107688E-4</v>
      </c>
      <c r="AQ58" s="11">
        <v>26.89</v>
      </c>
      <c r="AR58" s="4">
        <f t="shared" si="22"/>
        <v>2.0914914104645934</v>
      </c>
      <c r="AS58" s="4">
        <f t="shared" si="23"/>
        <v>0.56240204027392915</v>
      </c>
      <c r="AT58" s="4">
        <f t="shared" si="24"/>
        <v>5.5140199617846023E-4</v>
      </c>
      <c r="AU58" s="13">
        <f t="shared" si="25"/>
        <v>5.5140199617846023E-4</v>
      </c>
      <c r="AV58" s="11">
        <v>2.0099999999999998</v>
      </c>
      <c r="AW58" s="11">
        <v>2.8907807700000001</v>
      </c>
      <c r="AX58" s="11">
        <v>2.3893509800000001</v>
      </c>
      <c r="AY58" s="11">
        <v>3.3609131799999998</v>
      </c>
    </row>
    <row r="59" spans="1:51" ht="15.75" customHeight="1" x14ac:dyDescent="0.2">
      <c r="A59" s="11">
        <v>5.55</v>
      </c>
      <c r="B59" s="11">
        <v>7.55</v>
      </c>
      <c r="C59" s="11">
        <v>3.8</v>
      </c>
      <c r="D59" s="11">
        <v>7.62</v>
      </c>
      <c r="E59" s="11">
        <v>37.71</v>
      </c>
      <c r="F59" s="11">
        <v>50.76</v>
      </c>
      <c r="G59" s="11">
        <v>41.4</v>
      </c>
      <c r="H59" s="11">
        <v>1</v>
      </c>
      <c r="I59" s="11">
        <v>0</v>
      </c>
      <c r="J59" s="11">
        <v>14.805956399999999</v>
      </c>
      <c r="K59" s="11">
        <v>22.4607575</v>
      </c>
      <c r="L59" s="11">
        <v>42.9841847</v>
      </c>
      <c r="M59" s="11">
        <v>32.323026800000001</v>
      </c>
      <c r="N59" s="11">
        <v>35.078010499999998</v>
      </c>
      <c r="O59" s="13">
        <f t="shared" si="0"/>
        <v>1.7100058333333321</v>
      </c>
      <c r="P59" s="11">
        <v>23.626232399999999</v>
      </c>
      <c r="Q59" s="15">
        <f t="shared" si="1"/>
        <v>-4.6520931111111121</v>
      </c>
      <c r="R59" s="11">
        <v>57.62</v>
      </c>
      <c r="S59" s="14">
        <f t="shared" si="2"/>
        <v>6.9123350878786614</v>
      </c>
      <c r="T59" s="14">
        <f t="shared" si="3"/>
        <v>3.9828874776356842</v>
      </c>
      <c r="U59" s="14">
        <f t="shared" si="4"/>
        <v>5.0469469513142566E-3</v>
      </c>
      <c r="V59" s="15">
        <f t="shared" si="5"/>
        <v>5.0469469513142566E-3</v>
      </c>
      <c r="W59" s="11">
        <v>47.54</v>
      </c>
      <c r="X59" s="4">
        <f t="shared" si="6"/>
        <v>6.9123350878786614</v>
      </c>
      <c r="Y59" s="4">
        <f t="shared" si="7"/>
        <v>3.2861241007775157</v>
      </c>
      <c r="Z59" s="4">
        <f t="shared" si="8"/>
        <v>4.1640378005116238E-3</v>
      </c>
      <c r="AA59" s="13">
        <f t="shared" si="9"/>
        <v>4.1640378005116238E-3</v>
      </c>
      <c r="AB59" s="11">
        <v>59.97</v>
      </c>
      <c r="AC59" s="4">
        <f t="shared" si="10"/>
        <v>6.9123350878786614</v>
      </c>
      <c r="AD59" s="4">
        <f t="shared" si="11"/>
        <v>4.1453273522008338</v>
      </c>
      <c r="AE59" s="4">
        <f t="shared" si="12"/>
        <v>5.2527839061144747E-3</v>
      </c>
      <c r="AF59" s="13">
        <f t="shared" si="13"/>
        <v>5.2527839061144747E-3</v>
      </c>
      <c r="AG59" s="11">
        <v>50.25</v>
      </c>
      <c r="AH59" s="4">
        <f t="shared" si="14"/>
        <v>4.334274385398297</v>
      </c>
      <c r="AI59" s="4">
        <f t="shared" si="15"/>
        <v>2.177972878662644</v>
      </c>
      <c r="AJ59" s="4">
        <f t="shared" si="16"/>
        <v>2.759835330958606E-3</v>
      </c>
      <c r="AK59" s="13">
        <f t="shared" si="17"/>
        <v>2.759835330958606E-3</v>
      </c>
      <c r="AL59" s="11">
        <v>50.41</v>
      </c>
      <c r="AM59" s="4">
        <f t="shared" si="18"/>
        <v>4.334274385398297</v>
      </c>
      <c r="AN59" s="4">
        <f t="shared" si="19"/>
        <v>2.1849077176792817</v>
      </c>
      <c r="AO59" s="4">
        <f t="shared" si="20"/>
        <v>2.7686228663407631E-3</v>
      </c>
      <c r="AP59" s="13">
        <f t="shared" si="21"/>
        <v>2.7686228663407631E-3</v>
      </c>
      <c r="AQ59" s="11">
        <v>23.37</v>
      </c>
      <c r="AR59" s="4">
        <f t="shared" si="22"/>
        <v>4.334274385398297</v>
      </c>
      <c r="AS59" s="4">
        <f t="shared" si="23"/>
        <v>1.0129199238675821</v>
      </c>
      <c r="AT59" s="4">
        <f t="shared" si="24"/>
        <v>1.2835293867562714E-3</v>
      </c>
      <c r="AU59" s="13">
        <f t="shared" si="25"/>
        <v>1.2835293867562714E-3</v>
      </c>
      <c r="AV59" s="11">
        <v>0</v>
      </c>
      <c r="AW59" s="11">
        <v>0</v>
      </c>
      <c r="AX59" s="11">
        <v>1.0219566499999999</v>
      </c>
      <c r="AY59" s="11">
        <v>3.8812365899999999</v>
      </c>
    </row>
    <row r="60" spans="1:51" ht="15.75" customHeight="1" x14ac:dyDescent="0.2">
      <c r="A60" s="11">
        <v>8.86</v>
      </c>
      <c r="B60" s="11">
        <v>7.86</v>
      </c>
      <c r="C60" s="11">
        <v>5.7</v>
      </c>
      <c r="D60" s="11">
        <v>4.22</v>
      </c>
      <c r="E60" s="11">
        <v>36.43</v>
      </c>
      <c r="F60" s="11">
        <v>50.14</v>
      </c>
      <c r="G60" s="11">
        <v>40.01</v>
      </c>
      <c r="H60" s="11">
        <v>1</v>
      </c>
      <c r="I60" s="11">
        <v>1</v>
      </c>
      <c r="J60" s="11">
        <v>4.0449872600000001</v>
      </c>
      <c r="K60" s="11">
        <v>9.1364779299999999</v>
      </c>
      <c r="L60" s="11">
        <v>23.783542799999999</v>
      </c>
      <c r="M60" s="11">
        <v>31.6113307</v>
      </c>
      <c r="N60" s="11">
        <v>27.188780300000001</v>
      </c>
      <c r="O60" s="13">
        <f t="shared" si="0"/>
        <v>-2.6728998333333327</v>
      </c>
      <c r="P60" s="11">
        <v>41.375708699999997</v>
      </c>
      <c r="Q60" s="15">
        <f t="shared" si="1"/>
        <v>5.2087270555555545</v>
      </c>
      <c r="R60" s="11">
        <v>45.73</v>
      </c>
      <c r="S60" s="14">
        <f t="shared" si="2"/>
        <v>5.0248914665876931</v>
      </c>
      <c r="T60" s="14">
        <f t="shared" si="3"/>
        <v>2.2978828676705518</v>
      </c>
      <c r="U60" s="14">
        <f t="shared" si="4"/>
        <v>-1.8628311773180221E-3</v>
      </c>
      <c r="V60" s="15">
        <f t="shared" si="5"/>
        <v>1E-3</v>
      </c>
      <c r="W60" s="11">
        <v>46.01</v>
      </c>
      <c r="X60" s="4">
        <f t="shared" si="6"/>
        <v>5.0248914665876931</v>
      </c>
      <c r="Y60" s="4">
        <f t="shared" si="7"/>
        <v>2.3119525637769978</v>
      </c>
      <c r="Z60" s="4">
        <f t="shared" si="8"/>
        <v>-1.8742370974940347E-3</v>
      </c>
      <c r="AA60" s="13">
        <f t="shared" si="9"/>
        <v>1E-3</v>
      </c>
      <c r="AB60" s="11">
        <v>50.66</v>
      </c>
      <c r="AC60" s="4">
        <f t="shared" si="10"/>
        <v>5.0248914665876931</v>
      </c>
      <c r="AD60" s="4">
        <f t="shared" si="11"/>
        <v>2.5456100169733253</v>
      </c>
      <c r="AE60" s="4">
        <f t="shared" si="12"/>
        <v>-2.0636568432742405E-3</v>
      </c>
      <c r="AF60" s="13">
        <f t="shared" si="13"/>
        <v>1E-3</v>
      </c>
      <c r="AG60" s="11">
        <v>49.2</v>
      </c>
      <c r="AH60" s="4">
        <f t="shared" si="14"/>
        <v>8.844515089436749</v>
      </c>
      <c r="AI60" s="4">
        <f t="shared" si="15"/>
        <v>4.3515014240028806</v>
      </c>
      <c r="AJ60" s="4">
        <f t="shared" si="16"/>
        <v>-3.5276439172871325E-3</v>
      </c>
      <c r="AK60" s="13">
        <f t="shared" si="17"/>
        <v>1E-3</v>
      </c>
      <c r="AL60" s="11">
        <v>48.85</v>
      </c>
      <c r="AM60" s="4">
        <f t="shared" si="18"/>
        <v>8.844515089436749</v>
      </c>
      <c r="AN60" s="4">
        <f t="shared" si="19"/>
        <v>4.3205456211898516</v>
      </c>
      <c r="AO60" s="4">
        <f t="shared" si="20"/>
        <v>-3.5025488894202526E-3</v>
      </c>
      <c r="AP60" s="13">
        <f t="shared" si="21"/>
        <v>1E-3</v>
      </c>
      <c r="AQ60" s="11">
        <v>23.45</v>
      </c>
      <c r="AR60" s="4">
        <f t="shared" si="22"/>
        <v>8.844515089436749</v>
      </c>
      <c r="AS60" s="4">
        <f t="shared" si="23"/>
        <v>2.0740387884729174</v>
      </c>
      <c r="AT60" s="4">
        <f t="shared" si="24"/>
        <v>-1.6813668670809605E-3</v>
      </c>
      <c r="AU60" s="13">
        <f t="shared" si="25"/>
        <v>1E-3</v>
      </c>
      <c r="AV60" s="11">
        <v>0</v>
      </c>
      <c r="AW60" s="11">
        <v>0</v>
      </c>
      <c r="AX60" s="11">
        <v>7.86970846</v>
      </c>
      <c r="AY60" s="11">
        <v>5.2535765799999998</v>
      </c>
    </row>
    <row r="61" spans="1:51" ht="15.75" customHeight="1" x14ac:dyDescent="0.2">
      <c r="A61" s="11">
        <v>8.57</v>
      </c>
      <c r="B61" s="11">
        <v>6.57</v>
      </c>
      <c r="C61" s="11">
        <v>2.58</v>
      </c>
      <c r="D61" s="11">
        <v>7.94</v>
      </c>
      <c r="E61" s="11">
        <v>28.37</v>
      </c>
      <c r="F61" s="11">
        <v>38.08</v>
      </c>
      <c r="G61" s="11">
        <v>26.77</v>
      </c>
      <c r="H61" s="11">
        <v>1</v>
      </c>
      <c r="I61" s="11">
        <v>0</v>
      </c>
      <c r="J61" s="11">
        <v>30.213893599999999</v>
      </c>
      <c r="K61" s="11">
        <v>14.5641234</v>
      </c>
      <c r="L61" s="11">
        <v>24.853622099999999</v>
      </c>
      <c r="M61" s="11">
        <v>34.781694000000002</v>
      </c>
      <c r="N61" s="11">
        <v>37.069280800000001</v>
      </c>
      <c r="O61" s="13">
        <f t="shared" si="0"/>
        <v>2.8162671111111122</v>
      </c>
      <c r="P61" s="11">
        <v>45.6313429</v>
      </c>
      <c r="Q61" s="15">
        <f t="shared" si="1"/>
        <v>7.572968277777778</v>
      </c>
      <c r="R61" s="11">
        <v>47.85</v>
      </c>
      <c r="S61" s="14">
        <f t="shared" si="2"/>
        <v>7.478284339841915</v>
      </c>
      <c r="T61" s="14">
        <f t="shared" si="3"/>
        <v>3.5783590566143562</v>
      </c>
      <c r="U61" s="14">
        <f t="shared" si="4"/>
        <v>2.7532038439084597E-3</v>
      </c>
      <c r="V61" s="15">
        <f t="shared" si="5"/>
        <v>2.7532038439084597E-3</v>
      </c>
      <c r="W61" s="11">
        <v>44.75</v>
      </c>
      <c r="X61" s="4">
        <f t="shared" si="6"/>
        <v>7.478284339841915</v>
      </c>
      <c r="Y61" s="4">
        <f t="shared" si="7"/>
        <v>3.3465322420792569</v>
      </c>
      <c r="Z61" s="4">
        <f t="shared" si="8"/>
        <v>2.5748353608130319E-3</v>
      </c>
      <c r="AA61" s="13">
        <f t="shared" si="9"/>
        <v>2.5748353608130319E-3</v>
      </c>
      <c r="AB61" s="11">
        <v>57.69</v>
      </c>
      <c r="AC61" s="4">
        <f t="shared" si="10"/>
        <v>7.478284339841915</v>
      </c>
      <c r="AD61" s="4">
        <f t="shared" si="11"/>
        <v>4.3142222356548006</v>
      </c>
      <c r="AE61" s="4">
        <f t="shared" si="12"/>
        <v>3.31937993218556E-3</v>
      </c>
      <c r="AF61" s="13">
        <f t="shared" si="13"/>
        <v>3.31937993218556E-3</v>
      </c>
      <c r="AG61" s="11">
        <v>47.22</v>
      </c>
      <c r="AH61" s="4">
        <f t="shared" si="14"/>
        <v>10.406871306781177</v>
      </c>
      <c r="AI61" s="4">
        <f t="shared" si="15"/>
        <v>4.9141246310620712</v>
      </c>
      <c r="AJ61" s="4">
        <f t="shared" si="16"/>
        <v>3.7809472469446026E-3</v>
      </c>
      <c r="AK61" s="13">
        <f t="shared" si="17"/>
        <v>3.7809472469446026E-3</v>
      </c>
      <c r="AL61" s="11">
        <v>46.99</v>
      </c>
      <c r="AM61" s="4">
        <f t="shared" si="18"/>
        <v>10.406871306781177</v>
      </c>
      <c r="AN61" s="4">
        <f t="shared" si="19"/>
        <v>4.8901888270564751</v>
      </c>
      <c r="AO61" s="4">
        <f t="shared" si="20"/>
        <v>3.7625309431157752E-3</v>
      </c>
      <c r="AP61" s="13">
        <f t="shared" si="21"/>
        <v>3.7625309431157752E-3</v>
      </c>
      <c r="AQ61" s="11">
        <v>23.58</v>
      </c>
      <c r="AR61" s="4">
        <f t="shared" si="22"/>
        <v>10.406871306781177</v>
      </c>
      <c r="AS61" s="4">
        <f t="shared" si="23"/>
        <v>2.4539402541390016</v>
      </c>
      <c r="AT61" s="4">
        <f t="shared" si="24"/>
        <v>1.8880714968859329E-3</v>
      </c>
      <c r="AU61" s="13">
        <f t="shared" si="25"/>
        <v>1.8880714968859329E-3</v>
      </c>
      <c r="AV61" s="11">
        <v>0</v>
      </c>
      <c r="AW61" s="11">
        <v>0</v>
      </c>
      <c r="AX61" s="11">
        <v>7.1950692900000002</v>
      </c>
      <c r="AY61" s="11">
        <v>6.1724721200000001</v>
      </c>
    </row>
    <row r="62" spans="1:51" ht="15.75" customHeight="1" x14ac:dyDescent="0.2">
      <c r="A62" s="11">
        <v>5.22</v>
      </c>
      <c r="B62" s="11">
        <v>5.22</v>
      </c>
      <c r="C62" s="11">
        <v>6.32</v>
      </c>
      <c r="D62" s="11">
        <v>4.0199999999999996</v>
      </c>
      <c r="E62" s="11">
        <v>38.32</v>
      </c>
      <c r="F62" s="11">
        <v>49.09</v>
      </c>
      <c r="G62" s="11">
        <v>39.69</v>
      </c>
      <c r="H62" s="11">
        <v>0</v>
      </c>
      <c r="I62" s="11">
        <v>0</v>
      </c>
      <c r="J62" s="11">
        <v>2.1989063</v>
      </c>
      <c r="K62" s="11">
        <v>15.1174327</v>
      </c>
      <c r="L62" s="11">
        <v>21.073502900000001</v>
      </c>
      <c r="M62" s="11">
        <v>33.129713700000003</v>
      </c>
      <c r="N62" s="11">
        <v>52.412758699999998</v>
      </c>
      <c r="O62" s="13">
        <f t="shared" si="0"/>
        <v>11.3404215</v>
      </c>
      <c r="P62" s="11">
        <v>34.010738799999999</v>
      </c>
      <c r="Q62" s="15">
        <f t="shared" si="1"/>
        <v>1.1170771111111104</v>
      </c>
      <c r="R62" s="11">
        <v>56.33</v>
      </c>
      <c r="S62" s="14">
        <f t="shared" si="2"/>
        <v>13.402417925160254</v>
      </c>
      <c r="T62" s="14">
        <f t="shared" si="3"/>
        <v>7.5495820172427708</v>
      </c>
      <c r="U62" s="14">
        <f t="shared" si="4"/>
        <v>1.4425205391707932E-3</v>
      </c>
      <c r="V62" s="15">
        <f t="shared" si="5"/>
        <v>1.4425205391707932E-3</v>
      </c>
      <c r="W62" s="11">
        <v>50.33</v>
      </c>
      <c r="X62" s="4">
        <f t="shared" si="6"/>
        <v>13.402417925160254</v>
      </c>
      <c r="Y62" s="4">
        <f t="shared" si="7"/>
        <v>6.7454369417331552</v>
      </c>
      <c r="Z62" s="4">
        <f t="shared" si="8"/>
        <v>1.288870206576709E-3</v>
      </c>
      <c r="AA62" s="13">
        <f t="shared" si="9"/>
        <v>1.288870206576709E-3</v>
      </c>
      <c r="AB62" s="11">
        <v>53.33</v>
      </c>
      <c r="AC62" s="4">
        <f t="shared" si="10"/>
        <v>13.402417925160254</v>
      </c>
      <c r="AD62" s="4">
        <f t="shared" si="11"/>
        <v>7.1475094794879634</v>
      </c>
      <c r="AE62" s="4">
        <f t="shared" si="12"/>
        <v>1.3656953728737511E-3</v>
      </c>
      <c r="AF62" s="13">
        <f t="shared" si="13"/>
        <v>1.3656953728737511E-3</v>
      </c>
      <c r="AG62" s="11">
        <v>52.97</v>
      </c>
      <c r="AH62" s="4">
        <f t="shared" si="14"/>
        <v>6.6248982339351068</v>
      </c>
      <c r="AI62" s="4">
        <f t="shared" si="15"/>
        <v>3.5092085945154259</v>
      </c>
      <c r="AJ62" s="4">
        <f t="shared" si="16"/>
        <v>6.7051466720430915E-4</v>
      </c>
      <c r="AK62" s="13">
        <f t="shared" si="17"/>
        <v>6.7051466720430915E-4</v>
      </c>
      <c r="AL62" s="11">
        <v>51.43</v>
      </c>
      <c r="AM62" s="4">
        <f t="shared" si="18"/>
        <v>6.6248982339351068</v>
      </c>
      <c r="AN62" s="4">
        <f t="shared" si="19"/>
        <v>3.4071851617128255</v>
      </c>
      <c r="AO62" s="4">
        <f t="shared" si="20"/>
        <v>6.5102075390442932E-4</v>
      </c>
      <c r="AP62" s="13">
        <f t="shared" si="21"/>
        <v>6.5102075390442932E-4</v>
      </c>
      <c r="AQ62" s="11">
        <v>27.29</v>
      </c>
      <c r="AR62" s="4">
        <f t="shared" si="22"/>
        <v>6.6248982339351068</v>
      </c>
      <c r="AS62" s="4">
        <f t="shared" si="23"/>
        <v>1.8079347280408904</v>
      </c>
      <c r="AT62" s="4">
        <f t="shared" si="24"/>
        <v>3.4544733373618265E-4</v>
      </c>
      <c r="AU62" s="13">
        <f t="shared" si="25"/>
        <v>3.4544733373618265E-4</v>
      </c>
      <c r="AV62" s="11">
        <v>0.52</v>
      </c>
      <c r="AW62" s="11">
        <v>13.5280851</v>
      </c>
      <c r="AX62" s="11">
        <v>11.748981799999999</v>
      </c>
      <c r="AY62" s="11">
        <v>0.72133731999999995</v>
      </c>
    </row>
    <row r="63" spans="1:51" ht="15.75" customHeight="1" x14ac:dyDescent="0.2">
      <c r="A63" s="11">
        <v>7.32</v>
      </c>
      <c r="B63" s="11">
        <v>5.32</v>
      </c>
      <c r="C63" s="11">
        <v>4.22</v>
      </c>
      <c r="D63" s="11">
        <v>5.44</v>
      </c>
      <c r="E63" s="11">
        <v>34.93</v>
      </c>
      <c r="F63" s="11">
        <v>41.25</v>
      </c>
      <c r="G63" s="11">
        <v>26.91</v>
      </c>
      <c r="H63" s="11">
        <v>0</v>
      </c>
      <c r="I63" s="11">
        <v>0</v>
      </c>
      <c r="J63" s="11">
        <v>1.8233600999999999</v>
      </c>
      <c r="K63" s="11">
        <v>5.9008917399999996</v>
      </c>
      <c r="L63" s="11">
        <v>25.566719500000001</v>
      </c>
      <c r="M63" s="11">
        <v>43.754986600000002</v>
      </c>
      <c r="N63" s="11">
        <v>13.6646904</v>
      </c>
      <c r="O63" s="13">
        <f t="shared" si="0"/>
        <v>-10.186283111111113</v>
      </c>
      <c r="P63" s="11">
        <v>13.1464499</v>
      </c>
      <c r="Q63" s="15">
        <f t="shared" si="1"/>
        <v>-10.474194499999999</v>
      </c>
      <c r="R63" s="11">
        <v>49.5</v>
      </c>
      <c r="S63" s="14">
        <f t="shared" si="2"/>
        <v>2.8286636998404009</v>
      </c>
      <c r="T63" s="14">
        <f t="shared" si="3"/>
        <v>1.4001885314209985</v>
      </c>
      <c r="U63" s="14">
        <f t="shared" si="4"/>
        <v>-2.9785100393066381E-4</v>
      </c>
      <c r="V63" s="15">
        <f t="shared" si="5"/>
        <v>1E-3</v>
      </c>
      <c r="W63" s="11">
        <v>44.22</v>
      </c>
      <c r="X63" s="4">
        <f t="shared" si="6"/>
        <v>2.8286636998404009</v>
      </c>
      <c r="Y63" s="4">
        <f t="shared" si="7"/>
        <v>1.2508350880694252</v>
      </c>
      <c r="Z63" s="4">
        <f t="shared" si="8"/>
        <v>-2.6608023017805964E-4</v>
      </c>
      <c r="AA63" s="13">
        <f t="shared" si="9"/>
        <v>1E-3</v>
      </c>
      <c r="AB63" s="11">
        <v>61.6</v>
      </c>
      <c r="AC63" s="4">
        <f t="shared" si="10"/>
        <v>2.8286636998404009</v>
      </c>
      <c r="AD63" s="4">
        <f t="shared" si="11"/>
        <v>1.742456839101687</v>
      </c>
      <c r="AE63" s="4">
        <f t="shared" si="12"/>
        <v>-3.7065902711371499E-4</v>
      </c>
      <c r="AF63" s="13">
        <f t="shared" si="13"/>
        <v>1E-3</v>
      </c>
      <c r="AG63" s="11">
        <v>48.35</v>
      </c>
      <c r="AH63" s="4">
        <f t="shared" si="14"/>
        <v>2.7650190481659735</v>
      </c>
      <c r="AI63" s="4">
        <f t="shared" si="15"/>
        <v>1.3368867097882484</v>
      </c>
      <c r="AJ63" s="4">
        <f t="shared" si="16"/>
        <v>-2.8438530934679255E-4</v>
      </c>
      <c r="AK63" s="13">
        <f t="shared" si="17"/>
        <v>1E-3</v>
      </c>
      <c r="AL63" s="11">
        <v>47.67</v>
      </c>
      <c r="AM63" s="4">
        <f t="shared" si="18"/>
        <v>2.7650190481659735</v>
      </c>
      <c r="AN63" s="4">
        <f t="shared" si="19"/>
        <v>1.3180845802607197</v>
      </c>
      <c r="AO63" s="4">
        <f t="shared" si="20"/>
        <v>-2.803856814180269E-4</v>
      </c>
      <c r="AP63" s="13">
        <f t="shared" si="21"/>
        <v>1E-3</v>
      </c>
      <c r="AQ63" s="11">
        <v>27.12</v>
      </c>
      <c r="AR63" s="4">
        <f t="shared" si="22"/>
        <v>2.7650190481659735</v>
      </c>
      <c r="AS63" s="4">
        <f t="shared" si="23"/>
        <v>0.74987316586261199</v>
      </c>
      <c r="AT63" s="4">
        <f t="shared" si="24"/>
        <v>-1.5951457268841804E-4</v>
      </c>
      <c r="AU63" s="13">
        <f t="shared" si="25"/>
        <v>1E-3</v>
      </c>
      <c r="AV63" s="11">
        <v>0</v>
      </c>
      <c r="AW63" s="11">
        <v>0</v>
      </c>
      <c r="AX63" s="11">
        <v>10.1072547</v>
      </c>
      <c r="AY63" s="11">
        <v>2.3303222200000002</v>
      </c>
    </row>
    <row r="64" spans="1:51" ht="15.75" customHeight="1" x14ac:dyDescent="0.2">
      <c r="A64" s="11">
        <v>8.68</v>
      </c>
      <c r="B64" s="11">
        <v>6.68</v>
      </c>
      <c r="C64" s="11">
        <v>7.92</v>
      </c>
      <c r="D64" s="11">
        <v>4.1500000000000004</v>
      </c>
      <c r="E64" s="11">
        <v>55.42</v>
      </c>
      <c r="F64" s="11">
        <v>73.17</v>
      </c>
      <c r="G64" s="11">
        <v>59.42</v>
      </c>
      <c r="H64" s="11">
        <v>0</v>
      </c>
      <c r="I64" s="11">
        <v>0</v>
      </c>
      <c r="J64" s="11">
        <v>18.133871599999999</v>
      </c>
      <c r="K64" s="11">
        <v>1.4586754799999999</v>
      </c>
      <c r="L64" s="11">
        <v>28.6724861</v>
      </c>
      <c r="M64" s="11">
        <v>35.0154098</v>
      </c>
      <c r="N64" s="11">
        <v>31.485702199999999</v>
      </c>
      <c r="O64" s="13">
        <f t="shared" si="0"/>
        <v>-0.28572100000000078</v>
      </c>
      <c r="P64" s="11">
        <v>24.6723192</v>
      </c>
      <c r="Q64" s="15">
        <f t="shared" si="1"/>
        <v>-4.0709337777777774</v>
      </c>
      <c r="R64" s="11">
        <v>58.94</v>
      </c>
      <c r="S64" s="14">
        <f t="shared" si="2"/>
        <v>5.9866042650499462</v>
      </c>
      <c r="T64" s="14">
        <f t="shared" si="3"/>
        <v>3.5285045538204383</v>
      </c>
      <c r="U64" s="14">
        <f t="shared" si="4"/>
        <v>-2.675942735794571E-2</v>
      </c>
      <c r="V64" s="15">
        <f t="shared" si="5"/>
        <v>1E-3</v>
      </c>
      <c r="W64" s="11">
        <v>53.21</v>
      </c>
      <c r="X64" s="4">
        <f t="shared" si="6"/>
        <v>5.9866042650499462</v>
      </c>
      <c r="Y64" s="4">
        <f t="shared" si="7"/>
        <v>3.1854721294330766</v>
      </c>
      <c r="Z64" s="4">
        <f t="shared" si="8"/>
        <v>-2.4157942479068398E-2</v>
      </c>
      <c r="AA64" s="13">
        <f t="shared" si="9"/>
        <v>1E-3</v>
      </c>
      <c r="AB64" s="11">
        <v>59.64</v>
      </c>
      <c r="AC64" s="4">
        <f t="shared" si="10"/>
        <v>5.9866042650499462</v>
      </c>
      <c r="AD64" s="4">
        <f t="shared" si="11"/>
        <v>3.5704107836757881</v>
      </c>
      <c r="AE64" s="4">
        <f t="shared" si="12"/>
        <v>-2.7077235283812052E-2</v>
      </c>
      <c r="AF64" s="13">
        <f t="shared" si="13"/>
        <v>1E-3</v>
      </c>
      <c r="AG64" s="11">
        <v>53.96</v>
      </c>
      <c r="AH64" s="4">
        <f t="shared" si="14"/>
        <v>4.5277351947615019</v>
      </c>
      <c r="AI64" s="4">
        <f t="shared" si="15"/>
        <v>2.4431659110933066</v>
      </c>
      <c r="AJ64" s="4">
        <f t="shared" si="16"/>
        <v>-1.8528450147676241E-2</v>
      </c>
      <c r="AK64" s="13">
        <f t="shared" si="17"/>
        <v>1E-3</v>
      </c>
      <c r="AL64" s="11">
        <v>56.04</v>
      </c>
      <c r="AM64" s="4">
        <f t="shared" si="18"/>
        <v>4.5277351947615019</v>
      </c>
      <c r="AN64" s="4">
        <f t="shared" si="19"/>
        <v>2.5373428031443455</v>
      </c>
      <c r="AO64" s="4">
        <f t="shared" si="20"/>
        <v>-1.9242667647809051E-2</v>
      </c>
      <c r="AP64" s="13">
        <f t="shared" si="21"/>
        <v>1E-3</v>
      </c>
      <c r="AQ64" s="11">
        <v>24.2</v>
      </c>
      <c r="AR64" s="4">
        <f t="shared" si="22"/>
        <v>4.5277351947615019</v>
      </c>
      <c r="AS64" s="4">
        <f t="shared" si="23"/>
        <v>1.0957119171322836</v>
      </c>
      <c r="AT64" s="4">
        <f t="shared" si="24"/>
        <v>-8.309645915006764E-3</v>
      </c>
      <c r="AU64" s="13">
        <f t="shared" si="25"/>
        <v>1E-3</v>
      </c>
      <c r="AV64" s="11">
        <v>1.19</v>
      </c>
      <c r="AW64" s="11">
        <v>3.7408668399999998</v>
      </c>
      <c r="AX64" s="11">
        <v>0.58113384000000001</v>
      </c>
      <c r="AY64" s="11">
        <v>5.9751806500000004</v>
      </c>
    </row>
    <row r="65" spans="1:51" ht="15.75" customHeight="1" x14ac:dyDescent="0.2">
      <c r="A65" s="11">
        <v>8.7799999999999994</v>
      </c>
      <c r="B65" s="11">
        <v>7.78</v>
      </c>
      <c r="C65" s="11">
        <v>3.57</v>
      </c>
      <c r="D65" s="11">
        <v>2.0099999999999998</v>
      </c>
      <c r="E65" s="11">
        <v>42.6</v>
      </c>
      <c r="F65" s="11">
        <v>53.83</v>
      </c>
      <c r="G65" s="11">
        <v>42.51</v>
      </c>
      <c r="H65" s="11">
        <v>1</v>
      </c>
      <c r="I65" s="11">
        <v>1</v>
      </c>
      <c r="J65" s="11">
        <v>14.709290599999999</v>
      </c>
      <c r="K65" s="11">
        <v>27.568950600000001</v>
      </c>
      <c r="L65" s="11">
        <v>22.997592900000001</v>
      </c>
      <c r="M65" s="11">
        <v>43.066716100000001</v>
      </c>
      <c r="N65" s="11">
        <v>34.387292700000003</v>
      </c>
      <c r="O65" s="13">
        <f t="shared" si="0"/>
        <v>1.3262737222222241</v>
      </c>
      <c r="P65" s="11">
        <v>50.252124500000001</v>
      </c>
      <c r="Q65" s="15">
        <f t="shared" si="1"/>
        <v>10.140069166666667</v>
      </c>
      <c r="R65" s="11">
        <v>55.91</v>
      </c>
      <c r="S65" s="14">
        <f t="shared" si="2"/>
        <v>6.7250788181718324</v>
      </c>
      <c r="T65" s="14">
        <f t="shared" si="3"/>
        <v>3.7599915672398714</v>
      </c>
      <c r="U65" s="14">
        <f t="shared" si="4"/>
        <v>6.143021009253043E-3</v>
      </c>
      <c r="V65" s="15">
        <f t="shared" si="5"/>
        <v>6.143021009253043E-3</v>
      </c>
      <c r="W65" s="11">
        <v>54.33</v>
      </c>
      <c r="X65" s="4">
        <f t="shared" si="6"/>
        <v>6.7250788181718324</v>
      </c>
      <c r="Y65" s="4">
        <f t="shared" si="7"/>
        <v>3.6537353219127562</v>
      </c>
      <c r="Z65" s="4">
        <f t="shared" si="8"/>
        <v>5.9694210594297588E-3</v>
      </c>
      <c r="AA65" s="13">
        <f t="shared" si="9"/>
        <v>5.9694210594297588E-3</v>
      </c>
      <c r="AB65" s="11">
        <v>61.1</v>
      </c>
      <c r="AC65" s="4">
        <f t="shared" si="10"/>
        <v>6.7250788181718324</v>
      </c>
      <c r="AD65" s="4">
        <f t="shared" si="11"/>
        <v>4.1090231579029899</v>
      </c>
      <c r="AE65" s="4">
        <f t="shared" si="12"/>
        <v>6.7132638824067429E-3</v>
      </c>
      <c r="AF65" s="13">
        <f t="shared" si="13"/>
        <v>6.7132638824067429E-3</v>
      </c>
      <c r="AG65" s="11">
        <v>65.61</v>
      </c>
      <c r="AH65" s="4">
        <f t="shared" si="14"/>
        <v>12.374692052652666</v>
      </c>
      <c r="AI65" s="4">
        <f t="shared" si="15"/>
        <v>8.1190354557454132</v>
      </c>
      <c r="AJ65" s="4">
        <f t="shared" si="16"/>
        <v>1.326476522289833E-2</v>
      </c>
      <c r="AK65" s="13">
        <f t="shared" si="17"/>
        <v>1.326476522289833E-2</v>
      </c>
      <c r="AL65" s="11">
        <v>64.34</v>
      </c>
      <c r="AM65" s="4">
        <f t="shared" si="18"/>
        <v>12.374692052652666</v>
      </c>
      <c r="AN65" s="4">
        <f t="shared" si="19"/>
        <v>7.9618768666767252</v>
      </c>
      <c r="AO65" s="4">
        <f t="shared" si="20"/>
        <v>1.3008001744265791E-2</v>
      </c>
      <c r="AP65" s="13">
        <f t="shared" si="21"/>
        <v>1.3008001744265791E-2</v>
      </c>
      <c r="AQ65" s="11">
        <v>49.92</v>
      </c>
      <c r="AR65" s="4">
        <f t="shared" si="22"/>
        <v>12.374692052652666</v>
      </c>
      <c r="AS65" s="4">
        <f t="shared" si="23"/>
        <v>6.177446272684211</v>
      </c>
      <c r="AT65" s="4">
        <f t="shared" si="24"/>
        <v>1.0092624293965626E-2</v>
      </c>
      <c r="AU65" s="13">
        <f t="shared" si="25"/>
        <v>1.0092624293965626E-2</v>
      </c>
      <c r="AV65" s="11">
        <v>2.38</v>
      </c>
      <c r="AW65" s="11">
        <v>15.8487644</v>
      </c>
      <c r="AX65" s="11">
        <v>8.3432503100000002</v>
      </c>
      <c r="AY65" s="11">
        <v>1.64409607</v>
      </c>
    </row>
    <row r="66" spans="1:51" ht="15.75" customHeight="1" x14ac:dyDescent="0.2">
      <c r="A66" s="11">
        <v>6.43</v>
      </c>
      <c r="B66" s="11">
        <v>6.43</v>
      </c>
      <c r="C66" s="11">
        <v>5.63</v>
      </c>
      <c r="D66" s="11">
        <v>4.7699999999999996</v>
      </c>
      <c r="E66" s="11">
        <v>48.01</v>
      </c>
      <c r="F66" s="11">
        <v>58.26</v>
      </c>
      <c r="G66" s="11">
        <v>48.35</v>
      </c>
      <c r="H66" s="11">
        <v>1</v>
      </c>
      <c r="I66" s="11">
        <v>0</v>
      </c>
      <c r="J66" s="11">
        <v>14.077922900000001</v>
      </c>
      <c r="K66" s="11">
        <v>7.0278058300000001</v>
      </c>
      <c r="L66" s="11">
        <v>30.835504499999999</v>
      </c>
      <c r="M66" s="11">
        <v>37.7516283</v>
      </c>
      <c r="N66" s="11">
        <v>33.120029799999998</v>
      </c>
      <c r="O66" s="13">
        <f t="shared" si="0"/>
        <v>0.62223877777777648</v>
      </c>
      <c r="P66" s="11">
        <v>3.13020546</v>
      </c>
      <c r="Q66" s="15">
        <f t="shared" si="1"/>
        <v>-16.038774744444446</v>
      </c>
      <c r="R66" s="11">
        <v>48.22</v>
      </c>
      <c r="S66" s="14">
        <f t="shared" si="2"/>
        <v>6.3931730268643934</v>
      </c>
      <c r="T66" s="14">
        <f t="shared" si="3"/>
        <v>3.0827880335540105</v>
      </c>
      <c r="U66" s="14">
        <f t="shared" si="4"/>
        <v>1.073531732858421E-2</v>
      </c>
      <c r="V66" s="15">
        <f t="shared" si="5"/>
        <v>1.073531732858421E-2</v>
      </c>
      <c r="W66" s="11">
        <v>59.88</v>
      </c>
      <c r="X66" s="4">
        <f t="shared" si="6"/>
        <v>6.3931730268643934</v>
      </c>
      <c r="Y66" s="4">
        <f t="shared" si="7"/>
        <v>3.828232008486399</v>
      </c>
      <c r="Z66" s="4">
        <f t="shared" si="8"/>
        <v>1.3331207001983047E-2</v>
      </c>
      <c r="AA66" s="13">
        <f t="shared" si="9"/>
        <v>1.3331207001983047E-2</v>
      </c>
      <c r="AB66" s="11">
        <v>62.94</v>
      </c>
      <c r="AC66" s="4">
        <f t="shared" si="10"/>
        <v>6.3931730268643934</v>
      </c>
      <c r="AD66" s="4">
        <f t="shared" si="11"/>
        <v>4.0238631031084493</v>
      </c>
      <c r="AE66" s="4">
        <f t="shared" si="12"/>
        <v>1.4012461067214644E-2</v>
      </c>
      <c r="AF66" s="13">
        <f t="shared" si="13"/>
        <v>1.4012461067214644E-2</v>
      </c>
      <c r="AG66" s="11">
        <v>56.72</v>
      </c>
      <c r="AH66" s="4">
        <f t="shared" si="14"/>
        <v>1.7609973589510337</v>
      </c>
      <c r="AI66" s="4">
        <f t="shared" si="15"/>
        <v>0.99883770199702626</v>
      </c>
      <c r="AJ66" s="4">
        <f t="shared" si="16"/>
        <v>3.478292887471091E-3</v>
      </c>
      <c r="AK66" s="13">
        <f t="shared" si="17"/>
        <v>3.478292887471091E-3</v>
      </c>
      <c r="AL66" s="11">
        <v>55.71</v>
      </c>
      <c r="AM66" s="4">
        <f t="shared" si="18"/>
        <v>1.7609973589510337</v>
      </c>
      <c r="AN66" s="4">
        <f t="shared" si="19"/>
        <v>0.98105162867162088</v>
      </c>
      <c r="AO66" s="4">
        <f t="shared" si="20"/>
        <v>3.4163557256878438E-3</v>
      </c>
      <c r="AP66" s="13">
        <f t="shared" si="21"/>
        <v>3.4163557256878438E-3</v>
      </c>
      <c r="AQ66" s="11">
        <v>33.79</v>
      </c>
      <c r="AR66" s="4">
        <f t="shared" si="22"/>
        <v>1.7609973589510337</v>
      </c>
      <c r="AS66" s="4">
        <f t="shared" si="23"/>
        <v>0.59504100758955425</v>
      </c>
      <c r="AT66" s="4">
        <f t="shared" si="24"/>
        <v>2.0721353432236983E-3</v>
      </c>
      <c r="AU66" s="13">
        <f t="shared" si="25"/>
        <v>2.0721353432236983E-3</v>
      </c>
      <c r="AV66" s="11">
        <v>0.48</v>
      </c>
      <c r="AW66" s="11">
        <v>23.537430199999999</v>
      </c>
      <c r="AX66" s="11">
        <v>7.5688183799999997</v>
      </c>
      <c r="AY66" s="11">
        <v>1.6741545600000001</v>
      </c>
    </row>
    <row r="67" spans="1:51" ht="15.75" customHeight="1" x14ac:dyDescent="0.2">
      <c r="A67" s="11">
        <v>5.14</v>
      </c>
      <c r="B67" s="11">
        <v>6.14</v>
      </c>
      <c r="C67" s="11">
        <v>5.12</v>
      </c>
      <c r="D67" s="11">
        <v>4.2</v>
      </c>
      <c r="E67" s="11">
        <v>39.340000000000003</v>
      </c>
      <c r="F67" s="11">
        <v>47.74</v>
      </c>
      <c r="G67" s="11">
        <v>40.64</v>
      </c>
      <c r="H67" s="11">
        <v>1</v>
      </c>
      <c r="I67" s="11">
        <v>1</v>
      </c>
      <c r="J67" s="11">
        <v>10.8174277</v>
      </c>
      <c r="K67" s="11">
        <v>1.2713543599999999</v>
      </c>
      <c r="L67" s="11">
        <v>20.217697999999999</v>
      </c>
      <c r="M67" s="11">
        <v>35.872168500000001</v>
      </c>
      <c r="N67" s="11">
        <v>40.104743300000003</v>
      </c>
      <c r="O67" s="13">
        <f t="shared" ref="O67:O126" si="26">5/9*(N67-32)</f>
        <v>4.5026351666666686</v>
      </c>
      <c r="P67" s="11">
        <v>27.3587381</v>
      </c>
      <c r="Q67" s="15">
        <f t="shared" ref="Q67:Q126" si="27">5/9*(P67-32)</f>
        <v>-2.5784788333333335</v>
      </c>
      <c r="R67" s="11">
        <v>50.05</v>
      </c>
      <c r="S67" s="14">
        <f t="shared" ref="S67:S125" si="28">6.112*2.718^(17.62*$O67/(243.12+$O67))</f>
        <v>8.4200293842541019</v>
      </c>
      <c r="T67" s="14">
        <f t="shared" ref="T67:T126" si="29">S67*R67/100</f>
        <v>4.214224706819178</v>
      </c>
      <c r="U67" s="14">
        <f t="shared" ref="U67:U126" si="30">T67/(461.5*$O67)</f>
        <v>2.0280526458832161E-3</v>
      </c>
      <c r="V67" s="15">
        <f t="shared" ref="V67:V126" si="31">IF(U67&lt;0,0.001,U67)</f>
        <v>2.0280526458832161E-3</v>
      </c>
      <c r="W67" s="11">
        <v>38.880000000000003</v>
      </c>
      <c r="X67" s="4">
        <f t="shared" ref="X67:X125" si="32">6.112*2.718^(17.62*$O67/(243.12+$O67))</f>
        <v>8.4200293842541019</v>
      </c>
      <c r="Y67" s="4">
        <f t="shared" ref="Y67:Y126" si="33">X67*W67/100</f>
        <v>3.2737074245979949</v>
      </c>
      <c r="Z67" s="4">
        <f t="shared" ref="Z67:Z126" si="34">Y67/(461.5*$O67)</f>
        <v>1.5754382991396492E-3</v>
      </c>
      <c r="AA67" s="13">
        <f t="shared" ref="AA67:AA126" si="35">IF(Z67&lt;0,0.001,Z67)</f>
        <v>1.5754382991396492E-3</v>
      </c>
      <c r="AB67" s="11">
        <v>46.94</v>
      </c>
      <c r="AC67" s="4">
        <f t="shared" ref="AC67:AC125" si="36">6.112*2.718^(17.62*$O67/(243.12+$O67))</f>
        <v>8.4200293842541019</v>
      </c>
      <c r="AD67" s="4">
        <f t="shared" ref="AD67:AD126" si="37">AC67*AB67/100</f>
        <v>3.9523617929688752</v>
      </c>
      <c r="AE67" s="4">
        <f t="shared" ref="AE67:AE126" si="38">AD67/(461.5*$O67)</f>
        <v>1.9020337901649981E-3</v>
      </c>
      <c r="AF67" s="13">
        <f t="shared" ref="AF67:AF126" si="39">IF(AE67&lt;0,0.001,AE67)</f>
        <v>1.9020337901649981E-3</v>
      </c>
      <c r="AG67" s="11">
        <v>53.33</v>
      </c>
      <c r="AH67" s="4">
        <f t="shared" ref="AH67:AH126" si="40">6.112*2.718^(17.62*$Q67/(243.12+$Q67))</f>
        <v>5.0601518117336797</v>
      </c>
      <c r="AI67" s="4">
        <f t="shared" ref="AI67:AI126" si="41">AH67*AG67/100</f>
        <v>2.6985789611975712</v>
      </c>
      <c r="AJ67" s="4">
        <f t="shared" ref="AJ67:AJ126" si="42">AI67/(461.5*$O67)</f>
        <v>1.2986635936915506E-3</v>
      </c>
      <c r="AK67" s="13">
        <f t="shared" ref="AK67:AK126" si="43">IF(AJ67&lt;0,0.001,AJ67)</f>
        <v>1.2986635936915506E-3</v>
      </c>
      <c r="AL67" s="11">
        <v>53.82</v>
      </c>
      <c r="AM67" s="4">
        <f t="shared" ref="AM67:AM126" si="44">6.112*2.718^(17.62*$Q67/(243.12+$Q67))</f>
        <v>5.0601518117336797</v>
      </c>
      <c r="AN67" s="4">
        <f t="shared" ref="AN67:AN126" si="45">AM67*AL67/100</f>
        <v>2.7233737050750664</v>
      </c>
      <c r="AO67" s="4">
        <f t="shared" ref="AO67:AO126" si="46">AN67/(461.5*$O67)</f>
        <v>1.3105958112221874E-3</v>
      </c>
      <c r="AP67" s="13">
        <f t="shared" ref="AP67:AP126" si="47">IF(AO67&lt;0,0.001,AO67)</f>
        <v>1.3105958112221874E-3</v>
      </c>
      <c r="AQ67" s="11">
        <v>35.82</v>
      </c>
      <c r="AR67" s="4">
        <f t="shared" ref="AR67:AR126" si="48">6.112*2.718^(17.62*$Q67/(243.12+$Q67))</f>
        <v>5.0601518117336797</v>
      </c>
      <c r="AS67" s="4">
        <f t="shared" ref="AS67:AS126" si="49">AR67*AQ67/100</f>
        <v>1.8125463789630041</v>
      </c>
      <c r="AT67" s="4">
        <f t="shared" ref="AT67:AT126" si="50">AS67/(461.5*$O67)</f>
        <v>8.7226945295389732E-4</v>
      </c>
      <c r="AU67" s="13">
        <f t="shared" ref="AU67:AU126" si="51">IF(AT67&lt;0,0.001,AT67)</f>
        <v>8.7226945295389732E-4</v>
      </c>
      <c r="AV67" s="11">
        <v>3.39</v>
      </c>
      <c r="AW67" s="11">
        <v>9.3322232100000004</v>
      </c>
      <c r="AX67" s="11">
        <v>2.6626861700000002</v>
      </c>
      <c r="AY67" s="11">
        <v>2.1280738399999999</v>
      </c>
    </row>
    <row r="68" spans="1:51" ht="15.75" customHeight="1" x14ac:dyDescent="0.2">
      <c r="A68" s="11">
        <v>7.45</v>
      </c>
      <c r="B68" s="11">
        <v>8.4499999999999993</v>
      </c>
      <c r="C68" s="11">
        <v>2.06</v>
      </c>
      <c r="D68" s="11">
        <v>6.39</v>
      </c>
      <c r="E68" s="11">
        <v>27.48</v>
      </c>
      <c r="F68" s="11">
        <v>31.42</v>
      </c>
      <c r="G68" s="11">
        <v>23.07</v>
      </c>
      <c r="H68" s="11">
        <v>0</v>
      </c>
      <c r="I68" s="11">
        <v>0</v>
      </c>
      <c r="J68" s="11">
        <v>9.2633867900000002</v>
      </c>
      <c r="K68" s="11">
        <v>21.6213318</v>
      </c>
      <c r="L68" s="11">
        <v>22.5326849</v>
      </c>
      <c r="M68" s="11">
        <v>35.201920999999999</v>
      </c>
      <c r="N68" s="11">
        <v>41.659723399999997</v>
      </c>
      <c r="O68" s="13">
        <f t="shared" si="26"/>
        <v>5.3665129999999985</v>
      </c>
      <c r="P68" s="11">
        <v>29.689961700000001</v>
      </c>
      <c r="Q68" s="15">
        <f t="shared" si="27"/>
        <v>-1.2833546111111105</v>
      </c>
      <c r="R68" s="11">
        <v>41.19</v>
      </c>
      <c r="S68" s="14">
        <f t="shared" si="28"/>
        <v>8.9419186044278067</v>
      </c>
      <c r="T68" s="14">
        <f t="shared" si="29"/>
        <v>3.6831762731638134</v>
      </c>
      <c r="U68" s="14">
        <f t="shared" si="30"/>
        <v>1.4871631414817381E-3</v>
      </c>
      <c r="V68" s="15">
        <f t="shared" si="31"/>
        <v>1.4871631414817381E-3</v>
      </c>
      <c r="W68" s="11">
        <v>40.57</v>
      </c>
      <c r="X68" s="4">
        <f t="shared" si="32"/>
        <v>8.9419186044278067</v>
      </c>
      <c r="Y68" s="4">
        <f t="shared" si="33"/>
        <v>3.6277363778163614</v>
      </c>
      <c r="Z68" s="4">
        <f t="shared" si="34"/>
        <v>1.4647780687039118E-3</v>
      </c>
      <c r="AA68" s="13">
        <f t="shared" si="35"/>
        <v>1.4647780687039118E-3</v>
      </c>
      <c r="AB68" s="11">
        <v>56.89</v>
      </c>
      <c r="AC68" s="4">
        <f t="shared" si="36"/>
        <v>8.9419186044278067</v>
      </c>
      <c r="AD68" s="4">
        <f t="shared" si="37"/>
        <v>5.0870574940589792</v>
      </c>
      <c r="AE68" s="4">
        <f t="shared" si="38"/>
        <v>2.0540109521460571E-3</v>
      </c>
      <c r="AF68" s="13">
        <f t="shared" si="39"/>
        <v>2.0540109521460571E-3</v>
      </c>
      <c r="AG68" s="11">
        <v>46.54</v>
      </c>
      <c r="AH68" s="4">
        <f t="shared" si="40"/>
        <v>5.5664621277948356</v>
      </c>
      <c r="AI68" s="4">
        <f t="shared" si="41"/>
        <v>2.5906314742757166</v>
      </c>
      <c r="AJ68" s="4">
        <f t="shared" si="42"/>
        <v>1.0460242345110232E-3</v>
      </c>
      <c r="AK68" s="13">
        <f t="shared" si="43"/>
        <v>1.0460242345110232E-3</v>
      </c>
      <c r="AL68" s="11">
        <v>45.33</v>
      </c>
      <c r="AM68" s="4">
        <f t="shared" si="44"/>
        <v>5.5664621277948356</v>
      </c>
      <c r="AN68" s="4">
        <f t="shared" si="45"/>
        <v>2.5232772825293988</v>
      </c>
      <c r="AO68" s="4">
        <f t="shared" si="46"/>
        <v>1.0188285034461685E-3</v>
      </c>
      <c r="AP68" s="13">
        <f t="shared" si="47"/>
        <v>1.0188285034461685E-3</v>
      </c>
      <c r="AQ68" s="11">
        <v>21.67</v>
      </c>
      <c r="AR68" s="4">
        <f t="shared" si="48"/>
        <v>5.5664621277948356</v>
      </c>
      <c r="AS68" s="4">
        <f t="shared" si="49"/>
        <v>1.2062523430931409</v>
      </c>
      <c r="AT68" s="4">
        <f t="shared" si="50"/>
        <v>4.8705081997967069E-4</v>
      </c>
      <c r="AU68" s="13">
        <f t="shared" si="51"/>
        <v>4.8705081997967069E-4</v>
      </c>
      <c r="AV68" s="11">
        <v>1.95</v>
      </c>
      <c r="AW68" s="11">
        <v>18.293003599999999</v>
      </c>
      <c r="AX68" s="11">
        <v>6.31547591</v>
      </c>
      <c r="AY68" s="11">
        <v>4.9159629499999999</v>
      </c>
    </row>
    <row r="69" spans="1:51" ht="15.75" customHeight="1" x14ac:dyDescent="0.2">
      <c r="A69" s="11">
        <v>7.92</v>
      </c>
      <c r="B69" s="11">
        <v>8.92</v>
      </c>
      <c r="C69" s="11">
        <v>6.1</v>
      </c>
      <c r="D69" s="11">
        <v>5.43</v>
      </c>
      <c r="E69" s="11">
        <v>42.1</v>
      </c>
      <c r="F69" s="11">
        <v>51.74</v>
      </c>
      <c r="G69" s="11">
        <v>42.12</v>
      </c>
      <c r="H69" s="11">
        <v>1</v>
      </c>
      <c r="I69" s="11">
        <v>1</v>
      </c>
      <c r="J69" s="11">
        <v>23.6116007</v>
      </c>
      <c r="K69" s="11">
        <v>29.393433399999999</v>
      </c>
      <c r="L69" s="11">
        <v>25.5135003</v>
      </c>
      <c r="M69" s="11">
        <v>43.991978500000002</v>
      </c>
      <c r="N69" s="11">
        <v>28.497146300000001</v>
      </c>
      <c r="O69" s="13">
        <f t="shared" si="26"/>
        <v>-1.946029833333333</v>
      </c>
      <c r="P69" s="11">
        <v>36.060633500000002</v>
      </c>
      <c r="Q69" s="15">
        <f t="shared" si="27"/>
        <v>2.2559075000000011</v>
      </c>
      <c r="R69" s="11">
        <v>55.84</v>
      </c>
      <c r="S69" s="14">
        <f t="shared" si="28"/>
        <v>5.30204835219579</v>
      </c>
      <c r="T69" s="14">
        <f t="shared" si="29"/>
        <v>2.9606637998661292</v>
      </c>
      <c r="U69" s="14">
        <f t="shared" si="30"/>
        <v>-3.2966124492736274E-3</v>
      </c>
      <c r="V69" s="15">
        <f t="shared" si="31"/>
        <v>1E-3</v>
      </c>
      <c r="W69" s="11">
        <v>54.86</v>
      </c>
      <c r="X69" s="4">
        <f t="shared" si="32"/>
        <v>5.30204835219579</v>
      </c>
      <c r="Y69" s="4">
        <f t="shared" si="33"/>
        <v>2.9087037260146102</v>
      </c>
      <c r="Z69" s="4">
        <f t="shared" si="34"/>
        <v>-3.2387564284948279E-3</v>
      </c>
      <c r="AA69" s="13">
        <f t="shared" si="35"/>
        <v>1E-3</v>
      </c>
      <c r="AB69" s="11">
        <v>56.91</v>
      </c>
      <c r="AC69" s="4">
        <f t="shared" si="36"/>
        <v>5.30204835219579</v>
      </c>
      <c r="AD69" s="4">
        <f t="shared" si="37"/>
        <v>3.0173957172346242</v>
      </c>
      <c r="AE69" s="4">
        <f t="shared" si="38"/>
        <v>-3.3597817780831331E-3</v>
      </c>
      <c r="AF69" s="13">
        <f t="shared" si="39"/>
        <v>1E-3</v>
      </c>
      <c r="AG69" s="11">
        <v>50.57</v>
      </c>
      <c r="AH69" s="4">
        <f t="shared" si="40"/>
        <v>7.1866841643680059</v>
      </c>
      <c r="AI69" s="4">
        <f t="shared" si="41"/>
        <v>3.6343061819209002</v>
      </c>
      <c r="AJ69" s="4">
        <f t="shared" si="42"/>
        <v>-4.0466935166141721E-3</v>
      </c>
      <c r="AK69" s="13">
        <f t="shared" si="43"/>
        <v>1E-3</v>
      </c>
      <c r="AL69" s="11">
        <v>51.13</v>
      </c>
      <c r="AM69" s="4">
        <f t="shared" si="44"/>
        <v>7.1866841643680059</v>
      </c>
      <c r="AN69" s="4">
        <f t="shared" si="45"/>
        <v>3.6745516132413614</v>
      </c>
      <c r="AO69" s="4">
        <f t="shared" si="46"/>
        <v>-4.0915056259537797E-3</v>
      </c>
      <c r="AP69" s="13">
        <f t="shared" si="47"/>
        <v>1E-3</v>
      </c>
      <c r="AQ69" s="11">
        <v>27.19</v>
      </c>
      <c r="AR69" s="4">
        <f t="shared" si="48"/>
        <v>7.1866841643680059</v>
      </c>
      <c r="AS69" s="4">
        <f t="shared" si="49"/>
        <v>1.9540594242916609</v>
      </c>
      <c r="AT69" s="4">
        <f t="shared" si="50"/>
        <v>-2.1757879516855717E-3</v>
      </c>
      <c r="AU69" s="13">
        <f t="shared" si="51"/>
        <v>1E-3</v>
      </c>
      <c r="AV69" s="11">
        <v>3.06</v>
      </c>
      <c r="AW69" s="11">
        <v>17.727269700000001</v>
      </c>
      <c r="AX69" s="11">
        <v>11.205708899999999</v>
      </c>
      <c r="AY69" s="11">
        <v>6.0067618999999999</v>
      </c>
    </row>
    <row r="70" spans="1:51" ht="15.75" customHeight="1" x14ac:dyDescent="0.2">
      <c r="A70" s="11">
        <v>5.68</v>
      </c>
      <c r="B70" s="11">
        <v>6.68</v>
      </c>
      <c r="C70" s="11">
        <v>3.93</v>
      </c>
      <c r="D70" s="11">
        <v>6.98</v>
      </c>
      <c r="E70" s="11">
        <v>40.01</v>
      </c>
      <c r="F70" s="11">
        <v>47.66</v>
      </c>
      <c r="G70" s="11">
        <v>35.51</v>
      </c>
      <c r="H70" s="11">
        <v>1</v>
      </c>
      <c r="I70" s="11">
        <v>1</v>
      </c>
      <c r="J70" s="11">
        <v>6.7803942399999997</v>
      </c>
      <c r="K70" s="11">
        <v>8.9431743899999994</v>
      </c>
      <c r="L70" s="11">
        <v>7.7528349700000003</v>
      </c>
      <c r="M70" s="11">
        <v>35.442213799999998</v>
      </c>
      <c r="N70" s="11">
        <v>38.063970599999998</v>
      </c>
      <c r="O70" s="13">
        <f t="shared" si="26"/>
        <v>3.3688725555555545</v>
      </c>
      <c r="P70" s="11">
        <v>37.731071100000001</v>
      </c>
      <c r="Q70" s="15">
        <f t="shared" si="27"/>
        <v>3.1839283888888898</v>
      </c>
      <c r="R70" s="11">
        <v>43.94</v>
      </c>
      <c r="S70" s="14">
        <f t="shared" si="28"/>
        <v>7.7760572065233848</v>
      </c>
      <c r="T70" s="14">
        <f t="shared" si="29"/>
        <v>3.4167995365463755</v>
      </c>
      <c r="U70" s="14">
        <f t="shared" si="30"/>
        <v>2.1976737065523173E-3</v>
      </c>
      <c r="V70" s="15">
        <f t="shared" si="31"/>
        <v>2.1976737065523173E-3</v>
      </c>
      <c r="W70" s="11">
        <v>54.61</v>
      </c>
      <c r="X70" s="4">
        <f t="shared" si="32"/>
        <v>7.7760572065233848</v>
      </c>
      <c r="Y70" s="4">
        <f t="shared" si="33"/>
        <v>4.2465048404824204</v>
      </c>
      <c r="Z70" s="4">
        <f t="shared" si="34"/>
        <v>2.731337303477971E-3</v>
      </c>
      <c r="AA70" s="13">
        <f t="shared" si="35"/>
        <v>2.731337303477971E-3</v>
      </c>
      <c r="AB70" s="11">
        <v>61.25</v>
      </c>
      <c r="AC70" s="4">
        <f t="shared" si="36"/>
        <v>7.7760572065233848</v>
      </c>
      <c r="AD70" s="4">
        <f t="shared" si="37"/>
        <v>4.7628350389955729</v>
      </c>
      <c r="AE70" s="4">
        <f t="shared" si="38"/>
        <v>3.0634391107494177E-3</v>
      </c>
      <c r="AF70" s="13">
        <f t="shared" si="39"/>
        <v>3.0634391107494177E-3</v>
      </c>
      <c r="AG70" s="11">
        <v>51.7</v>
      </c>
      <c r="AH70" s="4">
        <f t="shared" si="40"/>
        <v>7.6752520686007122</v>
      </c>
      <c r="AI70" s="4">
        <f t="shared" si="41"/>
        <v>3.9681053194665683</v>
      </c>
      <c r="AJ70" s="4">
        <f t="shared" si="42"/>
        <v>2.5522716893823533E-3</v>
      </c>
      <c r="AK70" s="13">
        <f t="shared" si="43"/>
        <v>2.5522716893823533E-3</v>
      </c>
      <c r="AL70" s="11">
        <v>48.74</v>
      </c>
      <c r="AM70" s="4">
        <f t="shared" si="44"/>
        <v>7.6752520686007122</v>
      </c>
      <c r="AN70" s="4">
        <f t="shared" si="45"/>
        <v>3.7409178582359872</v>
      </c>
      <c r="AO70" s="4">
        <f t="shared" si="46"/>
        <v>2.4061454959476967E-3</v>
      </c>
      <c r="AP70" s="13">
        <f t="shared" si="47"/>
        <v>2.4061454959476967E-3</v>
      </c>
      <c r="AQ70" s="11">
        <v>22.45</v>
      </c>
      <c r="AR70" s="4">
        <f t="shared" si="48"/>
        <v>7.6752520686007122</v>
      </c>
      <c r="AS70" s="4">
        <f t="shared" si="49"/>
        <v>1.7230940894008597</v>
      </c>
      <c r="AT70" s="4">
        <f t="shared" si="50"/>
        <v>1.1082881900702868E-3</v>
      </c>
      <c r="AU70" s="13">
        <f t="shared" si="51"/>
        <v>1.1082881900702868E-3</v>
      </c>
      <c r="AV70" s="11">
        <v>0</v>
      </c>
      <c r="AW70" s="11">
        <v>0</v>
      </c>
      <c r="AX70" s="11">
        <v>13.954197799999999</v>
      </c>
      <c r="AY70" s="11">
        <v>5.1500036700000003</v>
      </c>
    </row>
    <row r="71" spans="1:51" ht="15.75" customHeight="1" x14ac:dyDescent="0.2">
      <c r="A71" s="11">
        <v>6.03</v>
      </c>
      <c r="B71" s="11">
        <v>5.03</v>
      </c>
      <c r="C71" s="11">
        <v>5.59</v>
      </c>
      <c r="D71" s="11">
        <v>5.47</v>
      </c>
      <c r="E71" s="11">
        <v>48.65</v>
      </c>
      <c r="F71" s="11">
        <v>59.01</v>
      </c>
      <c r="G71" s="11">
        <v>47.28</v>
      </c>
      <c r="H71" s="11">
        <v>0</v>
      </c>
      <c r="I71" s="11">
        <v>0</v>
      </c>
      <c r="J71" s="11">
        <v>11.845016299999999</v>
      </c>
      <c r="K71" s="11">
        <v>24.895257300000001</v>
      </c>
      <c r="L71" s="11">
        <v>33.402376500000003</v>
      </c>
      <c r="M71" s="11">
        <v>43.055217399999997</v>
      </c>
      <c r="N71" s="11">
        <v>20.407757400000001</v>
      </c>
      <c r="O71" s="13">
        <f t="shared" si="26"/>
        <v>-6.4401347777777778</v>
      </c>
      <c r="P71" s="11">
        <v>64.040012300000001</v>
      </c>
      <c r="Q71" s="15">
        <f t="shared" si="27"/>
        <v>17.800006833333335</v>
      </c>
      <c r="R71" s="11">
        <v>55.94</v>
      </c>
      <c r="S71" s="14">
        <f t="shared" si="28"/>
        <v>3.7842886550991972</v>
      </c>
      <c r="T71" s="14">
        <f t="shared" si="29"/>
        <v>2.1169310736624909</v>
      </c>
      <c r="U71" s="14">
        <f t="shared" si="30"/>
        <v>-7.12262461382665E-4</v>
      </c>
      <c r="V71" s="15">
        <f t="shared" si="31"/>
        <v>1E-3</v>
      </c>
      <c r="W71" s="11">
        <v>50.84</v>
      </c>
      <c r="X71" s="4">
        <f t="shared" si="32"/>
        <v>3.7842886550991972</v>
      </c>
      <c r="Y71" s="4">
        <f t="shared" si="33"/>
        <v>1.9239323522524319</v>
      </c>
      <c r="Z71" s="4">
        <f t="shared" si="34"/>
        <v>-6.4732612686261507E-4</v>
      </c>
      <c r="AA71" s="13">
        <f t="shared" si="35"/>
        <v>1E-3</v>
      </c>
      <c r="AB71" s="11">
        <v>52.44</v>
      </c>
      <c r="AC71" s="4">
        <f t="shared" si="36"/>
        <v>3.7842886550991972</v>
      </c>
      <c r="AD71" s="4">
        <f t="shared" si="37"/>
        <v>1.984480970734019</v>
      </c>
      <c r="AE71" s="4">
        <f t="shared" si="38"/>
        <v>-6.6769831024145426E-4</v>
      </c>
      <c r="AF71" s="13">
        <f t="shared" si="39"/>
        <v>1E-3</v>
      </c>
      <c r="AG71" s="11">
        <v>50.6</v>
      </c>
      <c r="AH71" s="4">
        <f t="shared" si="40"/>
        <v>20.331446749784426</v>
      </c>
      <c r="AI71" s="4">
        <f t="shared" si="41"/>
        <v>10.287712055390921</v>
      </c>
      <c r="AJ71" s="4">
        <f t="shared" si="42"/>
        <v>-3.4614027833657791E-3</v>
      </c>
      <c r="AK71" s="13">
        <f t="shared" si="43"/>
        <v>1E-3</v>
      </c>
      <c r="AL71" s="11">
        <v>52.26</v>
      </c>
      <c r="AM71" s="4">
        <f t="shared" si="44"/>
        <v>20.331446749784426</v>
      </c>
      <c r="AN71" s="4">
        <f t="shared" si="45"/>
        <v>10.625214071437339</v>
      </c>
      <c r="AO71" s="4">
        <f t="shared" si="46"/>
        <v>-3.5749586849544573E-3</v>
      </c>
      <c r="AP71" s="13">
        <f t="shared" si="47"/>
        <v>1E-3</v>
      </c>
      <c r="AQ71" s="11">
        <v>24.37</v>
      </c>
      <c r="AR71" s="4">
        <f t="shared" si="48"/>
        <v>20.331446749784426</v>
      </c>
      <c r="AS71" s="4">
        <f t="shared" si="49"/>
        <v>4.9547735729224653</v>
      </c>
      <c r="AT71" s="4">
        <f t="shared" si="50"/>
        <v>-1.6670827239253761E-3</v>
      </c>
      <c r="AU71" s="13">
        <f t="shared" si="51"/>
        <v>1E-3</v>
      </c>
      <c r="AV71" s="11">
        <v>3.28</v>
      </c>
      <c r="AW71" s="11">
        <v>22.727590299999999</v>
      </c>
      <c r="AX71" s="11">
        <v>0.61934995999999998</v>
      </c>
      <c r="AY71" s="11">
        <v>5.5270907200000003</v>
      </c>
    </row>
    <row r="72" spans="1:51" ht="15.75" customHeight="1" x14ac:dyDescent="0.2">
      <c r="A72" s="11">
        <v>7.18</v>
      </c>
      <c r="B72" s="11">
        <v>7.18</v>
      </c>
      <c r="C72" s="11">
        <v>4.16</v>
      </c>
      <c r="D72" s="11">
        <v>2.1800000000000002</v>
      </c>
      <c r="E72" s="11">
        <v>36.799999999999997</v>
      </c>
      <c r="F72" s="11">
        <v>50.66</v>
      </c>
      <c r="G72" s="11">
        <v>39.93</v>
      </c>
      <c r="H72" s="11">
        <v>1</v>
      </c>
      <c r="I72" s="11">
        <v>1</v>
      </c>
      <c r="J72" s="11">
        <v>11.646982700000001</v>
      </c>
      <c r="K72" s="11">
        <v>29.2050214</v>
      </c>
      <c r="L72" s="11">
        <v>1.2337019899999999</v>
      </c>
      <c r="M72" s="11">
        <v>29.255290800000001</v>
      </c>
      <c r="N72" s="11">
        <v>32.837857100000001</v>
      </c>
      <c r="O72" s="13">
        <f t="shared" si="26"/>
        <v>0.46547616666666713</v>
      </c>
      <c r="P72" s="11">
        <v>26.074209100000001</v>
      </c>
      <c r="Q72" s="15">
        <f t="shared" si="27"/>
        <v>-3.2921060555555552</v>
      </c>
      <c r="R72" s="11">
        <v>52.19</v>
      </c>
      <c r="S72" s="14">
        <f t="shared" si="28"/>
        <v>6.3212770121935602</v>
      </c>
      <c r="T72" s="14">
        <f t="shared" si="29"/>
        <v>3.2990744726638188</v>
      </c>
      <c r="U72" s="14">
        <f t="shared" si="30"/>
        <v>1.5357586313883209E-2</v>
      </c>
      <c r="V72" s="15">
        <f t="shared" si="31"/>
        <v>1.5357586313883209E-2</v>
      </c>
      <c r="W72" s="11">
        <v>45.29</v>
      </c>
      <c r="X72" s="4">
        <f t="shared" si="32"/>
        <v>6.3212770121935602</v>
      </c>
      <c r="Y72" s="4">
        <f t="shared" si="33"/>
        <v>2.8629063588224635</v>
      </c>
      <c r="Z72" s="4">
        <f t="shared" si="34"/>
        <v>1.3327171568418674E-2</v>
      </c>
      <c r="AA72" s="13">
        <f t="shared" si="35"/>
        <v>1.3327171568418674E-2</v>
      </c>
      <c r="AB72" s="11">
        <v>55.35</v>
      </c>
      <c r="AC72" s="4">
        <f t="shared" si="36"/>
        <v>6.3212770121935602</v>
      </c>
      <c r="AD72" s="4">
        <f t="shared" si="37"/>
        <v>3.4988268262491355</v>
      </c>
      <c r="AE72" s="4">
        <f t="shared" si="38"/>
        <v>1.6287457414704651E-2</v>
      </c>
      <c r="AF72" s="13">
        <f t="shared" si="39"/>
        <v>1.6287457414704651E-2</v>
      </c>
      <c r="AG72" s="11">
        <v>51.22</v>
      </c>
      <c r="AH72" s="4">
        <f t="shared" si="40"/>
        <v>4.7990128028728556</v>
      </c>
      <c r="AI72" s="4">
        <f t="shared" si="41"/>
        <v>2.4580543576314766</v>
      </c>
      <c r="AJ72" s="4">
        <f t="shared" si="42"/>
        <v>1.1442537073454211E-2</v>
      </c>
      <c r="AK72" s="13">
        <f t="shared" si="43"/>
        <v>1.1442537073454211E-2</v>
      </c>
      <c r="AL72" s="11">
        <v>52.51</v>
      </c>
      <c r="AM72" s="4">
        <f t="shared" si="44"/>
        <v>4.7990128028728556</v>
      </c>
      <c r="AN72" s="4">
        <f t="shared" si="45"/>
        <v>2.5199616227885362</v>
      </c>
      <c r="AO72" s="4">
        <f t="shared" si="46"/>
        <v>1.1730722798263971E-2</v>
      </c>
      <c r="AP72" s="13">
        <f t="shared" si="47"/>
        <v>1.1730722798263971E-2</v>
      </c>
      <c r="AQ72" s="11">
        <v>26.81</v>
      </c>
      <c r="AR72" s="4">
        <f t="shared" si="48"/>
        <v>4.7990128028728556</v>
      </c>
      <c r="AS72" s="4">
        <f t="shared" si="49"/>
        <v>1.2866153324502125</v>
      </c>
      <c r="AT72" s="4">
        <f t="shared" si="50"/>
        <v>5.9893482807361854E-3</v>
      </c>
      <c r="AU72" s="13">
        <f t="shared" si="51"/>
        <v>5.9893482807361854E-3</v>
      </c>
      <c r="AV72" s="11">
        <v>3.48</v>
      </c>
      <c r="AW72" s="11">
        <v>8.9807622800000004</v>
      </c>
      <c r="AX72" s="11">
        <v>9.5012816400000002</v>
      </c>
      <c r="AY72" s="11">
        <v>3.0350597600000002</v>
      </c>
    </row>
    <row r="73" spans="1:51" ht="15.75" customHeight="1" x14ac:dyDescent="0.2">
      <c r="A73" s="11">
        <v>7.99</v>
      </c>
      <c r="B73" s="11">
        <v>8.99</v>
      </c>
      <c r="C73" s="11">
        <v>4.6500000000000004</v>
      </c>
      <c r="D73" s="11">
        <v>2.2000000000000002</v>
      </c>
      <c r="E73" s="11">
        <v>38.65</v>
      </c>
      <c r="F73" s="11">
        <v>48.51</v>
      </c>
      <c r="G73" s="11">
        <v>35.96</v>
      </c>
      <c r="H73" s="11">
        <v>0</v>
      </c>
      <c r="I73" s="11">
        <v>1</v>
      </c>
      <c r="J73" s="11">
        <v>14.957648300000001</v>
      </c>
      <c r="K73" s="11">
        <v>12.5868316</v>
      </c>
      <c r="L73" s="11">
        <v>28.400774699999999</v>
      </c>
      <c r="M73" s="11">
        <v>37.895325200000002</v>
      </c>
      <c r="N73" s="11">
        <v>36.524876200000001</v>
      </c>
      <c r="O73" s="13">
        <f t="shared" si="26"/>
        <v>2.5138201111111118</v>
      </c>
      <c r="P73" s="11">
        <v>42.140408000000001</v>
      </c>
      <c r="Q73" s="15">
        <f t="shared" si="27"/>
        <v>5.633560000000001</v>
      </c>
      <c r="R73" s="11">
        <v>49.97</v>
      </c>
      <c r="S73" s="14">
        <f t="shared" si="28"/>
        <v>7.3196220426926928</v>
      </c>
      <c r="T73" s="14">
        <f t="shared" si="29"/>
        <v>3.6576151347335384</v>
      </c>
      <c r="U73" s="14">
        <f t="shared" si="30"/>
        <v>3.1527686546315341E-3</v>
      </c>
      <c r="V73" s="15">
        <f t="shared" si="31"/>
        <v>3.1527686546315341E-3</v>
      </c>
      <c r="W73" s="11">
        <v>49.48</v>
      </c>
      <c r="X73" s="4">
        <f t="shared" si="32"/>
        <v>7.3196220426926928</v>
      </c>
      <c r="Y73" s="4">
        <f t="shared" si="33"/>
        <v>3.6217489867243442</v>
      </c>
      <c r="Z73" s="4">
        <f t="shared" si="34"/>
        <v>3.1218529724068105E-3</v>
      </c>
      <c r="AA73" s="13">
        <f t="shared" si="35"/>
        <v>3.1218529724068105E-3</v>
      </c>
      <c r="AB73" s="11">
        <v>58.56</v>
      </c>
      <c r="AC73" s="4">
        <f t="shared" si="36"/>
        <v>7.3196220426926928</v>
      </c>
      <c r="AD73" s="4">
        <f t="shared" si="37"/>
        <v>4.2863706682008411</v>
      </c>
      <c r="AE73" s="4">
        <f t="shared" si="38"/>
        <v>3.6947394919996531E-3</v>
      </c>
      <c r="AF73" s="13">
        <f t="shared" si="39"/>
        <v>3.6947394919996531E-3</v>
      </c>
      <c r="AG73" s="11">
        <v>48.68</v>
      </c>
      <c r="AH73" s="4">
        <f t="shared" si="40"/>
        <v>9.1089324321354024</v>
      </c>
      <c r="AI73" s="4">
        <f t="shared" si="41"/>
        <v>4.4342283079635134</v>
      </c>
      <c r="AJ73" s="4">
        <f t="shared" si="42"/>
        <v>3.8221889132262839E-3</v>
      </c>
      <c r="AK73" s="13">
        <f t="shared" si="43"/>
        <v>3.8221889132262839E-3</v>
      </c>
      <c r="AL73" s="11">
        <v>51.55</v>
      </c>
      <c r="AM73" s="4">
        <f t="shared" si="44"/>
        <v>9.1089324321354024</v>
      </c>
      <c r="AN73" s="4">
        <f t="shared" si="45"/>
        <v>4.6956546687658003</v>
      </c>
      <c r="AO73" s="4">
        <f t="shared" si="46"/>
        <v>4.0475316038786971E-3</v>
      </c>
      <c r="AP73" s="13">
        <f t="shared" si="47"/>
        <v>4.0475316038786971E-3</v>
      </c>
      <c r="AQ73" s="11">
        <v>28.61</v>
      </c>
      <c r="AR73" s="4">
        <f t="shared" si="48"/>
        <v>9.1089324321354024</v>
      </c>
      <c r="AS73" s="4">
        <f t="shared" si="49"/>
        <v>2.6060655688339387</v>
      </c>
      <c r="AT73" s="4">
        <f t="shared" si="50"/>
        <v>2.2463604109984386E-3</v>
      </c>
      <c r="AU73" s="13">
        <f t="shared" si="51"/>
        <v>2.2463604109984386E-3</v>
      </c>
      <c r="AV73" s="11">
        <v>0</v>
      </c>
      <c r="AW73" s="11">
        <v>0</v>
      </c>
      <c r="AX73" s="11">
        <v>13.901123399999999</v>
      </c>
      <c r="AY73" s="11">
        <v>3.6085704600000001</v>
      </c>
    </row>
    <row r="74" spans="1:51" ht="15.75" customHeight="1" x14ac:dyDescent="0.2">
      <c r="A74" s="11">
        <v>5.96</v>
      </c>
      <c r="B74" s="11">
        <v>7.96</v>
      </c>
      <c r="C74" s="11">
        <v>3.19</v>
      </c>
      <c r="D74" s="11">
        <v>4.99</v>
      </c>
      <c r="E74" s="11">
        <v>38.51</v>
      </c>
      <c r="F74" s="11">
        <v>50.11</v>
      </c>
      <c r="G74" s="11">
        <v>39.119999999999997</v>
      </c>
      <c r="H74" s="11">
        <v>1</v>
      </c>
      <c r="I74" s="11">
        <v>1</v>
      </c>
      <c r="J74" s="11">
        <v>25.9418723</v>
      </c>
      <c r="K74" s="11">
        <v>17.2537755</v>
      </c>
      <c r="L74" s="11">
        <v>28.659285300000001</v>
      </c>
      <c r="M74" s="11">
        <v>31.1667737</v>
      </c>
      <c r="N74" s="11">
        <v>39.372176099999997</v>
      </c>
      <c r="O74" s="13">
        <f t="shared" si="26"/>
        <v>4.0956533888888877</v>
      </c>
      <c r="P74" s="11">
        <v>4.2310622200000001</v>
      </c>
      <c r="Q74" s="15">
        <f t="shared" si="27"/>
        <v>-15.427187655555556</v>
      </c>
      <c r="R74" s="11">
        <v>50.2</v>
      </c>
      <c r="S74" s="14">
        <f t="shared" si="28"/>
        <v>8.1836362531864015</v>
      </c>
      <c r="T74" s="14">
        <f t="shared" si="29"/>
        <v>4.1081853990995736</v>
      </c>
      <c r="U74" s="14">
        <f t="shared" si="30"/>
        <v>2.1734774252090473E-3</v>
      </c>
      <c r="V74" s="15">
        <f t="shared" si="31"/>
        <v>2.1734774252090473E-3</v>
      </c>
      <c r="W74" s="11">
        <v>51.6</v>
      </c>
      <c r="X74" s="4">
        <f t="shared" si="32"/>
        <v>8.1836362531864015</v>
      </c>
      <c r="Y74" s="4">
        <f t="shared" si="33"/>
        <v>4.2227563066441833</v>
      </c>
      <c r="Z74" s="4">
        <f t="shared" si="34"/>
        <v>2.2340923334818095E-3</v>
      </c>
      <c r="AA74" s="13">
        <f t="shared" si="35"/>
        <v>2.2340923334818095E-3</v>
      </c>
      <c r="AB74" s="11">
        <v>55.88</v>
      </c>
      <c r="AC74" s="4">
        <f t="shared" si="36"/>
        <v>8.1836362531864015</v>
      </c>
      <c r="AD74" s="4">
        <f t="shared" si="37"/>
        <v>4.5730159382805615</v>
      </c>
      <c r="AE74" s="4">
        <f t="shared" si="38"/>
        <v>2.4194007673442545E-3</v>
      </c>
      <c r="AF74" s="13">
        <f t="shared" si="39"/>
        <v>2.4194007673442545E-3</v>
      </c>
      <c r="AG74" s="11">
        <v>50.7</v>
      </c>
      <c r="AH74" s="4">
        <f t="shared" si="40"/>
        <v>1.8525174132423072</v>
      </c>
      <c r="AI74" s="4">
        <f t="shared" si="41"/>
        <v>0.9392263285138498</v>
      </c>
      <c r="AJ74" s="4">
        <f t="shared" si="42"/>
        <v>4.9690727751339008E-4</v>
      </c>
      <c r="AK74" s="13">
        <f t="shared" si="43"/>
        <v>4.9690727751339008E-4</v>
      </c>
      <c r="AL74" s="11">
        <v>50.66</v>
      </c>
      <c r="AM74" s="4">
        <f t="shared" si="44"/>
        <v>1.8525174132423072</v>
      </c>
      <c r="AN74" s="4">
        <f t="shared" si="45"/>
        <v>0.9384853215485528</v>
      </c>
      <c r="AO74" s="4">
        <f t="shared" si="46"/>
        <v>4.9651524021357668E-4</v>
      </c>
      <c r="AP74" s="13">
        <f t="shared" si="47"/>
        <v>4.9651524021357668E-4</v>
      </c>
      <c r="AQ74" s="11">
        <v>25.95</v>
      </c>
      <c r="AR74" s="4">
        <f t="shared" si="48"/>
        <v>1.8525174132423072</v>
      </c>
      <c r="AS74" s="4">
        <f t="shared" si="49"/>
        <v>0.48072826873637875</v>
      </c>
      <c r="AT74" s="4">
        <f t="shared" si="50"/>
        <v>2.543341982538949E-4</v>
      </c>
      <c r="AU74" s="13">
        <f t="shared" si="51"/>
        <v>2.543341982538949E-4</v>
      </c>
      <c r="AV74" s="11">
        <v>0</v>
      </c>
      <c r="AW74" s="11">
        <v>0</v>
      </c>
      <c r="AX74" s="11">
        <v>11.895213399999999</v>
      </c>
      <c r="AY74" s="11">
        <v>1.1302962400000001</v>
      </c>
    </row>
    <row r="75" spans="1:51" ht="15.75" customHeight="1" x14ac:dyDescent="0.2">
      <c r="A75" s="11">
        <v>6</v>
      </c>
      <c r="B75" s="11">
        <v>7</v>
      </c>
      <c r="C75" s="11">
        <v>5.81</v>
      </c>
      <c r="D75" s="11">
        <v>6.79</v>
      </c>
      <c r="E75" s="11">
        <v>33.479999999999997</v>
      </c>
      <c r="F75" s="11">
        <v>38.53</v>
      </c>
      <c r="G75" s="11">
        <v>31.96</v>
      </c>
      <c r="H75" s="11">
        <v>1</v>
      </c>
      <c r="I75" s="11">
        <v>0</v>
      </c>
      <c r="J75" s="11">
        <v>24.1043275</v>
      </c>
      <c r="K75" s="11">
        <v>28.075798800000001</v>
      </c>
      <c r="L75" s="11">
        <v>30.436149100000002</v>
      </c>
      <c r="M75" s="11">
        <v>34.789445399999998</v>
      </c>
      <c r="N75" s="11">
        <v>15.435022200000001</v>
      </c>
      <c r="O75" s="13">
        <f t="shared" si="26"/>
        <v>-9.2027654444444451</v>
      </c>
      <c r="P75" s="11">
        <v>38.364774300000001</v>
      </c>
      <c r="Q75" s="15">
        <f t="shared" si="27"/>
        <v>3.5359857222222226</v>
      </c>
      <c r="R75" s="11">
        <v>52.06</v>
      </c>
      <c r="S75" s="14">
        <f t="shared" si="28"/>
        <v>3.0560412470038512</v>
      </c>
      <c r="T75" s="14">
        <f t="shared" si="29"/>
        <v>1.590975073190205</v>
      </c>
      <c r="U75" s="14">
        <f t="shared" si="30"/>
        <v>-3.7460478186895522E-4</v>
      </c>
      <c r="V75" s="15">
        <f t="shared" si="31"/>
        <v>1E-3</v>
      </c>
      <c r="W75" s="11">
        <v>38.54</v>
      </c>
      <c r="X75" s="4">
        <f t="shared" si="32"/>
        <v>3.0560412470038512</v>
      </c>
      <c r="Y75" s="4">
        <f t="shared" si="33"/>
        <v>1.1777982965952842</v>
      </c>
      <c r="Z75" s="4">
        <f t="shared" si="34"/>
        <v>-2.7731979049614933E-4</v>
      </c>
      <c r="AA75" s="13">
        <f t="shared" si="35"/>
        <v>1E-3</v>
      </c>
      <c r="AB75" s="11">
        <v>53.35</v>
      </c>
      <c r="AC75" s="4">
        <f t="shared" si="36"/>
        <v>3.0560412470038512</v>
      </c>
      <c r="AD75" s="4">
        <f t="shared" si="37"/>
        <v>1.6303980052765548</v>
      </c>
      <c r="AE75" s="4">
        <f t="shared" si="38"/>
        <v>-3.838871516079286E-4</v>
      </c>
      <c r="AF75" s="13">
        <f t="shared" si="39"/>
        <v>1E-3</v>
      </c>
      <c r="AG75" s="11">
        <v>48.92</v>
      </c>
      <c r="AH75" s="4">
        <f t="shared" si="40"/>
        <v>7.8681491790220788</v>
      </c>
      <c r="AI75" s="4">
        <f t="shared" si="41"/>
        <v>3.8490985783776011</v>
      </c>
      <c r="AJ75" s="4">
        <f t="shared" si="42"/>
        <v>-9.0629372995391065E-4</v>
      </c>
      <c r="AK75" s="13">
        <f t="shared" si="43"/>
        <v>1E-3</v>
      </c>
      <c r="AL75" s="11">
        <v>48.98</v>
      </c>
      <c r="AM75" s="4">
        <f t="shared" si="44"/>
        <v>7.8681491790220788</v>
      </c>
      <c r="AN75" s="4">
        <f t="shared" si="45"/>
        <v>3.8538194678850139</v>
      </c>
      <c r="AO75" s="4">
        <f t="shared" si="46"/>
        <v>-9.0740529217380492E-4</v>
      </c>
      <c r="AP75" s="13">
        <f t="shared" si="47"/>
        <v>1E-3</v>
      </c>
      <c r="AQ75" s="11">
        <v>28.43</v>
      </c>
      <c r="AR75" s="4">
        <f t="shared" si="48"/>
        <v>7.8681491790220788</v>
      </c>
      <c r="AS75" s="4">
        <f t="shared" si="49"/>
        <v>2.2369148115959767</v>
      </c>
      <c r="AT75" s="4">
        <f t="shared" si="50"/>
        <v>-5.2669523185996882E-4</v>
      </c>
      <c r="AU75" s="13">
        <f t="shared" si="51"/>
        <v>1E-3</v>
      </c>
      <c r="AV75" s="11">
        <v>0</v>
      </c>
      <c r="AW75" s="11">
        <v>0</v>
      </c>
      <c r="AX75" s="11">
        <v>8.22666158</v>
      </c>
      <c r="AY75" s="11">
        <v>3.3820999999999999E-3</v>
      </c>
    </row>
    <row r="76" spans="1:51" ht="15.75" customHeight="1" x14ac:dyDescent="0.2">
      <c r="A76" s="11">
        <v>6.9</v>
      </c>
      <c r="B76" s="11">
        <v>7.9</v>
      </c>
      <c r="C76" s="11">
        <v>5.92</v>
      </c>
      <c r="D76" s="11">
        <v>7.13</v>
      </c>
      <c r="E76" s="11">
        <v>41.21</v>
      </c>
      <c r="F76" s="11">
        <v>48.59</v>
      </c>
      <c r="G76" s="11">
        <v>41.65</v>
      </c>
      <c r="H76" s="11">
        <v>1</v>
      </c>
      <c r="I76" s="11">
        <v>0</v>
      </c>
      <c r="J76" s="11">
        <v>16.392505400000001</v>
      </c>
      <c r="K76" s="11">
        <v>19.117400799999999</v>
      </c>
      <c r="L76" s="11">
        <v>26.4037878</v>
      </c>
      <c r="M76" s="11">
        <v>24.989562400000001</v>
      </c>
      <c r="N76" s="11">
        <v>21.445962399999999</v>
      </c>
      <c r="O76" s="13">
        <f t="shared" si="26"/>
        <v>-5.863354222222223</v>
      </c>
      <c r="P76" s="11">
        <v>36.018943399999998</v>
      </c>
      <c r="Q76" s="15">
        <f t="shared" si="27"/>
        <v>2.2327463333333322</v>
      </c>
      <c r="R76" s="11">
        <v>48.58</v>
      </c>
      <c r="S76" s="14">
        <f t="shared" si="28"/>
        <v>3.9544987628700827</v>
      </c>
      <c r="T76" s="14">
        <f t="shared" si="29"/>
        <v>1.9210954990022862</v>
      </c>
      <c r="U76" s="14">
        <f t="shared" si="30"/>
        <v>-7.0995548226776236E-4</v>
      </c>
      <c r="V76" s="15">
        <f t="shared" si="31"/>
        <v>1E-3</v>
      </c>
      <c r="W76" s="11">
        <v>52.15</v>
      </c>
      <c r="X76" s="4">
        <f t="shared" si="32"/>
        <v>3.9544987628700827</v>
      </c>
      <c r="Y76" s="4">
        <f t="shared" si="33"/>
        <v>2.0622711048367481</v>
      </c>
      <c r="Z76" s="4">
        <f t="shared" si="34"/>
        <v>-7.6212800329896683E-4</v>
      </c>
      <c r="AA76" s="13">
        <f t="shared" si="35"/>
        <v>1E-3</v>
      </c>
      <c r="AB76" s="11">
        <v>48.02</v>
      </c>
      <c r="AC76" s="4">
        <f t="shared" si="36"/>
        <v>3.9544987628700827</v>
      </c>
      <c r="AD76" s="4">
        <f t="shared" si="37"/>
        <v>1.8989503059302137</v>
      </c>
      <c r="AE76" s="4">
        <f t="shared" si="38"/>
        <v>-7.0177155740012249E-4</v>
      </c>
      <c r="AF76" s="13">
        <f t="shared" si="39"/>
        <v>1E-3</v>
      </c>
      <c r="AG76" s="11">
        <v>51.14</v>
      </c>
      <c r="AH76" s="4">
        <f t="shared" si="40"/>
        <v>7.1748512988237341</v>
      </c>
      <c r="AI76" s="4">
        <f t="shared" si="41"/>
        <v>3.6692189542184575</v>
      </c>
      <c r="AJ76" s="4">
        <f t="shared" si="42"/>
        <v>-1.3559878275395821E-3</v>
      </c>
      <c r="AK76" s="13">
        <f t="shared" si="43"/>
        <v>1E-3</v>
      </c>
      <c r="AL76" s="11">
        <v>50.59</v>
      </c>
      <c r="AM76" s="4">
        <f t="shared" si="44"/>
        <v>7.1748512988237341</v>
      </c>
      <c r="AN76" s="4">
        <f t="shared" si="45"/>
        <v>3.6297572720749276</v>
      </c>
      <c r="AO76" s="4">
        <f t="shared" si="46"/>
        <v>-1.3414044621671388E-3</v>
      </c>
      <c r="AP76" s="13">
        <f t="shared" si="47"/>
        <v>1E-3</v>
      </c>
      <c r="AQ76" s="11">
        <v>24.5</v>
      </c>
      <c r="AR76" s="4">
        <f t="shared" si="48"/>
        <v>7.1748512988237341</v>
      </c>
      <c r="AS76" s="4">
        <f t="shared" si="49"/>
        <v>1.7578385682118147</v>
      </c>
      <c r="AT76" s="4">
        <f t="shared" si="50"/>
        <v>-6.4962263931794611E-4</v>
      </c>
      <c r="AU76" s="13">
        <f t="shared" si="51"/>
        <v>1E-3</v>
      </c>
      <c r="AV76" s="11">
        <v>0</v>
      </c>
      <c r="AW76" s="11">
        <v>0</v>
      </c>
      <c r="AX76" s="11">
        <v>3.8663979799999999</v>
      </c>
      <c r="AY76" s="11">
        <v>1.7173688499999999</v>
      </c>
    </row>
    <row r="77" spans="1:51" ht="15.75" customHeight="1" x14ac:dyDescent="0.2">
      <c r="A77" s="11">
        <v>7.99</v>
      </c>
      <c r="B77" s="11">
        <v>8.99</v>
      </c>
      <c r="C77" s="11">
        <v>7.47</v>
      </c>
      <c r="D77" s="11">
        <v>2.84</v>
      </c>
      <c r="E77" s="11">
        <v>47.76</v>
      </c>
      <c r="F77" s="11">
        <v>56.27</v>
      </c>
      <c r="G77" s="11">
        <v>45.22</v>
      </c>
      <c r="H77" s="11">
        <v>0</v>
      </c>
      <c r="I77" s="11">
        <v>1</v>
      </c>
      <c r="J77" s="11">
        <v>22.0665069</v>
      </c>
      <c r="K77" s="11">
        <v>28.500178399999999</v>
      </c>
      <c r="L77" s="11">
        <v>19.410033200000001</v>
      </c>
      <c r="M77" s="11">
        <v>36.333866899999997</v>
      </c>
      <c r="N77" s="11">
        <v>40.702690099999998</v>
      </c>
      <c r="O77" s="13">
        <f t="shared" si="26"/>
        <v>4.8348278333333328</v>
      </c>
      <c r="P77" s="11">
        <v>32.706573300000002</v>
      </c>
      <c r="Q77" s="15">
        <f t="shared" si="27"/>
        <v>0.39254072222222353</v>
      </c>
      <c r="R77" s="11">
        <v>47.26</v>
      </c>
      <c r="S77" s="14">
        <f t="shared" si="28"/>
        <v>8.6174371690733462</v>
      </c>
      <c r="T77" s="14">
        <f t="shared" si="29"/>
        <v>4.0726008061040631</v>
      </c>
      <c r="U77" s="14">
        <f t="shared" si="30"/>
        <v>1.8252364115983663E-3</v>
      </c>
      <c r="V77" s="15">
        <f t="shared" si="31"/>
        <v>1.8252364115983663E-3</v>
      </c>
      <c r="W77" s="11">
        <v>51.09</v>
      </c>
      <c r="X77" s="4">
        <f t="shared" si="32"/>
        <v>8.6174371690733462</v>
      </c>
      <c r="Y77" s="4">
        <f t="shared" si="33"/>
        <v>4.4026486496795734</v>
      </c>
      <c r="Z77" s="4">
        <f t="shared" si="34"/>
        <v>1.9731554860042437E-3</v>
      </c>
      <c r="AA77" s="13">
        <f t="shared" si="35"/>
        <v>1.9731554860042437E-3</v>
      </c>
      <c r="AB77" s="11">
        <v>54.84</v>
      </c>
      <c r="AC77" s="4">
        <f t="shared" si="36"/>
        <v>8.6174371690733462</v>
      </c>
      <c r="AD77" s="4">
        <f t="shared" si="37"/>
        <v>4.7258025435198228</v>
      </c>
      <c r="AE77" s="4">
        <f t="shared" si="38"/>
        <v>2.1179848669499453E-3</v>
      </c>
      <c r="AF77" s="13">
        <f t="shared" si="39"/>
        <v>2.1179848669499453E-3</v>
      </c>
      <c r="AG77" s="11">
        <v>50.92</v>
      </c>
      <c r="AH77" s="4">
        <f t="shared" si="40"/>
        <v>6.2880715811005201</v>
      </c>
      <c r="AI77" s="4">
        <f t="shared" si="41"/>
        <v>3.2018860490963852</v>
      </c>
      <c r="AJ77" s="4">
        <f t="shared" si="42"/>
        <v>1.435004136383856E-3</v>
      </c>
      <c r="AK77" s="13">
        <f t="shared" si="43"/>
        <v>1.435004136383856E-3</v>
      </c>
      <c r="AL77" s="11">
        <v>52.99</v>
      </c>
      <c r="AM77" s="4">
        <f t="shared" si="44"/>
        <v>6.2880715811005201</v>
      </c>
      <c r="AN77" s="4">
        <f t="shared" si="45"/>
        <v>3.3320491308251654</v>
      </c>
      <c r="AO77" s="4">
        <f t="shared" si="46"/>
        <v>1.4933399290451791E-3</v>
      </c>
      <c r="AP77" s="13">
        <f t="shared" si="47"/>
        <v>1.4933399290451791E-3</v>
      </c>
      <c r="AQ77" s="11">
        <v>25.68</v>
      </c>
      <c r="AR77" s="4">
        <f t="shared" si="48"/>
        <v>6.2880715811005201</v>
      </c>
      <c r="AS77" s="4">
        <f t="shared" si="49"/>
        <v>1.6147767820266137</v>
      </c>
      <c r="AT77" s="4">
        <f t="shared" si="50"/>
        <v>7.2370200750859032E-4</v>
      </c>
      <c r="AU77" s="13">
        <f t="shared" si="51"/>
        <v>7.2370200750859032E-4</v>
      </c>
      <c r="AV77" s="11">
        <v>0</v>
      </c>
      <c r="AW77" s="11">
        <v>0</v>
      </c>
      <c r="AX77" s="11">
        <v>6.3432870000000001</v>
      </c>
      <c r="AY77" s="11">
        <v>5.9956900099999997</v>
      </c>
    </row>
    <row r="78" spans="1:51" ht="15.75" customHeight="1" x14ac:dyDescent="0.2">
      <c r="A78" s="11">
        <v>6.24</v>
      </c>
      <c r="B78" s="11">
        <v>8.24</v>
      </c>
      <c r="C78" s="11">
        <v>5.0599999999999996</v>
      </c>
      <c r="D78" s="11">
        <v>3.81</v>
      </c>
      <c r="E78" s="11">
        <v>43.44</v>
      </c>
      <c r="F78" s="11">
        <v>53.77</v>
      </c>
      <c r="G78" s="11">
        <v>42.38</v>
      </c>
      <c r="H78" s="11">
        <v>1</v>
      </c>
      <c r="I78" s="11">
        <v>1</v>
      </c>
      <c r="J78" s="11">
        <v>29.118229299999999</v>
      </c>
      <c r="K78" s="11">
        <v>29.162867500000001</v>
      </c>
      <c r="L78" s="11">
        <v>10.7278413</v>
      </c>
      <c r="M78" s="11">
        <v>24.186841900000001</v>
      </c>
      <c r="N78" s="11">
        <v>28.608245499999999</v>
      </c>
      <c r="O78" s="13">
        <f t="shared" si="26"/>
        <v>-1.8843080555555562</v>
      </c>
      <c r="P78" s="11">
        <v>40.7738528</v>
      </c>
      <c r="Q78" s="15">
        <f t="shared" si="27"/>
        <v>4.8743626666666673</v>
      </c>
      <c r="R78" s="11">
        <v>54.11</v>
      </c>
      <c r="S78" s="14">
        <f t="shared" si="28"/>
        <v>5.3261962197799368</v>
      </c>
      <c r="T78" s="14">
        <f t="shared" si="29"/>
        <v>2.8820047745229238</v>
      </c>
      <c r="U78" s="14">
        <f t="shared" si="30"/>
        <v>-3.314141796009092E-3</v>
      </c>
      <c r="V78" s="15">
        <f t="shared" si="31"/>
        <v>1E-3</v>
      </c>
      <c r="W78" s="11">
        <v>56.51</v>
      </c>
      <c r="X78" s="4">
        <f t="shared" si="32"/>
        <v>5.3261962197799368</v>
      </c>
      <c r="Y78" s="4">
        <f t="shared" si="33"/>
        <v>3.0098334837976419</v>
      </c>
      <c r="Z78" s="4">
        <f t="shared" si="34"/>
        <v>-3.4611375511453294E-3</v>
      </c>
      <c r="AA78" s="13">
        <f t="shared" si="35"/>
        <v>1E-3</v>
      </c>
      <c r="AB78" s="11">
        <v>62.62</v>
      </c>
      <c r="AC78" s="4">
        <f t="shared" si="36"/>
        <v>5.3261962197799368</v>
      </c>
      <c r="AD78" s="4">
        <f t="shared" si="37"/>
        <v>3.3352640728261962</v>
      </c>
      <c r="AE78" s="4">
        <f t="shared" si="38"/>
        <v>-3.8353642444296679E-3</v>
      </c>
      <c r="AF78" s="13">
        <f t="shared" si="39"/>
        <v>1E-3</v>
      </c>
      <c r="AG78" s="11">
        <v>51.33</v>
      </c>
      <c r="AH78" s="4">
        <f t="shared" si="40"/>
        <v>8.6412013777518268</v>
      </c>
      <c r="AI78" s="4">
        <f t="shared" si="41"/>
        <v>4.4355286672000123</v>
      </c>
      <c r="AJ78" s="4">
        <f t="shared" si="42"/>
        <v>-5.1006060341442149E-3</v>
      </c>
      <c r="AK78" s="13">
        <f t="shared" si="43"/>
        <v>1E-3</v>
      </c>
      <c r="AL78" s="11">
        <v>51.87</v>
      </c>
      <c r="AM78" s="4">
        <f t="shared" si="44"/>
        <v>8.6412013777518268</v>
      </c>
      <c r="AN78" s="4">
        <f t="shared" si="45"/>
        <v>4.4821911546398727</v>
      </c>
      <c r="AO78" s="4">
        <f t="shared" si="46"/>
        <v>-5.1542652443222377E-3</v>
      </c>
      <c r="AP78" s="13">
        <f t="shared" si="47"/>
        <v>1E-3</v>
      </c>
      <c r="AQ78" s="11">
        <v>26.82</v>
      </c>
      <c r="AR78" s="4">
        <f t="shared" si="48"/>
        <v>8.6412013777518268</v>
      </c>
      <c r="AS78" s="4">
        <f t="shared" si="49"/>
        <v>2.3175702095130397</v>
      </c>
      <c r="AT78" s="4">
        <f t="shared" si="50"/>
        <v>-2.6650741055084326E-3</v>
      </c>
      <c r="AU78" s="13">
        <f t="shared" si="51"/>
        <v>1E-3</v>
      </c>
      <c r="AV78" s="11">
        <v>0</v>
      </c>
      <c r="AW78" s="11">
        <v>0</v>
      </c>
      <c r="AX78" s="11">
        <v>5.01293027</v>
      </c>
      <c r="AY78" s="11">
        <v>4.6958242400000003</v>
      </c>
    </row>
    <row r="79" spans="1:51" ht="15.75" customHeight="1" x14ac:dyDescent="0.2">
      <c r="A79" s="11">
        <v>6.05</v>
      </c>
      <c r="B79" s="11">
        <v>7.05</v>
      </c>
      <c r="C79" s="11">
        <v>4.1900000000000004</v>
      </c>
      <c r="D79" s="11">
        <v>7.93</v>
      </c>
      <c r="E79" s="11">
        <v>44.28</v>
      </c>
      <c r="F79" s="11">
        <v>54.54</v>
      </c>
      <c r="G79" s="11">
        <v>47.01</v>
      </c>
      <c r="H79" s="11">
        <v>1</v>
      </c>
      <c r="I79" s="11">
        <v>0</v>
      </c>
      <c r="J79" s="11">
        <v>15.0854988</v>
      </c>
      <c r="K79" s="11">
        <v>25.098471499999999</v>
      </c>
      <c r="L79" s="11">
        <v>36.402338399999998</v>
      </c>
      <c r="M79" s="11">
        <v>22.327713800000001</v>
      </c>
      <c r="N79" s="11">
        <v>22.718644699999999</v>
      </c>
      <c r="O79" s="13">
        <f t="shared" si="26"/>
        <v>-5.1563085000000006</v>
      </c>
      <c r="P79" s="11">
        <v>8.2431943000000008</v>
      </c>
      <c r="Q79" s="15">
        <f t="shared" si="27"/>
        <v>-13.19822538888889</v>
      </c>
      <c r="R79" s="11">
        <v>44.86</v>
      </c>
      <c r="S79" s="14">
        <f t="shared" si="28"/>
        <v>4.172415990030844</v>
      </c>
      <c r="T79" s="14">
        <f t="shared" si="29"/>
        <v>1.8717458131278366</v>
      </c>
      <c r="U79" s="14">
        <f t="shared" si="30"/>
        <v>-7.8656799608621487E-4</v>
      </c>
      <c r="V79" s="15">
        <f t="shared" si="31"/>
        <v>1E-3</v>
      </c>
      <c r="W79" s="11">
        <v>54.58</v>
      </c>
      <c r="X79" s="4">
        <f t="shared" si="32"/>
        <v>4.172415990030844</v>
      </c>
      <c r="Y79" s="4">
        <f t="shared" si="33"/>
        <v>2.2773046473588345</v>
      </c>
      <c r="Z79" s="4">
        <f t="shared" si="34"/>
        <v>-9.5699690651773522E-4</v>
      </c>
      <c r="AA79" s="13">
        <f t="shared" si="35"/>
        <v>1E-3</v>
      </c>
      <c r="AB79" s="11">
        <v>53.33</v>
      </c>
      <c r="AC79" s="4">
        <f t="shared" si="36"/>
        <v>4.172415990030844</v>
      </c>
      <c r="AD79" s="4">
        <f t="shared" si="37"/>
        <v>2.225149447483449</v>
      </c>
      <c r="AE79" s="4">
        <f t="shared" si="38"/>
        <v>-9.3507960836553352E-4</v>
      </c>
      <c r="AF79" s="13">
        <f t="shared" si="39"/>
        <v>1E-3</v>
      </c>
      <c r="AG79" s="11">
        <v>49.9</v>
      </c>
      <c r="AH79" s="4">
        <f t="shared" si="40"/>
        <v>2.2231299457409865</v>
      </c>
      <c r="AI79" s="4">
        <f t="shared" si="41"/>
        <v>1.1093418429247521</v>
      </c>
      <c r="AJ79" s="4">
        <f t="shared" si="42"/>
        <v>-4.6618124333120428E-4</v>
      </c>
      <c r="AK79" s="13">
        <f t="shared" si="43"/>
        <v>1E-3</v>
      </c>
      <c r="AL79" s="11">
        <v>48.91</v>
      </c>
      <c r="AM79" s="4">
        <f t="shared" si="44"/>
        <v>2.2231299457409865</v>
      </c>
      <c r="AN79" s="4">
        <f t="shared" si="45"/>
        <v>1.0873328564619165</v>
      </c>
      <c r="AO79" s="4">
        <f t="shared" si="46"/>
        <v>-4.5693235694046499E-4</v>
      </c>
      <c r="AP79" s="13">
        <f t="shared" si="47"/>
        <v>1E-3</v>
      </c>
      <c r="AQ79" s="11">
        <v>26.72</v>
      </c>
      <c r="AR79" s="4">
        <f t="shared" si="48"/>
        <v>2.2231299457409865</v>
      </c>
      <c r="AS79" s="4">
        <f t="shared" si="49"/>
        <v>0.59402032150199158</v>
      </c>
      <c r="AT79" s="4">
        <f t="shared" si="50"/>
        <v>-2.4962650945510579E-4</v>
      </c>
      <c r="AU79" s="13">
        <f t="shared" si="51"/>
        <v>1E-3</v>
      </c>
      <c r="AV79" s="11">
        <v>0</v>
      </c>
      <c r="AW79" s="11">
        <v>0</v>
      </c>
      <c r="AX79" s="11">
        <v>7.3982831500000001</v>
      </c>
      <c r="AY79" s="11">
        <v>2.4518246800000001</v>
      </c>
    </row>
    <row r="80" spans="1:51" ht="15.75" customHeight="1" x14ac:dyDescent="0.2">
      <c r="A80" s="11">
        <v>6.63</v>
      </c>
      <c r="B80" s="11">
        <v>6.63</v>
      </c>
      <c r="C80" s="11">
        <v>3.98</v>
      </c>
      <c r="D80" s="11">
        <v>2.23</v>
      </c>
      <c r="E80" s="11">
        <v>30.39</v>
      </c>
      <c r="F80" s="11">
        <v>42.28</v>
      </c>
      <c r="G80" s="11">
        <v>33.75</v>
      </c>
      <c r="H80" s="11">
        <v>0</v>
      </c>
      <c r="I80" s="11">
        <v>0</v>
      </c>
      <c r="J80" s="11">
        <v>27.995043299999999</v>
      </c>
      <c r="K80" s="11">
        <v>10.343878999999999</v>
      </c>
      <c r="L80" s="11">
        <v>35.491205800000003</v>
      </c>
      <c r="M80" s="11">
        <v>28.8368365</v>
      </c>
      <c r="N80" s="11">
        <v>40.199077500000001</v>
      </c>
      <c r="O80" s="13">
        <f t="shared" si="26"/>
        <v>4.5550430555555561</v>
      </c>
      <c r="P80" s="11">
        <v>51.6515056</v>
      </c>
      <c r="Q80" s="15">
        <f t="shared" si="27"/>
        <v>10.917503111111111</v>
      </c>
      <c r="R80" s="11">
        <v>45.03</v>
      </c>
      <c r="S80" s="14">
        <f t="shared" si="28"/>
        <v>8.4509049049330454</v>
      </c>
      <c r="T80" s="14">
        <f t="shared" si="29"/>
        <v>3.8054424786913508</v>
      </c>
      <c r="U80" s="14">
        <f t="shared" si="30"/>
        <v>1.8102600614245319E-3</v>
      </c>
      <c r="V80" s="15">
        <f t="shared" si="31"/>
        <v>1.8102600614245319E-3</v>
      </c>
      <c r="W80" s="11">
        <v>44.74</v>
      </c>
      <c r="X80" s="4">
        <f t="shared" si="32"/>
        <v>8.4509049049330454</v>
      </c>
      <c r="Y80" s="4">
        <f t="shared" si="33"/>
        <v>3.7809348544670445</v>
      </c>
      <c r="Z80" s="4">
        <f t="shared" si="34"/>
        <v>1.7986017132607939E-3</v>
      </c>
      <c r="AA80" s="13">
        <f t="shared" si="35"/>
        <v>1.7986017132607939E-3</v>
      </c>
      <c r="AB80" s="11">
        <v>46.37</v>
      </c>
      <c r="AC80" s="4">
        <f t="shared" si="36"/>
        <v>8.4509049049330454</v>
      </c>
      <c r="AD80" s="4">
        <f t="shared" si="37"/>
        <v>3.9186846044174528</v>
      </c>
      <c r="AE80" s="4">
        <f t="shared" si="38"/>
        <v>1.8641296701811133E-3</v>
      </c>
      <c r="AF80" s="13">
        <f t="shared" si="39"/>
        <v>1.8641296701811133E-3</v>
      </c>
      <c r="AG80" s="11">
        <v>47.11</v>
      </c>
      <c r="AH80" s="4">
        <f t="shared" si="40"/>
        <v>13.032050975751879</v>
      </c>
      <c r="AI80" s="4">
        <f t="shared" si="41"/>
        <v>6.1393992146767111</v>
      </c>
      <c r="AJ80" s="4">
        <f t="shared" si="42"/>
        <v>2.9205300728372421E-3</v>
      </c>
      <c r="AK80" s="13">
        <f t="shared" si="43"/>
        <v>2.9205300728372421E-3</v>
      </c>
      <c r="AL80" s="11">
        <v>48.19</v>
      </c>
      <c r="AM80" s="4">
        <f t="shared" si="44"/>
        <v>13.032050975751879</v>
      </c>
      <c r="AN80" s="4">
        <f t="shared" si="45"/>
        <v>6.28014536521483</v>
      </c>
      <c r="AO80" s="4">
        <f t="shared" si="46"/>
        <v>2.9874834262370339E-3</v>
      </c>
      <c r="AP80" s="13">
        <f t="shared" si="47"/>
        <v>2.9874834262370339E-3</v>
      </c>
      <c r="AQ80" s="11">
        <v>24.65</v>
      </c>
      <c r="AR80" s="4">
        <f t="shared" si="48"/>
        <v>13.032050975751879</v>
      </c>
      <c r="AS80" s="4">
        <f t="shared" si="49"/>
        <v>3.212400565522838</v>
      </c>
      <c r="AT80" s="4">
        <f t="shared" si="50"/>
        <v>1.5281482975045215E-3</v>
      </c>
      <c r="AU80" s="13">
        <f t="shared" si="51"/>
        <v>1.5281482975045215E-3</v>
      </c>
      <c r="AV80" s="11">
        <v>0</v>
      </c>
      <c r="AW80" s="11">
        <v>0</v>
      </c>
      <c r="AX80" s="11">
        <v>10.4677016</v>
      </c>
      <c r="AY80" s="11">
        <v>2.2214015800000002</v>
      </c>
    </row>
    <row r="81" spans="1:51" ht="15.75" customHeight="1" x14ac:dyDescent="0.2">
      <c r="A81" s="11">
        <v>6.9</v>
      </c>
      <c r="B81" s="11">
        <v>8.9</v>
      </c>
      <c r="C81" s="11">
        <v>2.5099999999999998</v>
      </c>
      <c r="D81" s="11">
        <v>5.82</v>
      </c>
      <c r="E81" s="11">
        <v>36.869999999999997</v>
      </c>
      <c r="F81" s="11">
        <v>42.59</v>
      </c>
      <c r="G81" s="11">
        <v>34.020000000000003</v>
      </c>
      <c r="H81" s="11">
        <v>0</v>
      </c>
      <c r="I81" s="11">
        <v>1</v>
      </c>
      <c r="J81" s="11">
        <v>17.205260800000001</v>
      </c>
      <c r="K81" s="11">
        <v>8.8587289200000008</v>
      </c>
      <c r="L81" s="11">
        <v>45.875812600000003</v>
      </c>
      <c r="M81" s="11">
        <v>34.657201399999998</v>
      </c>
      <c r="N81" s="11">
        <v>53.530975400000003</v>
      </c>
      <c r="O81" s="13">
        <f t="shared" si="26"/>
        <v>11.961653000000002</v>
      </c>
      <c r="P81" s="11">
        <v>31.121637499999999</v>
      </c>
      <c r="Q81" s="15">
        <f t="shared" si="27"/>
        <v>-0.48797916666666752</v>
      </c>
      <c r="R81" s="11">
        <v>40.82</v>
      </c>
      <c r="S81" s="14">
        <f t="shared" si="28"/>
        <v>13.963273676853218</v>
      </c>
      <c r="T81" s="14">
        <f t="shared" si="29"/>
        <v>5.6998083148914835</v>
      </c>
      <c r="U81" s="14">
        <f t="shared" si="30"/>
        <v>1.0325173201471308E-3</v>
      </c>
      <c r="V81" s="15">
        <f t="shared" si="31"/>
        <v>1.0325173201471308E-3</v>
      </c>
      <c r="W81" s="11">
        <v>46.21</v>
      </c>
      <c r="X81" s="4">
        <f t="shared" si="32"/>
        <v>13.963273676853218</v>
      </c>
      <c r="Y81" s="4">
        <f t="shared" si="33"/>
        <v>6.4524287660738722</v>
      </c>
      <c r="Z81" s="4">
        <f t="shared" si="34"/>
        <v>1.1688541245467642E-3</v>
      </c>
      <c r="AA81" s="13">
        <f t="shared" si="35"/>
        <v>1.1688541245467642E-3</v>
      </c>
      <c r="AB81" s="11">
        <v>46.23</v>
      </c>
      <c r="AC81" s="4">
        <f t="shared" si="36"/>
        <v>13.963273676853218</v>
      </c>
      <c r="AD81" s="4">
        <f t="shared" si="37"/>
        <v>6.4552214208092424</v>
      </c>
      <c r="AE81" s="4">
        <f t="shared" si="38"/>
        <v>1.16936001250372E-3</v>
      </c>
      <c r="AF81" s="13">
        <f t="shared" si="39"/>
        <v>1.16936001250372E-3</v>
      </c>
      <c r="AG81" s="11">
        <v>48.81</v>
      </c>
      <c r="AH81" s="4">
        <f t="shared" si="40"/>
        <v>5.8992224439348746</v>
      </c>
      <c r="AI81" s="4">
        <f t="shared" si="41"/>
        <v>2.8794104748846125</v>
      </c>
      <c r="AJ81" s="4">
        <f t="shared" si="42"/>
        <v>5.2160371417473534E-4</v>
      </c>
      <c r="AK81" s="13">
        <f t="shared" si="43"/>
        <v>5.2160371417473534E-4</v>
      </c>
      <c r="AL81" s="11">
        <v>48.62</v>
      </c>
      <c r="AM81" s="4">
        <f t="shared" si="44"/>
        <v>5.8992224439348746</v>
      </c>
      <c r="AN81" s="4">
        <f t="shared" si="45"/>
        <v>2.8682019522411362</v>
      </c>
      <c r="AO81" s="4">
        <f t="shared" si="46"/>
        <v>5.1957329611095331E-4</v>
      </c>
      <c r="AP81" s="13">
        <f t="shared" si="47"/>
        <v>5.1957329611095331E-4</v>
      </c>
      <c r="AQ81" s="11">
        <v>27.26</v>
      </c>
      <c r="AR81" s="4">
        <f t="shared" si="48"/>
        <v>5.8992224439348746</v>
      </c>
      <c r="AS81" s="4">
        <f t="shared" si="49"/>
        <v>1.608128038216647</v>
      </c>
      <c r="AT81" s="4">
        <f t="shared" si="50"/>
        <v>2.913115600984078E-4</v>
      </c>
      <c r="AU81" s="13">
        <f t="shared" si="51"/>
        <v>2.913115600984078E-4</v>
      </c>
      <c r="AV81" s="11">
        <v>0</v>
      </c>
      <c r="AW81" s="11">
        <v>0</v>
      </c>
      <c r="AX81" s="11">
        <v>2.4387369099999998</v>
      </c>
      <c r="AY81" s="11">
        <v>3.9069112499999998</v>
      </c>
    </row>
    <row r="82" spans="1:51" ht="15.75" customHeight="1" x14ac:dyDescent="0.2">
      <c r="A82" s="11">
        <v>6.5</v>
      </c>
      <c r="B82" s="11">
        <v>6.5</v>
      </c>
      <c r="C82" s="11">
        <v>5.85</v>
      </c>
      <c r="D82" s="11">
        <v>3.48</v>
      </c>
      <c r="E82" s="11">
        <v>30.96</v>
      </c>
      <c r="F82" s="11">
        <v>39.32</v>
      </c>
      <c r="G82" s="11">
        <v>34.36</v>
      </c>
      <c r="H82" s="11">
        <v>1</v>
      </c>
      <c r="I82" s="11">
        <v>0</v>
      </c>
      <c r="J82" s="11">
        <v>20.362582700000001</v>
      </c>
      <c r="K82" s="11">
        <v>3.7209051299999998</v>
      </c>
      <c r="L82" s="11">
        <v>34.206978300000003</v>
      </c>
      <c r="M82" s="11">
        <v>27.543197500000002</v>
      </c>
      <c r="N82" s="11">
        <v>21.682703100000001</v>
      </c>
      <c r="O82" s="13">
        <f t="shared" si="26"/>
        <v>-5.7318316111111107</v>
      </c>
      <c r="P82" s="11">
        <v>51.555745399999999</v>
      </c>
      <c r="Q82" s="15">
        <f t="shared" si="27"/>
        <v>10.864303</v>
      </c>
      <c r="R82" s="11">
        <v>49.01</v>
      </c>
      <c r="S82" s="14">
        <f t="shared" si="28"/>
        <v>3.9942517506608097</v>
      </c>
      <c r="T82" s="14">
        <f t="shared" si="29"/>
        <v>1.9575827829988628</v>
      </c>
      <c r="U82" s="14">
        <f t="shared" si="30"/>
        <v>-7.4003968240192116E-4</v>
      </c>
      <c r="V82" s="15">
        <f t="shared" si="31"/>
        <v>1E-3</v>
      </c>
      <c r="W82" s="11">
        <v>44.13</v>
      </c>
      <c r="X82" s="4">
        <f t="shared" si="32"/>
        <v>3.9942517506608097</v>
      </c>
      <c r="Y82" s="4">
        <f t="shared" si="33"/>
        <v>1.7626632975666154</v>
      </c>
      <c r="Z82" s="4">
        <f t="shared" si="34"/>
        <v>-6.6635280931231957E-4</v>
      </c>
      <c r="AA82" s="13">
        <f t="shared" si="35"/>
        <v>1E-3</v>
      </c>
      <c r="AB82" s="11">
        <v>63.12</v>
      </c>
      <c r="AC82" s="4">
        <f t="shared" si="36"/>
        <v>3.9942517506608097</v>
      </c>
      <c r="AD82" s="4">
        <f t="shared" si="37"/>
        <v>2.5211717050171027</v>
      </c>
      <c r="AE82" s="4">
        <f t="shared" si="38"/>
        <v>-9.530974240605848E-4</v>
      </c>
      <c r="AF82" s="13">
        <f t="shared" si="39"/>
        <v>1E-3</v>
      </c>
      <c r="AG82" s="11">
        <v>47.92</v>
      </c>
      <c r="AH82" s="4">
        <f t="shared" si="40"/>
        <v>12.986106270108699</v>
      </c>
      <c r="AI82" s="4">
        <f t="shared" si="41"/>
        <v>6.2229421246360888</v>
      </c>
      <c r="AJ82" s="4">
        <f t="shared" si="42"/>
        <v>-2.3525054232783897E-3</v>
      </c>
      <c r="AK82" s="13">
        <f t="shared" si="43"/>
        <v>1E-3</v>
      </c>
      <c r="AL82" s="11">
        <v>47.08</v>
      </c>
      <c r="AM82" s="4">
        <f t="shared" si="44"/>
        <v>12.986106270108699</v>
      </c>
      <c r="AN82" s="4">
        <f t="shared" si="45"/>
        <v>6.1138588319671747</v>
      </c>
      <c r="AO82" s="4">
        <f t="shared" si="46"/>
        <v>-2.3112678490806878E-3</v>
      </c>
      <c r="AP82" s="13">
        <f t="shared" si="47"/>
        <v>1E-3</v>
      </c>
      <c r="AQ82" s="11">
        <v>23.16</v>
      </c>
      <c r="AR82" s="4">
        <f t="shared" si="48"/>
        <v>12.986106270108699</v>
      </c>
      <c r="AS82" s="4">
        <f t="shared" si="49"/>
        <v>3.0075822121571747</v>
      </c>
      <c r="AT82" s="4">
        <f t="shared" si="50"/>
        <v>-1.1369788314509078E-3</v>
      </c>
      <c r="AU82" s="13">
        <f t="shared" si="51"/>
        <v>1E-3</v>
      </c>
      <c r="AV82" s="11">
        <v>2.5499999999999998</v>
      </c>
      <c r="AW82" s="11">
        <v>16.8766128</v>
      </c>
      <c r="AX82" s="11">
        <v>11.7006026</v>
      </c>
      <c r="AY82" s="11">
        <v>5.6569018700000004</v>
      </c>
    </row>
    <row r="83" spans="1:51" ht="15.75" customHeight="1" x14ac:dyDescent="0.2">
      <c r="A83" s="11">
        <v>7.17</v>
      </c>
      <c r="B83" s="11">
        <v>7.17</v>
      </c>
      <c r="C83" s="11">
        <v>6.21</v>
      </c>
      <c r="D83" s="11">
        <v>4.0199999999999996</v>
      </c>
      <c r="E83" s="11">
        <v>44.83</v>
      </c>
      <c r="F83" s="11">
        <v>58.47</v>
      </c>
      <c r="G83" s="11">
        <v>43.76</v>
      </c>
      <c r="H83" s="11">
        <v>1</v>
      </c>
      <c r="I83" s="11">
        <v>0</v>
      </c>
      <c r="J83" s="11">
        <v>2.7468452999999999</v>
      </c>
      <c r="K83" s="11">
        <v>17.360921399999999</v>
      </c>
      <c r="L83" s="11">
        <v>23.677916499999998</v>
      </c>
      <c r="M83" s="11">
        <v>12.1257511</v>
      </c>
      <c r="N83" s="11">
        <v>24.448055499999999</v>
      </c>
      <c r="O83" s="13">
        <f t="shared" si="26"/>
        <v>-4.1955247222222232</v>
      </c>
      <c r="P83" s="11">
        <v>39.886069300000003</v>
      </c>
      <c r="Q83" s="15">
        <f t="shared" si="27"/>
        <v>4.3811496111111126</v>
      </c>
      <c r="R83" s="11">
        <v>49.93</v>
      </c>
      <c r="S83" s="14">
        <f t="shared" si="28"/>
        <v>4.4856262868423773</v>
      </c>
      <c r="T83" s="14">
        <f t="shared" si="29"/>
        <v>2.2396732050203991</v>
      </c>
      <c r="U83" s="14">
        <f t="shared" si="30"/>
        <v>-1.1567157907521775E-3</v>
      </c>
      <c r="V83" s="15">
        <f t="shared" si="31"/>
        <v>1E-3</v>
      </c>
      <c r="W83" s="11">
        <v>46.43</v>
      </c>
      <c r="X83" s="4">
        <f t="shared" si="32"/>
        <v>4.4856262868423773</v>
      </c>
      <c r="Y83" s="4">
        <f t="shared" si="33"/>
        <v>2.0826762849809155</v>
      </c>
      <c r="Z83" s="4">
        <f t="shared" si="34"/>
        <v>-1.0756321683281311E-3</v>
      </c>
      <c r="AA83" s="13">
        <f t="shared" si="35"/>
        <v>1E-3</v>
      </c>
      <c r="AB83" s="11">
        <v>53.96</v>
      </c>
      <c r="AC83" s="4">
        <f t="shared" si="36"/>
        <v>4.4856262868423773</v>
      </c>
      <c r="AD83" s="4">
        <f t="shared" si="37"/>
        <v>2.4204439443801467</v>
      </c>
      <c r="AE83" s="4">
        <f t="shared" si="38"/>
        <v>-1.2500777902861504E-3</v>
      </c>
      <c r="AF83" s="13">
        <f t="shared" si="39"/>
        <v>1E-3</v>
      </c>
      <c r="AG83" s="11">
        <v>51.75</v>
      </c>
      <c r="AH83" s="4">
        <f t="shared" si="40"/>
        <v>8.3488408842666075</v>
      </c>
      <c r="AI83" s="4">
        <f t="shared" si="41"/>
        <v>4.3205251576079693</v>
      </c>
      <c r="AJ83" s="4">
        <f t="shared" si="42"/>
        <v>-2.2314057528324358E-3</v>
      </c>
      <c r="AK83" s="13">
        <f t="shared" si="43"/>
        <v>1E-3</v>
      </c>
      <c r="AL83" s="11">
        <v>50.36</v>
      </c>
      <c r="AM83" s="4">
        <f t="shared" si="44"/>
        <v>8.3488408842666075</v>
      </c>
      <c r="AN83" s="4">
        <f t="shared" si="45"/>
        <v>4.2044762693166637</v>
      </c>
      <c r="AO83" s="4">
        <f t="shared" si="46"/>
        <v>-2.1714704099061156E-3</v>
      </c>
      <c r="AP83" s="13">
        <f t="shared" si="47"/>
        <v>1E-3</v>
      </c>
      <c r="AQ83" s="11">
        <v>22.63</v>
      </c>
      <c r="AR83" s="4">
        <f t="shared" si="48"/>
        <v>8.3488408842666075</v>
      </c>
      <c r="AS83" s="4">
        <f t="shared" si="49"/>
        <v>1.8893426921095331</v>
      </c>
      <c r="AT83" s="4">
        <f t="shared" si="50"/>
        <v>-9.7578187800189406E-4</v>
      </c>
      <c r="AU83" s="13">
        <f t="shared" si="51"/>
        <v>1E-3</v>
      </c>
      <c r="AV83" s="11">
        <v>0</v>
      </c>
      <c r="AW83" s="11">
        <v>0</v>
      </c>
      <c r="AX83" s="11">
        <v>12.254906099999999</v>
      </c>
      <c r="AY83" s="11">
        <v>3.91502404</v>
      </c>
    </row>
    <row r="84" spans="1:51" ht="15.75" customHeight="1" x14ac:dyDescent="0.2">
      <c r="A84" s="11">
        <v>5.38</v>
      </c>
      <c r="B84" s="11">
        <v>6.38</v>
      </c>
      <c r="C84" s="11">
        <v>5.38</v>
      </c>
      <c r="D84" s="11">
        <v>6.66</v>
      </c>
      <c r="E84" s="11">
        <v>45.39</v>
      </c>
      <c r="F84" s="11">
        <v>60.2</v>
      </c>
      <c r="G84" s="11">
        <v>43.33</v>
      </c>
      <c r="H84" s="11">
        <v>1</v>
      </c>
      <c r="I84" s="11">
        <v>0</v>
      </c>
      <c r="J84" s="11">
        <v>8.2377152299999992</v>
      </c>
      <c r="K84" s="11">
        <v>1.66236589</v>
      </c>
      <c r="L84" s="11">
        <v>17.254350200000001</v>
      </c>
      <c r="M84" s="11">
        <v>31.010411999999999</v>
      </c>
      <c r="N84" s="11">
        <v>29.5624909</v>
      </c>
      <c r="O84" s="13">
        <f t="shared" si="26"/>
        <v>-1.354171722222222</v>
      </c>
      <c r="P84" s="11">
        <v>17.6579482</v>
      </c>
      <c r="Q84" s="15">
        <f t="shared" si="27"/>
        <v>-7.9678065555555557</v>
      </c>
      <c r="R84" s="11">
        <v>57.92</v>
      </c>
      <c r="S84" s="14">
        <f t="shared" si="28"/>
        <v>5.5376579211733397</v>
      </c>
      <c r="T84" s="14">
        <f t="shared" si="29"/>
        <v>3.2074114679435985</v>
      </c>
      <c r="U84" s="14">
        <f t="shared" si="30"/>
        <v>-5.1322668787500119E-3</v>
      </c>
      <c r="V84" s="15">
        <f t="shared" si="31"/>
        <v>1E-3</v>
      </c>
      <c r="W84" s="11">
        <v>55.87</v>
      </c>
      <c r="X84" s="4">
        <f t="shared" si="32"/>
        <v>5.5376579211733397</v>
      </c>
      <c r="Y84" s="4">
        <f t="shared" si="33"/>
        <v>3.0938894805595449</v>
      </c>
      <c r="Z84" s="4">
        <f t="shared" si="34"/>
        <v>-4.9506172395677337E-3</v>
      </c>
      <c r="AA84" s="13">
        <f t="shared" si="35"/>
        <v>1E-3</v>
      </c>
      <c r="AB84" s="11">
        <v>55.57</v>
      </c>
      <c r="AC84" s="4">
        <f t="shared" si="36"/>
        <v>5.5376579211733397</v>
      </c>
      <c r="AD84" s="4">
        <f t="shared" si="37"/>
        <v>3.077276506796025</v>
      </c>
      <c r="AE84" s="4">
        <f t="shared" si="38"/>
        <v>-4.92403436554106E-3</v>
      </c>
      <c r="AF84" s="13">
        <f t="shared" si="39"/>
        <v>1E-3</v>
      </c>
      <c r="AG84" s="11">
        <v>53.47</v>
      </c>
      <c r="AH84" s="4">
        <f t="shared" si="40"/>
        <v>3.364524500352613</v>
      </c>
      <c r="AI84" s="4">
        <f t="shared" si="41"/>
        <v>1.799011250338542</v>
      </c>
      <c r="AJ84" s="4">
        <f t="shared" si="42"/>
        <v>-2.8786471417497298E-3</v>
      </c>
      <c r="AK84" s="13">
        <f t="shared" si="43"/>
        <v>1E-3</v>
      </c>
      <c r="AL84" s="11">
        <v>54.58</v>
      </c>
      <c r="AM84" s="4">
        <f t="shared" si="44"/>
        <v>3.364524500352613</v>
      </c>
      <c r="AN84" s="4">
        <f t="shared" si="45"/>
        <v>1.8363574722924563</v>
      </c>
      <c r="AO84" s="4">
        <f t="shared" si="46"/>
        <v>-2.9384058536880545E-3</v>
      </c>
      <c r="AP84" s="13">
        <f t="shared" si="47"/>
        <v>1E-3</v>
      </c>
      <c r="AQ84" s="11">
        <v>30.44</v>
      </c>
      <c r="AR84" s="4">
        <f t="shared" si="48"/>
        <v>3.364524500352613</v>
      </c>
      <c r="AS84" s="4">
        <f t="shared" si="49"/>
        <v>1.0241612579073354</v>
      </c>
      <c r="AT84" s="4">
        <f t="shared" si="50"/>
        <v>-1.6387884607230556E-3</v>
      </c>
      <c r="AU84" s="13">
        <f t="shared" si="51"/>
        <v>1E-3</v>
      </c>
      <c r="AV84" s="11">
        <v>1.43</v>
      </c>
      <c r="AW84" s="11">
        <v>20.5527528</v>
      </c>
      <c r="AX84" s="11">
        <v>2.0750228800000001</v>
      </c>
      <c r="AY84" s="11">
        <v>1.02033628</v>
      </c>
    </row>
    <row r="85" spans="1:51" ht="15.75" customHeight="1" x14ac:dyDescent="0.2">
      <c r="A85" s="11">
        <v>6.74</v>
      </c>
      <c r="B85" s="11">
        <v>8.74</v>
      </c>
      <c r="C85" s="11">
        <v>4.3499999999999996</v>
      </c>
      <c r="D85" s="11">
        <v>2.14</v>
      </c>
      <c r="E85" s="11">
        <v>38.64</v>
      </c>
      <c r="F85" s="11">
        <v>50.12</v>
      </c>
      <c r="G85" s="11">
        <v>38.229999999999997</v>
      </c>
      <c r="H85" s="11">
        <v>1</v>
      </c>
      <c r="I85" s="11">
        <v>0</v>
      </c>
      <c r="J85" s="11">
        <v>11.6900552</v>
      </c>
      <c r="K85" s="11">
        <v>20.4297057</v>
      </c>
      <c r="L85" s="11">
        <v>35.008940500000001</v>
      </c>
      <c r="M85" s="11">
        <v>22.4752586</v>
      </c>
      <c r="N85" s="11">
        <v>27.357845099999999</v>
      </c>
      <c r="O85" s="13">
        <f t="shared" si="26"/>
        <v>-2.5789749444444454</v>
      </c>
      <c r="P85" s="11">
        <v>37.142044400000003</v>
      </c>
      <c r="Q85" s="15">
        <f t="shared" si="27"/>
        <v>2.8566913333333352</v>
      </c>
      <c r="R85" s="11">
        <v>46.32</v>
      </c>
      <c r="S85" s="14">
        <f t="shared" si="28"/>
        <v>5.0599659727276052</v>
      </c>
      <c r="T85" s="14">
        <f t="shared" si="29"/>
        <v>2.3437762385674268</v>
      </c>
      <c r="U85" s="14">
        <f t="shared" si="30"/>
        <v>-1.9692339695887916E-3</v>
      </c>
      <c r="V85" s="15">
        <f t="shared" si="31"/>
        <v>1E-3</v>
      </c>
      <c r="W85" s="11">
        <v>47.95</v>
      </c>
      <c r="X85" s="4">
        <f t="shared" si="32"/>
        <v>5.0599659727276052</v>
      </c>
      <c r="Y85" s="4">
        <f t="shared" si="33"/>
        <v>2.4262536839228868</v>
      </c>
      <c r="Z85" s="4">
        <f t="shared" si="34"/>
        <v>-2.0385312789676716E-3</v>
      </c>
      <c r="AA85" s="13">
        <f t="shared" si="35"/>
        <v>1E-3</v>
      </c>
      <c r="AB85" s="11">
        <v>52.16</v>
      </c>
      <c r="AC85" s="4">
        <f t="shared" si="36"/>
        <v>5.0599659727276052</v>
      </c>
      <c r="AD85" s="4">
        <f t="shared" si="37"/>
        <v>2.6392782513747188</v>
      </c>
      <c r="AE85" s="4">
        <f t="shared" si="38"/>
        <v>-2.2175139001241657E-3</v>
      </c>
      <c r="AF85" s="13">
        <f t="shared" si="39"/>
        <v>1E-3</v>
      </c>
      <c r="AG85" s="11">
        <v>60.44</v>
      </c>
      <c r="AH85" s="4">
        <f t="shared" si="40"/>
        <v>7.4997196785429026</v>
      </c>
      <c r="AI85" s="4">
        <f t="shared" si="41"/>
        <v>4.5328305737113297</v>
      </c>
      <c r="AJ85" s="4">
        <f t="shared" si="42"/>
        <v>-3.808471046535959E-3</v>
      </c>
      <c r="AK85" s="13">
        <f t="shared" si="43"/>
        <v>1E-3</v>
      </c>
      <c r="AL85" s="11">
        <v>62.91</v>
      </c>
      <c r="AM85" s="4">
        <f t="shared" si="44"/>
        <v>7.4997196785429026</v>
      </c>
      <c r="AN85" s="4">
        <f t="shared" si="45"/>
        <v>4.7180736497713402</v>
      </c>
      <c r="AO85" s="4">
        <f t="shared" si="46"/>
        <v>-3.9641117395363534E-3</v>
      </c>
      <c r="AP85" s="13">
        <f t="shared" si="47"/>
        <v>1E-3</v>
      </c>
      <c r="AQ85" s="11">
        <v>51.02</v>
      </c>
      <c r="AR85" s="4">
        <f t="shared" si="48"/>
        <v>7.4997196785429026</v>
      </c>
      <c r="AS85" s="4">
        <f t="shared" si="49"/>
        <v>3.8263569799925894</v>
      </c>
      <c r="AT85" s="4">
        <f t="shared" si="50"/>
        <v>-3.2148939906397199E-3</v>
      </c>
      <c r="AU85" s="13">
        <f t="shared" si="51"/>
        <v>1E-3</v>
      </c>
      <c r="AV85" s="11">
        <v>3.77</v>
      </c>
      <c r="AW85" s="11">
        <v>13.7195372</v>
      </c>
      <c r="AX85" s="11">
        <v>10.369059699999999</v>
      </c>
      <c r="AY85" s="11">
        <v>0.47362933000000002</v>
      </c>
    </row>
    <row r="86" spans="1:51" ht="15.75" customHeight="1" x14ac:dyDescent="0.2">
      <c r="A86" s="11">
        <v>8.7200000000000006</v>
      </c>
      <c r="B86" s="11">
        <v>7.72</v>
      </c>
      <c r="C86" s="11">
        <v>3.84</v>
      </c>
      <c r="D86" s="11">
        <v>5.98</v>
      </c>
      <c r="E86" s="11">
        <v>25.67</v>
      </c>
      <c r="F86" s="11">
        <v>33.46</v>
      </c>
      <c r="G86" s="11">
        <v>28.66</v>
      </c>
      <c r="H86" s="11">
        <v>0</v>
      </c>
      <c r="I86" s="11">
        <v>1</v>
      </c>
      <c r="J86" s="11">
        <v>16.571750000000002</v>
      </c>
      <c r="K86" s="11">
        <v>29.344510700000001</v>
      </c>
      <c r="L86" s="11">
        <v>23.520735999999999</v>
      </c>
      <c r="M86" s="11">
        <v>22.508375399999998</v>
      </c>
      <c r="N86" s="11">
        <v>35.859992099999999</v>
      </c>
      <c r="O86" s="13">
        <f t="shared" si="26"/>
        <v>2.1444400555555552</v>
      </c>
      <c r="P86" s="11">
        <v>39.1616724</v>
      </c>
      <c r="Q86" s="15">
        <f t="shared" si="27"/>
        <v>3.9787068888888895</v>
      </c>
      <c r="R86" s="11">
        <v>42.51</v>
      </c>
      <c r="S86" s="14">
        <f t="shared" si="28"/>
        <v>7.1298944000737157</v>
      </c>
      <c r="T86" s="14">
        <f t="shared" si="29"/>
        <v>3.0309181094713362</v>
      </c>
      <c r="U86" s="14">
        <f t="shared" si="30"/>
        <v>3.0625880704310245E-3</v>
      </c>
      <c r="V86" s="15">
        <f t="shared" si="31"/>
        <v>3.0625880704310245E-3</v>
      </c>
      <c r="W86" s="11">
        <v>41.17</v>
      </c>
      <c r="X86" s="4">
        <f t="shared" si="32"/>
        <v>7.1298944000737157</v>
      </c>
      <c r="Y86" s="4">
        <f t="shared" si="33"/>
        <v>2.9353775245103488</v>
      </c>
      <c r="Z86" s="4">
        <f t="shared" si="34"/>
        <v>2.966049185124566E-3</v>
      </c>
      <c r="AA86" s="13">
        <f t="shared" si="35"/>
        <v>2.966049185124566E-3</v>
      </c>
      <c r="AB86" s="11">
        <v>49.48</v>
      </c>
      <c r="AC86" s="4">
        <f t="shared" si="36"/>
        <v>7.1298944000737157</v>
      </c>
      <c r="AD86" s="4">
        <f t="shared" si="37"/>
        <v>3.5278717491564744</v>
      </c>
      <c r="AE86" s="4">
        <f t="shared" si="38"/>
        <v>3.5647343619131288E-3</v>
      </c>
      <c r="AF86" s="13">
        <f t="shared" si="39"/>
        <v>3.5647343619131288E-3</v>
      </c>
      <c r="AG86" s="11">
        <v>45.17</v>
      </c>
      <c r="AH86" s="4">
        <f t="shared" si="40"/>
        <v>8.116803517099564</v>
      </c>
      <c r="AI86" s="4">
        <f t="shared" si="41"/>
        <v>3.6663601486738728</v>
      </c>
      <c r="AJ86" s="4">
        <f t="shared" si="42"/>
        <v>3.7046698220397798E-3</v>
      </c>
      <c r="AK86" s="13">
        <f t="shared" si="43"/>
        <v>3.7046698220397798E-3</v>
      </c>
      <c r="AL86" s="11">
        <v>45.96</v>
      </c>
      <c r="AM86" s="4">
        <f t="shared" si="44"/>
        <v>8.116803517099564</v>
      </c>
      <c r="AN86" s="4">
        <f t="shared" si="45"/>
        <v>3.7304828964589598</v>
      </c>
      <c r="AO86" s="4">
        <f t="shared" si="46"/>
        <v>3.7694625862507926E-3</v>
      </c>
      <c r="AP86" s="13">
        <f t="shared" si="47"/>
        <v>3.7694625862507926E-3</v>
      </c>
      <c r="AQ86" s="11">
        <v>22.63</v>
      </c>
      <c r="AR86" s="4">
        <f t="shared" si="48"/>
        <v>8.116803517099564</v>
      </c>
      <c r="AS86" s="4">
        <f t="shared" si="49"/>
        <v>1.8368326359196314</v>
      </c>
      <c r="AT86" s="4">
        <f t="shared" si="50"/>
        <v>1.8560256380952009E-3</v>
      </c>
      <c r="AU86" s="13">
        <f t="shared" si="51"/>
        <v>1.8560256380952009E-3</v>
      </c>
      <c r="AV86" s="11">
        <v>0</v>
      </c>
      <c r="AW86" s="11">
        <v>0</v>
      </c>
      <c r="AX86" s="11">
        <v>11.363337100000001</v>
      </c>
      <c r="AY86" s="11">
        <v>2.68708561</v>
      </c>
    </row>
    <row r="87" spans="1:51" ht="15.75" customHeight="1" x14ac:dyDescent="0.2">
      <c r="A87" s="11">
        <v>5.36</v>
      </c>
      <c r="B87" s="11">
        <v>5.36</v>
      </c>
      <c r="C87" s="11">
        <v>2.0499999999999998</v>
      </c>
      <c r="D87" s="11">
        <v>7.25</v>
      </c>
      <c r="E87" s="11">
        <v>21.95</v>
      </c>
      <c r="F87" s="11">
        <v>23.52</v>
      </c>
      <c r="G87" s="11">
        <v>19.04</v>
      </c>
      <c r="H87" s="11">
        <v>1</v>
      </c>
      <c r="I87" s="11">
        <v>0</v>
      </c>
      <c r="J87" s="11">
        <v>7.2490107799999999</v>
      </c>
      <c r="K87" s="11">
        <v>8.8540284699999994</v>
      </c>
      <c r="L87" s="11">
        <v>39.484685300000002</v>
      </c>
      <c r="M87" s="11">
        <v>30.797658200000001</v>
      </c>
      <c r="N87" s="11">
        <v>38.844547300000002</v>
      </c>
      <c r="O87" s="13">
        <f t="shared" si="26"/>
        <v>3.8025262777777793</v>
      </c>
      <c r="P87" s="11">
        <v>33.455056599999999</v>
      </c>
      <c r="Q87" s="15">
        <f t="shared" si="27"/>
        <v>0.80836477777777727</v>
      </c>
      <c r="R87" s="11">
        <v>36.18</v>
      </c>
      <c r="S87" s="14">
        <f t="shared" si="28"/>
        <v>8.0170310857581466</v>
      </c>
      <c r="T87" s="14">
        <f t="shared" si="29"/>
        <v>2.9005618468272973</v>
      </c>
      <c r="U87" s="14">
        <f t="shared" si="30"/>
        <v>1.6528681106185218E-3</v>
      </c>
      <c r="V87" s="15">
        <f t="shared" si="31"/>
        <v>1.6528681106185218E-3</v>
      </c>
      <c r="W87" s="11">
        <v>37.130000000000003</v>
      </c>
      <c r="X87" s="4">
        <f t="shared" si="32"/>
        <v>8.0170310857581466</v>
      </c>
      <c r="Y87" s="4">
        <f t="shared" si="33"/>
        <v>2.9767236421419998</v>
      </c>
      <c r="Z87" s="4">
        <f t="shared" si="34"/>
        <v>1.6962684617818052E-3</v>
      </c>
      <c r="AA87" s="13">
        <f t="shared" si="35"/>
        <v>1.6962684617818052E-3</v>
      </c>
      <c r="AB87" s="11">
        <v>49.3</v>
      </c>
      <c r="AC87" s="4">
        <f t="shared" si="36"/>
        <v>8.0170310857581466</v>
      </c>
      <c r="AD87" s="4">
        <f t="shared" si="37"/>
        <v>3.9523963252787659</v>
      </c>
      <c r="AE87" s="4">
        <f t="shared" si="38"/>
        <v>2.252249802473552E-3</v>
      </c>
      <c r="AF87" s="13">
        <f t="shared" si="39"/>
        <v>2.252249802473552E-3</v>
      </c>
      <c r="AG87" s="11">
        <v>43.47</v>
      </c>
      <c r="AH87" s="4">
        <f t="shared" si="40"/>
        <v>6.4794762343391445</v>
      </c>
      <c r="AI87" s="4">
        <f t="shared" si="41"/>
        <v>2.8166283190672261</v>
      </c>
      <c r="AJ87" s="4">
        <f t="shared" si="42"/>
        <v>1.6050390834257096E-3</v>
      </c>
      <c r="AK87" s="13">
        <f t="shared" si="43"/>
        <v>1.6050390834257096E-3</v>
      </c>
      <c r="AL87" s="11">
        <v>42.72</v>
      </c>
      <c r="AM87" s="4">
        <f t="shared" si="44"/>
        <v>6.4794762343391445</v>
      </c>
      <c r="AN87" s="4">
        <f t="shared" si="45"/>
        <v>2.7680322473096823</v>
      </c>
      <c r="AO87" s="4">
        <f t="shared" si="46"/>
        <v>1.5773468977213323E-3</v>
      </c>
      <c r="AP87" s="13">
        <f t="shared" si="47"/>
        <v>1.5773468977213323E-3</v>
      </c>
      <c r="AQ87" s="11">
        <v>24.59</v>
      </c>
      <c r="AR87" s="4">
        <f t="shared" si="48"/>
        <v>6.4794762343391445</v>
      </c>
      <c r="AS87" s="4">
        <f t="shared" si="49"/>
        <v>1.5933032060239956</v>
      </c>
      <c r="AT87" s="4">
        <f t="shared" si="50"/>
        <v>9.0793446196085108E-4</v>
      </c>
      <c r="AU87" s="13">
        <f t="shared" si="51"/>
        <v>9.0793446196085108E-4</v>
      </c>
      <c r="AV87" s="11">
        <v>0</v>
      </c>
      <c r="AW87" s="11">
        <v>0</v>
      </c>
      <c r="AX87" s="11">
        <v>12.011649</v>
      </c>
      <c r="AY87" s="11">
        <v>1.6459353699999999</v>
      </c>
    </row>
    <row r="88" spans="1:51" ht="15.75" customHeight="1" x14ac:dyDescent="0.2">
      <c r="A88" s="11">
        <v>5.19</v>
      </c>
      <c r="B88" s="11">
        <v>5.19</v>
      </c>
      <c r="C88" s="11">
        <v>4.8099999999999996</v>
      </c>
      <c r="D88" s="11">
        <v>8</v>
      </c>
      <c r="E88" s="11">
        <v>38.32</v>
      </c>
      <c r="F88" s="11">
        <v>46.41</v>
      </c>
      <c r="G88" s="11">
        <v>37.520000000000003</v>
      </c>
      <c r="H88" s="11">
        <v>0</v>
      </c>
      <c r="I88" s="11">
        <v>1</v>
      </c>
      <c r="J88" s="11">
        <v>2.45112452</v>
      </c>
      <c r="K88" s="11">
        <v>4.8538667599999998</v>
      </c>
      <c r="L88" s="11">
        <v>21.142397899999999</v>
      </c>
      <c r="M88" s="11">
        <v>31.797293700000001</v>
      </c>
      <c r="N88" s="11">
        <v>25.5277277</v>
      </c>
      <c r="O88" s="13">
        <f t="shared" si="26"/>
        <v>-3.5957068333333337</v>
      </c>
      <c r="P88" s="11">
        <v>30.4694118</v>
      </c>
      <c r="Q88" s="15">
        <f t="shared" si="27"/>
        <v>-0.85032677777777799</v>
      </c>
      <c r="R88" s="11">
        <v>46.32</v>
      </c>
      <c r="S88" s="14">
        <f t="shared" si="28"/>
        <v>4.6915939244518592</v>
      </c>
      <c r="T88" s="14">
        <f t="shared" si="29"/>
        <v>2.1731463058061014</v>
      </c>
      <c r="U88" s="14">
        <f t="shared" si="30"/>
        <v>-1.309582868454736E-3</v>
      </c>
      <c r="V88" s="15">
        <f t="shared" si="31"/>
        <v>1E-3</v>
      </c>
      <c r="W88" s="11">
        <v>51.27</v>
      </c>
      <c r="X88" s="4">
        <f t="shared" si="32"/>
        <v>4.6915939244518592</v>
      </c>
      <c r="Y88" s="4">
        <f t="shared" si="33"/>
        <v>2.4053802050664683</v>
      </c>
      <c r="Z88" s="4">
        <f t="shared" si="34"/>
        <v>-1.4495318148893418E-3</v>
      </c>
      <c r="AA88" s="13">
        <f t="shared" si="35"/>
        <v>1E-3</v>
      </c>
      <c r="AB88" s="11">
        <v>47.22</v>
      </c>
      <c r="AC88" s="4">
        <f t="shared" si="36"/>
        <v>4.6915939244518592</v>
      </c>
      <c r="AD88" s="4">
        <f t="shared" si="37"/>
        <v>2.2153706511261677</v>
      </c>
      <c r="AE88" s="4">
        <f t="shared" si="38"/>
        <v>-1.335028131442846E-3</v>
      </c>
      <c r="AF88" s="13">
        <f t="shared" si="39"/>
        <v>1E-3</v>
      </c>
      <c r="AG88" s="11">
        <v>53.92</v>
      </c>
      <c r="AH88" s="4">
        <f t="shared" si="40"/>
        <v>5.7455012475473115</v>
      </c>
      <c r="AI88" s="4">
        <f t="shared" si="41"/>
        <v>3.0979742726775106</v>
      </c>
      <c r="AJ88" s="4">
        <f t="shared" si="42"/>
        <v>-1.8669033113751059E-3</v>
      </c>
      <c r="AK88" s="13">
        <f t="shared" si="43"/>
        <v>1E-3</v>
      </c>
      <c r="AL88" s="11">
        <v>52.32</v>
      </c>
      <c r="AM88" s="4">
        <f t="shared" si="44"/>
        <v>5.7455012475473115</v>
      </c>
      <c r="AN88" s="4">
        <f t="shared" si="45"/>
        <v>3.0060462527167533</v>
      </c>
      <c r="AO88" s="4">
        <f t="shared" si="46"/>
        <v>-1.8115055870019572E-3</v>
      </c>
      <c r="AP88" s="13">
        <f t="shared" si="47"/>
        <v>1E-3</v>
      </c>
      <c r="AQ88" s="11">
        <v>31.05</v>
      </c>
      <c r="AR88" s="4">
        <f t="shared" si="48"/>
        <v>5.7455012475473115</v>
      </c>
      <c r="AS88" s="4">
        <f t="shared" si="49"/>
        <v>1.7839781373634402</v>
      </c>
      <c r="AT88" s="4">
        <f t="shared" si="50"/>
        <v>-1.0750620886164138E-3</v>
      </c>
      <c r="AU88" s="13">
        <f t="shared" si="51"/>
        <v>1E-3</v>
      </c>
      <c r="AV88" s="11">
        <v>3.43</v>
      </c>
      <c r="AW88" s="11">
        <v>7.7148326899999997</v>
      </c>
      <c r="AX88" s="11">
        <v>3.2464986800000002</v>
      </c>
      <c r="AY88" s="11">
        <v>1.8053896300000001</v>
      </c>
    </row>
    <row r="89" spans="1:51" ht="15.75" customHeight="1" x14ac:dyDescent="0.2">
      <c r="A89" s="11">
        <v>7.53</v>
      </c>
      <c r="B89" s="11">
        <v>8.5299999999999994</v>
      </c>
      <c r="C89" s="11">
        <v>4.72</v>
      </c>
      <c r="D89" s="11">
        <v>7.21</v>
      </c>
      <c r="E89" s="11">
        <v>49.63</v>
      </c>
      <c r="F89" s="11">
        <v>62.81</v>
      </c>
      <c r="G89" s="11">
        <v>51.94</v>
      </c>
      <c r="H89" s="11">
        <v>0</v>
      </c>
      <c r="I89" s="11">
        <v>1</v>
      </c>
      <c r="J89" s="11">
        <v>22.0616159</v>
      </c>
      <c r="K89" s="11">
        <v>12.6406832</v>
      </c>
      <c r="L89" s="11">
        <v>40.186826199999999</v>
      </c>
      <c r="M89" s="11">
        <v>25.543909500000002</v>
      </c>
      <c r="N89" s="11">
        <v>22.164198599999999</v>
      </c>
      <c r="O89" s="13">
        <f t="shared" si="26"/>
        <v>-5.4643341111111123</v>
      </c>
      <c r="P89" s="11">
        <v>33.154935199999997</v>
      </c>
      <c r="Q89" s="15">
        <f t="shared" si="27"/>
        <v>0.64163066666666502</v>
      </c>
      <c r="R89" s="11">
        <v>49.49</v>
      </c>
      <c r="S89" s="14">
        <f t="shared" si="28"/>
        <v>4.0762013890986166</v>
      </c>
      <c r="T89" s="14">
        <f t="shared" si="29"/>
        <v>2.0173120674649057</v>
      </c>
      <c r="U89" s="14">
        <f t="shared" si="30"/>
        <v>-7.9995238051219146E-4</v>
      </c>
      <c r="V89" s="15">
        <f t="shared" si="31"/>
        <v>1E-3</v>
      </c>
      <c r="W89" s="11">
        <v>52.89</v>
      </c>
      <c r="X89" s="4">
        <f t="shared" si="32"/>
        <v>4.0762013890986166</v>
      </c>
      <c r="Y89" s="4">
        <f t="shared" si="33"/>
        <v>2.1559029146942583</v>
      </c>
      <c r="Z89" s="4">
        <f t="shared" si="34"/>
        <v>-8.549097071184037E-4</v>
      </c>
      <c r="AA89" s="13">
        <f t="shared" si="35"/>
        <v>1E-3</v>
      </c>
      <c r="AB89" s="11">
        <v>50.59</v>
      </c>
      <c r="AC89" s="4">
        <f t="shared" si="36"/>
        <v>4.0762013890986166</v>
      </c>
      <c r="AD89" s="4">
        <f t="shared" si="37"/>
        <v>2.06215028274499</v>
      </c>
      <c r="AE89" s="4">
        <f t="shared" si="38"/>
        <v>-8.1773269206126002E-4</v>
      </c>
      <c r="AF89" s="13">
        <f t="shared" si="39"/>
        <v>1E-3</v>
      </c>
      <c r="AG89" s="11">
        <v>52.53</v>
      </c>
      <c r="AH89" s="4">
        <f t="shared" si="40"/>
        <v>6.4021168992853559</v>
      </c>
      <c r="AI89" s="4">
        <f t="shared" si="41"/>
        <v>3.3630320071945978</v>
      </c>
      <c r="AJ89" s="4">
        <f t="shared" si="42"/>
        <v>-1.3335891373885381E-3</v>
      </c>
      <c r="AK89" s="13">
        <f t="shared" si="43"/>
        <v>1E-3</v>
      </c>
      <c r="AL89" s="11">
        <v>51.55</v>
      </c>
      <c r="AM89" s="4">
        <f t="shared" si="44"/>
        <v>6.4021168992853559</v>
      </c>
      <c r="AN89" s="4">
        <f t="shared" si="45"/>
        <v>3.3002912615816005</v>
      </c>
      <c r="AO89" s="4">
        <f t="shared" si="46"/>
        <v>-1.308709690317516E-3</v>
      </c>
      <c r="AP89" s="13">
        <f t="shared" si="47"/>
        <v>1E-3</v>
      </c>
      <c r="AQ89" s="11">
        <v>21.97</v>
      </c>
      <c r="AR89" s="4">
        <f t="shared" si="48"/>
        <v>6.4021168992853559</v>
      </c>
      <c r="AS89" s="4">
        <f t="shared" si="49"/>
        <v>1.4065450827729926</v>
      </c>
      <c r="AT89" s="4">
        <f t="shared" si="50"/>
        <v>-5.5775658382688329E-4</v>
      </c>
      <c r="AU89" s="13">
        <f t="shared" si="51"/>
        <v>1E-3</v>
      </c>
      <c r="AV89" s="11">
        <v>0</v>
      </c>
      <c r="AW89" s="11">
        <v>0</v>
      </c>
      <c r="AX89" s="11">
        <v>5.1905825300000004</v>
      </c>
      <c r="AY89" s="11">
        <v>3.2694333699999998</v>
      </c>
    </row>
    <row r="90" spans="1:51" ht="15.75" customHeight="1" x14ac:dyDescent="0.2">
      <c r="A90" s="11">
        <v>7.89</v>
      </c>
      <c r="B90" s="11">
        <v>7.89</v>
      </c>
      <c r="C90" s="11">
        <v>7.54</v>
      </c>
      <c r="D90" s="11">
        <v>5.95</v>
      </c>
      <c r="E90" s="11">
        <v>52.15</v>
      </c>
      <c r="F90" s="11">
        <v>64.61</v>
      </c>
      <c r="G90" s="11">
        <v>51.26</v>
      </c>
      <c r="H90" s="11">
        <v>0</v>
      </c>
      <c r="I90" s="11">
        <v>1</v>
      </c>
      <c r="J90" s="11">
        <v>11.472872199999999</v>
      </c>
      <c r="K90" s="11">
        <v>10.6660319</v>
      </c>
      <c r="L90" s="11">
        <v>48.741704499999997</v>
      </c>
      <c r="M90" s="11">
        <v>30.1019644</v>
      </c>
      <c r="N90" s="11">
        <v>37.249681500000001</v>
      </c>
      <c r="O90" s="13">
        <f t="shared" si="26"/>
        <v>2.9164897222222232</v>
      </c>
      <c r="P90" s="11">
        <v>4.2813154600000001</v>
      </c>
      <c r="Q90" s="15">
        <f t="shared" si="27"/>
        <v>-15.399269188888889</v>
      </c>
      <c r="R90" s="11">
        <v>59.26</v>
      </c>
      <c r="S90" s="14">
        <f t="shared" si="28"/>
        <v>7.5315280880891651</v>
      </c>
      <c r="T90" s="14">
        <f t="shared" si="29"/>
        <v>4.4631835450016393</v>
      </c>
      <c r="U90" s="14">
        <f t="shared" si="30"/>
        <v>3.3159852614004248E-3</v>
      </c>
      <c r="V90" s="15">
        <f t="shared" si="31"/>
        <v>3.3159852614004248E-3</v>
      </c>
      <c r="W90" s="11">
        <v>61.9</v>
      </c>
      <c r="X90" s="4">
        <f t="shared" si="32"/>
        <v>7.5315280880891651</v>
      </c>
      <c r="Y90" s="4">
        <f t="shared" si="33"/>
        <v>4.6620158865271932</v>
      </c>
      <c r="Z90" s="4">
        <f t="shared" si="34"/>
        <v>3.4637105582296032E-3</v>
      </c>
      <c r="AA90" s="13">
        <f t="shared" si="35"/>
        <v>3.4637105582296032E-3</v>
      </c>
      <c r="AB90" s="11">
        <v>63.13</v>
      </c>
      <c r="AC90" s="4">
        <f t="shared" si="36"/>
        <v>7.5315280880891651</v>
      </c>
      <c r="AD90" s="4">
        <f t="shared" si="37"/>
        <v>4.7546536820106899</v>
      </c>
      <c r="AE90" s="4">
        <f t="shared" si="38"/>
        <v>3.5325371169795615E-3</v>
      </c>
      <c r="AF90" s="13">
        <f t="shared" si="39"/>
        <v>3.5325371169795615E-3</v>
      </c>
      <c r="AG90" s="11">
        <v>52.68</v>
      </c>
      <c r="AH90" s="4">
        <f t="shared" si="40"/>
        <v>1.8567948582971212</v>
      </c>
      <c r="AI90" s="4">
        <f t="shared" si="41"/>
        <v>0.97815953135092348</v>
      </c>
      <c r="AJ90" s="4">
        <f t="shared" si="42"/>
        <v>7.26737441235305E-4</v>
      </c>
      <c r="AK90" s="13">
        <f t="shared" si="43"/>
        <v>7.26737441235305E-4</v>
      </c>
      <c r="AL90" s="11">
        <v>53.95</v>
      </c>
      <c r="AM90" s="4">
        <f t="shared" si="44"/>
        <v>1.8567948582971212</v>
      </c>
      <c r="AN90" s="4">
        <f t="shared" si="45"/>
        <v>1.001740826051297</v>
      </c>
      <c r="AO90" s="4">
        <f t="shared" si="46"/>
        <v>7.4425749724078784E-4</v>
      </c>
      <c r="AP90" s="13">
        <f t="shared" si="47"/>
        <v>7.4425749724078784E-4</v>
      </c>
      <c r="AQ90" s="11">
        <v>21.7</v>
      </c>
      <c r="AR90" s="4">
        <f t="shared" si="48"/>
        <v>1.8567948582971212</v>
      </c>
      <c r="AS90" s="4">
        <f t="shared" si="49"/>
        <v>0.40292448425047533</v>
      </c>
      <c r="AT90" s="4">
        <f t="shared" si="50"/>
        <v>2.9935843725903795E-4</v>
      </c>
      <c r="AU90" s="13">
        <f t="shared" si="51"/>
        <v>2.9935843725903795E-4</v>
      </c>
      <c r="AV90" s="11">
        <v>0</v>
      </c>
      <c r="AW90" s="11">
        <v>0</v>
      </c>
      <c r="AX90" s="11">
        <v>4.4387994700000002</v>
      </c>
      <c r="AY90" s="11">
        <v>3.9497841299999998</v>
      </c>
    </row>
    <row r="91" spans="1:51" ht="15.75" customHeight="1" x14ac:dyDescent="0.2">
      <c r="A91" s="11">
        <v>6.6</v>
      </c>
      <c r="B91" s="11">
        <v>7.6</v>
      </c>
      <c r="C91" s="11">
        <v>5.41</v>
      </c>
      <c r="D91" s="11">
        <v>6.23</v>
      </c>
      <c r="E91" s="11">
        <v>41.37</v>
      </c>
      <c r="F91" s="11">
        <v>51.56</v>
      </c>
      <c r="G91" s="11">
        <v>41.96</v>
      </c>
      <c r="H91" s="11">
        <v>0</v>
      </c>
      <c r="I91" s="11">
        <v>0</v>
      </c>
      <c r="J91" s="11">
        <v>23.416378900000002</v>
      </c>
      <c r="K91" s="11">
        <v>9.8026096799999998</v>
      </c>
      <c r="L91" s="11">
        <v>34.181257700000003</v>
      </c>
      <c r="M91" s="11">
        <v>22.433441599999998</v>
      </c>
      <c r="N91" s="11">
        <v>9.4408247599999999</v>
      </c>
      <c r="O91" s="13">
        <f t="shared" si="26"/>
        <v>-12.532875133333334</v>
      </c>
      <c r="P91" s="11">
        <v>49.209406999999999</v>
      </c>
      <c r="Q91" s="15">
        <f t="shared" si="27"/>
        <v>9.5607816666666672</v>
      </c>
      <c r="R91" s="11">
        <v>41.04</v>
      </c>
      <c r="S91" s="14">
        <f t="shared" si="28"/>
        <v>2.3459039890795439</v>
      </c>
      <c r="T91" s="14">
        <f t="shared" si="29"/>
        <v>0.96275899711824475</v>
      </c>
      <c r="U91" s="14">
        <f t="shared" si="30"/>
        <v>-1.6645435711026968E-4</v>
      </c>
      <c r="V91" s="15">
        <f t="shared" si="31"/>
        <v>1E-3</v>
      </c>
      <c r="W91" s="11">
        <v>54.85</v>
      </c>
      <c r="X91" s="4">
        <f t="shared" si="32"/>
        <v>2.3459039890795439</v>
      </c>
      <c r="Y91" s="4">
        <f t="shared" si="33"/>
        <v>1.2867283380101298</v>
      </c>
      <c r="Z91" s="4">
        <f t="shared" si="34"/>
        <v>-2.2246641051409095E-4</v>
      </c>
      <c r="AA91" s="13">
        <f t="shared" si="35"/>
        <v>1E-3</v>
      </c>
      <c r="AB91" s="11">
        <v>51.84</v>
      </c>
      <c r="AC91" s="4">
        <f t="shared" si="36"/>
        <v>2.3459039890795439</v>
      </c>
      <c r="AD91" s="4">
        <f t="shared" si="37"/>
        <v>1.2161166279388356</v>
      </c>
      <c r="AE91" s="4">
        <f t="shared" si="38"/>
        <v>-2.1025813529718278E-4</v>
      </c>
      <c r="AF91" s="13">
        <f t="shared" si="39"/>
        <v>1E-3</v>
      </c>
      <c r="AG91" s="11">
        <v>51.08</v>
      </c>
      <c r="AH91" s="4">
        <f t="shared" si="40"/>
        <v>11.904062932671609</v>
      </c>
      <c r="AI91" s="4">
        <f t="shared" si="41"/>
        <v>6.080595346008657</v>
      </c>
      <c r="AJ91" s="4">
        <f t="shared" si="42"/>
        <v>-1.0512927868730777E-3</v>
      </c>
      <c r="AK91" s="13">
        <f t="shared" si="43"/>
        <v>1E-3</v>
      </c>
      <c r="AL91" s="11">
        <v>50.27</v>
      </c>
      <c r="AM91" s="4">
        <f t="shared" si="44"/>
        <v>11.904062932671609</v>
      </c>
      <c r="AN91" s="4">
        <f t="shared" si="45"/>
        <v>5.9841724362540187</v>
      </c>
      <c r="AO91" s="4">
        <f t="shared" si="46"/>
        <v>-1.0346219341446678E-3</v>
      </c>
      <c r="AP91" s="13">
        <f t="shared" si="47"/>
        <v>1E-3</v>
      </c>
      <c r="AQ91" s="11">
        <v>25.02</v>
      </c>
      <c r="AR91" s="4">
        <f t="shared" si="48"/>
        <v>11.904062932671609</v>
      </c>
      <c r="AS91" s="4">
        <f t="shared" si="49"/>
        <v>2.9783965457544368</v>
      </c>
      <c r="AT91" s="4">
        <f t="shared" si="50"/>
        <v>-5.1494411761089285E-4</v>
      </c>
      <c r="AU91" s="13">
        <f t="shared" si="51"/>
        <v>1E-3</v>
      </c>
      <c r="AV91" s="11">
        <v>0</v>
      </c>
      <c r="AW91" s="11">
        <v>0</v>
      </c>
      <c r="AX91" s="11">
        <v>10.2354117</v>
      </c>
      <c r="AY91" s="11">
        <v>0.21912598999999999</v>
      </c>
    </row>
    <row r="92" spans="1:51" ht="15.75" customHeight="1" x14ac:dyDescent="0.2">
      <c r="A92" s="11">
        <v>7.06</v>
      </c>
      <c r="B92" s="11">
        <v>6.06</v>
      </c>
      <c r="C92" s="11">
        <v>4.2699999999999996</v>
      </c>
      <c r="D92" s="11">
        <v>4.24</v>
      </c>
      <c r="E92" s="11">
        <v>39.68</v>
      </c>
      <c r="F92" s="11">
        <v>50.24</v>
      </c>
      <c r="G92" s="11">
        <v>37.89</v>
      </c>
      <c r="H92" s="11">
        <v>0</v>
      </c>
      <c r="I92" s="11">
        <v>1</v>
      </c>
      <c r="J92" s="11">
        <v>21.1294954</v>
      </c>
      <c r="K92" s="11">
        <v>17.862819699999999</v>
      </c>
      <c r="L92" s="11">
        <v>41.078855799999999</v>
      </c>
      <c r="M92" s="11">
        <v>12.474587100000001</v>
      </c>
      <c r="N92" s="11">
        <v>38.315444300000003</v>
      </c>
      <c r="O92" s="13">
        <f t="shared" si="26"/>
        <v>3.5085801666666683</v>
      </c>
      <c r="P92" s="11">
        <v>33.505761700000001</v>
      </c>
      <c r="Q92" s="15">
        <f t="shared" si="27"/>
        <v>0.83653427777777822</v>
      </c>
      <c r="R92" s="11">
        <v>44.14</v>
      </c>
      <c r="S92" s="14">
        <f t="shared" si="28"/>
        <v>7.852980815226978</v>
      </c>
      <c r="T92" s="14">
        <f t="shared" si="29"/>
        <v>3.4663057318411883</v>
      </c>
      <c r="U92" s="14">
        <f t="shared" si="30"/>
        <v>2.1407391713407107E-3</v>
      </c>
      <c r="V92" s="15">
        <f t="shared" si="31"/>
        <v>2.1407391713407107E-3</v>
      </c>
      <c r="W92" s="11">
        <v>52.4</v>
      </c>
      <c r="X92" s="4">
        <f t="shared" si="32"/>
        <v>7.852980815226978</v>
      </c>
      <c r="Y92" s="4">
        <f t="shared" si="33"/>
        <v>4.1149619471789363</v>
      </c>
      <c r="Z92" s="4">
        <f t="shared" si="34"/>
        <v>2.5413396596795021E-3</v>
      </c>
      <c r="AA92" s="13">
        <f t="shared" si="35"/>
        <v>2.5413396596795021E-3</v>
      </c>
      <c r="AB92" s="11">
        <v>45.77</v>
      </c>
      <c r="AC92" s="4">
        <f t="shared" si="36"/>
        <v>7.852980815226978</v>
      </c>
      <c r="AD92" s="4">
        <f t="shared" si="37"/>
        <v>3.5943093191293882</v>
      </c>
      <c r="AE92" s="4">
        <f t="shared" si="38"/>
        <v>2.2197922943421912E-3</v>
      </c>
      <c r="AF92" s="13">
        <f t="shared" si="39"/>
        <v>2.2197922943421912E-3</v>
      </c>
      <c r="AG92" s="11">
        <v>49.88</v>
      </c>
      <c r="AH92" s="4">
        <f t="shared" si="40"/>
        <v>6.4926274592617021</v>
      </c>
      <c r="AI92" s="4">
        <f t="shared" si="41"/>
        <v>3.2385225766797374</v>
      </c>
      <c r="AJ92" s="4">
        <f t="shared" si="42"/>
        <v>2.0000636624418785E-3</v>
      </c>
      <c r="AK92" s="13">
        <f t="shared" si="43"/>
        <v>2.0000636624418785E-3</v>
      </c>
      <c r="AL92" s="11">
        <v>49.76</v>
      </c>
      <c r="AM92" s="4">
        <f t="shared" si="44"/>
        <v>6.4926274592617021</v>
      </c>
      <c r="AN92" s="4">
        <f t="shared" si="45"/>
        <v>3.2307314237286224</v>
      </c>
      <c r="AO92" s="4">
        <f t="shared" si="46"/>
        <v>1.9952519615699248E-3</v>
      </c>
      <c r="AP92" s="13">
        <f t="shared" si="47"/>
        <v>1.9952519615699248E-3</v>
      </c>
      <c r="AQ92" s="11">
        <v>24.49</v>
      </c>
      <c r="AR92" s="4">
        <f t="shared" si="48"/>
        <v>6.4926274592617021</v>
      </c>
      <c r="AS92" s="4">
        <f t="shared" si="49"/>
        <v>1.5900444647731908</v>
      </c>
      <c r="AT92" s="4">
        <f t="shared" si="50"/>
        <v>9.8198795295111486E-4</v>
      </c>
      <c r="AU92" s="13">
        <f t="shared" si="51"/>
        <v>9.8198795295111486E-4</v>
      </c>
      <c r="AV92" s="11">
        <v>0</v>
      </c>
      <c r="AW92" s="11">
        <v>0</v>
      </c>
      <c r="AX92" s="11">
        <v>1.4415830599999999</v>
      </c>
      <c r="AY92" s="11">
        <v>1.0685497799999999</v>
      </c>
    </row>
    <row r="93" spans="1:51" ht="15.75" customHeight="1" x14ac:dyDescent="0.2">
      <c r="A93" s="11">
        <v>6.27</v>
      </c>
      <c r="B93" s="11">
        <v>8.27</v>
      </c>
      <c r="C93" s="11">
        <v>2.59</v>
      </c>
      <c r="D93" s="11">
        <v>3.96</v>
      </c>
      <c r="E93" s="11">
        <v>36.72</v>
      </c>
      <c r="F93" s="11">
        <v>45.35</v>
      </c>
      <c r="G93" s="11">
        <v>34.61</v>
      </c>
      <c r="H93" s="11">
        <v>0</v>
      </c>
      <c r="I93" s="11">
        <v>0</v>
      </c>
      <c r="J93" s="11">
        <v>4.6499453099999997</v>
      </c>
      <c r="K93" s="11">
        <v>14.3196613</v>
      </c>
      <c r="L93" s="11">
        <v>27.7506378</v>
      </c>
      <c r="M93" s="11">
        <v>34.596440800000003</v>
      </c>
      <c r="N93" s="11">
        <v>21.708778899999999</v>
      </c>
      <c r="O93" s="13">
        <f t="shared" si="26"/>
        <v>-5.7173450555555565</v>
      </c>
      <c r="P93" s="11">
        <v>43.6286445</v>
      </c>
      <c r="Q93" s="15">
        <f t="shared" si="27"/>
        <v>6.460358055555556</v>
      </c>
      <c r="R93" s="11">
        <v>50.39</v>
      </c>
      <c r="S93" s="14">
        <f t="shared" si="28"/>
        <v>3.9986519930239957</v>
      </c>
      <c r="T93" s="14">
        <f t="shared" si="29"/>
        <v>2.0149207392847912</v>
      </c>
      <c r="U93" s="14">
        <f t="shared" si="30"/>
        <v>-7.6364560732508884E-4</v>
      </c>
      <c r="V93" s="15">
        <f t="shared" si="31"/>
        <v>1E-3</v>
      </c>
      <c r="W93" s="11">
        <v>47.05</v>
      </c>
      <c r="X93" s="4">
        <f t="shared" si="32"/>
        <v>3.9986519930239957</v>
      </c>
      <c r="Y93" s="4">
        <f t="shared" si="33"/>
        <v>1.8813657627177898</v>
      </c>
      <c r="Z93" s="4">
        <f t="shared" si="34"/>
        <v>-7.13028891142001E-4</v>
      </c>
      <c r="AA93" s="13">
        <f t="shared" si="35"/>
        <v>1E-3</v>
      </c>
      <c r="AB93" s="11">
        <v>57.36</v>
      </c>
      <c r="AC93" s="4">
        <f t="shared" si="36"/>
        <v>3.9986519930239957</v>
      </c>
      <c r="AD93" s="4">
        <f t="shared" si="37"/>
        <v>2.2936267831985639</v>
      </c>
      <c r="AE93" s="4">
        <f t="shared" si="38"/>
        <v>-8.6927390427003575E-4</v>
      </c>
      <c r="AF93" s="13">
        <f t="shared" si="39"/>
        <v>1E-3</v>
      </c>
      <c r="AG93" s="11">
        <v>48.68</v>
      </c>
      <c r="AH93" s="4">
        <f t="shared" si="40"/>
        <v>9.6436375704882771</v>
      </c>
      <c r="AI93" s="4">
        <f t="shared" si="41"/>
        <v>4.6945227693136937</v>
      </c>
      <c r="AJ93" s="4">
        <f t="shared" si="42"/>
        <v>-1.7792023385230105E-3</v>
      </c>
      <c r="AK93" s="13">
        <f t="shared" si="43"/>
        <v>1E-3</v>
      </c>
      <c r="AL93" s="11">
        <v>48.01</v>
      </c>
      <c r="AM93" s="4">
        <f t="shared" si="44"/>
        <v>9.6436375704882771</v>
      </c>
      <c r="AN93" s="4">
        <f t="shared" si="45"/>
        <v>4.6299103975914218</v>
      </c>
      <c r="AO93" s="4">
        <f t="shared" si="46"/>
        <v>-1.7547145495581291E-3</v>
      </c>
      <c r="AP93" s="13">
        <f t="shared" si="47"/>
        <v>1E-3</v>
      </c>
      <c r="AQ93" s="11">
        <v>23.22</v>
      </c>
      <c r="AR93" s="4">
        <f t="shared" si="48"/>
        <v>9.6436375704882771</v>
      </c>
      <c r="AS93" s="4">
        <f t="shared" si="49"/>
        <v>2.2392526438673777</v>
      </c>
      <c r="AT93" s="4">
        <f t="shared" si="50"/>
        <v>-8.4866635785752452E-4</v>
      </c>
      <c r="AU93" s="13">
        <f t="shared" si="51"/>
        <v>1E-3</v>
      </c>
      <c r="AV93" s="11">
        <v>0</v>
      </c>
      <c r="AW93" s="11">
        <v>0</v>
      </c>
      <c r="AX93" s="11">
        <v>9.18173393</v>
      </c>
      <c r="AY93" s="11">
        <v>4.5223383200000002</v>
      </c>
    </row>
    <row r="94" spans="1:51" ht="15.75" customHeight="1" x14ac:dyDescent="0.2">
      <c r="A94" s="11">
        <v>6.98</v>
      </c>
      <c r="B94" s="11">
        <v>6.98</v>
      </c>
      <c r="C94" s="11">
        <v>5.08</v>
      </c>
      <c r="D94" s="11">
        <v>7.07</v>
      </c>
      <c r="E94" s="11">
        <v>38.1</v>
      </c>
      <c r="F94" s="11">
        <v>53.32</v>
      </c>
      <c r="G94" s="11">
        <v>42.69</v>
      </c>
      <c r="H94" s="11">
        <v>1</v>
      </c>
      <c r="I94" s="11">
        <v>0</v>
      </c>
      <c r="J94" s="11">
        <v>1.3811451299999999</v>
      </c>
      <c r="K94" s="11">
        <v>7.7658137600000003</v>
      </c>
      <c r="L94" s="11">
        <v>16.807499100000001</v>
      </c>
      <c r="M94" s="11">
        <v>40.961316400000001</v>
      </c>
      <c r="N94" s="11">
        <v>30.914450299999999</v>
      </c>
      <c r="O94" s="13">
        <f t="shared" si="26"/>
        <v>-0.6030831666666675</v>
      </c>
      <c r="P94" s="11">
        <v>41.736392600000002</v>
      </c>
      <c r="Q94" s="15">
        <f t="shared" si="27"/>
        <v>5.4091070000000014</v>
      </c>
      <c r="R94" s="11">
        <v>57.17</v>
      </c>
      <c r="S94" s="14">
        <f t="shared" si="28"/>
        <v>5.8500005374027886</v>
      </c>
      <c r="T94" s="14">
        <f t="shared" si="29"/>
        <v>3.3444453072331743</v>
      </c>
      <c r="U94" s="14">
        <f t="shared" si="30"/>
        <v>-1.2016422401959569E-2</v>
      </c>
      <c r="V94" s="15">
        <f t="shared" si="31"/>
        <v>1E-3</v>
      </c>
      <c r="W94" s="11">
        <v>50.77</v>
      </c>
      <c r="X94" s="4">
        <f t="shared" si="32"/>
        <v>5.8500005374027886</v>
      </c>
      <c r="Y94" s="4">
        <f t="shared" si="33"/>
        <v>2.9700452728393958</v>
      </c>
      <c r="Z94" s="4">
        <f t="shared" si="34"/>
        <v>-1.0671222063101055E-2</v>
      </c>
      <c r="AA94" s="13">
        <f t="shared" si="35"/>
        <v>1E-3</v>
      </c>
      <c r="AB94" s="11">
        <v>56.01</v>
      </c>
      <c r="AC94" s="4">
        <f t="shared" si="36"/>
        <v>5.8500005374027886</v>
      </c>
      <c r="AD94" s="4">
        <f t="shared" si="37"/>
        <v>3.2765853009993022</v>
      </c>
      <c r="AE94" s="4">
        <f t="shared" si="38"/>
        <v>-1.1772604840541464E-2</v>
      </c>
      <c r="AF94" s="13">
        <f t="shared" si="39"/>
        <v>1E-3</v>
      </c>
      <c r="AG94" s="11">
        <v>50.34</v>
      </c>
      <c r="AH94" s="4">
        <f t="shared" si="40"/>
        <v>8.9683744889489905</v>
      </c>
      <c r="AI94" s="4">
        <f t="shared" si="41"/>
        <v>4.5146797177369224</v>
      </c>
      <c r="AJ94" s="4">
        <f t="shared" si="42"/>
        <v>-1.6221015299773933E-2</v>
      </c>
      <c r="AK94" s="13">
        <f t="shared" si="43"/>
        <v>1E-3</v>
      </c>
      <c r="AL94" s="11">
        <v>50.46</v>
      </c>
      <c r="AM94" s="4">
        <f t="shared" si="44"/>
        <v>8.9683744889489905</v>
      </c>
      <c r="AN94" s="4">
        <f t="shared" si="45"/>
        <v>4.5254417671236613</v>
      </c>
      <c r="AO94" s="4">
        <f t="shared" si="46"/>
        <v>-1.6259682797508796E-2</v>
      </c>
      <c r="AP94" s="13">
        <f t="shared" si="47"/>
        <v>1E-3</v>
      </c>
      <c r="AQ94" s="11">
        <v>23.83</v>
      </c>
      <c r="AR94" s="4">
        <f t="shared" si="48"/>
        <v>8.9683744889489905</v>
      </c>
      <c r="AS94" s="4">
        <f t="shared" si="49"/>
        <v>2.1371636407165444</v>
      </c>
      <c r="AT94" s="4">
        <f t="shared" si="50"/>
        <v>-7.6787205918476915E-3</v>
      </c>
      <c r="AU94" s="13">
        <f t="shared" si="51"/>
        <v>1E-3</v>
      </c>
      <c r="AV94" s="11">
        <v>0</v>
      </c>
      <c r="AW94" s="11">
        <v>0</v>
      </c>
      <c r="AX94" s="11">
        <v>8.5364664399999999</v>
      </c>
      <c r="AY94" s="11">
        <v>1.13125769</v>
      </c>
    </row>
    <row r="95" spans="1:51" ht="15.75" customHeight="1" x14ac:dyDescent="0.2">
      <c r="A95" s="11">
        <v>7.87</v>
      </c>
      <c r="B95" s="11">
        <v>5.87</v>
      </c>
      <c r="C95" s="11">
        <v>3.39</v>
      </c>
      <c r="D95" s="11">
        <v>3.38</v>
      </c>
      <c r="E95" s="11">
        <v>31.84</v>
      </c>
      <c r="F95" s="11">
        <v>39.049999999999997</v>
      </c>
      <c r="G95" s="11">
        <v>26.99</v>
      </c>
      <c r="H95" s="11">
        <v>0</v>
      </c>
      <c r="I95" s="11">
        <v>1</v>
      </c>
      <c r="J95" s="11">
        <v>17.979682400000002</v>
      </c>
      <c r="K95" s="11">
        <v>19.6033483</v>
      </c>
      <c r="L95" s="11">
        <v>25.656908300000001</v>
      </c>
      <c r="M95" s="11">
        <v>52.945929</v>
      </c>
      <c r="N95" s="11">
        <v>19.068741299999999</v>
      </c>
      <c r="O95" s="13">
        <f t="shared" si="26"/>
        <v>-7.1840326111111121</v>
      </c>
      <c r="P95" s="11">
        <v>30.0340244</v>
      </c>
      <c r="Q95" s="15">
        <f t="shared" si="27"/>
        <v>-1.0922086666666668</v>
      </c>
      <c r="R95" s="11">
        <v>40.17</v>
      </c>
      <c r="S95" s="14">
        <f t="shared" si="28"/>
        <v>3.574398571111276</v>
      </c>
      <c r="T95" s="14">
        <f t="shared" si="29"/>
        <v>1.4358359060153996</v>
      </c>
      <c r="U95" s="14">
        <f t="shared" si="30"/>
        <v>-4.3307669028537613E-4</v>
      </c>
      <c r="V95" s="15">
        <f t="shared" si="31"/>
        <v>1E-3</v>
      </c>
      <c r="W95" s="11">
        <v>39.53</v>
      </c>
      <c r="X95" s="4">
        <f t="shared" si="32"/>
        <v>3.574398571111276</v>
      </c>
      <c r="Y95" s="4">
        <f t="shared" si="33"/>
        <v>1.4129597551602873</v>
      </c>
      <c r="Z95" s="4">
        <f t="shared" si="34"/>
        <v>-4.2617678782626132E-4</v>
      </c>
      <c r="AA95" s="13">
        <f t="shared" si="35"/>
        <v>1E-3</v>
      </c>
      <c r="AB95" s="11">
        <v>63.58</v>
      </c>
      <c r="AC95" s="4">
        <f t="shared" si="36"/>
        <v>3.574398571111276</v>
      </c>
      <c r="AD95" s="4">
        <f t="shared" si="37"/>
        <v>2.2726026115125491</v>
      </c>
      <c r="AE95" s="4">
        <f t="shared" si="38"/>
        <v>-6.854621849226839E-4</v>
      </c>
      <c r="AF95" s="13">
        <f t="shared" si="39"/>
        <v>1E-3</v>
      </c>
      <c r="AG95" s="11">
        <v>46.67</v>
      </c>
      <c r="AH95" s="4">
        <f t="shared" si="40"/>
        <v>5.6448735950276436</v>
      </c>
      <c r="AI95" s="4">
        <f t="shared" si="41"/>
        <v>2.6344625067994012</v>
      </c>
      <c r="AJ95" s="4">
        <f t="shared" si="42"/>
        <v>-7.9460633234321924E-4</v>
      </c>
      <c r="AK95" s="13">
        <f t="shared" si="43"/>
        <v>1E-3</v>
      </c>
      <c r="AL95" s="11">
        <v>47.19</v>
      </c>
      <c r="AM95" s="4">
        <f t="shared" si="44"/>
        <v>5.6448735950276436</v>
      </c>
      <c r="AN95" s="4">
        <f t="shared" si="45"/>
        <v>2.6638158494935449</v>
      </c>
      <c r="AO95" s="4">
        <f t="shared" si="46"/>
        <v>-8.0345988479272581E-4</v>
      </c>
      <c r="AP95" s="13">
        <f t="shared" si="47"/>
        <v>1E-3</v>
      </c>
      <c r="AQ95" s="11">
        <v>25.52</v>
      </c>
      <c r="AR95" s="4">
        <f t="shared" si="48"/>
        <v>5.6448735950276436</v>
      </c>
      <c r="AS95" s="4">
        <f t="shared" si="49"/>
        <v>1.4405717414510546</v>
      </c>
      <c r="AT95" s="4">
        <f t="shared" si="50"/>
        <v>-4.3450511252194035E-4</v>
      </c>
      <c r="AU95" s="13">
        <f t="shared" si="51"/>
        <v>1E-3</v>
      </c>
      <c r="AV95" s="11">
        <v>1.1399999999999999</v>
      </c>
      <c r="AW95" s="11">
        <v>19.315807599999999</v>
      </c>
      <c r="AX95" s="11">
        <v>0.83513859999999995</v>
      </c>
      <c r="AY95" s="11">
        <v>5.45241738</v>
      </c>
    </row>
    <row r="96" spans="1:51" ht="15.75" customHeight="1" x14ac:dyDescent="0.2">
      <c r="A96" s="11">
        <v>5</v>
      </c>
      <c r="B96" s="11">
        <v>5</v>
      </c>
      <c r="C96" s="11">
        <v>7.02</v>
      </c>
      <c r="D96" s="11">
        <v>7.19</v>
      </c>
      <c r="E96" s="11">
        <v>54.14</v>
      </c>
      <c r="F96" s="11">
        <v>64.650000000000006</v>
      </c>
      <c r="G96" s="11">
        <v>50.04</v>
      </c>
      <c r="H96" s="11">
        <v>1</v>
      </c>
      <c r="I96" s="11">
        <v>0</v>
      </c>
      <c r="J96" s="11">
        <v>22.304022</v>
      </c>
      <c r="K96" s="11">
        <v>2.6137270799999999</v>
      </c>
      <c r="L96" s="11">
        <v>24.505198499999999</v>
      </c>
      <c r="M96" s="11">
        <v>28.978150400000001</v>
      </c>
      <c r="N96" s="11">
        <v>36.500109999999999</v>
      </c>
      <c r="O96" s="13">
        <f t="shared" si="26"/>
        <v>2.5000611111111111</v>
      </c>
      <c r="P96" s="11">
        <v>39.203710000000001</v>
      </c>
      <c r="Q96" s="15">
        <f t="shared" si="27"/>
        <v>4.0020611111111117</v>
      </c>
      <c r="R96" s="11">
        <v>61.23</v>
      </c>
      <c r="S96" s="14">
        <f t="shared" si="28"/>
        <v>7.3124755493854154</v>
      </c>
      <c r="T96" s="14">
        <f t="shared" si="29"/>
        <v>4.4774287788886902</v>
      </c>
      <c r="U96" s="14">
        <f t="shared" si="30"/>
        <v>3.8806668110985803E-3</v>
      </c>
      <c r="V96" s="15">
        <f t="shared" si="31"/>
        <v>3.8806668110985803E-3</v>
      </c>
      <c r="W96" s="11">
        <v>56.43</v>
      </c>
      <c r="X96" s="4">
        <f t="shared" si="32"/>
        <v>7.3124755493854154</v>
      </c>
      <c r="Y96" s="4">
        <f t="shared" si="33"/>
        <v>4.1264299525181904</v>
      </c>
      <c r="Z96" s="4">
        <f t="shared" si="34"/>
        <v>3.5764499126293143E-3</v>
      </c>
      <c r="AA96" s="13">
        <f t="shared" si="35"/>
        <v>3.5764499126293143E-3</v>
      </c>
      <c r="AB96" s="11">
        <v>56.71</v>
      </c>
      <c r="AC96" s="4">
        <f t="shared" si="36"/>
        <v>7.3124755493854154</v>
      </c>
      <c r="AD96" s="4">
        <f t="shared" si="37"/>
        <v>4.1469048840564691</v>
      </c>
      <c r="AE96" s="4">
        <f t="shared" si="38"/>
        <v>3.5941958983733541E-3</v>
      </c>
      <c r="AF96" s="13">
        <f t="shared" si="39"/>
        <v>3.5941958983733541E-3</v>
      </c>
      <c r="AG96" s="11">
        <v>53.47</v>
      </c>
      <c r="AH96" s="4">
        <f t="shared" si="40"/>
        <v>8.1301113024786957</v>
      </c>
      <c r="AI96" s="4">
        <f t="shared" si="41"/>
        <v>4.3471705134353584</v>
      </c>
      <c r="AJ96" s="4">
        <f t="shared" si="42"/>
        <v>3.7677696657549358E-3</v>
      </c>
      <c r="AK96" s="13">
        <f t="shared" si="43"/>
        <v>3.7677696657549358E-3</v>
      </c>
      <c r="AL96" s="11">
        <v>53.52</v>
      </c>
      <c r="AM96" s="4">
        <f t="shared" si="44"/>
        <v>8.1301113024786957</v>
      </c>
      <c r="AN96" s="4">
        <f t="shared" si="45"/>
        <v>4.3512355690865983</v>
      </c>
      <c r="AO96" s="4">
        <f t="shared" si="46"/>
        <v>3.7712929214738021E-3</v>
      </c>
      <c r="AP96" s="13">
        <f t="shared" si="47"/>
        <v>3.7712929214738021E-3</v>
      </c>
      <c r="AQ96" s="11">
        <v>25.46</v>
      </c>
      <c r="AR96" s="4">
        <f t="shared" si="48"/>
        <v>8.1301113024786957</v>
      </c>
      <c r="AS96" s="4">
        <f t="shared" si="49"/>
        <v>2.0699263376110761</v>
      </c>
      <c r="AT96" s="4">
        <f t="shared" si="50"/>
        <v>1.7940418120463938E-3</v>
      </c>
      <c r="AU96" s="13">
        <f t="shared" si="51"/>
        <v>1.7940418120463938E-3</v>
      </c>
      <c r="AV96" s="11">
        <v>0</v>
      </c>
      <c r="AW96" s="11">
        <v>0</v>
      </c>
      <c r="AX96" s="11">
        <v>13.6836015</v>
      </c>
      <c r="AY96" s="11">
        <v>0.99741665000000002</v>
      </c>
    </row>
    <row r="97" spans="1:51" ht="15.75" customHeight="1" x14ac:dyDescent="0.2">
      <c r="A97" s="11">
        <v>5.99</v>
      </c>
      <c r="B97" s="11">
        <v>7.99</v>
      </c>
      <c r="C97" s="11">
        <v>5.97</v>
      </c>
      <c r="D97" s="11">
        <v>7.29</v>
      </c>
      <c r="E97" s="11">
        <v>55.58</v>
      </c>
      <c r="F97" s="11">
        <v>64.34</v>
      </c>
      <c r="G97" s="11">
        <v>56.75</v>
      </c>
      <c r="H97" s="11">
        <v>1</v>
      </c>
      <c r="I97" s="11">
        <v>1</v>
      </c>
      <c r="J97" s="11">
        <v>15.0801958</v>
      </c>
      <c r="K97" s="11">
        <v>3.1453373999999998</v>
      </c>
      <c r="L97" s="11">
        <v>26.337482399999999</v>
      </c>
      <c r="M97" s="11">
        <v>26.4627099</v>
      </c>
      <c r="N97" s="11">
        <v>34.696686999999997</v>
      </c>
      <c r="O97" s="13">
        <f t="shared" si="26"/>
        <v>1.498159444444443</v>
      </c>
      <c r="P97" s="11">
        <v>47.207795599999997</v>
      </c>
      <c r="Q97" s="15">
        <f t="shared" si="27"/>
        <v>8.448775333333332</v>
      </c>
      <c r="R97" s="11">
        <v>68.2</v>
      </c>
      <c r="S97" s="14">
        <f t="shared" si="28"/>
        <v>6.8083937825405973</v>
      </c>
      <c r="T97" s="14">
        <f t="shared" si="29"/>
        <v>4.6433245596926875</v>
      </c>
      <c r="U97" s="14">
        <f t="shared" si="30"/>
        <v>6.7158238939300646E-3</v>
      </c>
      <c r="V97" s="15">
        <f t="shared" si="31"/>
        <v>6.7158238939300646E-3</v>
      </c>
      <c r="W97" s="11">
        <v>58.17</v>
      </c>
      <c r="X97" s="4">
        <f t="shared" si="32"/>
        <v>6.8083937825405973</v>
      </c>
      <c r="Y97" s="4">
        <f t="shared" si="33"/>
        <v>3.9604426633038656</v>
      </c>
      <c r="Z97" s="4">
        <f t="shared" si="34"/>
        <v>5.7281448080632241E-3</v>
      </c>
      <c r="AA97" s="13">
        <f t="shared" si="35"/>
        <v>5.7281448080632241E-3</v>
      </c>
      <c r="AB97" s="11">
        <v>53.06</v>
      </c>
      <c r="AC97" s="4">
        <f t="shared" si="36"/>
        <v>6.8083937825405973</v>
      </c>
      <c r="AD97" s="4">
        <f t="shared" si="37"/>
        <v>3.612533741016041</v>
      </c>
      <c r="AE97" s="4">
        <f t="shared" si="38"/>
        <v>5.2249503784740359E-3</v>
      </c>
      <c r="AF97" s="13">
        <f t="shared" si="39"/>
        <v>5.2249503784740359E-3</v>
      </c>
      <c r="AG97" s="11">
        <v>55.8</v>
      </c>
      <c r="AH97" s="4">
        <f t="shared" si="40"/>
        <v>11.044682058464534</v>
      </c>
      <c r="AI97" s="4">
        <f t="shared" si="41"/>
        <v>6.1629325886232094</v>
      </c>
      <c r="AJ97" s="4">
        <f t="shared" si="42"/>
        <v>8.9136930669553079E-3</v>
      </c>
      <c r="AK97" s="13">
        <f t="shared" si="43"/>
        <v>8.9136930669553079E-3</v>
      </c>
      <c r="AL97" s="11">
        <v>54.51</v>
      </c>
      <c r="AM97" s="4">
        <f t="shared" si="44"/>
        <v>11.044682058464534</v>
      </c>
      <c r="AN97" s="4">
        <f t="shared" si="45"/>
        <v>6.0204561900690177</v>
      </c>
      <c r="AO97" s="4">
        <f t="shared" si="46"/>
        <v>8.7076238186332231E-3</v>
      </c>
      <c r="AP97" s="13">
        <f t="shared" si="47"/>
        <v>8.7076238186332231E-3</v>
      </c>
      <c r="AQ97" s="11">
        <v>25.12</v>
      </c>
      <c r="AR97" s="4">
        <f t="shared" si="48"/>
        <v>11.044682058464534</v>
      </c>
      <c r="AS97" s="4">
        <f t="shared" si="49"/>
        <v>2.7744241330862911</v>
      </c>
      <c r="AT97" s="4">
        <f t="shared" si="50"/>
        <v>4.0127593161633935E-3</v>
      </c>
      <c r="AU97" s="13">
        <f t="shared" si="51"/>
        <v>4.0127593161633935E-3</v>
      </c>
      <c r="AV97" s="11">
        <v>0</v>
      </c>
      <c r="AW97" s="11">
        <v>0</v>
      </c>
      <c r="AX97" s="11">
        <v>12.852900200000001</v>
      </c>
      <c r="AY97" s="11">
        <v>1.31476025</v>
      </c>
    </row>
    <row r="98" spans="1:51" ht="15.75" customHeight="1" x14ac:dyDescent="0.2">
      <c r="A98" s="11">
        <v>7</v>
      </c>
      <c r="B98" s="11">
        <v>8</v>
      </c>
      <c r="C98" s="11">
        <v>6.37</v>
      </c>
      <c r="D98" s="11">
        <v>7.92</v>
      </c>
      <c r="E98" s="11">
        <v>48.9</v>
      </c>
      <c r="F98" s="11">
        <v>61.81</v>
      </c>
      <c r="G98" s="11">
        <v>50.85</v>
      </c>
      <c r="H98" s="11">
        <v>0</v>
      </c>
      <c r="I98" s="11">
        <v>1</v>
      </c>
      <c r="J98" s="11">
        <v>7.3392231600000004</v>
      </c>
      <c r="K98" s="11">
        <v>15.247839900000001</v>
      </c>
      <c r="L98" s="11">
        <v>35.081213599999998</v>
      </c>
      <c r="M98" s="11">
        <v>37.270682100000002</v>
      </c>
      <c r="N98" s="11">
        <v>35.277162599999997</v>
      </c>
      <c r="O98" s="13">
        <f t="shared" si="26"/>
        <v>1.8206458888888872</v>
      </c>
      <c r="P98" s="11">
        <v>27.1152497</v>
      </c>
      <c r="Q98" s="15">
        <f t="shared" si="27"/>
        <v>-2.7137501666666668</v>
      </c>
      <c r="R98" s="11">
        <v>57.94</v>
      </c>
      <c r="S98" s="14">
        <f t="shared" si="28"/>
        <v>6.9671767208289683</v>
      </c>
      <c r="T98" s="14">
        <f t="shared" si="29"/>
        <v>4.036782192048304</v>
      </c>
      <c r="U98" s="14">
        <f t="shared" si="30"/>
        <v>4.8043885929063895E-3</v>
      </c>
      <c r="V98" s="15">
        <f t="shared" si="31"/>
        <v>4.8043885929063895E-3</v>
      </c>
      <c r="W98" s="11">
        <v>55.97</v>
      </c>
      <c r="X98" s="4">
        <f t="shared" si="32"/>
        <v>6.9671767208289683</v>
      </c>
      <c r="Y98" s="4">
        <f t="shared" si="33"/>
        <v>3.8995288106479733</v>
      </c>
      <c r="Z98" s="4">
        <f t="shared" si="34"/>
        <v>4.6410360639449538E-3</v>
      </c>
      <c r="AA98" s="13">
        <f t="shared" si="35"/>
        <v>4.6410360639449538E-3</v>
      </c>
      <c r="AB98" s="11">
        <v>54.16</v>
      </c>
      <c r="AC98" s="4">
        <f t="shared" si="36"/>
        <v>6.9671767208289683</v>
      </c>
      <c r="AD98" s="4">
        <f t="shared" si="37"/>
        <v>3.773422912000969</v>
      </c>
      <c r="AE98" s="4">
        <f t="shared" si="38"/>
        <v>4.4909507454575434E-3</v>
      </c>
      <c r="AF98" s="13">
        <f t="shared" si="39"/>
        <v>4.4909507454575434E-3</v>
      </c>
      <c r="AG98" s="11">
        <v>62.76</v>
      </c>
      <c r="AH98" s="4">
        <f t="shared" si="40"/>
        <v>5.0097041371314113</v>
      </c>
      <c r="AI98" s="4">
        <f t="shared" si="41"/>
        <v>3.1440903164636733</v>
      </c>
      <c r="AJ98" s="4">
        <f t="shared" si="42"/>
        <v>3.7419486444525917E-3</v>
      </c>
      <c r="AK98" s="13">
        <f t="shared" si="43"/>
        <v>3.7419486444525917E-3</v>
      </c>
      <c r="AL98" s="11">
        <v>61.77</v>
      </c>
      <c r="AM98" s="4">
        <f t="shared" si="44"/>
        <v>5.0097041371314113</v>
      </c>
      <c r="AN98" s="4">
        <f t="shared" si="45"/>
        <v>3.0944942455060724</v>
      </c>
      <c r="AO98" s="4">
        <f t="shared" si="46"/>
        <v>3.6829217298890472E-3</v>
      </c>
      <c r="AP98" s="13">
        <f t="shared" si="47"/>
        <v>3.6829217298890472E-3</v>
      </c>
      <c r="AQ98" s="11">
        <v>41.41</v>
      </c>
      <c r="AR98" s="4">
        <f t="shared" si="48"/>
        <v>5.0097041371314113</v>
      </c>
      <c r="AS98" s="4">
        <f t="shared" si="49"/>
        <v>2.0745184831861172</v>
      </c>
      <c r="AT98" s="4">
        <f t="shared" si="50"/>
        <v>2.4689944768448348E-3</v>
      </c>
      <c r="AU98" s="13">
        <f t="shared" si="51"/>
        <v>2.4689944768448348E-3</v>
      </c>
      <c r="AV98" s="11">
        <v>1.5</v>
      </c>
      <c r="AW98" s="11">
        <v>14.734275500000001</v>
      </c>
      <c r="AX98" s="11">
        <v>9.0429716199999994</v>
      </c>
      <c r="AY98" s="11">
        <v>1.80728983</v>
      </c>
    </row>
    <row r="99" spans="1:51" ht="15.75" customHeight="1" x14ac:dyDescent="0.2">
      <c r="A99" s="11">
        <v>7.15</v>
      </c>
      <c r="B99" s="11">
        <v>6.15</v>
      </c>
      <c r="C99" s="11">
        <v>3.96</v>
      </c>
      <c r="D99" s="11">
        <v>6.12</v>
      </c>
      <c r="E99" s="11">
        <v>32.07</v>
      </c>
      <c r="F99" s="11">
        <v>39.83</v>
      </c>
      <c r="G99" s="11">
        <v>30.95</v>
      </c>
      <c r="H99" s="11">
        <v>0</v>
      </c>
      <c r="I99" s="11">
        <v>1</v>
      </c>
      <c r="J99" s="11">
        <v>1.02870354</v>
      </c>
      <c r="K99" s="11">
        <v>4.2815863099999998</v>
      </c>
      <c r="L99" s="11">
        <v>37.029525</v>
      </c>
      <c r="M99" s="11">
        <v>9.9584353599999993</v>
      </c>
      <c r="N99" s="11">
        <v>18.1786043</v>
      </c>
      <c r="O99" s="13">
        <f t="shared" si="26"/>
        <v>-7.6785531666666671</v>
      </c>
      <c r="P99" s="11">
        <v>34.940106299999997</v>
      </c>
      <c r="Q99" s="15">
        <f t="shared" si="27"/>
        <v>1.633392388888887</v>
      </c>
      <c r="R99" s="11">
        <v>45.4</v>
      </c>
      <c r="S99" s="14">
        <f t="shared" si="28"/>
        <v>3.4406657880554508</v>
      </c>
      <c r="T99" s="14">
        <f t="shared" si="29"/>
        <v>1.5620622677771747</v>
      </c>
      <c r="U99" s="14">
        <f t="shared" si="30"/>
        <v>-4.4080573981956017E-4</v>
      </c>
      <c r="V99" s="15">
        <f t="shared" si="31"/>
        <v>1E-3</v>
      </c>
      <c r="W99" s="11">
        <v>41.73</v>
      </c>
      <c r="X99" s="4">
        <f t="shared" si="32"/>
        <v>3.4406657880554508</v>
      </c>
      <c r="Y99" s="4">
        <f t="shared" si="33"/>
        <v>1.4357898333555394</v>
      </c>
      <c r="Z99" s="4">
        <f t="shared" si="34"/>
        <v>-4.0517232428789079E-4</v>
      </c>
      <c r="AA99" s="13">
        <f t="shared" si="35"/>
        <v>1E-3</v>
      </c>
      <c r="AB99" s="11">
        <v>59.46</v>
      </c>
      <c r="AC99" s="4">
        <f t="shared" si="36"/>
        <v>3.4406657880554508</v>
      </c>
      <c r="AD99" s="4">
        <f t="shared" si="37"/>
        <v>2.0458198775777712</v>
      </c>
      <c r="AE99" s="4">
        <f t="shared" si="38"/>
        <v>-5.7731958787821688E-4</v>
      </c>
      <c r="AF99" s="13">
        <f t="shared" si="39"/>
        <v>1E-3</v>
      </c>
      <c r="AG99" s="11">
        <v>51.63</v>
      </c>
      <c r="AH99" s="4">
        <f t="shared" si="40"/>
        <v>6.8745840122262925</v>
      </c>
      <c r="AI99" s="4">
        <f t="shared" si="41"/>
        <v>3.549347725512435</v>
      </c>
      <c r="AJ99" s="4">
        <f t="shared" si="42"/>
        <v>-1.0016072228975737E-3</v>
      </c>
      <c r="AK99" s="13">
        <f t="shared" si="43"/>
        <v>1E-3</v>
      </c>
      <c r="AL99" s="11">
        <v>51.86</v>
      </c>
      <c r="AM99" s="4">
        <f t="shared" si="44"/>
        <v>6.8745840122262925</v>
      </c>
      <c r="AN99" s="4">
        <f t="shared" si="45"/>
        <v>3.5651592687405556</v>
      </c>
      <c r="AO99" s="4">
        <f t="shared" si="46"/>
        <v>-1.0060691570689167E-3</v>
      </c>
      <c r="AP99" s="13">
        <f t="shared" si="47"/>
        <v>1E-3</v>
      </c>
      <c r="AQ99" s="11">
        <v>30.42</v>
      </c>
      <c r="AR99" s="4">
        <f t="shared" si="48"/>
        <v>6.8745840122262925</v>
      </c>
      <c r="AS99" s="4">
        <f t="shared" si="49"/>
        <v>2.0912484565192382</v>
      </c>
      <c r="AT99" s="4">
        <f t="shared" si="50"/>
        <v>-5.9013929344459018E-4</v>
      </c>
      <c r="AU99" s="13">
        <f t="shared" si="51"/>
        <v>1E-3</v>
      </c>
      <c r="AV99" s="11">
        <v>1.6</v>
      </c>
      <c r="AW99" s="11">
        <v>21.432418800000001</v>
      </c>
      <c r="AX99" s="11">
        <v>6.4450577500000001</v>
      </c>
      <c r="AY99" s="11">
        <v>2.80819368</v>
      </c>
    </row>
    <row r="100" spans="1:51" ht="15.75" customHeight="1" x14ac:dyDescent="0.2">
      <c r="A100" s="11">
        <v>5.03</v>
      </c>
      <c r="B100" s="11">
        <v>5.03</v>
      </c>
      <c r="C100" s="11">
        <v>4.5199999999999996</v>
      </c>
      <c r="D100" s="11">
        <v>5.53</v>
      </c>
      <c r="E100" s="11">
        <v>38.46</v>
      </c>
      <c r="F100" s="11">
        <v>52.3</v>
      </c>
      <c r="G100" s="11">
        <v>41.06</v>
      </c>
      <c r="H100" s="11">
        <v>0</v>
      </c>
      <c r="I100" s="11">
        <v>0</v>
      </c>
      <c r="J100" s="11">
        <v>1.14691155</v>
      </c>
      <c r="K100" s="11">
        <v>8.9448129400000003</v>
      </c>
      <c r="L100" s="11">
        <v>42.842886300000004</v>
      </c>
      <c r="M100" s="11">
        <v>20.949763099999998</v>
      </c>
      <c r="N100" s="11">
        <v>34.959488800000003</v>
      </c>
      <c r="O100" s="13">
        <f t="shared" si="26"/>
        <v>1.644160444444446</v>
      </c>
      <c r="P100" s="11">
        <v>21.672616699999999</v>
      </c>
      <c r="Q100" s="15">
        <f t="shared" si="27"/>
        <v>-5.7374351666666676</v>
      </c>
      <c r="R100" s="11">
        <v>50.17</v>
      </c>
      <c r="S100" s="14">
        <f t="shared" si="28"/>
        <v>6.8798788897562515</v>
      </c>
      <c r="T100" s="14">
        <f t="shared" si="29"/>
        <v>3.4516352389907117</v>
      </c>
      <c r="U100" s="14">
        <f t="shared" si="30"/>
        <v>4.5489272698061951E-3</v>
      </c>
      <c r="V100" s="15">
        <f t="shared" si="31"/>
        <v>4.5489272698061951E-3</v>
      </c>
      <c r="W100" s="11">
        <v>42.49</v>
      </c>
      <c r="X100" s="4">
        <f t="shared" si="32"/>
        <v>6.8798788897562515</v>
      </c>
      <c r="Y100" s="4">
        <f t="shared" si="33"/>
        <v>2.9232605402574312</v>
      </c>
      <c r="Z100" s="4">
        <f t="shared" si="34"/>
        <v>3.852579623162552E-3</v>
      </c>
      <c r="AA100" s="13">
        <f t="shared" si="35"/>
        <v>3.852579623162552E-3</v>
      </c>
      <c r="AB100" s="11">
        <v>52.7</v>
      </c>
      <c r="AC100" s="4">
        <f t="shared" si="36"/>
        <v>6.8798788897562515</v>
      </c>
      <c r="AD100" s="4">
        <f t="shared" si="37"/>
        <v>3.6256961749015448</v>
      </c>
      <c r="AE100" s="4">
        <f t="shared" si="38"/>
        <v>4.7783230440260416E-3</v>
      </c>
      <c r="AF100" s="13">
        <f t="shared" si="39"/>
        <v>4.7783230440260416E-3</v>
      </c>
      <c r="AG100" s="11">
        <v>47.21</v>
      </c>
      <c r="AH100" s="4">
        <f t="shared" si="40"/>
        <v>3.9925508447044615</v>
      </c>
      <c r="AI100" s="4">
        <f t="shared" si="41"/>
        <v>1.8848832537849762</v>
      </c>
      <c r="AJ100" s="4">
        <f t="shared" si="42"/>
        <v>2.4840970264432345E-3</v>
      </c>
      <c r="AK100" s="13">
        <f t="shared" si="43"/>
        <v>2.4840970264432345E-3</v>
      </c>
      <c r="AL100" s="11">
        <v>51.11</v>
      </c>
      <c r="AM100" s="4">
        <f t="shared" si="44"/>
        <v>3.9925508447044615</v>
      </c>
      <c r="AN100" s="4">
        <f t="shared" si="45"/>
        <v>2.0405927367284504</v>
      </c>
      <c r="AO100" s="4">
        <f t="shared" si="46"/>
        <v>2.6893073294114327E-3</v>
      </c>
      <c r="AP100" s="13">
        <f t="shared" si="47"/>
        <v>2.6893073294114327E-3</v>
      </c>
      <c r="AQ100" s="11">
        <v>25.21</v>
      </c>
      <c r="AR100" s="4">
        <f t="shared" si="48"/>
        <v>3.9925508447044615</v>
      </c>
      <c r="AS100" s="4">
        <f t="shared" si="49"/>
        <v>1.0065220679499947</v>
      </c>
      <c r="AT100" s="4">
        <f t="shared" si="50"/>
        <v>1.3265004455969909E-3</v>
      </c>
      <c r="AU100" s="13">
        <f t="shared" si="51"/>
        <v>1.3265004455969909E-3</v>
      </c>
      <c r="AV100" s="11">
        <v>0</v>
      </c>
      <c r="AW100" s="11">
        <v>0</v>
      </c>
      <c r="AX100" s="11">
        <v>7.6195269999999996E-2</v>
      </c>
      <c r="AY100" s="11">
        <v>4.48735865</v>
      </c>
    </row>
    <row r="101" spans="1:51" ht="15.75" customHeight="1" x14ac:dyDescent="0.2">
      <c r="A101" s="11">
        <v>6.71</v>
      </c>
      <c r="B101" s="11">
        <v>6.71</v>
      </c>
      <c r="C101" s="11">
        <v>4.83</v>
      </c>
      <c r="D101" s="11">
        <v>3.12</v>
      </c>
      <c r="E101" s="11">
        <v>33.479999999999997</v>
      </c>
      <c r="F101" s="11">
        <v>44.15</v>
      </c>
      <c r="G101" s="11">
        <v>32</v>
      </c>
      <c r="H101" s="11">
        <v>1</v>
      </c>
      <c r="I101" s="11">
        <v>1</v>
      </c>
      <c r="J101" s="11">
        <v>19.938504200000001</v>
      </c>
      <c r="K101" s="11">
        <v>3.20677543</v>
      </c>
      <c r="L101" s="11">
        <v>16.581108400000002</v>
      </c>
      <c r="M101" s="11">
        <v>18.320079799999998</v>
      </c>
      <c r="N101" s="11">
        <v>52.832997499999998</v>
      </c>
      <c r="O101" s="13">
        <f t="shared" si="26"/>
        <v>11.5738875</v>
      </c>
      <c r="P101" s="11">
        <v>36.710669899999999</v>
      </c>
      <c r="Q101" s="15">
        <f t="shared" si="27"/>
        <v>2.617038833333333</v>
      </c>
      <c r="R101" s="11">
        <v>45.23</v>
      </c>
      <c r="S101" s="14">
        <f t="shared" si="28"/>
        <v>13.610821175376898</v>
      </c>
      <c r="T101" s="14">
        <f t="shared" si="29"/>
        <v>6.1561744176229709</v>
      </c>
      <c r="U101" s="14">
        <f t="shared" si="30"/>
        <v>1.1525504744172765E-3</v>
      </c>
      <c r="V101" s="15">
        <f t="shared" si="31"/>
        <v>1.1525504744172765E-3</v>
      </c>
      <c r="W101" s="11">
        <v>47.54</v>
      </c>
      <c r="X101" s="4">
        <f t="shared" si="32"/>
        <v>13.610821175376898</v>
      </c>
      <c r="Y101" s="4">
        <f t="shared" si="33"/>
        <v>6.4705843867741768</v>
      </c>
      <c r="Z101" s="4">
        <f t="shared" si="34"/>
        <v>1.2114138747246811E-3</v>
      </c>
      <c r="AA101" s="13">
        <f t="shared" si="35"/>
        <v>1.2114138747246811E-3</v>
      </c>
      <c r="AB101" s="11">
        <v>48.04</v>
      </c>
      <c r="AC101" s="4">
        <f t="shared" si="36"/>
        <v>13.610821175376898</v>
      </c>
      <c r="AD101" s="4">
        <f t="shared" si="37"/>
        <v>6.5386384926510619</v>
      </c>
      <c r="AE101" s="4">
        <f t="shared" si="38"/>
        <v>1.2241548704622145E-3</v>
      </c>
      <c r="AF101" s="13">
        <f t="shared" si="39"/>
        <v>1.2241548704622145E-3</v>
      </c>
      <c r="AG101" s="11">
        <v>46.83</v>
      </c>
      <c r="AH101" s="4">
        <f t="shared" si="40"/>
        <v>7.3734318440448705</v>
      </c>
      <c r="AI101" s="4">
        <f t="shared" si="41"/>
        <v>3.452978132566213</v>
      </c>
      <c r="AJ101" s="4">
        <f t="shared" si="42"/>
        <v>6.4646179832869794E-4</v>
      </c>
      <c r="AK101" s="13">
        <f t="shared" si="43"/>
        <v>6.4646179832869794E-4</v>
      </c>
      <c r="AL101" s="11">
        <v>47.54</v>
      </c>
      <c r="AM101" s="4">
        <f t="shared" si="44"/>
        <v>7.3734318440448705</v>
      </c>
      <c r="AN101" s="4">
        <f t="shared" si="45"/>
        <v>3.5053294986589316</v>
      </c>
      <c r="AO101" s="4">
        <f t="shared" si="46"/>
        <v>6.5626294880517398E-4</v>
      </c>
      <c r="AP101" s="13">
        <f t="shared" si="47"/>
        <v>6.5626294880517398E-4</v>
      </c>
      <c r="AQ101" s="11">
        <v>29.55</v>
      </c>
      <c r="AR101" s="4">
        <f t="shared" si="48"/>
        <v>7.3734318440448705</v>
      </c>
      <c r="AS101" s="4">
        <f t="shared" si="49"/>
        <v>2.1788491099152596</v>
      </c>
      <c r="AT101" s="4">
        <f t="shared" si="50"/>
        <v>4.0792112194347696E-4</v>
      </c>
      <c r="AU101" s="13">
        <f t="shared" si="51"/>
        <v>4.0792112194347696E-4</v>
      </c>
      <c r="AV101" s="11">
        <v>3.31</v>
      </c>
      <c r="AW101" s="11">
        <v>16.001683799999999</v>
      </c>
      <c r="AX101" s="11">
        <v>10.9750823</v>
      </c>
      <c r="AY101" s="11">
        <v>5.8388958799999999</v>
      </c>
    </row>
    <row r="102" spans="1:51" ht="15.75" customHeight="1" x14ac:dyDescent="0.2">
      <c r="A102" s="11">
        <v>7.93</v>
      </c>
      <c r="B102" s="11">
        <v>7.93</v>
      </c>
      <c r="C102" s="11">
        <v>5.98</v>
      </c>
      <c r="D102" s="11">
        <v>4.5199999999999996</v>
      </c>
      <c r="E102" s="11">
        <v>47.21</v>
      </c>
      <c r="F102" s="11">
        <v>55.4</v>
      </c>
      <c r="G102" s="11">
        <v>43.62</v>
      </c>
      <c r="H102" s="11">
        <v>0</v>
      </c>
      <c r="I102" s="11">
        <v>1</v>
      </c>
      <c r="J102" s="11">
        <v>9.8526699000000004</v>
      </c>
      <c r="K102" s="11">
        <v>11.6847865</v>
      </c>
      <c r="L102" s="11">
        <v>48.2789669</v>
      </c>
      <c r="M102" s="11">
        <v>34.6162548</v>
      </c>
      <c r="N102" s="11">
        <v>30.924160499999999</v>
      </c>
      <c r="O102" s="13">
        <f t="shared" si="26"/>
        <v>-0.59768861111111149</v>
      </c>
      <c r="P102" s="11">
        <v>39.756005100000003</v>
      </c>
      <c r="Q102" s="15">
        <f t="shared" si="27"/>
        <v>4.3088917222222243</v>
      </c>
      <c r="R102" s="11">
        <v>42.16</v>
      </c>
      <c r="S102" s="14">
        <f t="shared" si="28"/>
        <v>5.8522992501844833</v>
      </c>
      <c r="T102" s="14">
        <f t="shared" si="29"/>
        <v>2.467329363877778</v>
      </c>
      <c r="U102" s="14">
        <f t="shared" si="30"/>
        <v>-8.9450019896050136E-3</v>
      </c>
      <c r="V102" s="15">
        <f t="shared" si="31"/>
        <v>1E-3</v>
      </c>
      <c r="W102" s="11">
        <v>52.31</v>
      </c>
      <c r="X102" s="4">
        <f t="shared" si="32"/>
        <v>5.8522992501844833</v>
      </c>
      <c r="Y102" s="4">
        <f t="shared" si="33"/>
        <v>3.0613377377715034</v>
      </c>
      <c r="Z102" s="4">
        <f t="shared" si="34"/>
        <v>-1.1098506975242844E-2</v>
      </c>
      <c r="AA102" s="13">
        <f t="shared" si="35"/>
        <v>1E-3</v>
      </c>
      <c r="AB102" s="11">
        <v>48.72</v>
      </c>
      <c r="AC102" s="4">
        <f t="shared" si="36"/>
        <v>5.8522992501844833</v>
      </c>
      <c r="AD102" s="4">
        <f t="shared" si="37"/>
        <v>2.8512401946898804</v>
      </c>
      <c r="AE102" s="4">
        <f t="shared" si="38"/>
        <v>-1.0336823931061582E-2</v>
      </c>
      <c r="AF102" s="13">
        <f t="shared" si="39"/>
        <v>1E-3</v>
      </c>
      <c r="AG102" s="11">
        <v>51.86</v>
      </c>
      <c r="AH102" s="4">
        <f t="shared" si="40"/>
        <v>8.3067519070714333</v>
      </c>
      <c r="AI102" s="4">
        <f t="shared" si="41"/>
        <v>4.3078815390072451</v>
      </c>
      <c r="AJ102" s="4">
        <f t="shared" si="42"/>
        <v>-1.5617699647865633E-2</v>
      </c>
      <c r="AK102" s="13">
        <f t="shared" si="43"/>
        <v>1E-3</v>
      </c>
      <c r="AL102" s="11">
        <v>51.48</v>
      </c>
      <c r="AM102" s="4">
        <f t="shared" si="44"/>
        <v>8.3067519070714333</v>
      </c>
      <c r="AN102" s="4">
        <f t="shared" si="45"/>
        <v>4.2763158817603735</v>
      </c>
      <c r="AO102" s="4">
        <f t="shared" si="46"/>
        <v>-1.5503262203473251E-2</v>
      </c>
      <c r="AP102" s="13">
        <f t="shared" si="47"/>
        <v>1E-3</v>
      </c>
      <c r="AQ102" s="11">
        <v>29.52</v>
      </c>
      <c r="AR102" s="4">
        <f t="shared" si="48"/>
        <v>8.3067519070714333</v>
      </c>
      <c r="AS102" s="4">
        <f t="shared" si="49"/>
        <v>2.4521531629674871</v>
      </c>
      <c r="AT102" s="4">
        <f t="shared" si="50"/>
        <v>-8.8899825222713749E-3</v>
      </c>
      <c r="AU102" s="13">
        <f t="shared" si="51"/>
        <v>1E-3</v>
      </c>
      <c r="AV102" s="11">
        <v>0</v>
      </c>
      <c r="AW102" s="11">
        <v>0</v>
      </c>
      <c r="AX102" s="11">
        <v>1.5208401499999999</v>
      </c>
      <c r="AY102" s="11">
        <v>2.31080613</v>
      </c>
    </row>
    <row r="103" spans="1:51" ht="15.75" customHeight="1" x14ac:dyDescent="0.2">
      <c r="A103" s="11">
        <v>7.42</v>
      </c>
      <c r="B103" s="11">
        <v>8.42</v>
      </c>
      <c r="C103" s="11">
        <v>4.9000000000000004</v>
      </c>
      <c r="D103" s="11">
        <v>3.89</v>
      </c>
      <c r="E103" s="11">
        <v>51.42</v>
      </c>
      <c r="F103" s="11">
        <v>61.58</v>
      </c>
      <c r="G103" s="11">
        <v>46.83</v>
      </c>
      <c r="H103" s="11">
        <v>0</v>
      </c>
      <c r="I103" s="11">
        <v>0</v>
      </c>
      <c r="J103" s="11">
        <v>5.1733587099999996</v>
      </c>
      <c r="K103" s="11">
        <v>3.7059296800000001</v>
      </c>
      <c r="L103" s="11">
        <v>36.847474599999998</v>
      </c>
      <c r="M103" s="11">
        <v>15.157898599999999</v>
      </c>
      <c r="N103" s="11">
        <v>24.916152700000001</v>
      </c>
      <c r="O103" s="13">
        <f t="shared" si="26"/>
        <v>-3.9354707222222216</v>
      </c>
      <c r="P103" s="11">
        <v>38.562193899999997</v>
      </c>
      <c r="Q103" s="15">
        <f t="shared" si="27"/>
        <v>3.6456632777777762</v>
      </c>
      <c r="R103" s="11">
        <v>54.46</v>
      </c>
      <c r="S103" s="14">
        <f t="shared" si="28"/>
        <v>4.5739167752460794</v>
      </c>
      <c r="T103" s="14">
        <f t="shared" si="29"/>
        <v>2.4909550757990151</v>
      </c>
      <c r="U103" s="14">
        <f t="shared" si="30"/>
        <v>-1.3715053433583731E-3</v>
      </c>
      <c r="V103" s="15">
        <f t="shared" si="31"/>
        <v>1E-3</v>
      </c>
      <c r="W103" s="11">
        <v>55.47</v>
      </c>
      <c r="X103" s="4">
        <f t="shared" si="32"/>
        <v>4.5739167752460794</v>
      </c>
      <c r="Y103" s="4">
        <f t="shared" si="33"/>
        <v>2.5371516352290002</v>
      </c>
      <c r="Z103" s="4">
        <f t="shared" si="34"/>
        <v>-1.3969408996711155E-3</v>
      </c>
      <c r="AA103" s="13">
        <f t="shared" si="35"/>
        <v>1E-3</v>
      </c>
      <c r="AB103" s="11">
        <v>54.03</v>
      </c>
      <c r="AC103" s="4">
        <f t="shared" si="36"/>
        <v>4.5739167752460794</v>
      </c>
      <c r="AD103" s="4">
        <f t="shared" si="37"/>
        <v>2.4712872336654566</v>
      </c>
      <c r="AE103" s="4">
        <f t="shared" si="38"/>
        <v>-1.3606763441361162E-3</v>
      </c>
      <c r="AF103" s="13">
        <f t="shared" si="39"/>
        <v>1E-3</v>
      </c>
      <c r="AG103" s="11">
        <v>52.97</v>
      </c>
      <c r="AH103" s="4">
        <f t="shared" si="40"/>
        <v>7.929113060472778</v>
      </c>
      <c r="AI103" s="4">
        <f t="shared" si="41"/>
        <v>4.2000511881324307</v>
      </c>
      <c r="AJ103" s="4">
        <f t="shared" si="42"/>
        <v>-2.3125236993905124E-3</v>
      </c>
      <c r="AK103" s="13">
        <f t="shared" si="43"/>
        <v>1E-3</v>
      </c>
      <c r="AL103" s="11">
        <v>53.07</v>
      </c>
      <c r="AM103" s="4">
        <f t="shared" si="44"/>
        <v>7.929113060472778</v>
      </c>
      <c r="AN103" s="4">
        <f t="shared" si="45"/>
        <v>4.2079803011929036</v>
      </c>
      <c r="AO103" s="4">
        <f t="shared" si="46"/>
        <v>-2.3168894228177174E-3</v>
      </c>
      <c r="AP103" s="13">
        <f t="shared" si="47"/>
        <v>1E-3</v>
      </c>
      <c r="AQ103" s="11">
        <v>24.52</v>
      </c>
      <c r="AR103" s="4">
        <f t="shared" si="48"/>
        <v>7.929113060472778</v>
      </c>
      <c r="AS103" s="4">
        <f t="shared" si="49"/>
        <v>1.9442185224279251</v>
      </c>
      <c r="AT103" s="4">
        <f t="shared" si="50"/>
        <v>-1.0704753843506769E-3</v>
      </c>
      <c r="AU103" s="13">
        <f t="shared" si="51"/>
        <v>1E-3</v>
      </c>
      <c r="AV103" s="11">
        <v>0</v>
      </c>
      <c r="AW103" s="11">
        <v>0</v>
      </c>
      <c r="AX103" s="11">
        <v>5.3207823300000001</v>
      </c>
      <c r="AY103" s="11">
        <v>2.5675969900000002</v>
      </c>
    </row>
    <row r="104" spans="1:51" ht="15.75" customHeight="1" x14ac:dyDescent="0.2">
      <c r="A104" s="11">
        <v>5.13</v>
      </c>
      <c r="B104" s="11">
        <v>5.13</v>
      </c>
      <c r="C104" s="11">
        <v>4.8</v>
      </c>
      <c r="D104" s="11">
        <v>4.12</v>
      </c>
      <c r="E104" s="11">
        <v>42.89</v>
      </c>
      <c r="F104" s="11">
        <v>47.48</v>
      </c>
      <c r="G104" s="11">
        <v>39.26</v>
      </c>
      <c r="H104" s="11">
        <v>0</v>
      </c>
      <c r="I104" s="11">
        <v>0</v>
      </c>
      <c r="J104" s="11">
        <v>5.9519831099999996</v>
      </c>
      <c r="K104" s="11">
        <v>2.6619313899999999</v>
      </c>
      <c r="L104" s="11">
        <v>17.366998200000001</v>
      </c>
      <c r="M104" s="11">
        <v>44.700449900000002</v>
      </c>
      <c r="N104" s="11">
        <v>26.024947300000001</v>
      </c>
      <c r="O104" s="13">
        <f t="shared" si="26"/>
        <v>-3.3194737222222219</v>
      </c>
      <c r="P104" s="11">
        <v>14.906291</v>
      </c>
      <c r="Q104" s="15">
        <f t="shared" si="27"/>
        <v>-9.4965050000000009</v>
      </c>
      <c r="R104" s="11">
        <v>54.24</v>
      </c>
      <c r="S104" s="14">
        <f t="shared" si="28"/>
        <v>4.7892409059694163</v>
      </c>
      <c r="T104" s="14">
        <f t="shared" si="29"/>
        <v>2.5976842673978116</v>
      </c>
      <c r="U104" s="14">
        <f t="shared" si="30"/>
        <v>-1.6956859578155993E-3</v>
      </c>
      <c r="V104" s="15">
        <f t="shared" si="31"/>
        <v>1E-3</v>
      </c>
      <c r="W104" s="11">
        <v>49.36</v>
      </c>
      <c r="X104" s="4">
        <f t="shared" si="32"/>
        <v>4.7892409059694163</v>
      </c>
      <c r="Y104" s="4">
        <f t="shared" si="33"/>
        <v>2.3639693111865041</v>
      </c>
      <c r="Z104" s="4">
        <f t="shared" si="34"/>
        <v>-1.5431242418469393E-3</v>
      </c>
      <c r="AA104" s="13">
        <f t="shared" si="35"/>
        <v>1E-3</v>
      </c>
      <c r="AB104" s="11">
        <v>57.23</v>
      </c>
      <c r="AC104" s="4">
        <f t="shared" si="36"/>
        <v>4.7892409059694163</v>
      </c>
      <c r="AD104" s="4">
        <f t="shared" si="37"/>
        <v>2.7408825704862965</v>
      </c>
      <c r="AE104" s="4">
        <f t="shared" si="38"/>
        <v>-1.789161271493118E-3</v>
      </c>
      <c r="AF104" s="13">
        <f t="shared" si="39"/>
        <v>1E-3</v>
      </c>
      <c r="AG104" s="11">
        <v>49.79</v>
      </c>
      <c r="AH104" s="4">
        <f t="shared" si="40"/>
        <v>2.9864852405482116</v>
      </c>
      <c r="AI104" s="4">
        <f t="shared" si="41"/>
        <v>1.4869710012689545</v>
      </c>
      <c r="AJ104" s="4">
        <f t="shared" si="42"/>
        <v>-9.7064754103337418E-4</v>
      </c>
      <c r="AK104" s="13">
        <f t="shared" si="43"/>
        <v>1E-3</v>
      </c>
      <c r="AL104" s="11">
        <v>49.2</v>
      </c>
      <c r="AM104" s="4">
        <f t="shared" si="44"/>
        <v>2.9864852405482116</v>
      </c>
      <c r="AN104" s="4">
        <f t="shared" si="45"/>
        <v>1.4693507383497204</v>
      </c>
      <c r="AO104" s="4">
        <f t="shared" si="46"/>
        <v>-9.5914559186266359E-4</v>
      </c>
      <c r="AP104" s="13">
        <f t="shared" si="47"/>
        <v>1E-3</v>
      </c>
      <c r="AQ104" s="11">
        <v>20.93</v>
      </c>
      <c r="AR104" s="4">
        <f t="shared" si="48"/>
        <v>2.9864852405482116</v>
      </c>
      <c r="AS104" s="4">
        <f t="shared" si="49"/>
        <v>0.62507136084674064</v>
      </c>
      <c r="AT104" s="4">
        <f t="shared" si="50"/>
        <v>-4.0802677312368993E-4</v>
      </c>
      <c r="AU104" s="13">
        <f t="shared" si="51"/>
        <v>1E-3</v>
      </c>
      <c r="AV104" s="11">
        <v>0</v>
      </c>
      <c r="AW104" s="11">
        <v>0</v>
      </c>
      <c r="AX104" s="11">
        <v>12.7078883</v>
      </c>
      <c r="AY104" s="11">
        <v>4.9478132300000004</v>
      </c>
    </row>
    <row r="105" spans="1:51" ht="15.75" customHeight="1" x14ac:dyDescent="0.2">
      <c r="A105" s="11">
        <v>7.45</v>
      </c>
      <c r="B105" s="11">
        <v>5.45</v>
      </c>
      <c r="C105" s="11">
        <v>5.97</v>
      </c>
      <c r="D105" s="11">
        <v>7.47</v>
      </c>
      <c r="E105" s="11">
        <v>35.36</v>
      </c>
      <c r="F105" s="11">
        <v>43.11</v>
      </c>
      <c r="G105" s="11">
        <v>34.700000000000003</v>
      </c>
      <c r="H105" s="11">
        <v>0</v>
      </c>
      <c r="I105" s="11">
        <v>0</v>
      </c>
      <c r="J105" s="11">
        <v>29.815214699999999</v>
      </c>
      <c r="K105" s="11">
        <v>19.232737</v>
      </c>
      <c r="L105" s="11">
        <v>31.3997542</v>
      </c>
      <c r="M105" s="11">
        <v>20.458031399999999</v>
      </c>
      <c r="N105" s="11">
        <v>36.606370300000002</v>
      </c>
      <c r="O105" s="13">
        <f t="shared" si="26"/>
        <v>2.5590946111111124</v>
      </c>
      <c r="P105" s="11">
        <v>19.4346724</v>
      </c>
      <c r="Q105" s="15">
        <f t="shared" si="27"/>
        <v>-6.9807375555555558</v>
      </c>
      <c r="R105" s="11">
        <v>55.44</v>
      </c>
      <c r="S105" s="14">
        <f t="shared" si="28"/>
        <v>7.3431815119979529</v>
      </c>
      <c r="T105" s="14">
        <f t="shared" si="29"/>
        <v>4.0710598302516647</v>
      </c>
      <c r="U105" s="14">
        <f t="shared" si="30"/>
        <v>3.4470647187642245E-3</v>
      </c>
      <c r="V105" s="15">
        <f t="shared" si="31"/>
        <v>3.4470647187642245E-3</v>
      </c>
      <c r="W105" s="11">
        <v>44.54</v>
      </c>
      <c r="X105" s="4">
        <f t="shared" si="32"/>
        <v>7.3431815119979529</v>
      </c>
      <c r="Y105" s="4">
        <f t="shared" si="33"/>
        <v>3.270653045443888</v>
      </c>
      <c r="Z105" s="4">
        <f t="shared" si="34"/>
        <v>2.7693409555151257E-3</v>
      </c>
      <c r="AA105" s="13">
        <f t="shared" si="35"/>
        <v>2.7693409555151257E-3</v>
      </c>
      <c r="AB105" s="11">
        <v>60.48</v>
      </c>
      <c r="AC105" s="4">
        <f t="shared" si="36"/>
        <v>7.3431815119979529</v>
      </c>
      <c r="AD105" s="4">
        <f t="shared" si="37"/>
        <v>4.441156178456362</v>
      </c>
      <c r="AE105" s="4">
        <f t="shared" si="38"/>
        <v>3.7604342386518817E-3</v>
      </c>
      <c r="AF105" s="13">
        <f t="shared" si="39"/>
        <v>3.7604342386518817E-3</v>
      </c>
      <c r="AG105" s="11">
        <v>49.4</v>
      </c>
      <c r="AH105" s="4">
        <f t="shared" si="40"/>
        <v>3.6307036186012387</v>
      </c>
      <c r="AI105" s="4">
        <f t="shared" si="41"/>
        <v>1.7935675875890118</v>
      </c>
      <c r="AJ105" s="4">
        <f t="shared" si="42"/>
        <v>1.5186570106278574E-3</v>
      </c>
      <c r="AK105" s="13">
        <f t="shared" si="43"/>
        <v>1.5186570106278574E-3</v>
      </c>
      <c r="AL105" s="11">
        <v>48.86</v>
      </c>
      <c r="AM105" s="4">
        <f t="shared" si="44"/>
        <v>3.6307036186012387</v>
      </c>
      <c r="AN105" s="4">
        <f t="shared" si="45"/>
        <v>1.7739617880485654</v>
      </c>
      <c r="AO105" s="4">
        <f t="shared" si="46"/>
        <v>1.5020563064630996E-3</v>
      </c>
      <c r="AP105" s="13">
        <f t="shared" si="47"/>
        <v>1.5020563064630996E-3</v>
      </c>
      <c r="AQ105" s="11">
        <v>24.37</v>
      </c>
      <c r="AR105" s="4">
        <f t="shared" si="48"/>
        <v>3.6307036186012387</v>
      </c>
      <c r="AS105" s="4">
        <f t="shared" si="49"/>
        <v>0.884802471853122</v>
      </c>
      <c r="AT105" s="4">
        <f t="shared" si="50"/>
        <v>7.491836305465767E-4</v>
      </c>
      <c r="AU105" s="13">
        <f t="shared" si="51"/>
        <v>7.491836305465767E-4</v>
      </c>
      <c r="AV105" s="11">
        <v>0.19</v>
      </c>
      <c r="AW105" s="11">
        <v>17.5430709</v>
      </c>
      <c r="AX105" s="11">
        <v>6.4628593700000003</v>
      </c>
      <c r="AY105" s="11">
        <v>4.6497554599999997</v>
      </c>
    </row>
    <row r="106" spans="1:51" ht="15.75" customHeight="1" x14ac:dyDescent="0.2">
      <c r="A106" s="11">
        <v>7.8</v>
      </c>
      <c r="B106" s="11">
        <v>8.8000000000000007</v>
      </c>
      <c r="C106" s="11">
        <v>4.93</v>
      </c>
      <c r="D106" s="11">
        <v>7.89</v>
      </c>
      <c r="E106" s="11">
        <v>43.24</v>
      </c>
      <c r="F106" s="11">
        <v>53.48</v>
      </c>
      <c r="G106" s="11">
        <v>39.74</v>
      </c>
      <c r="H106" s="11">
        <v>0</v>
      </c>
      <c r="I106" s="11">
        <v>1</v>
      </c>
      <c r="J106" s="11">
        <v>3.0389118599999998</v>
      </c>
      <c r="K106" s="11">
        <v>5.3559651400000003</v>
      </c>
      <c r="L106" s="11">
        <v>35.707265</v>
      </c>
      <c r="M106" s="11">
        <v>25.610551600000001</v>
      </c>
      <c r="N106" s="11">
        <v>25.553791400000001</v>
      </c>
      <c r="O106" s="13">
        <f t="shared" si="26"/>
        <v>-3.5812269999999993</v>
      </c>
      <c r="P106" s="11">
        <v>20.8918927</v>
      </c>
      <c r="Q106" s="15">
        <f t="shared" si="27"/>
        <v>-6.1711707222222225</v>
      </c>
      <c r="R106" s="11">
        <v>56.89</v>
      </c>
      <c r="S106" s="14">
        <f t="shared" si="28"/>
        <v>4.696668210010742</v>
      </c>
      <c r="T106" s="14">
        <f t="shared" si="29"/>
        <v>2.671934544675111</v>
      </c>
      <c r="U106" s="14">
        <f t="shared" si="30"/>
        <v>-1.616673276029398E-3</v>
      </c>
      <c r="V106" s="15">
        <f t="shared" si="31"/>
        <v>1E-3</v>
      </c>
      <c r="W106" s="11">
        <v>49.95</v>
      </c>
      <c r="X106" s="4">
        <f t="shared" si="32"/>
        <v>4.696668210010742</v>
      </c>
      <c r="Y106" s="4">
        <f t="shared" si="33"/>
        <v>2.3459857709003655</v>
      </c>
      <c r="Z106" s="4">
        <f t="shared" si="34"/>
        <v>-1.4194556185211536E-3</v>
      </c>
      <c r="AA106" s="13">
        <f t="shared" si="35"/>
        <v>1E-3</v>
      </c>
      <c r="AB106" s="11">
        <v>56.63</v>
      </c>
      <c r="AC106" s="4">
        <f t="shared" si="36"/>
        <v>4.696668210010742</v>
      </c>
      <c r="AD106" s="4">
        <f t="shared" si="37"/>
        <v>2.6597232073290833</v>
      </c>
      <c r="AE106" s="4">
        <f t="shared" si="38"/>
        <v>-1.6092847182553141E-3</v>
      </c>
      <c r="AF106" s="13">
        <f t="shared" si="39"/>
        <v>1E-3</v>
      </c>
      <c r="AG106" s="11">
        <v>50.11</v>
      </c>
      <c r="AH106" s="4">
        <f t="shared" si="40"/>
        <v>3.8628325856709584</v>
      </c>
      <c r="AI106" s="4">
        <f t="shared" si="41"/>
        <v>1.9356654086797171</v>
      </c>
      <c r="AJ106" s="4">
        <f t="shared" si="42"/>
        <v>-1.1711883226269407E-3</v>
      </c>
      <c r="AK106" s="13">
        <f t="shared" si="43"/>
        <v>1E-3</v>
      </c>
      <c r="AL106" s="11">
        <v>50.58</v>
      </c>
      <c r="AM106" s="4">
        <f t="shared" si="44"/>
        <v>3.8628325856709584</v>
      </c>
      <c r="AN106" s="4">
        <f t="shared" si="45"/>
        <v>1.9538207218323709</v>
      </c>
      <c r="AO106" s="4">
        <f t="shared" si="46"/>
        <v>-1.1821733258525378E-3</v>
      </c>
      <c r="AP106" s="13">
        <f t="shared" si="47"/>
        <v>1E-3</v>
      </c>
      <c r="AQ106" s="11">
        <v>24.61</v>
      </c>
      <c r="AR106" s="4">
        <f t="shared" si="48"/>
        <v>3.8628325856709584</v>
      </c>
      <c r="AS106" s="4">
        <f t="shared" si="49"/>
        <v>0.95064309933362279</v>
      </c>
      <c r="AT106" s="4">
        <f t="shared" si="50"/>
        <v>-5.7519346677008601E-4</v>
      </c>
      <c r="AU106" s="13">
        <f t="shared" si="51"/>
        <v>1E-3</v>
      </c>
      <c r="AV106" s="11">
        <v>3.19</v>
      </c>
      <c r="AW106" s="11">
        <v>10.238194099999999</v>
      </c>
      <c r="AX106" s="11">
        <v>9.52879085</v>
      </c>
      <c r="AY106" s="11">
        <v>5.7988408099999997</v>
      </c>
    </row>
    <row r="107" spans="1:51" ht="15.75" customHeight="1" x14ac:dyDescent="0.2">
      <c r="A107" s="11">
        <v>6.66</v>
      </c>
      <c r="B107" s="11">
        <v>7.66</v>
      </c>
      <c r="C107" s="11">
        <v>5.45</v>
      </c>
      <c r="D107" s="11">
        <v>6.79</v>
      </c>
      <c r="E107" s="11">
        <v>44.44</v>
      </c>
      <c r="F107" s="11">
        <v>51.69</v>
      </c>
      <c r="G107" s="11">
        <v>40.549999999999997</v>
      </c>
      <c r="H107" s="11">
        <v>0</v>
      </c>
      <c r="I107" s="11">
        <v>1</v>
      </c>
      <c r="J107" s="11">
        <v>21.674334300000002</v>
      </c>
      <c r="K107" s="11">
        <v>12.8853712</v>
      </c>
      <c r="L107" s="11">
        <v>24.795530400000001</v>
      </c>
      <c r="M107" s="11">
        <v>31.718227200000001</v>
      </c>
      <c r="N107" s="11">
        <v>12.6839148</v>
      </c>
      <c r="O107" s="13">
        <f t="shared" si="26"/>
        <v>-10.731158444444445</v>
      </c>
      <c r="P107" s="11">
        <v>12.176200400000001</v>
      </c>
      <c r="Q107" s="15">
        <f t="shared" si="27"/>
        <v>-11.013222000000001</v>
      </c>
      <c r="R107" s="11">
        <v>46.39</v>
      </c>
      <c r="S107" s="14">
        <f t="shared" si="28"/>
        <v>2.7092968663914396</v>
      </c>
      <c r="T107" s="14">
        <f t="shared" si="29"/>
        <v>1.2568428163189889</v>
      </c>
      <c r="U107" s="14">
        <f t="shared" si="30"/>
        <v>-2.5378307461605579E-4</v>
      </c>
      <c r="V107" s="15">
        <f t="shared" si="31"/>
        <v>1E-3</v>
      </c>
      <c r="W107" s="11">
        <v>54.12</v>
      </c>
      <c r="X107" s="4">
        <f t="shared" si="32"/>
        <v>2.7092968663914396</v>
      </c>
      <c r="Y107" s="4">
        <f t="shared" si="33"/>
        <v>1.466271464091047</v>
      </c>
      <c r="Z107" s="4">
        <f t="shared" si="34"/>
        <v>-2.9607113598234395E-4</v>
      </c>
      <c r="AA107" s="13">
        <f t="shared" si="35"/>
        <v>1E-3</v>
      </c>
      <c r="AB107" s="11">
        <v>50.45</v>
      </c>
      <c r="AC107" s="4">
        <f t="shared" si="36"/>
        <v>2.7092968663914396</v>
      </c>
      <c r="AD107" s="4">
        <f t="shared" si="37"/>
        <v>1.3668402690944814</v>
      </c>
      <c r="AE107" s="4">
        <f t="shared" si="38"/>
        <v>-2.7599388045656419E-4</v>
      </c>
      <c r="AF107" s="13">
        <f t="shared" si="39"/>
        <v>1E-3</v>
      </c>
      <c r="AG107" s="11">
        <v>50.51</v>
      </c>
      <c r="AH107" s="4">
        <f t="shared" si="40"/>
        <v>2.649286363047608</v>
      </c>
      <c r="AI107" s="4">
        <f t="shared" si="41"/>
        <v>1.3381545419753467</v>
      </c>
      <c r="AJ107" s="4">
        <f t="shared" si="42"/>
        <v>-2.7020162709650403E-4</v>
      </c>
      <c r="AK107" s="13">
        <f t="shared" si="43"/>
        <v>1E-3</v>
      </c>
      <c r="AL107" s="11">
        <v>50.32</v>
      </c>
      <c r="AM107" s="4">
        <f t="shared" si="44"/>
        <v>2.649286363047608</v>
      </c>
      <c r="AN107" s="4">
        <f t="shared" si="45"/>
        <v>1.3331208978855562</v>
      </c>
      <c r="AO107" s="4">
        <f t="shared" si="46"/>
        <v>-2.6918522818246052E-4</v>
      </c>
      <c r="AP107" s="13">
        <f t="shared" si="47"/>
        <v>1E-3</v>
      </c>
      <c r="AQ107" s="11">
        <v>23.47</v>
      </c>
      <c r="AR107" s="4">
        <f t="shared" si="48"/>
        <v>2.649286363047608</v>
      </c>
      <c r="AS107" s="4">
        <f t="shared" si="49"/>
        <v>0.62178750940727356</v>
      </c>
      <c r="AT107" s="4">
        <f t="shared" si="50"/>
        <v>-1.2555201322421203E-4</v>
      </c>
      <c r="AU107" s="13">
        <f t="shared" si="51"/>
        <v>1E-3</v>
      </c>
      <c r="AV107" s="11">
        <v>0.33</v>
      </c>
      <c r="AW107" s="11">
        <v>10.611090600000001</v>
      </c>
      <c r="AX107" s="11">
        <v>5.8419773199999998</v>
      </c>
      <c r="AY107" s="11">
        <v>5.5151244100000003</v>
      </c>
    </row>
    <row r="108" spans="1:51" ht="15.75" customHeight="1" x14ac:dyDescent="0.2">
      <c r="A108" s="11">
        <v>7.3</v>
      </c>
      <c r="B108" s="11">
        <v>6.3</v>
      </c>
      <c r="C108" s="11">
        <v>3.59</v>
      </c>
      <c r="D108" s="11">
        <v>2.97</v>
      </c>
      <c r="E108" s="11">
        <v>33.9</v>
      </c>
      <c r="F108" s="11">
        <v>36.090000000000003</v>
      </c>
      <c r="G108" s="11">
        <v>30.28</v>
      </c>
      <c r="H108" s="11">
        <v>0</v>
      </c>
      <c r="I108" s="11">
        <v>1</v>
      </c>
      <c r="J108" s="11">
        <v>25.3468242</v>
      </c>
      <c r="K108" s="11">
        <v>1.5433789200000001</v>
      </c>
      <c r="L108" s="11">
        <v>37.4139123</v>
      </c>
      <c r="M108" s="11">
        <v>32.101400699999999</v>
      </c>
      <c r="N108" s="11">
        <v>36.195226599999998</v>
      </c>
      <c r="O108" s="13">
        <f t="shared" si="26"/>
        <v>2.3306814444444433</v>
      </c>
      <c r="P108" s="11">
        <v>42.778533099999997</v>
      </c>
      <c r="Q108" s="15">
        <f t="shared" si="27"/>
        <v>5.9880739444444435</v>
      </c>
      <c r="R108" s="11">
        <v>39.71</v>
      </c>
      <c r="S108" s="14">
        <f t="shared" si="28"/>
        <v>7.2250036363051162</v>
      </c>
      <c r="T108" s="14">
        <f t="shared" si="29"/>
        <v>2.8690489439767619</v>
      </c>
      <c r="U108" s="14">
        <f t="shared" si="30"/>
        <v>2.667370434799888E-3</v>
      </c>
      <c r="V108" s="15">
        <f t="shared" si="31"/>
        <v>2.667370434799888E-3</v>
      </c>
      <c r="W108" s="11">
        <v>41.92</v>
      </c>
      <c r="X108" s="4">
        <f t="shared" si="32"/>
        <v>7.2250036363051162</v>
      </c>
      <c r="Y108" s="4">
        <f t="shared" si="33"/>
        <v>3.0287215243391046</v>
      </c>
      <c r="Z108" s="4">
        <f t="shared" si="34"/>
        <v>2.8158189027149656E-3</v>
      </c>
      <c r="AA108" s="13">
        <f t="shared" si="35"/>
        <v>2.8158189027149656E-3</v>
      </c>
      <c r="AB108" s="11">
        <v>62.29</v>
      </c>
      <c r="AC108" s="4">
        <f t="shared" si="36"/>
        <v>7.2250036363051162</v>
      </c>
      <c r="AD108" s="4">
        <f t="shared" si="37"/>
        <v>4.5004547650544566</v>
      </c>
      <c r="AE108" s="4">
        <f t="shared" si="38"/>
        <v>4.1840973151267939E-3</v>
      </c>
      <c r="AF108" s="13">
        <f t="shared" si="39"/>
        <v>4.1840973151267939E-3</v>
      </c>
      <c r="AG108" s="11">
        <v>69.03</v>
      </c>
      <c r="AH108" s="4">
        <f t="shared" si="40"/>
        <v>9.3349058481018066</v>
      </c>
      <c r="AI108" s="4">
        <f t="shared" si="41"/>
        <v>6.4438855069446781</v>
      </c>
      <c r="AJ108" s="4">
        <f t="shared" si="42"/>
        <v>5.990915464354288E-3</v>
      </c>
      <c r="AK108" s="13">
        <f t="shared" si="43"/>
        <v>5.990915464354288E-3</v>
      </c>
      <c r="AL108" s="11">
        <v>68.900000000000006</v>
      </c>
      <c r="AM108" s="4">
        <f t="shared" si="44"/>
        <v>9.3349058481018066</v>
      </c>
      <c r="AN108" s="4">
        <f t="shared" si="45"/>
        <v>6.431750129342146</v>
      </c>
      <c r="AO108" s="4">
        <f t="shared" si="46"/>
        <v>5.9796331376794215E-3</v>
      </c>
      <c r="AP108" s="13">
        <f t="shared" si="47"/>
        <v>5.9796331376794215E-3</v>
      </c>
      <c r="AQ108" s="11">
        <v>70.97</v>
      </c>
      <c r="AR108" s="4">
        <f t="shared" si="48"/>
        <v>9.3349058481018066</v>
      </c>
      <c r="AS108" s="4">
        <f t="shared" si="49"/>
        <v>6.624982680397852</v>
      </c>
      <c r="AT108" s="4">
        <f t="shared" si="50"/>
        <v>6.159282493194607E-3</v>
      </c>
      <c r="AU108" s="13">
        <f t="shared" si="51"/>
        <v>6.159282493194607E-3</v>
      </c>
      <c r="AV108" s="11">
        <v>2.86</v>
      </c>
      <c r="AW108" s="11">
        <v>11.844070200000001</v>
      </c>
      <c r="AX108" s="11">
        <v>13.944884800000001</v>
      </c>
      <c r="AY108" s="11">
        <v>1.4975158900000001</v>
      </c>
    </row>
    <row r="109" spans="1:51" ht="15.75" customHeight="1" x14ac:dyDescent="0.2">
      <c r="A109" s="11">
        <v>6.24</v>
      </c>
      <c r="B109" s="11">
        <v>5.24</v>
      </c>
      <c r="C109" s="11">
        <v>5.35</v>
      </c>
      <c r="D109" s="11">
        <v>3.77</v>
      </c>
      <c r="E109" s="11">
        <v>45.99</v>
      </c>
      <c r="F109" s="11">
        <v>59.12</v>
      </c>
      <c r="G109" s="11">
        <v>44.54</v>
      </c>
      <c r="H109" s="11">
        <v>1</v>
      </c>
      <c r="I109" s="11">
        <v>1</v>
      </c>
      <c r="J109" s="11">
        <v>11.676420500000001</v>
      </c>
      <c r="K109" s="11">
        <v>6.6541980799999996</v>
      </c>
      <c r="L109" s="11">
        <v>24.298115299999999</v>
      </c>
      <c r="M109" s="11">
        <v>29.4379001</v>
      </c>
      <c r="N109" s="11">
        <v>35.315370899999998</v>
      </c>
      <c r="O109" s="13">
        <f t="shared" si="26"/>
        <v>1.8418727222222211</v>
      </c>
      <c r="P109" s="11">
        <v>34.663920099999999</v>
      </c>
      <c r="Q109" s="15">
        <f t="shared" si="27"/>
        <v>1.4799556111111103</v>
      </c>
      <c r="R109" s="11">
        <v>52.15</v>
      </c>
      <c r="S109" s="14">
        <f t="shared" si="28"/>
        <v>6.9777423006388197</v>
      </c>
      <c r="T109" s="14">
        <f t="shared" si="29"/>
        <v>3.6388926097831442</v>
      </c>
      <c r="U109" s="14">
        <f t="shared" si="30"/>
        <v>4.2809279398615717E-3</v>
      </c>
      <c r="V109" s="15">
        <f t="shared" si="31"/>
        <v>4.2809279398615717E-3</v>
      </c>
      <c r="W109" s="11">
        <v>51.05</v>
      </c>
      <c r="X109" s="4">
        <f t="shared" si="32"/>
        <v>6.9777423006388197</v>
      </c>
      <c r="Y109" s="4">
        <f t="shared" si="33"/>
        <v>3.5621374444761171</v>
      </c>
      <c r="Z109" s="4">
        <f t="shared" si="34"/>
        <v>4.1906303227216349E-3</v>
      </c>
      <c r="AA109" s="13">
        <f t="shared" si="35"/>
        <v>4.1906303227216349E-3</v>
      </c>
      <c r="AB109" s="11">
        <v>54.57</v>
      </c>
      <c r="AC109" s="4">
        <f t="shared" si="36"/>
        <v>6.9777423006388197</v>
      </c>
      <c r="AD109" s="4">
        <f t="shared" si="37"/>
        <v>3.8077539734586039</v>
      </c>
      <c r="AE109" s="4">
        <f t="shared" si="38"/>
        <v>4.4795826975694347E-3</v>
      </c>
      <c r="AF109" s="13">
        <f t="shared" si="39"/>
        <v>4.4795826975694347E-3</v>
      </c>
      <c r="AG109" s="11">
        <v>51.43</v>
      </c>
      <c r="AH109" s="4">
        <f t="shared" si="40"/>
        <v>6.7995271020206021</v>
      </c>
      <c r="AI109" s="4">
        <f t="shared" si="41"/>
        <v>3.4969967885691955</v>
      </c>
      <c r="AJ109" s="4">
        <f t="shared" si="42"/>
        <v>4.113996444287539E-3</v>
      </c>
      <c r="AK109" s="13">
        <f t="shared" si="43"/>
        <v>4.113996444287539E-3</v>
      </c>
      <c r="AL109" s="11">
        <v>52.48</v>
      </c>
      <c r="AM109" s="4">
        <f t="shared" si="44"/>
        <v>6.7995271020206021</v>
      </c>
      <c r="AN109" s="4">
        <f t="shared" si="45"/>
        <v>3.5683918231404119</v>
      </c>
      <c r="AO109" s="4">
        <f t="shared" si="46"/>
        <v>4.1979882052539386E-3</v>
      </c>
      <c r="AP109" s="13">
        <f t="shared" si="47"/>
        <v>4.1979882052539386E-3</v>
      </c>
      <c r="AQ109" s="11">
        <v>24.51</v>
      </c>
      <c r="AR109" s="4">
        <f t="shared" si="48"/>
        <v>6.7995271020206021</v>
      </c>
      <c r="AS109" s="4">
        <f t="shared" si="49"/>
        <v>1.6665640927052496</v>
      </c>
      <c r="AT109" s="4">
        <f t="shared" si="50"/>
        <v>1.960607677415664E-3</v>
      </c>
      <c r="AU109" s="13">
        <f t="shared" si="51"/>
        <v>1.960607677415664E-3</v>
      </c>
      <c r="AV109" s="11">
        <v>0</v>
      </c>
      <c r="AW109" s="11">
        <v>0</v>
      </c>
      <c r="AX109" s="11">
        <v>7.9637779599999998</v>
      </c>
      <c r="AY109" s="11">
        <v>1.3366455699999999</v>
      </c>
    </row>
    <row r="110" spans="1:51" ht="15.75" customHeight="1" x14ac:dyDescent="0.2">
      <c r="A110" s="11">
        <v>8.59</v>
      </c>
      <c r="B110" s="11">
        <v>7.59</v>
      </c>
      <c r="C110" s="11">
        <v>5.36</v>
      </c>
      <c r="D110" s="11">
        <v>3.43</v>
      </c>
      <c r="E110" s="11">
        <v>40.57</v>
      </c>
      <c r="F110" s="11">
        <v>50.84</v>
      </c>
      <c r="G110" s="11">
        <v>38.950000000000003</v>
      </c>
      <c r="H110" s="11">
        <v>1</v>
      </c>
      <c r="I110" s="11">
        <v>1</v>
      </c>
      <c r="J110" s="11">
        <v>8.1617788999999998</v>
      </c>
      <c r="K110" s="11">
        <v>18.2738248</v>
      </c>
      <c r="L110" s="11">
        <v>36.712935700000003</v>
      </c>
      <c r="M110" s="11">
        <v>36.254563400000002</v>
      </c>
      <c r="N110" s="11">
        <v>32.982177800000002</v>
      </c>
      <c r="O110" s="13">
        <f t="shared" si="26"/>
        <v>0.54565433333333468</v>
      </c>
      <c r="P110" s="11">
        <v>31.497134299999999</v>
      </c>
      <c r="Q110" s="15">
        <f t="shared" si="27"/>
        <v>-0.27936983333333387</v>
      </c>
      <c r="R110" s="11">
        <v>53.68</v>
      </c>
      <c r="S110" s="14">
        <f t="shared" si="28"/>
        <v>6.3579590838199529</v>
      </c>
      <c r="T110" s="14">
        <f t="shared" si="29"/>
        <v>3.4129524361945505</v>
      </c>
      <c r="U110" s="14">
        <f t="shared" si="30"/>
        <v>1.3553171129649141E-2</v>
      </c>
      <c r="V110" s="15">
        <f t="shared" si="31"/>
        <v>1.3553171129649141E-2</v>
      </c>
      <c r="W110" s="11">
        <v>44.08</v>
      </c>
      <c r="X110" s="4">
        <f t="shared" si="32"/>
        <v>6.3579590838199529</v>
      </c>
      <c r="Y110" s="4">
        <f t="shared" si="33"/>
        <v>2.8025883641478351</v>
      </c>
      <c r="Z110" s="4">
        <f t="shared" si="34"/>
        <v>1.1129355130308013E-2</v>
      </c>
      <c r="AA110" s="13">
        <f t="shared" si="35"/>
        <v>1.1129355130308013E-2</v>
      </c>
      <c r="AB110" s="11">
        <v>62.1</v>
      </c>
      <c r="AC110" s="4">
        <f t="shared" si="36"/>
        <v>6.3579590838199529</v>
      </c>
      <c r="AD110" s="4">
        <f t="shared" si="37"/>
        <v>3.9482925910521907</v>
      </c>
      <c r="AE110" s="4">
        <f t="shared" si="38"/>
        <v>1.5679059745737921E-2</v>
      </c>
      <c r="AF110" s="13">
        <f t="shared" si="39"/>
        <v>1.5679059745737921E-2</v>
      </c>
      <c r="AG110" s="11">
        <v>60.55</v>
      </c>
      <c r="AH110" s="4">
        <f t="shared" si="40"/>
        <v>5.9893666516227348</v>
      </c>
      <c r="AI110" s="4">
        <f t="shared" si="41"/>
        <v>3.6265615075575659</v>
      </c>
      <c r="AJ110" s="4">
        <f t="shared" si="42"/>
        <v>1.4401433844454626E-2</v>
      </c>
      <c r="AK110" s="13">
        <f t="shared" si="43"/>
        <v>1.4401433844454626E-2</v>
      </c>
      <c r="AL110" s="11">
        <v>60.27</v>
      </c>
      <c r="AM110" s="4">
        <f t="shared" si="44"/>
        <v>5.9893666516227348</v>
      </c>
      <c r="AN110" s="4">
        <f t="shared" si="45"/>
        <v>3.6097912809330222</v>
      </c>
      <c r="AO110" s="4">
        <f t="shared" si="46"/>
        <v>1.4334837618584315E-2</v>
      </c>
      <c r="AP110" s="13">
        <f t="shared" si="47"/>
        <v>1.4334837618584315E-2</v>
      </c>
      <c r="AQ110" s="11">
        <v>41.4</v>
      </c>
      <c r="AR110" s="4">
        <f t="shared" si="48"/>
        <v>5.9893666516227348</v>
      </c>
      <c r="AS110" s="4">
        <f t="shared" si="49"/>
        <v>2.4795977937718119</v>
      </c>
      <c r="AT110" s="4">
        <f t="shared" si="50"/>
        <v>9.8467276822530383E-3</v>
      </c>
      <c r="AU110" s="13">
        <f t="shared" si="51"/>
        <v>9.8467276822530383E-3</v>
      </c>
      <c r="AV110" s="11">
        <v>1.05</v>
      </c>
      <c r="AW110" s="11">
        <v>17.751642</v>
      </c>
      <c r="AX110" s="11">
        <v>13.8625293</v>
      </c>
      <c r="AY110" s="11">
        <v>2.3075768499999998</v>
      </c>
    </row>
    <row r="111" spans="1:51" ht="15.75" customHeight="1" x14ac:dyDescent="0.2">
      <c r="A111" s="11">
        <v>8.84</v>
      </c>
      <c r="B111" s="11">
        <v>7.84</v>
      </c>
      <c r="C111" s="11">
        <v>5.19</v>
      </c>
      <c r="D111" s="11">
        <v>5.1100000000000003</v>
      </c>
      <c r="E111" s="11">
        <v>47.67</v>
      </c>
      <c r="F111" s="11">
        <v>55.03</v>
      </c>
      <c r="G111" s="11">
        <v>48.75</v>
      </c>
      <c r="H111" s="11">
        <v>1</v>
      </c>
      <c r="I111" s="11">
        <v>1</v>
      </c>
      <c r="J111" s="11">
        <v>2.3310817500000001</v>
      </c>
      <c r="K111" s="11">
        <v>2.1550430899999999</v>
      </c>
      <c r="L111" s="11">
        <v>35.2826284</v>
      </c>
      <c r="M111" s="11">
        <v>25.396901</v>
      </c>
      <c r="N111" s="11">
        <v>37.305878700000001</v>
      </c>
      <c r="O111" s="13">
        <f t="shared" si="26"/>
        <v>2.9477103888888894</v>
      </c>
      <c r="P111" s="11">
        <v>23.365381899999999</v>
      </c>
      <c r="Q111" s="15">
        <f t="shared" si="27"/>
        <v>-4.7970100555555559</v>
      </c>
      <c r="R111" s="11">
        <v>52.79</v>
      </c>
      <c r="S111" s="14">
        <f t="shared" si="28"/>
        <v>7.5481826195446144</v>
      </c>
      <c r="T111" s="14">
        <f t="shared" si="29"/>
        <v>3.9846856048576016</v>
      </c>
      <c r="U111" s="14">
        <f t="shared" si="30"/>
        <v>2.9291225579080398E-3</v>
      </c>
      <c r="V111" s="15">
        <f t="shared" si="31"/>
        <v>2.9291225579080398E-3</v>
      </c>
      <c r="W111" s="11">
        <v>51.92</v>
      </c>
      <c r="X111" s="4">
        <f t="shared" si="32"/>
        <v>7.5481826195446144</v>
      </c>
      <c r="Y111" s="4">
        <f t="shared" si="33"/>
        <v>3.919016416067564</v>
      </c>
      <c r="Z111" s="4">
        <f t="shared" si="34"/>
        <v>2.8808494640383681E-3</v>
      </c>
      <c r="AA111" s="13">
        <f t="shared" si="35"/>
        <v>2.8808494640383681E-3</v>
      </c>
      <c r="AB111" s="11">
        <v>57.55</v>
      </c>
      <c r="AC111" s="4">
        <f t="shared" si="36"/>
        <v>7.5481826195446144</v>
      </c>
      <c r="AD111" s="4">
        <f t="shared" si="37"/>
        <v>4.3439790975479253</v>
      </c>
      <c r="AE111" s="4">
        <f t="shared" si="38"/>
        <v>3.193237416321419E-3</v>
      </c>
      <c r="AF111" s="13">
        <f t="shared" si="39"/>
        <v>3.193237416321419E-3</v>
      </c>
      <c r="AG111" s="11">
        <v>49.87</v>
      </c>
      <c r="AH111" s="4">
        <f t="shared" si="40"/>
        <v>4.2871927313013591</v>
      </c>
      <c r="AI111" s="4">
        <f t="shared" si="41"/>
        <v>2.1380230150999875</v>
      </c>
      <c r="AJ111" s="4">
        <f t="shared" si="42"/>
        <v>1.5716500782951321E-3</v>
      </c>
      <c r="AK111" s="13">
        <f t="shared" si="43"/>
        <v>1.5716500782951321E-3</v>
      </c>
      <c r="AL111" s="11">
        <v>52.04</v>
      </c>
      <c r="AM111" s="4">
        <f t="shared" si="44"/>
        <v>4.2871927313013591</v>
      </c>
      <c r="AN111" s="4">
        <f t="shared" si="45"/>
        <v>2.2310550973692274</v>
      </c>
      <c r="AO111" s="4">
        <f t="shared" si="46"/>
        <v>1.6400374989869399E-3</v>
      </c>
      <c r="AP111" s="13">
        <f t="shared" si="47"/>
        <v>1.6400374989869399E-3</v>
      </c>
      <c r="AQ111" s="11">
        <v>26.92</v>
      </c>
      <c r="AR111" s="4">
        <f t="shared" si="48"/>
        <v>4.2871927313013591</v>
      </c>
      <c r="AS111" s="4">
        <f t="shared" si="49"/>
        <v>1.154112283266326</v>
      </c>
      <c r="AT111" s="4">
        <f t="shared" si="50"/>
        <v>8.4838219586334405E-4</v>
      </c>
      <c r="AU111" s="13">
        <f t="shared" si="51"/>
        <v>8.4838219586334405E-4</v>
      </c>
      <c r="AV111" s="11">
        <v>0</v>
      </c>
      <c r="AW111" s="11">
        <v>0</v>
      </c>
      <c r="AX111" s="11">
        <v>11.1999035</v>
      </c>
      <c r="AY111" s="11">
        <v>5.8421594199999998</v>
      </c>
    </row>
    <row r="112" spans="1:51" ht="15.75" customHeight="1" x14ac:dyDescent="0.2">
      <c r="A112" s="11">
        <v>7.52</v>
      </c>
      <c r="B112" s="11">
        <v>5.52</v>
      </c>
      <c r="C112" s="11">
        <v>5.61</v>
      </c>
      <c r="D112" s="11">
        <v>7.87</v>
      </c>
      <c r="E112" s="11">
        <v>44.72</v>
      </c>
      <c r="F112" s="11">
        <v>54.28</v>
      </c>
      <c r="G112" s="11">
        <v>48.44</v>
      </c>
      <c r="H112" s="11">
        <v>0</v>
      </c>
      <c r="I112" s="11">
        <v>0</v>
      </c>
      <c r="J112" s="11">
        <v>6.3672530399999996</v>
      </c>
      <c r="K112" s="11">
        <v>29.9396232</v>
      </c>
      <c r="L112" s="11">
        <v>31.878529499999999</v>
      </c>
      <c r="M112" s="11">
        <v>33.5319596</v>
      </c>
      <c r="N112" s="11">
        <v>24.584219900000001</v>
      </c>
      <c r="O112" s="13">
        <f t="shared" si="26"/>
        <v>-4.1198778333333328</v>
      </c>
      <c r="P112" s="11">
        <v>38.399343899999998</v>
      </c>
      <c r="Q112" s="15">
        <f t="shared" si="27"/>
        <v>3.5551910555555546</v>
      </c>
      <c r="R112" s="11">
        <v>53.14</v>
      </c>
      <c r="S112" s="14">
        <f t="shared" si="28"/>
        <v>4.5111515190093705</v>
      </c>
      <c r="T112" s="14">
        <f t="shared" si="29"/>
        <v>2.3972259172015797</v>
      </c>
      <c r="U112" s="14">
        <f t="shared" si="30"/>
        <v>-1.2608195111448264E-3</v>
      </c>
      <c r="V112" s="15">
        <f t="shared" si="31"/>
        <v>1E-3</v>
      </c>
      <c r="W112" s="11">
        <v>50.15</v>
      </c>
      <c r="X112" s="4">
        <f t="shared" si="32"/>
        <v>4.5111515190093705</v>
      </c>
      <c r="Y112" s="4">
        <f t="shared" si="33"/>
        <v>2.2623424867831989</v>
      </c>
      <c r="Z112" s="4">
        <f t="shared" si="34"/>
        <v>-1.1898776530657326E-3</v>
      </c>
      <c r="AA112" s="13">
        <f t="shared" si="35"/>
        <v>1E-3</v>
      </c>
      <c r="AB112" s="11">
        <v>49.27</v>
      </c>
      <c r="AC112" s="4">
        <f t="shared" si="36"/>
        <v>4.5111515190093705</v>
      </c>
      <c r="AD112" s="4">
        <f t="shared" si="37"/>
        <v>2.2226443534159173</v>
      </c>
      <c r="AE112" s="4">
        <f t="shared" si="38"/>
        <v>-1.1689984439989763E-3</v>
      </c>
      <c r="AF112" s="13">
        <f t="shared" si="39"/>
        <v>1E-3</v>
      </c>
      <c r="AG112" s="11">
        <v>51.15</v>
      </c>
      <c r="AH112" s="4">
        <f t="shared" si="40"/>
        <v>7.87879434615291</v>
      </c>
      <c r="AI112" s="4">
        <f t="shared" si="41"/>
        <v>4.0300033080572133</v>
      </c>
      <c r="AJ112" s="4">
        <f t="shared" si="42"/>
        <v>-2.1195777854380112E-3</v>
      </c>
      <c r="AK112" s="13">
        <f t="shared" si="43"/>
        <v>1E-3</v>
      </c>
      <c r="AL112" s="11">
        <v>51.94</v>
      </c>
      <c r="AM112" s="4">
        <f t="shared" si="44"/>
        <v>7.87879434615291</v>
      </c>
      <c r="AN112" s="4">
        <f t="shared" si="45"/>
        <v>4.0922457833918209</v>
      </c>
      <c r="AO112" s="4">
        <f t="shared" si="46"/>
        <v>-2.152314177432068E-3</v>
      </c>
      <c r="AP112" s="13">
        <f t="shared" si="47"/>
        <v>1E-3</v>
      </c>
      <c r="AQ112" s="11">
        <v>25.96</v>
      </c>
      <c r="AR112" s="4">
        <f t="shared" si="48"/>
        <v>7.87879434615291</v>
      </c>
      <c r="AS112" s="4">
        <f t="shared" si="49"/>
        <v>2.0453350122612957</v>
      </c>
      <c r="AT112" s="4">
        <f t="shared" si="50"/>
        <v>-1.0757427040072487E-3</v>
      </c>
      <c r="AU112" s="13">
        <f t="shared" si="51"/>
        <v>1E-3</v>
      </c>
      <c r="AV112" s="11">
        <v>0.46</v>
      </c>
      <c r="AW112" s="11">
        <v>5.1841402600000004</v>
      </c>
      <c r="AX112" s="11">
        <v>6.0475891500000003</v>
      </c>
      <c r="AY112" s="11">
        <v>4.2780521699999996</v>
      </c>
    </row>
    <row r="113" spans="1:51" ht="15.75" customHeight="1" x14ac:dyDescent="0.2">
      <c r="A113" s="11">
        <v>7.09</v>
      </c>
      <c r="B113" s="11">
        <v>7.09</v>
      </c>
      <c r="C113" s="11">
        <v>1.77</v>
      </c>
      <c r="D113" s="11">
        <v>2.38</v>
      </c>
      <c r="E113" s="11">
        <v>18.32</v>
      </c>
      <c r="F113" s="11">
        <v>26.46</v>
      </c>
      <c r="G113" s="11">
        <v>21.54</v>
      </c>
      <c r="H113" s="11">
        <v>1</v>
      </c>
      <c r="I113" s="11">
        <v>1</v>
      </c>
      <c r="J113" s="11">
        <v>21.9680608</v>
      </c>
      <c r="K113" s="11">
        <v>6.9645083899999998</v>
      </c>
      <c r="L113" s="11">
        <v>29.732306000000001</v>
      </c>
      <c r="M113" s="11">
        <v>33.301961900000002</v>
      </c>
      <c r="N113" s="11">
        <v>23.9813413</v>
      </c>
      <c r="O113" s="13">
        <f t="shared" si="26"/>
        <v>-4.4548103888888892</v>
      </c>
      <c r="P113" s="11">
        <v>23.7542483</v>
      </c>
      <c r="Q113" s="15">
        <f t="shared" si="27"/>
        <v>-4.5809731666666664</v>
      </c>
      <c r="R113" s="11">
        <v>33.950000000000003</v>
      </c>
      <c r="S113" s="14">
        <f t="shared" si="28"/>
        <v>4.3991073771429905</v>
      </c>
      <c r="T113" s="14">
        <f t="shared" si="29"/>
        <v>1.4934969545400454</v>
      </c>
      <c r="U113" s="14">
        <f t="shared" si="30"/>
        <v>-7.2644612616679246E-4</v>
      </c>
      <c r="V113" s="15">
        <f t="shared" si="31"/>
        <v>1E-3</v>
      </c>
      <c r="W113" s="11">
        <v>35.71</v>
      </c>
      <c r="X113" s="4">
        <f t="shared" si="32"/>
        <v>4.3991073771429905</v>
      </c>
      <c r="Y113" s="4">
        <f t="shared" si="33"/>
        <v>1.5709212443777618</v>
      </c>
      <c r="Z113" s="4">
        <f t="shared" si="34"/>
        <v>-7.6410577806822254E-4</v>
      </c>
      <c r="AA113" s="13">
        <f t="shared" si="35"/>
        <v>1E-3</v>
      </c>
      <c r="AB113" s="11">
        <v>50.28</v>
      </c>
      <c r="AC113" s="4">
        <f t="shared" si="36"/>
        <v>4.3991073771429905</v>
      </c>
      <c r="AD113" s="4">
        <f t="shared" si="37"/>
        <v>2.2118711892274958</v>
      </c>
      <c r="AE113" s="4">
        <f t="shared" si="38"/>
        <v>-1.0758677827294942E-3</v>
      </c>
      <c r="AF113" s="13">
        <f t="shared" si="39"/>
        <v>1E-3</v>
      </c>
      <c r="AG113" s="11">
        <v>44.28</v>
      </c>
      <c r="AH113" s="4">
        <f t="shared" si="40"/>
        <v>4.3575479761542297</v>
      </c>
      <c r="AI113" s="4">
        <f t="shared" si="41"/>
        <v>1.9295222438410928</v>
      </c>
      <c r="AJ113" s="4">
        <f t="shared" si="42"/>
        <v>-9.3853151499910558E-4</v>
      </c>
      <c r="AK113" s="13">
        <f t="shared" si="43"/>
        <v>1E-3</v>
      </c>
      <c r="AL113" s="11">
        <v>45.04</v>
      </c>
      <c r="AM113" s="4">
        <f t="shared" si="44"/>
        <v>4.3575479761542297</v>
      </c>
      <c r="AN113" s="4">
        <f t="shared" si="45"/>
        <v>1.962639608459865</v>
      </c>
      <c r="AO113" s="4">
        <f t="shared" si="46"/>
        <v>-9.5464000531977672E-4</v>
      </c>
      <c r="AP113" s="13">
        <f t="shared" si="47"/>
        <v>1E-3</v>
      </c>
      <c r="AQ113" s="11">
        <v>27.84</v>
      </c>
      <c r="AR113" s="4">
        <f t="shared" si="48"/>
        <v>4.3575479761542297</v>
      </c>
      <c r="AS113" s="4">
        <f t="shared" si="49"/>
        <v>1.2131413565613376</v>
      </c>
      <c r="AT113" s="4">
        <f t="shared" si="50"/>
        <v>-5.9007943490458671E-4</v>
      </c>
      <c r="AU113" s="13">
        <f t="shared" si="51"/>
        <v>1E-3</v>
      </c>
      <c r="AV113" s="11">
        <v>0.4</v>
      </c>
      <c r="AW113" s="11">
        <v>9.6567996399999991</v>
      </c>
      <c r="AX113" s="11">
        <v>6.2033134600000004</v>
      </c>
      <c r="AY113" s="11">
        <v>1.1122527099999999</v>
      </c>
    </row>
    <row r="114" spans="1:51" ht="15.75" customHeight="1" x14ac:dyDescent="0.2">
      <c r="A114" s="11">
        <v>7.35</v>
      </c>
      <c r="B114" s="11">
        <v>6.35</v>
      </c>
      <c r="C114" s="11">
        <v>5.01</v>
      </c>
      <c r="D114" s="11">
        <v>6.45</v>
      </c>
      <c r="E114" s="11">
        <v>33.96</v>
      </c>
      <c r="F114" s="11">
        <v>45.7</v>
      </c>
      <c r="G114" s="11">
        <v>35.5</v>
      </c>
      <c r="H114" s="11">
        <v>1</v>
      </c>
      <c r="I114" s="11">
        <v>0</v>
      </c>
      <c r="J114" s="11">
        <v>27.020043000000001</v>
      </c>
      <c r="K114" s="11">
        <v>24.2992873</v>
      </c>
      <c r="L114" s="11">
        <v>47.832790299999999</v>
      </c>
      <c r="M114" s="11">
        <v>29.3573308</v>
      </c>
      <c r="N114" s="11">
        <v>7.3723970300000001</v>
      </c>
      <c r="O114" s="13">
        <f t="shared" si="26"/>
        <v>-13.68200165</v>
      </c>
      <c r="P114" s="11">
        <v>40.960031600000001</v>
      </c>
      <c r="Q114" s="15">
        <f t="shared" si="27"/>
        <v>4.9777953333333338</v>
      </c>
      <c r="R114" s="11">
        <v>48.83</v>
      </c>
      <c r="S114" s="14">
        <f t="shared" si="28"/>
        <v>2.1374964426329823</v>
      </c>
      <c r="T114" s="14">
        <f t="shared" si="29"/>
        <v>1.0437395129376852</v>
      </c>
      <c r="U114" s="14">
        <f t="shared" si="30"/>
        <v>-1.6529921117487375E-4</v>
      </c>
      <c r="V114" s="15">
        <f t="shared" si="31"/>
        <v>1E-3</v>
      </c>
      <c r="W114" s="11">
        <v>40.72</v>
      </c>
      <c r="X114" s="4">
        <f t="shared" si="32"/>
        <v>2.1374964426329823</v>
      </c>
      <c r="Y114" s="4">
        <f t="shared" si="33"/>
        <v>0.87038855144015048</v>
      </c>
      <c r="Z114" s="4">
        <f t="shared" si="34"/>
        <v>-1.3784525658490398E-4</v>
      </c>
      <c r="AA114" s="13">
        <f t="shared" si="35"/>
        <v>1E-3</v>
      </c>
      <c r="AB114" s="11">
        <v>64.52</v>
      </c>
      <c r="AC114" s="4">
        <f t="shared" si="36"/>
        <v>2.1374964426329823</v>
      </c>
      <c r="AD114" s="4">
        <f t="shared" si="37"/>
        <v>1.3791127047868001</v>
      </c>
      <c r="AE114" s="4">
        <f t="shared" si="38"/>
        <v>-2.1841296549258356E-4</v>
      </c>
      <c r="AF114" s="13">
        <f t="shared" si="39"/>
        <v>1E-3</v>
      </c>
      <c r="AG114" s="11">
        <v>50.11</v>
      </c>
      <c r="AH114" s="4">
        <f t="shared" si="40"/>
        <v>8.7036486170095788</v>
      </c>
      <c r="AI114" s="4">
        <f t="shared" si="41"/>
        <v>4.3613983219834997</v>
      </c>
      <c r="AJ114" s="4">
        <f t="shared" si="42"/>
        <v>-6.9072378050933562E-4</v>
      </c>
      <c r="AK114" s="13">
        <f t="shared" si="43"/>
        <v>1E-3</v>
      </c>
      <c r="AL114" s="11">
        <v>47.24</v>
      </c>
      <c r="AM114" s="4">
        <f t="shared" si="44"/>
        <v>8.7036486170095788</v>
      </c>
      <c r="AN114" s="4">
        <f t="shared" si="45"/>
        <v>4.1116036066753257</v>
      </c>
      <c r="AO114" s="4">
        <f t="shared" si="46"/>
        <v>-6.5116326863422517E-4</v>
      </c>
      <c r="AP114" s="13">
        <f t="shared" si="47"/>
        <v>1E-3</v>
      </c>
      <c r="AQ114" s="11">
        <v>23.79</v>
      </c>
      <c r="AR114" s="4">
        <f t="shared" si="48"/>
        <v>8.7036486170095788</v>
      </c>
      <c r="AS114" s="4">
        <f t="shared" si="49"/>
        <v>2.0705980059865787</v>
      </c>
      <c r="AT114" s="4">
        <f t="shared" si="50"/>
        <v>-3.2792493989856506E-4</v>
      </c>
      <c r="AU114" s="13">
        <f t="shared" si="51"/>
        <v>1E-3</v>
      </c>
      <c r="AV114" s="11">
        <v>3.25</v>
      </c>
      <c r="AW114" s="11">
        <v>1.3610005700000001</v>
      </c>
      <c r="AX114" s="11">
        <v>3.3779928899999998</v>
      </c>
      <c r="AY114" s="11">
        <v>0.68792259</v>
      </c>
    </row>
    <row r="115" spans="1:51" ht="15.75" customHeight="1" x14ac:dyDescent="0.2">
      <c r="A115" s="11">
        <v>8.9600000000000009</v>
      </c>
      <c r="B115" s="11">
        <v>7.96</v>
      </c>
      <c r="C115" s="11">
        <v>4.08</v>
      </c>
      <c r="D115" s="11">
        <v>5.6</v>
      </c>
      <c r="E115" s="11">
        <v>29.79</v>
      </c>
      <c r="F115" s="11">
        <v>32.229999999999997</v>
      </c>
      <c r="G115" s="11">
        <v>31</v>
      </c>
      <c r="H115" s="11">
        <v>1</v>
      </c>
      <c r="I115" s="11">
        <v>0</v>
      </c>
      <c r="J115" s="11">
        <v>16.342273500000001</v>
      </c>
      <c r="K115" s="11">
        <v>28.775374100000001</v>
      </c>
      <c r="L115" s="11">
        <v>9.7620827600000002</v>
      </c>
      <c r="M115" s="11">
        <v>4.2965240099999997</v>
      </c>
      <c r="N115" s="11">
        <v>28.108704100000001</v>
      </c>
      <c r="O115" s="13">
        <f t="shared" si="26"/>
        <v>-2.1618310555555551</v>
      </c>
      <c r="P115" s="11">
        <v>28.1456719</v>
      </c>
      <c r="Q115" s="15">
        <f t="shared" si="27"/>
        <v>-2.1412933888888892</v>
      </c>
      <c r="R115" s="11">
        <v>44.96</v>
      </c>
      <c r="S115" s="14">
        <f t="shared" si="28"/>
        <v>5.2183806828346251</v>
      </c>
      <c r="T115" s="14">
        <f t="shared" si="29"/>
        <v>2.3461839550024477</v>
      </c>
      <c r="U115" s="14">
        <f t="shared" si="30"/>
        <v>-2.3516278980076281E-3</v>
      </c>
      <c r="V115" s="15">
        <f t="shared" si="31"/>
        <v>1E-3</v>
      </c>
      <c r="W115" s="11">
        <v>47.65</v>
      </c>
      <c r="X115" s="4">
        <f t="shared" si="32"/>
        <v>5.2183806828346251</v>
      </c>
      <c r="Y115" s="4">
        <f t="shared" si="33"/>
        <v>2.4865583953706989</v>
      </c>
      <c r="Z115" s="4">
        <f t="shared" si="34"/>
        <v>-2.4923280547167141E-3</v>
      </c>
      <c r="AA115" s="13">
        <f t="shared" si="35"/>
        <v>1E-3</v>
      </c>
      <c r="AB115" s="11">
        <v>57.26</v>
      </c>
      <c r="AC115" s="4">
        <f t="shared" si="36"/>
        <v>5.2183806828346251</v>
      </c>
      <c r="AD115" s="4">
        <f t="shared" si="37"/>
        <v>2.9880447789911062</v>
      </c>
      <c r="AE115" s="4">
        <f t="shared" si="38"/>
        <v>-2.9949780569376505E-3</v>
      </c>
      <c r="AF115" s="13">
        <f t="shared" si="39"/>
        <v>1E-3</v>
      </c>
      <c r="AG115" s="11">
        <v>45.85</v>
      </c>
      <c r="AH115" s="4">
        <f t="shared" si="40"/>
        <v>5.2262925158752189</v>
      </c>
      <c r="AI115" s="4">
        <f t="shared" si="41"/>
        <v>2.3962551185287877</v>
      </c>
      <c r="AJ115" s="4">
        <f t="shared" si="42"/>
        <v>-2.4018152436261096E-3</v>
      </c>
      <c r="AK115" s="13">
        <f t="shared" si="43"/>
        <v>1E-3</v>
      </c>
      <c r="AL115" s="11">
        <v>46.32</v>
      </c>
      <c r="AM115" s="4">
        <f t="shared" si="44"/>
        <v>5.2262925158752189</v>
      </c>
      <c r="AN115" s="4">
        <f t="shared" si="45"/>
        <v>2.4208186933534015</v>
      </c>
      <c r="AO115" s="4">
        <f t="shared" si="46"/>
        <v>-2.4264358142805104E-3</v>
      </c>
      <c r="AP115" s="13">
        <f t="shared" si="47"/>
        <v>1E-3</v>
      </c>
      <c r="AQ115" s="11">
        <v>25.45</v>
      </c>
      <c r="AR115" s="4">
        <f t="shared" si="48"/>
        <v>5.2262925158752189</v>
      </c>
      <c r="AS115" s="4">
        <f t="shared" si="49"/>
        <v>1.3300914452902433</v>
      </c>
      <c r="AT115" s="4">
        <f t="shared" si="50"/>
        <v>-1.3331777088393564E-3</v>
      </c>
      <c r="AU115" s="13">
        <f t="shared" si="51"/>
        <v>1E-3</v>
      </c>
      <c r="AV115" s="11">
        <v>0</v>
      </c>
      <c r="AW115" s="11">
        <v>0</v>
      </c>
      <c r="AX115" s="11">
        <v>10.476982100000001</v>
      </c>
      <c r="AY115" s="11">
        <v>3.82562332</v>
      </c>
    </row>
    <row r="116" spans="1:51" ht="15.75" customHeight="1" x14ac:dyDescent="0.2">
      <c r="A116" s="11">
        <v>7.79</v>
      </c>
      <c r="B116" s="11">
        <v>5.79</v>
      </c>
      <c r="C116" s="11">
        <v>7.87</v>
      </c>
      <c r="D116" s="11">
        <v>5.52</v>
      </c>
      <c r="E116" s="11">
        <v>44.24</v>
      </c>
      <c r="F116" s="11">
        <v>51.4</v>
      </c>
      <c r="G116" s="11">
        <v>45.83</v>
      </c>
      <c r="H116" s="11">
        <v>1</v>
      </c>
      <c r="I116" s="11">
        <v>0</v>
      </c>
      <c r="J116" s="11">
        <v>6.9793132499999997</v>
      </c>
      <c r="K116" s="11">
        <v>25.364708700000001</v>
      </c>
      <c r="L116" s="11">
        <v>38.685685100000001</v>
      </c>
      <c r="M116" s="11">
        <v>32.463972599999998</v>
      </c>
      <c r="N116" s="11">
        <v>32.366281899999997</v>
      </c>
      <c r="O116" s="13">
        <f t="shared" si="26"/>
        <v>0.20348994444444282</v>
      </c>
      <c r="P116" s="11">
        <v>13.935132299999999</v>
      </c>
      <c r="Q116" s="15">
        <f t="shared" si="27"/>
        <v>-10.036037611111112</v>
      </c>
      <c r="R116" s="11">
        <v>60.16</v>
      </c>
      <c r="S116" s="14">
        <f t="shared" si="28"/>
        <v>6.2027207231778769</v>
      </c>
      <c r="T116" s="14">
        <f t="shared" si="29"/>
        <v>3.7315567870638109</v>
      </c>
      <c r="U116" s="14">
        <f t="shared" si="30"/>
        <v>3.9735199382159463E-2</v>
      </c>
      <c r="V116" s="15">
        <f t="shared" si="31"/>
        <v>3.9735199382159463E-2</v>
      </c>
      <c r="W116" s="11">
        <v>51.19</v>
      </c>
      <c r="X116" s="4">
        <f t="shared" si="32"/>
        <v>6.2027207231778769</v>
      </c>
      <c r="Y116" s="4">
        <f t="shared" si="33"/>
        <v>3.175172738194755</v>
      </c>
      <c r="Z116" s="4">
        <f t="shared" si="34"/>
        <v>3.3810586043429895E-2</v>
      </c>
      <c r="AA116" s="13">
        <f t="shared" si="35"/>
        <v>3.3810586043429895E-2</v>
      </c>
      <c r="AB116" s="11">
        <v>48.03</v>
      </c>
      <c r="AC116" s="4">
        <f t="shared" si="36"/>
        <v>6.2027207231778769</v>
      </c>
      <c r="AD116" s="4">
        <f t="shared" si="37"/>
        <v>2.9791667633423344</v>
      </c>
      <c r="AE116" s="4">
        <f t="shared" si="38"/>
        <v>3.1723431288648921E-2</v>
      </c>
      <c r="AF116" s="13">
        <f t="shared" si="39"/>
        <v>3.1723431288648921E-2</v>
      </c>
      <c r="AG116" s="11">
        <v>51.63</v>
      </c>
      <c r="AH116" s="4">
        <f t="shared" si="40"/>
        <v>2.8623921238324077</v>
      </c>
      <c r="AI116" s="4">
        <f t="shared" si="41"/>
        <v>1.4778530535346721</v>
      </c>
      <c r="AJ116" s="4">
        <f t="shared" si="42"/>
        <v>1.573680613499108E-2</v>
      </c>
      <c r="AK116" s="13">
        <f t="shared" si="43"/>
        <v>1.573680613499108E-2</v>
      </c>
      <c r="AL116" s="11">
        <v>50.2</v>
      </c>
      <c r="AM116" s="4">
        <f t="shared" si="44"/>
        <v>2.8623921238324077</v>
      </c>
      <c r="AN116" s="4">
        <f t="shared" si="45"/>
        <v>1.4369208461638687</v>
      </c>
      <c r="AO116" s="4">
        <f t="shared" si="46"/>
        <v>1.5300942629799577E-2</v>
      </c>
      <c r="AP116" s="13">
        <f t="shared" si="47"/>
        <v>1.5300942629799577E-2</v>
      </c>
      <c r="AQ116" s="11">
        <v>24.79</v>
      </c>
      <c r="AR116" s="4">
        <f t="shared" si="48"/>
        <v>2.8623921238324077</v>
      </c>
      <c r="AS116" s="4">
        <f t="shared" si="49"/>
        <v>0.70958700749805392</v>
      </c>
      <c r="AT116" s="4">
        <f t="shared" si="50"/>
        <v>7.5559834221659667E-3</v>
      </c>
      <c r="AU116" s="13">
        <f t="shared" si="51"/>
        <v>7.5559834221659667E-3</v>
      </c>
      <c r="AV116" s="11">
        <v>0.28000000000000003</v>
      </c>
      <c r="AW116" s="11">
        <v>20.122654000000001</v>
      </c>
      <c r="AX116" s="11">
        <v>11.198118300000001</v>
      </c>
      <c r="AY116" s="11">
        <v>3.4146391899999999</v>
      </c>
    </row>
    <row r="117" spans="1:51" ht="15.75" customHeight="1" x14ac:dyDescent="0.2">
      <c r="A117" s="11">
        <v>7.01</v>
      </c>
      <c r="B117" s="11">
        <v>7.01</v>
      </c>
      <c r="C117" s="11">
        <v>6.1</v>
      </c>
      <c r="D117" s="11">
        <v>6.2</v>
      </c>
      <c r="E117" s="11">
        <v>36.56</v>
      </c>
      <c r="F117" s="11">
        <v>45.43</v>
      </c>
      <c r="G117" s="11">
        <v>41.31</v>
      </c>
      <c r="H117" s="11">
        <v>0</v>
      </c>
      <c r="I117" s="11">
        <v>0</v>
      </c>
      <c r="J117" s="11">
        <v>12.437814700000001</v>
      </c>
      <c r="K117" s="11">
        <v>24.036237700000001</v>
      </c>
      <c r="L117" s="11">
        <v>34.856842800000003</v>
      </c>
      <c r="M117" s="11">
        <v>34.221783600000002</v>
      </c>
      <c r="N117" s="11">
        <v>35.028931800000002</v>
      </c>
      <c r="O117" s="13">
        <f t="shared" si="26"/>
        <v>1.6827398888888903</v>
      </c>
      <c r="P117" s="11">
        <v>24.693749499999999</v>
      </c>
      <c r="Q117" s="15">
        <f t="shared" si="27"/>
        <v>-4.0590280555555562</v>
      </c>
      <c r="R117" s="11">
        <v>51.33</v>
      </c>
      <c r="S117" s="14">
        <f t="shared" si="28"/>
        <v>6.8988788731780231</v>
      </c>
      <c r="T117" s="14">
        <f t="shared" si="29"/>
        <v>3.541194525602279</v>
      </c>
      <c r="U117" s="14">
        <f t="shared" si="30"/>
        <v>4.5599605887412329E-3</v>
      </c>
      <c r="V117" s="15">
        <f t="shared" si="31"/>
        <v>4.5599605887412329E-3</v>
      </c>
      <c r="W117" s="11">
        <v>47.96</v>
      </c>
      <c r="X117" s="4">
        <f t="shared" si="32"/>
        <v>6.8988788731780231</v>
      </c>
      <c r="Y117" s="4">
        <f t="shared" si="33"/>
        <v>3.3087023075761799</v>
      </c>
      <c r="Z117" s="4">
        <f t="shared" si="34"/>
        <v>4.2605826969808989E-3</v>
      </c>
      <c r="AA117" s="13">
        <f t="shared" si="35"/>
        <v>4.2605826969808989E-3</v>
      </c>
      <c r="AB117" s="11">
        <v>50.6</v>
      </c>
      <c r="AC117" s="4">
        <f t="shared" si="36"/>
        <v>6.8988788731780231</v>
      </c>
      <c r="AD117" s="4">
        <f t="shared" si="37"/>
        <v>3.4908327098280796</v>
      </c>
      <c r="AE117" s="4">
        <f t="shared" si="38"/>
        <v>4.495110184888104E-3</v>
      </c>
      <c r="AF117" s="13">
        <f t="shared" si="39"/>
        <v>4.495110184888104E-3</v>
      </c>
      <c r="AG117" s="11">
        <v>48.87</v>
      </c>
      <c r="AH117" s="4">
        <f t="shared" si="40"/>
        <v>4.5317773815677009</v>
      </c>
      <c r="AI117" s="4">
        <f t="shared" si="41"/>
        <v>2.2146796063721355</v>
      </c>
      <c r="AJ117" s="4">
        <f t="shared" si="42"/>
        <v>2.8518206635452462E-3</v>
      </c>
      <c r="AK117" s="13">
        <f t="shared" si="43"/>
        <v>2.8518206635452462E-3</v>
      </c>
      <c r="AL117" s="11">
        <v>52.25</v>
      </c>
      <c r="AM117" s="4">
        <f t="shared" si="44"/>
        <v>4.5317773815677009</v>
      </c>
      <c r="AN117" s="4">
        <f t="shared" si="45"/>
        <v>2.3678536818691236</v>
      </c>
      <c r="AO117" s="4">
        <f t="shared" si="46"/>
        <v>3.0490613806064886E-3</v>
      </c>
      <c r="AP117" s="13">
        <f t="shared" si="47"/>
        <v>3.0490613806064886E-3</v>
      </c>
      <c r="AQ117" s="11">
        <v>22.53</v>
      </c>
      <c r="AR117" s="4">
        <f t="shared" si="48"/>
        <v>4.5317773815677009</v>
      </c>
      <c r="AS117" s="4">
        <f t="shared" si="49"/>
        <v>1.0210094440672031</v>
      </c>
      <c r="AT117" s="4">
        <f t="shared" si="50"/>
        <v>1.3147435962691714E-3</v>
      </c>
      <c r="AU117" s="13">
        <f t="shared" si="51"/>
        <v>1.3147435962691714E-3</v>
      </c>
      <c r="AV117" s="11">
        <v>2.77</v>
      </c>
      <c r="AW117" s="11">
        <v>9.1099748500000004</v>
      </c>
      <c r="AX117" s="11">
        <v>0.40694134999999998</v>
      </c>
      <c r="AY117" s="11">
        <v>2.6822377400000001</v>
      </c>
    </row>
    <row r="118" spans="1:51" ht="15.75" customHeight="1" x14ac:dyDescent="0.2">
      <c r="A118" s="11">
        <v>8.07</v>
      </c>
      <c r="B118" s="11">
        <v>6.07</v>
      </c>
      <c r="C118" s="11">
        <v>3.61</v>
      </c>
      <c r="D118" s="11">
        <v>7.34</v>
      </c>
      <c r="E118" s="11">
        <v>29.18</v>
      </c>
      <c r="F118" s="11">
        <v>34.369999999999997</v>
      </c>
      <c r="G118" s="11">
        <v>30.52</v>
      </c>
      <c r="H118" s="11">
        <v>0</v>
      </c>
      <c r="I118" s="11">
        <v>0</v>
      </c>
      <c r="J118" s="11">
        <v>14.8024272</v>
      </c>
      <c r="K118" s="11">
        <v>4.38403309</v>
      </c>
      <c r="L118" s="11">
        <v>15.753062399999999</v>
      </c>
      <c r="M118" s="11">
        <v>45.312589899999999</v>
      </c>
      <c r="N118" s="11">
        <v>15.218061199999999</v>
      </c>
      <c r="O118" s="13">
        <f t="shared" si="26"/>
        <v>-9.3232993333333329</v>
      </c>
      <c r="P118" s="11">
        <v>53.232721699999999</v>
      </c>
      <c r="Q118" s="15">
        <f t="shared" si="27"/>
        <v>11.795956500000001</v>
      </c>
      <c r="R118" s="11">
        <v>48.64</v>
      </c>
      <c r="S118" s="14">
        <f t="shared" si="28"/>
        <v>3.0273267642364132</v>
      </c>
      <c r="T118" s="14">
        <f t="shared" si="29"/>
        <v>1.4724917381245914</v>
      </c>
      <c r="U118" s="14">
        <f t="shared" si="30"/>
        <v>-3.4222484343609372E-4</v>
      </c>
      <c r="V118" s="15">
        <f t="shared" si="31"/>
        <v>1E-3</v>
      </c>
      <c r="W118" s="11">
        <v>40.9</v>
      </c>
      <c r="X118" s="4">
        <f t="shared" si="32"/>
        <v>3.0273267642364132</v>
      </c>
      <c r="Y118" s="4">
        <f t="shared" si="33"/>
        <v>1.2381766465726929</v>
      </c>
      <c r="Z118" s="4">
        <f t="shared" si="34"/>
        <v>-2.8776718948470866E-4</v>
      </c>
      <c r="AA118" s="13">
        <f t="shared" si="35"/>
        <v>1E-3</v>
      </c>
      <c r="AB118" s="11">
        <v>55.07</v>
      </c>
      <c r="AC118" s="4">
        <f t="shared" si="36"/>
        <v>3.0273267642364132</v>
      </c>
      <c r="AD118" s="4">
        <f t="shared" si="37"/>
        <v>1.6671488490649926</v>
      </c>
      <c r="AE118" s="4">
        <f t="shared" si="38"/>
        <v>-3.8746550427684368E-4</v>
      </c>
      <c r="AF118" s="13">
        <f t="shared" si="39"/>
        <v>1E-3</v>
      </c>
      <c r="AG118" s="11">
        <v>47.12</v>
      </c>
      <c r="AH118" s="4">
        <f t="shared" si="40"/>
        <v>13.811695066174737</v>
      </c>
      <c r="AI118" s="4">
        <f t="shared" si="41"/>
        <v>6.5080707151815353</v>
      </c>
      <c r="AJ118" s="4">
        <f t="shared" si="42"/>
        <v>-1.5125541447252426E-3</v>
      </c>
      <c r="AK118" s="13">
        <f t="shared" si="43"/>
        <v>1E-3</v>
      </c>
      <c r="AL118" s="11">
        <v>46.97</v>
      </c>
      <c r="AM118" s="4">
        <f t="shared" si="44"/>
        <v>13.811695066174737</v>
      </c>
      <c r="AN118" s="4">
        <f t="shared" si="45"/>
        <v>6.4873531725822735</v>
      </c>
      <c r="AO118" s="4">
        <f t="shared" si="46"/>
        <v>-1.5077391378978066E-3</v>
      </c>
      <c r="AP118" s="13">
        <f t="shared" si="47"/>
        <v>1E-3</v>
      </c>
      <c r="AQ118" s="11">
        <v>25.65</v>
      </c>
      <c r="AR118" s="4">
        <f t="shared" si="48"/>
        <v>13.811695066174737</v>
      </c>
      <c r="AS118" s="4">
        <f t="shared" si="49"/>
        <v>3.5426997844738195</v>
      </c>
      <c r="AT118" s="4">
        <f t="shared" si="50"/>
        <v>-8.2336616749156344E-4</v>
      </c>
      <c r="AU118" s="13">
        <f t="shared" si="51"/>
        <v>1E-3</v>
      </c>
      <c r="AV118" s="11">
        <v>0</v>
      </c>
      <c r="AW118" s="11">
        <v>0</v>
      </c>
      <c r="AX118" s="11">
        <v>5.2279034700000002</v>
      </c>
      <c r="AY118" s="11">
        <v>2.86767613</v>
      </c>
    </row>
    <row r="119" spans="1:51" ht="15.75" customHeight="1" x14ac:dyDescent="0.2">
      <c r="A119" s="11">
        <v>9</v>
      </c>
      <c r="B119" s="11">
        <v>7</v>
      </c>
      <c r="C119" s="11">
        <v>3.51</v>
      </c>
      <c r="D119" s="11">
        <v>3.3</v>
      </c>
      <c r="E119" s="11">
        <v>30.12</v>
      </c>
      <c r="F119" s="11">
        <v>38.950000000000003</v>
      </c>
      <c r="G119" s="11">
        <v>25.16</v>
      </c>
      <c r="H119" s="11">
        <v>0</v>
      </c>
      <c r="I119" s="11">
        <v>1</v>
      </c>
      <c r="J119" s="11">
        <v>1.39435314</v>
      </c>
      <c r="K119" s="11">
        <v>10.9898554</v>
      </c>
      <c r="L119" s="11">
        <v>42.175199900000003</v>
      </c>
      <c r="M119" s="11">
        <v>30.308423399999999</v>
      </c>
      <c r="N119" s="11">
        <v>21.727860199999999</v>
      </c>
      <c r="O119" s="13">
        <f t="shared" si="26"/>
        <v>-5.7067443333333348</v>
      </c>
      <c r="P119" s="11">
        <v>15.012695600000001</v>
      </c>
      <c r="Q119" s="15">
        <f t="shared" si="27"/>
        <v>-9.4373913333333341</v>
      </c>
      <c r="R119" s="11">
        <v>49.49</v>
      </c>
      <c r="S119" s="14">
        <f t="shared" si="28"/>
        <v>4.0018746570848229</v>
      </c>
      <c r="T119" s="14">
        <f t="shared" si="29"/>
        <v>1.9805277677912789</v>
      </c>
      <c r="U119" s="14">
        <f t="shared" si="30"/>
        <v>-7.5200514887407218E-4</v>
      </c>
      <c r="V119" s="15">
        <f t="shared" si="31"/>
        <v>1E-3</v>
      </c>
      <c r="W119" s="11">
        <v>48.86</v>
      </c>
      <c r="X119" s="4">
        <f t="shared" si="32"/>
        <v>4.0018746570848229</v>
      </c>
      <c r="Y119" s="4">
        <f t="shared" si="33"/>
        <v>1.9553159574516445</v>
      </c>
      <c r="Z119" s="4">
        <f t="shared" si="34"/>
        <v>-7.4243224033112079E-4</v>
      </c>
      <c r="AA119" s="13">
        <f t="shared" si="35"/>
        <v>1E-3</v>
      </c>
      <c r="AB119" s="11">
        <v>58.18</v>
      </c>
      <c r="AC119" s="4">
        <f t="shared" si="36"/>
        <v>4.0018746570848229</v>
      </c>
      <c r="AD119" s="4">
        <f t="shared" si="37"/>
        <v>2.3282906754919499</v>
      </c>
      <c r="AE119" s="4">
        <f t="shared" si="38"/>
        <v>-8.8405050639510038E-4</v>
      </c>
      <c r="AF119" s="13">
        <f t="shared" si="39"/>
        <v>1E-3</v>
      </c>
      <c r="AG119" s="11">
        <v>45.23</v>
      </c>
      <c r="AH119" s="4">
        <f t="shared" si="40"/>
        <v>3.0003685955872497</v>
      </c>
      <c r="AI119" s="4">
        <f t="shared" si="41"/>
        <v>1.357066715784113</v>
      </c>
      <c r="AJ119" s="4">
        <f t="shared" si="42"/>
        <v>-5.152773792075554E-4</v>
      </c>
      <c r="AK119" s="13">
        <f t="shared" si="43"/>
        <v>1E-3</v>
      </c>
      <c r="AL119" s="11">
        <v>47.47</v>
      </c>
      <c r="AM119" s="4">
        <f t="shared" si="44"/>
        <v>3.0003685955872497</v>
      </c>
      <c r="AN119" s="4">
        <f t="shared" si="45"/>
        <v>1.4242749723252675</v>
      </c>
      <c r="AO119" s="4">
        <f t="shared" si="46"/>
        <v>-5.4079631198281357E-4</v>
      </c>
      <c r="AP119" s="13">
        <f t="shared" si="47"/>
        <v>1E-3</v>
      </c>
      <c r="AQ119" s="11">
        <v>24.82</v>
      </c>
      <c r="AR119" s="4">
        <f t="shared" si="48"/>
        <v>3.0003685955872497</v>
      </c>
      <c r="AS119" s="4">
        <f t="shared" si="49"/>
        <v>0.74469148542475538</v>
      </c>
      <c r="AT119" s="4">
        <f t="shared" si="50"/>
        <v>-2.8275888905442245E-4</v>
      </c>
      <c r="AU119" s="13">
        <f t="shared" si="51"/>
        <v>1E-3</v>
      </c>
      <c r="AV119" s="11">
        <v>0.01</v>
      </c>
      <c r="AW119" s="11">
        <v>10.283313700000001</v>
      </c>
      <c r="AX119" s="11">
        <v>11.7132466</v>
      </c>
      <c r="AY119" s="11">
        <v>6.2653696300000004</v>
      </c>
    </row>
    <row r="120" spans="1:51" ht="15.75" customHeight="1" x14ac:dyDescent="0.2">
      <c r="A120" s="11">
        <v>7.07</v>
      </c>
      <c r="B120" s="11">
        <v>7.07</v>
      </c>
      <c r="C120" s="11">
        <v>5.89</v>
      </c>
      <c r="D120" s="11">
        <v>6.33</v>
      </c>
      <c r="E120" s="11">
        <v>51.69</v>
      </c>
      <c r="F120" s="11">
        <v>62.82</v>
      </c>
      <c r="G120" s="11">
        <v>49.09</v>
      </c>
      <c r="H120" s="11">
        <v>0</v>
      </c>
      <c r="I120" s="11">
        <v>1</v>
      </c>
      <c r="J120" s="11">
        <v>9.6648995800000002</v>
      </c>
      <c r="K120" s="11">
        <v>18.8661083</v>
      </c>
      <c r="L120" s="11">
        <v>21.315184599999998</v>
      </c>
      <c r="M120" s="11">
        <v>32.919559700000001</v>
      </c>
      <c r="N120" s="11">
        <v>27.617380699999998</v>
      </c>
      <c r="O120" s="13">
        <f t="shared" si="26"/>
        <v>-2.4347885000000011</v>
      </c>
      <c r="P120" s="11">
        <v>14.5289327</v>
      </c>
      <c r="Q120" s="15">
        <f t="shared" si="27"/>
        <v>-9.7061485000000012</v>
      </c>
      <c r="R120" s="11">
        <v>55.91</v>
      </c>
      <c r="S120" s="14">
        <f t="shared" si="28"/>
        <v>5.1142326870308148</v>
      </c>
      <c r="T120" s="14">
        <f t="shared" si="29"/>
        <v>2.8593674953189283</v>
      </c>
      <c r="U120" s="14">
        <f t="shared" si="30"/>
        <v>-2.5447025717308942E-3</v>
      </c>
      <c r="V120" s="15">
        <f t="shared" si="31"/>
        <v>1E-3</v>
      </c>
      <c r="W120" s="11">
        <v>59.56</v>
      </c>
      <c r="X120" s="4">
        <f t="shared" si="32"/>
        <v>5.1142326870308148</v>
      </c>
      <c r="Y120" s="4">
        <f t="shared" si="33"/>
        <v>3.0460369883955538</v>
      </c>
      <c r="Z120" s="4">
        <f t="shared" si="34"/>
        <v>-2.7108296399980698E-3</v>
      </c>
      <c r="AA120" s="13">
        <f t="shared" si="35"/>
        <v>1E-3</v>
      </c>
      <c r="AB120" s="11">
        <v>49.39</v>
      </c>
      <c r="AC120" s="4">
        <f t="shared" si="36"/>
        <v>5.1142326870308148</v>
      </c>
      <c r="AD120" s="4">
        <f t="shared" si="37"/>
        <v>2.5259195241245194</v>
      </c>
      <c r="AE120" s="4">
        <f t="shared" si="38"/>
        <v>-2.2479495621139131E-3</v>
      </c>
      <c r="AF120" s="13">
        <f t="shared" si="39"/>
        <v>1E-3</v>
      </c>
      <c r="AG120" s="11">
        <v>55.45</v>
      </c>
      <c r="AH120" s="4">
        <f t="shared" si="40"/>
        <v>2.9377088913057756</v>
      </c>
      <c r="AI120" s="4">
        <f t="shared" si="41"/>
        <v>1.6289595802290526</v>
      </c>
      <c r="AJ120" s="4">
        <f t="shared" si="42"/>
        <v>-1.4496974033035926E-3</v>
      </c>
      <c r="AK120" s="13">
        <f t="shared" si="43"/>
        <v>1E-3</v>
      </c>
      <c r="AL120" s="11">
        <v>55.95</v>
      </c>
      <c r="AM120" s="4">
        <f t="shared" si="44"/>
        <v>2.9377088913057756</v>
      </c>
      <c r="AN120" s="4">
        <f t="shared" si="45"/>
        <v>1.6436481246855814</v>
      </c>
      <c r="AO120" s="4">
        <f t="shared" si="46"/>
        <v>-1.4627695169492517E-3</v>
      </c>
      <c r="AP120" s="13">
        <f t="shared" si="47"/>
        <v>1E-3</v>
      </c>
      <c r="AQ120" s="11">
        <v>29.37</v>
      </c>
      <c r="AR120" s="4">
        <f t="shared" si="48"/>
        <v>2.9377088913057756</v>
      </c>
      <c r="AS120" s="4">
        <f t="shared" si="49"/>
        <v>0.86280510137650634</v>
      </c>
      <c r="AT120" s="4">
        <f t="shared" si="50"/>
        <v>-7.6785595554601472E-4</v>
      </c>
      <c r="AU120" s="13">
        <f t="shared" si="51"/>
        <v>1E-3</v>
      </c>
      <c r="AV120" s="11">
        <v>1.79</v>
      </c>
      <c r="AW120" s="11">
        <v>15.7482179</v>
      </c>
      <c r="AX120" s="11">
        <v>2.1868863300000001</v>
      </c>
      <c r="AY120" s="11">
        <v>2.3459698699999998</v>
      </c>
    </row>
    <row r="121" spans="1:51" ht="15.75" customHeight="1" x14ac:dyDescent="0.2">
      <c r="A121" s="11">
        <v>6.01</v>
      </c>
      <c r="B121" s="11">
        <v>7.01</v>
      </c>
      <c r="C121" s="11">
        <v>6.31</v>
      </c>
      <c r="D121" s="11">
        <v>4.71</v>
      </c>
      <c r="E121" s="11">
        <v>50.94</v>
      </c>
      <c r="F121" s="11">
        <v>62.44</v>
      </c>
      <c r="G121" s="11">
        <v>46.9</v>
      </c>
      <c r="H121" s="11">
        <v>1</v>
      </c>
      <c r="I121" s="11">
        <v>1</v>
      </c>
      <c r="J121" s="11">
        <v>17.3338036</v>
      </c>
      <c r="K121" s="11">
        <v>27.286642400000002</v>
      </c>
      <c r="L121" s="11">
        <v>23.177172899999999</v>
      </c>
      <c r="M121" s="11">
        <v>27.635464299999999</v>
      </c>
      <c r="N121" s="11">
        <v>44.722368799999998</v>
      </c>
      <c r="O121" s="13">
        <f t="shared" si="26"/>
        <v>7.0679826666666656</v>
      </c>
      <c r="P121" s="11">
        <v>26.369447699999998</v>
      </c>
      <c r="Q121" s="15">
        <f t="shared" si="27"/>
        <v>-3.1280846111111122</v>
      </c>
      <c r="R121" s="11">
        <v>57.76</v>
      </c>
      <c r="S121" s="14">
        <f t="shared" si="28"/>
        <v>10.054090480346185</v>
      </c>
      <c r="T121" s="14">
        <f t="shared" si="29"/>
        <v>5.8072426614479555</v>
      </c>
      <c r="U121" s="14">
        <f t="shared" si="30"/>
        <v>1.780339357149008E-3</v>
      </c>
      <c r="V121" s="15">
        <f t="shared" si="31"/>
        <v>1.780339357149008E-3</v>
      </c>
      <c r="W121" s="11">
        <v>54</v>
      </c>
      <c r="X121" s="4">
        <f t="shared" si="32"/>
        <v>10.054090480346185</v>
      </c>
      <c r="Y121" s="4">
        <f t="shared" si="33"/>
        <v>5.4292088593869394</v>
      </c>
      <c r="Z121" s="4">
        <f t="shared" si="34"/>
        <v>1.6644446898553746E-3</v>
      </c>
      <c r="AA121" s="13">
        <f t="shared" si="35"/>
        <v>1.6644446898553746E-3</v>
      </c>
      <c r="AB121" s="11">
        <v>52.89</v>
      </c>
      <c r="AC121" s="4">
        <f t="shared" si="36"/>
        <v>10.054090480346185</v>
      </c>
      <c r="AD121" s="4">
        <f t="shared" si="37"/>
        <v>5.3176084550550966</v>
      </c>
      <c r="AE121" s="4">
        <f t="shared" si="38"/>
        <v>1.6302311045639031E-3</v>
      </c>
      <c r="AF121" s="13">
        <f t="shared" si="39"/>
        <v>1.6302311045639031E-3</v>
      </c>
      <c r="AG121" s="11">
        <v>51.8</v>
      </c>
      <c r="AH121" s="4">
        <f t="shared" si="40"/>
        <v>4.8579502154975396</v>
      </c>
      <c r="AI121" s="4">
        <f t="shared" si="41"/>
        <v>2.5164182116277254</v>
      </c>
      <c r="AJ121" s="4">
        <f t="shared" si="42"/>
        <v>7.7146395327146796E-4</v>
      </c>
      <c r="AK121" s="13">
        <f t="shared" si="43"/>
        <v>7.7146395327146796E-4</v>
      </c>
      <c r="AL121" s="11">
        <v>54.05</v>
      </c>
      <c r="AM121" s="4">
        <f t="shared" si="44"/>
        <v>4.8579502154975396</v>
      </c>
      <c r="AN121" s="4">
        <f t="shared" si="45"/>
        <v>2.6257220914764203</v>
      </c>
      <c r="AO121" s="4">
        <f t="shared" si="46"/>
        <v>8.0497348792129056E-4</v>
      </c>
      <c r="AP121" s="13">
        <f t="shared" si="47"/>
        <v>8.0497348792129056E-4</v>
      </c>
      <c r="AQ121" s="11">
        <v>25.86</v>
      </c>
      <c r="AR121" s="4">
        <f t="shared" si="48"/>
        <v>4.8579502154975396</v>
      </c>
      <c r="AS121" s="4">
        <f t="shared" si="49"/>
        <v>1.2562659257276636</v>
      </c>
      <c r="AT121" s="4">
        <f t="shared" si="50"/>
        <v>3.8513625157529267E-4</v>
      </c>
      <c r="AU121" s="13">
        <f t="shared" si="51"/>
        <v>3.8513625157529267E-4</v>
      </c>
      <c r="AV121" s="11">
        <v>3.63</v>
      </c>
      <c r="AW121" s="11">
        <v>17.679266299999998</v>
      </c>
      <c r="AX121" s="11">
        <v>5.4902762699999998</v>
      </c>
      <c r="AY121" s="11">
        <v>6.2675344800000001</v>
      </c>
    </row>
    <row r="122" spans="1:51" ht="15.75" customHeight="1" x14ac:dyDescent="0.2">
      <c r="A122" s="11">
        <v>7.79</v>
      </c>
      <c r="B122" s="11">
        <v>5.79</v>
      </c>
      <c r="C122" s="11">
        <v>6.37</v>
      </c>
      <c r="D122" s="11">
        <v>7.75</v>
      </c>
      <c r="E122" s="11">
        <v>47.82</v>
      </c>
      <c r="F122" s="11">
        <v>64.010000000000005</v>
      </c>
      <c r="G122" s="11">
        <v>47.59</v>
      </c>
      <c r="H122" s="11">
        <v>1</v>
      </c>
      <c r="I122" s="11">
        <v>1</v>
      </c>
      <c r="J122" s="11">
        <v>26.361852599999999</v>
      </c>
      <c r="K122" s="11">
        <v>30.996466399999999</v>
      </c>
      <c r="L122" s="11">
        <v>12.762542399999999</v>
      </c>
      <c r="M122" s="11">
        <v>20.1330168</v>
      </c>
      <c r="N122" s="11">
        <v>33.869136699999999</v>
      </c>
      <c r="O122" s="13">
        <f t="shared" si="26"/>
        <v>1.0384092777777769</v>
      </c>
      <c r="P122" s="11">
        <v>16.360049</v>
      </c>
      <c r="Q122" s="15">
        <f t="shared" si="27"/>
        <v>-8.6888616666666678</v>
      </c>
      <c r="R122" s="11">
        <v>54.38</v>
      </c>
      <c r="S122" s="14">
        <f t="shared" si="28"/>
        <v>6.5875690718127702</v>
      </c>
      <c r="T122" s="14">
        <f t="shared" si="29"/>
        <v>3.5823200612517847</v>
      </c>
      <c r="U122" s="14">
        <f t="shared" si="30"/>
        <v>7.4752224328649333E-3</v>
      </c>
      <c r="V122" s="15">
        <f t="shared" si="31"/>
        <v>7.4752224328649333E-3</v>
      </c>
      <c r="W122" s="11">
        <v>56.84</v>
      </c>
      <c r="X122" s="4">
        <f t="shared" si="32"/>
        <v>6.5875690718127702</v>
      </c>
      <c r="Y122" s="4">
        <f t="shared" si="33"/>
        <v>3.7443742604183785</v>
      </c>
      <c r="Z122" s="4">
        <f t="shared" si="34"/>
        <v>7.8133807113652583E-3</v>
      </c>
      <c r="AA122" s="13">
        <f t="shared" si="35"/>
        <v>7.8133807113652583E-3</v>
      </c>
      <c r="AB122" s="11">
        <v>51.35</v>
      </c>
      <c r="AC122" s="4">
        <f t="shared" si="36"/>
        <v>6.5875690718127702</v>
      </c>
      <c r="AD122" s="4">
        <f t="shared" si="37"/>
        <v>3.3827167183758577</v>
      </c>
      <c r="AE122" s="4">
        <f t="shared" si="38"/>
        <v>7.0587104069072138E-3</v>
      </c>
      <c r="AF122" s="13">
        <f t="shared" si="39"/>
        <v>7.0587104069072138E-3</v>
      </c>
      <c r="AG122" s="11">
        <v>52.48</v>
      </c>
      <c r="AH122" s="4">
        <f t="shared" si="40"/>
        <v>3.1812084884880747</v>
      </c>
      <c r="AI122" s="4">
        <f t="shared" si="41"/>
        <v>1.6694982147585415</v>
      </c>
      <c r="AJ122" s="4">
        <f t="shared" si="42"/>
        <v>3.4837396696011901E-3</v>
      </c>
      <c r="AK122" s="13">
        <f t="shared" si="43"/>
        <v>3.4837396696011901E-3</v>
      </c>
      <c r="AL122" s="11">
        <v>51.19</v>
      </c>
      <c r="AM122" s="4">
        <f t="shared" si="44"/>
        <v>3.1812084884880747</v>
      </c>
      <c r="AN122" s="4">
        <f t="shared" si="45"/>
        <v>1.6284606252570453</v>
      </c>
      <c r="AO122" s="4">
        <f t="shared" si="46"/>
        <v>3.3981065870214351E-3</v>
      </c>
      <c r="AP122" s="13">
        <f t="shared" si="47"/>
        <v>3.3981065870214351E-3</v>
      </c>
      <c r="AQ122" s="11">
        <v>25.57</v>
      </c>
      <c r="AR122" s="4">
        <f t="shared" si="48"/>
        <v>3.1812084884880747</v>
      </c>
      <c r="AS122" s="4">
        <f t="shared" si="49"/>
        <v>0.81343501050640077</v>
      </c>
      <c r="AT122" s="4">
        <f t="shared" si="50"/>
        <v>1.6973937376467689E-3</v>
      </c>
      <c r="AU122" s="13">
        <f t="shared" si="51"/>
        <v>1.6973937376467689E-3</v>
      </c>
      <c r="AV122" s="11">
        <v>0</v>
      </c>
      <c r="AW122" s="11">
        <v>0</v>
      </c>
      <c r="AX122" s="11">
        <v>7.6008892899999996</v>
      </c>
      <c r="AY122" s="11">
        <v>0.64830465000000004</v>
      </c>
    </row>
    <row r="123" spans="1:51" ht="15.75" customHeight="1" x14ac:dyDescent="0.2">
      <c r="A123" s="11">
        <v>7.96</v>
      </c>
      <c r="B123" s="11">
        <v>6.96</v>
      </c>
      <c r="C123" s="11">
        <v>8.39</v>
      </c>
      <c r="D123" s="11">
        <v>4.51</v>
      </c>
      <c r="E123" s="11">
        <v>58.23</v>
      </c>
      <c r="F123" s="11">
        <v>73.47</v>
      </c>
      <c r="G123" s="11">
        <v>60.85</v>
      </c>
      <c r="H123" s="11">
        <v>1</v>
      </c>
      <c r="I123" s="11">
        <v>1</v>
      </c>
      <c r="J123" s="11">
        <v>9.7019249900000002</v>
      </c>
      <c r="K123" s="11">
        <v>27.6329329</v>
      </c>
      <c r="L123" s="11">
        <v>2.3284829600000001</v>
      </c>
      <c r="M123" s="11">
        <v>29.924559299999999</v>
      </c>
      <c r="N123" s="11">
        <v>14.873461300000001</v>
      </c>
      <c r="O123" s="13">
        <f t="shared" si="26"/>
        <v>-9.5147437222222209</v>
      </c>
      <c r="P123" s="11">
        <v>27.555288000000001</v>
      </c>
      <c r="Q123" s="15">
        <f t="shared" si="27"/>
        <v>-2.4692844444444439</v>
      </c>
      <c r="R123" s="11">
        <v>53.4</v>
      </c>
      <c r="S123" s="14">
        <f t="shared" si="28"/>
        <v>2.9822132880478263</v>
      </c>
      <c r="T123" s="14">
        <f t="shared" si="29"/>
        <v>1.5925018958175392</v>
      </c>
      <c r="U123" s="14">
        <f t="shared" si="30"/>
        <v>-3.626696035164653E-4</v>
      </c>
      <c r="V123" s="15">
        <f t="shared" si="31"/>
        <v>1E-3</v>
      </c>
      <c r="W123" s="11">
        <v>58.57</v>
      </c>
      <c r="X123" s="4">
        <f t="shared" si="32"/>
        <v>2.9822132880478263</v>
      </c>
      <c r="Y123" s="4">
        <f t="shared" si="33"/>
        <v>1.7466823228096118</v>
      </c>
      <c r="Z123" s="4">
        <f t="shared" si="34"/>
        <v>-3.9778199771459502E-4</v>
      </c>
      <c r="AA123" s="13">
        <f t="shared" si="35"/>
        <v>1E-3</v>
      </c>
      <c r="AB123" s="11">
        <v>50.28</v>
      </c>
      <c r="AC123" s="4">
        <f t="shared" si="36"/>
        <v>2.9822132880478263</v>
      </c>
      <c r="AD123" s="4">
        <f t="shared" si="37"/>
        <v>1.4994568412304472</v>
      </c>
      <c r="AE123" s="4">
        <f t="shared" si="38"/>
        <v>-3.4147991881662695E-4</v>
      </c>
      <c r="AF123" s="13">
        <f t="shared" si="39"/>
        <v>1E-3</v>
      </c>
      <c r="AG123" s="11">
        <v>56.39</v>
      </c>
      <c r="AH123" s="4">
        <f t="shared" si="40"/>
        <v>5.1012028287960725</v>
      </c>
      <c r="AI123" s="4">
        <f t="shared" si="41"/>
        <v>2.876568275158105</v>
      </c>
      <c r="AJ123" s="4">
        <f t="shared" si="42"/>
        <v>-6.5509741531834384E-4</v>
      </c>
      <c r="AK123" s="13">
        <f t="shared" si="43"/>
        <v>1E-3</v>
      </c>
      <c r="AL123" s="11">
        <v>53.73</v>
      </c>
      <c r="AM123" s="4">
        <f t="shared" si="44"/>
        <v>5.1012028287960725</v>
      </c>
      <c r="AN123" s="4">
        <f t="shared" si="45"/>
        <v>2.7408762799121296</v>
      </c>
      <c r="AO123" s="4">
        <f t="shared" si="46"/>
        <v>-6.2419549787293171E-4</v>
      </c>
      <c r="AP123" s="13">
        <f t="shared" si="47"/>
        <v>1E-3</v>
      </c>
      <c r="AQ123" s="11">
        <v>26.11</v>
      </c>
      <c r="AR123" s="4">
        <f t="shared" si="48"/>
        <v>5.1012028287960725</v>
      </c>
      <c r="AS123" s="4">
        <f t="shared" si="49"/>
        <v>1.3319240585986547</v>
      </c>
      <c r="AT123" s="4">
        <f t="shared" si="50"/>
        <v>-3.0332671597733572E-4</v>
      </c>
      <c r="AU123" s="13">
        <f t="shared" si="51"/>
        <v>1E-3</v>
      </c>
      <c r="AV123" s="11">
        <v>2.72</v>
      </c>
      <c r="AW123" s="11">
        <v>20.240270899999999</v>
      </c>
      <c r="AX123" s="11">
        <v>5.1505676200000003</v>
      </c>
      <c r="AY123" s="11">
        <v>4.7685871500000001</v>
      </c>
    </row>
    <row r="124" spans="1:51" ht="15.75" customHeight="1" x14ac:dyDescent="0.2">
      <c r="A124" s="11">
        <v>6.35</v>
      </c>
      <c r="B124" s="11">
        <v>7.35</v>
      </c>
      <c r="C124" s="11">
        <v>7.57</v>
      </c>
      <c r="D124" s="11">
        <v>7.63</v>
      </c>
      <c r="E124" s="11">
        <v>42.14</v>
      </c>
      <c r="F124" s="11">
        <v>54.13</v>
      </c>
      <c r="G124" s="11">
        <v>43.16</v>
      </c>
      <c r="H124" s="11">
        <v>0</v>
      </c>
      <c r="I124" s="11">
        <v>0</v>
      </c>
      <c r="J124" s="11">
        <v>5.2588805199999999</v>
      </c>
      <c r="K124" s="11">
        <v>29.448836199999999</v>
      </c>
      <c r="L124" s="11">
        <v>33.748023400000001</v>
      </c>
      <c r="M124" s="11">
        <v>33.696448199999999</v>
      </c>
      <c r="N124" s="11">
        <v>28.0845269</v>
      </c>
      <c r="O124" s="13">
        <f t="shared" si="26"/>
        <v>-2.1752628333333335</v>
      </c>
      <c r="P124" s="11">
        <v>47.134828499999998</v>
      </c>
      <c r="Q124" s="15">
        <f t="shared" si="27"/>
        <v>8.4082380555555538</v>
      </c>
      <c r="R124" s="11">
        <v>57.15</v>
      </c>
      <c r="S124" s="14">
        <f t="shared" si="28"/>
        <v>5.2132120396740458</v>
      </c>
      <c r="T124" s="14">
        <f t="shared" si="29"/>
        <v>2.9793506806737171</v>
      </c>
      <c r="U124" s="14">
        <f t="shared" si="30"/>
        <v>-2.9678242520159792E-3</v>
      </c>
      <c r="V124" s="15">
        <f t="shared" si="31"/>
        <v>1E-3</v>
      </c>
      <c r="W124" s="11">
        <v>52.58</v>
      </c>
      <c r="X124" s="4">
        <f t="shared" si="32"/>
        <v>5.2132120396740458</v>
      </c>
      <c r="Y124" s="4">
        <f t="shared" si="33"/>
        <v>2.7411068904606135</v>
      </c>
      <c r="Z124" s="4">
        <f t="shared" si="34"/>
        <v>-2.7305021727209136E-3</v>
      </c>
      <c r="AA124" s="13">
        <f t="shared" si="35"/>
        <v>1E-3</v>
      </c>
      <c r="AB124" s="11">
        <v>64.569999999999993</v>
      </c>
      <c r="AC124" s="4">
        <f t="shared" si="36"/>
        <v>5.2132120396740458</v>
      </c>
      <c r="AD124" s="4">
        <f t="shared" si="37"/>
        <v>3.3661710140175307</v>
      </c>
      <c r="AE124" s="4">
        <f t="shared" si="38"/>
        <v>-3.3531480656635478E-3</v>
      </c>
      <c r="AF124" s="13">
        <f t="shared" si="39"/>
        <v>1E-3</v>
      </c>
      <c r="AG124" s="11">
        <v>51.06</v>
      </c>
      <c r="AH124" s="4">
        <f t="shared" si="40"/>
        <v>11.014416398604196</v>
      </c>
      <c r="AI124" s="4">
        <f t="shared" si="41"/>
        <v>5.6239610131273023</v>
      </c>
      <c r="AJ124" s="4">
        <f t="shared" si="42"/>
        <v>-5.6022031899169607E-3</v>
      </c>
      <c r="AK124" s="13">
        <f t="shared" si="43"/>
        <v>1E-3</v>
      </c>
      <c r="AL124" s="11">
        <v>52.03</v>
      </c>
      <c r="AM124" s="4">
        <f t="shared" si="44"/>
        <v>11.014416398604196</v>
      </c>
      <c r="AN124" s="4">
        <f t="shared" si="45"/>
        <v>5.730800852193763</v>
      </c>
      <c r="AO124" s="4">
        <f t="shared" si="46"/>
        <v>-5.7086296899995972E-3</v>
      </c>
      <c r="AP124" s="13">
        <f t="shared" si="47"/>
        <v>1E-3</v>
      </c>
      <c r="AQ124" s="11">
        <v>27.28</v>
      </c>
      <c r="AR124" s="4">
        <f t="shared" si="48"/>
        <v>11.014416398604196</v>
      </c>
      <c r="AS124" s="4">
        <f t="shared" si="49"/>
        <v>3.0047327935392247</v>
      </c>
      <c r="AT124" s="4">
        <f t="shared" si="50"/>
        <v>-2.9931081672725166E-3</v>
      </c>
      <c r="AU124" s="13">
        <f t="shared" si="51"/>
        <v>1E-3</v>
      </c>
      <c r="AV124" s="11">
        <v>3.14</v>
      </c>
      <c r="AW124" s="11">
        <v>18.3040035</v>
      </c>
      <c r="AX124" s="11">
        <v>2.69849432</v>
      </c>
      <c r="AY124" s="11">
        <v>2.3209130000000001E-2</v>
      </c>
    </row>
    <row r="125" spans="1:51" ht="15.75" customHeight="1" x14ac:dyDescent="0.2">
      <c r="A125" s="11">
        <v>5.09</v>
      </c>
      <c r="B125" s="11">
        <v>5.09</v>
      </c>
      <c r="C125" s="11">
        <v>4.87</v>
      </c>
      <c r="D125" s="11">
        <v>3.5</v>
      </c>
      <c r="E125" s="11">
        <v>34.96</v>
      </c>
      <c r="F125" s="11">
        <v>44.13</v>
      </c>
      <c r="G125" s="11">
        <v>32.450000000000003</v>
      </c>
      <c r="H125" s="11">
        <v>0</v>
      </c>
      <c r="I125" s="11">
        <v>1</v>
      </c>
      <c r="J125" s="11">
        <v>19.463057899999999</v>
      </c>
      <c r="K125" s="11">
        <v>25.419562299999999</v>
      </c>
      <c r="L125" s="11">
        <v>44.037581699999997</v>
      </c>
      <c r="M125" s="11">
        <v>19.579439099999998</v>
      </c>
      <c r="N125" s="11">
        <v>25.424183599999999</v>
      </c>
      <c r="O125" s="13">
        <f t="shared" si="26"/>
        <v>-3.6532313333333337</v>
      </c>
      <c r="P125" s="11">
        <v>24.645816</v>
      </c>
      <c r="Q125" s="15">
        <f t="shared" si="27"/>
        <v>-4.0856577777777776</v>
      </c>
      <c r="R125" s="11">
        <v>39.49</v>
      </c>
      <c r="S125" s="14">
        <f t="shared" si="28"/>
        <v>4.6714832086734273</v>
      </c>
      <c r="T125" s="14">
        <f t="shared" si="29"/>
        <v>1.8447687191051367</v>
      </c>
      <c r="U125" s="14">
        <f t="shared" si="30"/>
        <v>-1.0941907691203775E-3</v>
      </c>
      <c r="V125" s="15">
        <f t="shared" si="31"/>
        <v>1E-3</v>
      </c>
      <c r="W125" s="11">
        <v>47.86</v>
      </c>
      <c r="X125" s="4">
        <f t="shared" si="32"/>
        <v>4.6714832086734273</v>
      </c>
      <c r="Y125" s="4">
        <f t="shared" si="33"/>
        <v>2.2357718636711024</v>
      </c>
      <c r="Z125" s="4">
        <f t="shared" si="34"/>
        <v>-1.3261071210458662E-3</v>
      </c>
      <c r="AA125" s="13">
        <f t="shared" si="35"/>
        <v>1E-3</v>
      </c>
      <c r="AB125" s="11">
        <v>47.64</v>
      </c>
      <c r="AC125" s="4">
        <f t="shared" si="36"/>
        <v>4.6714832086734273</v>
      </c>
      <c r="AD125" s="4">
        <f t="shared" si="37"/>
        <v>2.2254946006120209</v>
      </c>
      <c r="AE125" s="4">
        <f t="shared" si="38"/>
        <v>-1.32001135074436E-3</v>
      </c>
      <c r="AF125" s="13">
        <f t="shared" si="39"/>
        <v>1E-3</v>
      </c>
      <c r="AG125" s="11">
        <v>49.35</v>
      </c>
      <c r="AH125" s="4">
        <f t="shared" si="40"/>
        <v>4.5227405870137689</v>
      </c>
      <c r="AI125" s="4">
        <f t="shared" si="41"/>
        <v>2.231972479691295</v>
      </c>
      <c r="AJ125" s="4">
        <f t="shared" si="42"/>
        <v>-1.3238535860438927E-3</v>
      </c>
      <c r="AK125" s="13">
        <f t="shared" si="43"/>
        <v>1E-3</v>
      </c>
      <c r="AL125" s="11">
        <v>50.49</v>
      </c>
      <c r="AM125" s="4">
        <f t="shared" si="44"/>
        <v>4.5227405870137689</v>
      </c>
      <c r="AN125" s="4">
        <f t="shared" si="45"/>
        <v>2.2835317223832523</v>
      </c>
      <c r="AO125" s="4">
        <f t="shared" si="46"/>
        <v>-1.3544350062686152E-3</v>
      </c>
      <c r="AP125" s="13">
        <f t="shared" si="47"/>
        <v>1E-3</v>
      </c>
      <c r="AQ125" s="11">
        <v>20.76</v>
      </c>
      <c r="AR125" s="4">
        <f t="shared" si="48"/>
        <v>4.5227405870137689</v>
      </c>
      <c r="AS125" s="4">
        <f t="shared" si="49"/>
        <v>0.9389209458640585</v>
      </c>
      <c r="AT125" s="4">
        <f t="shared" si="50"/>
        <v>-5.5690375777651903E-4</v>
      </c>
      <c r="AU125" s="13">
        <f t="shared" si="51"/>
        <v>1E-3</v>
      </c>
      <c r="AV125" s="11">
        <v>0</v>
      </c>
      <c r="AW125" s="11">
        <v>0</v>
      </c>
      <c r="AX125" s="11">
        <v>14.115928</v>
      </c>
      <c r="AY125" s="11">
        <v>5.4150765500000002</v>
      </c>
    </row>
    <row r="126" spans="1:51" ht="15.75" customHeight="1" x14ac:dyDescent="0.2">
      <c r="A126" s="11">
        <v>5.52</v>
      </c>
      <c r="B126" s="11">
        <v>6.52</v>
      </c>
      <c r="C126" s="11">
        <v>7.45</v>
      </c>
      <c r="D126" s="11">
        <v>4.67</v>
      </c>
      <c r="E126" s="11">
        <v>49.88</v>
      </c>
      <c r="F126" s="11">
        <v>59.05</v>
      </c>
      <c r="G126" s="11">
        <v>47.84</v>
      </c>
      <c r="H126" s="11">
        <v>1</v>
      </c>
      <c r="I126" s="11">
        <v>0</v>
      </c>
      <c r="J126" s="11">
        <v>29.476507300000002</v>
      </c>
      <c r="K126" s="11">
        <v>17.645819400000001</v>
      </c>
      <c r="L126" s="11">
        <v>31.286712399999999</v>
      </c>
      <c r="M126" s="11">
        <v>36.157612999999998</v>
      </c>
      <c r="N126" s="11">
        <v>43.8782104</v>
      </c>
      <c r="O126" s="13">
        <f t="shared" si="26"/>
        <v>6.5990057777777782</v>
      </c>
      <c r="P126" s="11">
        <v>32.560571500000002</v>
      </c>
      <c r="Q126" s="15">
        <f t="shared" si="27"/>
        <v>0.31142861111111209</v>
      </c>
      <c r="R126" s="11">
        <v>55.14</v>
      </c>
      <c r="S126" s="14">
        <f>6.112*2.718^(17.62*$O126/(243.12+$O126))</f>
        <v>9.7359678064711304</v>
      </c>
      <c r="T126" s="14">
        <f t="shared" si="29"/>
        <v>5.3684126484881816</v>
      </c>
      <c r="U126" s="14">
        <f t="shared" si="30"/>
        <v>1.7627701062292423E-3</v>
      </c>
      <c r="V126" s="15">
        <f t="shared" si="31"/>
        <v>1.7627701062292423E-3</v>
      </c>
      <c r="W126" s="11">
        <v>60.33</v>
      </c>
      <c r="X126" s="4">
        <f>6.112*2.718^(17.62*$O126/(243.12+$O126))</f>
        <v>9.7359678064711304</v>
      </c>
      <c r="Y126" s="4">
        <f t="shared" si="33"/>
        <v>5.8737093776440323</v>
      </c>
      <c r="Z126" s="4">
        <f t="shared" si="34"/>
        <v>1.9286891641060967E-3</v>
      </c>
      <c r="AA126" s="13">
        <f t="shared" si="35"/>
        <v>1.9286891641060967E-3</v>
      </c>
      <c r="AB126" s="11">
        <v>45.36</v>
      </c>
      <c r="AC126" s="4">
        <f>6.112*2.718^(17.62*$O126/(243.12+$O126))</f>
        <v>9.7359678064711304</v>
      </c>
      <c r="AD126" s="4">
        <f t="shared" si="37"/>
        <v>4.4162349970153052</v>
      </c>
      <c r="AE126" s="4">
        <f t="shared" si="38"/>
        <v>1.450113384449736E-3</v>
      </c>
      <c r="AF126" s="13">
        <f t="shared" si="39"/>
        <v>1.450113384449736E-3</v>
      </c>
      <c r="AG126" s="11">
        <v>52.64</v>
      </c>
      <c r="AH126" s="4">
        <f t="shared" si="40"/>
        <v>6.2513251902432296</v>
      </c>
      <c r="AI126" s="4">
        <f t="shared" si="41"/>
        <v>3.2906975801440357</v>
      </c>
      <c r="AJ126" s="4">
        <f t="shared" si="42"/>
        <v>1.0805323105243002E-3</v>
      </c>
      <c r="AK126" s="13">
        <f t="shared" si="43"/>
        <v>1.0805323105243002E-3</v>
      </c>
      <c r="AL126" s="11">
        <v>53.55</v>
      </c>
      <c r="AM126" s="4">
        <f t="shared" si="44"/>
        <v>6.2513251902432296</v>
      </c>
      <c r="AN126" s="4">
        <f t="shared" si="45"/>
        <v>3.3475846393752495</v>
      </c>
      <c r="AO126" s="4">
        <f t="shared" si="46"/>
        <v>1.0992117254668746E-3</v>
      </c>
      <c r="AP126" s="13">
        <f t="shared" si="47"/>
        <v>1.0992117254668746E-3</v>
      </c>
      <c r="AQ126" s="11">
        <v>25.44</v>
      </c>
      <c r="AR126" s="4">
        <f t="shared" si="48"/>
        <v>6.2513251902432296</v>
      </c>
      <c r="AS126" s="4">
        <f t="shared" si="49"/>
        <v>1.5903371283978778</v>
      </c>
      <c r="AT126" s="4">
        <f t="shared" si="50"/>
        <v>5.2220254520779258E-4</v>
      </c>
      <c r="AU126" s="13">
        <f t="shared" si="51"/>
        <v>5.2220254520779258E-4</v>
      </c>
      <c r="AV126" s="11">
        <v>0</v>
      </c>
      <c r="AW126" s="11">
        <v>0</v>
      </c>
      <c r="AX126" s="11">
        <v>10.151299</v>
      </c>
      <c r="AY126" s="11">
        <v>1.2588487100000001</v>
      </c>
    </row>
    <row r="127" spans="1:51" ht="15.75" customHeight="1" x14ac:dyDescent="0.2">
      <c r="X127" s="9"/>
      <c r="Y127" s="9"/>
      <c r="Z127" s="9"/>
      <c r="AC127" s="9"/>
      <c r="AD127" s="9"/>
      <c r="AE127" s="9"/>
      <c r="AH127" s="9"/>
      <c r="AI127" s="9"/>
      <c r="AJ127" s="9"/>
      <c r="AM127" s="9"/>
      <c r="AN127" s="9"/>
      <c r="AO127" s="9"/>
      <c r="AR127" s="9"/>
      <c r="AS127" s="9"/>
      <c r="AT127" s="9"/>
    </row>
    <row r="128" spans="1:51" ht="15.75" customHeight="1" x14ac:dyDescent="0.2">
      <c r="X128" s="9"/>
      <c r="Y128" s="9"/>
      <c r="Z128" s="9"/>
      <c r="AC128" s="9"/>
      <c r="AD128" s="9"/>
      <c r="AE128" s="9"/>
      <c r="AH128" s="9"/>
      <c r="AI128" s="9"/>
      <c r="AJ128" s="9"/>
      <c r="AM128" s="9"/>
      <c r="AN128" s="9"/>
      <c r="AO128" s="9"/>
      <c r="AR128" s="9"/>
      <c r="AS128" s="9"/>
      <c r="AT128" s="9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D20" sqref="D20"/>
    </sheetView>
  </sheetViews>
  <sheetFormatPr baseColWidth="10" defaultColWidth="11.28515625" defaultRowHeight="15" customHeight="1" x14ac:dyDescent="0.2"/>
  <cols>
    <col min="1" max="1" width="21.42578125" customWidth="1"/>
    <col min="2" max="3" width="15.42578125" customWidth="1"/>
    <col min="4" max="4" width="11.5703125" customWidth="1"/>
    <col min="5" max="26" width="10.5703125" customWidth="1"/>
  </cols>
  <sheetData>
    <row r="1" spans="1:11" ht="15.75" customHeight="1" x14ac:dyDescent="0.2">
      <c r="A1" s="1" t="s">
        <v>1</v>
      </c>
    </row>
    <row r="2" spans="1:11" ht="18" customHeight="1" x14ac:dyDescent="0.2"/>
    <row r="3" spans="1:11" ht="15.75" customHeight="1" x14ac:dyDescent="0.2"/>
    <row r="4" spans="1:11" ht="15.75" customHeight="1" x14ac:dyDescent="0.2"/>
    <row r="5" spans="1:11" ht="15.75" customHeight="1" x14ac:dyDescent="0.2">
      <c r="A5" s="1" t="s">
        <v>26</v>
      </c>
    </row>
    <row r="6" spans="1:11" ht="15.75" customHeight="1" x14ac:dyDescent="0.2">
      <c r="B6" s="3" t="s">
        <v>35</v>
      </c>
      <c r="C6" s="3" t="s">
        <v>36</v>
      </c>
      <c r="D6" s="3" t="s">
        <v>37</v>
      </c>
      <c r="E6" s="3" t="s">
        <v>38</v>
      </c>
      <c r="F6" s="3" t="s">
        <v>39</v>
      </c>
      <c r="G6" s="3" t="s">
        <v>40</v>
      </c>
    </row>
    <row r="7" spans="1:11" ht="15.75" customHeight="1" x14ac:dyDescent="0.2">
      <c r="A7" s="3" t="s">
        <v>27</v>
      </c>
      <c r="B7" s="5"/>
      <c r="C7" s="6"/>
      <c r="D7" s="6"/>
      <c r="E7" s="6"/>
      <c r="F7" s="6"/>
      <c r="G7" s="6"/>
      <c r="I7" s="1" t="s">
        <v>28</v>
      </c>
      <c r="K7" s="7" t="s">
        <v>29</v>
      </c>
    </row>
    <row r="8" spans="1:11" ht="15.75" customHeight="1" x14ac:dyDescent="0.2">
      <c r="A8" s="3" t="s">
        <v>30</v>
      </c>
      <c r="B8" s="5"/>
      <c r="C8" s="6"/>
      <c r="D8" s="6"/>
      <c r="E8" s="6"/>
      <c r="F8" s="6"/>
      <c r="G8" s="6"/>
      <c r="I8" s="8" t="s">
        <v>31</v>
      </c>
    </row>
    <row r="9" spans="1:11" ht="15.75" customHeight="1" x14ac:dyDescent="0.2">
      <c r="A9" s="3" t="s">
        <v>32</v>
      </c>
      <c r="B9" s="5"/>
      <c r="C9" s="6"/>
      <c r="D9" s="6"/>
      <c r="E9" s="6"/>
      <c r="F9" s="6"/>
      <c r="G9" s="6"/>
    </row>
    <row r="10" spans="1:11" ht="15.75" customHeight="1" x14ac:dyDescent="0.2">
      <c r="A10" s="3" t="s">
        <v>33</v>
      </c>
      <c r="B10" s="6"/>
      <c r="C10" s="6"/>
      <c r="D10" s="6"/>
      <c r="E10" s="6"/>
      <c r="F10" s="6"/>
      <c r="G10" s="6"/>
    </row>
    <row r="11" spans="1:11" ht="15.75" customHeight="1" x14ac:dyDescent="0.2">
      <c r="A11" s="3" t="s">
        <v>5</v>
      </c>
      <c r="B11" s="6"/>
      <c r="C11" s="6"/>
      <c r="D11" s="6"/>
      <c r="E11" s="6"/>
      <c r="F11" s="6"/>
      <c r="G11" s="6"/>
    </row>
    <row r="12" spans="1:11" ht="15.75" customHeight="1" x14ac:dyDescent="0.2">
      <c r="A12" s="3" t="s">
        <v>6</v>
      </c>
      <c r="B12" s="6"/>
      <c r="C12" s="6"/>
      <c r="D12" s="6"/>
      <c r="E12" s="6"/>
      <c r="F12" s="6"/>
      <c r="G12" s="6"/>
    </row>
    <row r="13" spans="1:11" ht="15.75" customHeight="1" x14ac:dyDescent="0.2">
      <c r="A13" s="3" t="s">
        <v>7</v>
      </c>
      <c r="B13" s="6"/>
      <c r="C13" s="6"/>
      <c r="D13" s="6"/>
      <c r="E13" s="6"/>
      <c r="F13" s="6"/>
      <c r="G13" s="6"/>
    </row>
    <row r="14" spans="1:11" ht="15.75" customHeight="1" x14ac:dyDescent="0.2">
      <c r="A14" s="3" t="s">
        <v>8</v>
      </c>
      <c r="B14" s="6"/>
      <c r="C14" s="6"/>
      <c r="D14" s="6"/>
      <c r="E14" s="6"/>
      <c r="F14" s="6"/>
      <c r="G14" s="6"/>
    </row>
    <row r="15" spans="1:11" ht="15.75" customHeight="1" x14ac:dyDescent="0.2">
      <c r="A15" s="3" t="s">
        <v>9</v>
      </c>
      <c r="B15" s="6"/>
      <c r="C15" s="6"/>
      <c r="D15" s="6"/>
      <c r="E15" s="6"/>
      <c r="F15" s="6"/>
      <c r="G15" s="6"/>
    </row>
    <row r="16" spans="1:11" ht="15.75" customHeight="1" x14ac:dyDescent="0.2">
      <c r="A16" s="3" t="s">
        <v>10</v>
      </c>
      <c r="B16" s="6"/>
      <c r="C16" s="6"/>
      <c r="D16" s="6"/>
      <c r="E16" s="6"/>
      <c r="F16" s="6"/>
      <c r="G16" s="6"/>
    </row>
    <row r="17" spans="1:7" ht="15.75" customHeight="1" x14ac:dyDescent="0.2">
      <c r="A17" s="3" t="s">
        <v>11</v>
      </c>
      <c r="B17" s="6"/>
      <c r="C17" s="6"/>
      <c r="D17" s="6"/>
      <c r="E17" s="6"/>
      <c r="F17" s="6"/>
      <c r="G17" s="6"/>
    </row>
    <row r="18" spans="1:7" ht="15.75" customHeight="1" x14ac:dyDescent="0.2">
      <c r="A18" s="3" t="s">
        <v>12</v>
      </c>
      <c r="B18" s="6"/>
      <c r="C18" s="6"/>
      <c r="D18" s="6"/>
      <c r="E18" s="6"/>
      <c r="F18" s="6"/>
      <c r="G18" s="6"/>
    </row>
    <row r="19" spans="1:7" ht="15.75" customHeight="1" x14ac:dyDescent="0.2">
      <c r="A19" s="3" t="s">
        <v>13</v>
      </c>
      <c r="B19" s="6"/>
      <c r="C19" s="6"/>
      <c r="D19" s="6"/>
      <c r="E19" s="6"/>
      <c r="F19" s="6"/>
      <c r="G19" s="6"/>
    </row>
    <row r="20" spans="1:7" ht="15.75" customHeight="1" x14ac:dyDescent="0.2">
      <c r="A20" s="3" t="s">
        <v>14</v>
      </c>
      <c r="B20" s="6"/>
      <c r="C20" s="6"/>
      <c r="D20" s="6"/>
      <c r="E20" s="6"/>
      <c r="F20" s="6"/>
      <c r="G20" s="6"/>
    </row>
    <row r="21" spans="1:7" ht="15.75" customHeight="1" x14ac:dyDescent="0.2">
      <c r="A21" s="3" t="s">
        <v>15</v>
      </c>
      <c r="B21" s="6"/>
      <c r="C21" s="6"/>
      <c r="D21" s="6"/>
      <c r="E21" s="6"/>
      <c r="F21" s="6"/>
      <c r="G21" s="6"/>
    </row>
    <row r="22" spans="1:7" ht="15.75" customHeight="1" x14ac:dyDescent="0.2">
      <c r="A22" s="3" t="s">
        <v>22</v>
      </c>
      <c r="B22" s="6"/>
      <c r="C22" s="6"/>
      <c r="D22" s="6"/>
      <c r="E22" s="6"/>
      <c r="F22" s="6"/>
      <c r="G22" s="6"/>
    </row>
    <row r="23" spans="1:7" ht="15.75" customHeight="1" x14ac:dyDescent="0.2">
      <c r="A23" s="3" t="s">
        <v>23</v>
      </c>
      <c r="B23" s="6"/>
      <c r="C23" s="6"/>
      <c r="D23" s="6"/>
      <c r="E23" s="6"/>
      <c r="F23" s="6"/>
      <c r="G23" s="6"/>
    </row>
    <row r="24" spans="1:7" ht="15.75" customHeight="1" x14ac:dyDescent="0.2">
      <c r="A24" s="3" t="s">
        <v>24</v>
      </c>
      <c r="B24" s="6"/>
      <c r="C24" s="6"/>
      <c r="D24" s="6"/>
      <c r="E24" s="6"/>
      <c r="F24" s="6"/>
      <c r="G24" s="6"/>
    </row>
    <row r="25" spans="1:7" ht="15.75" customHeight="1" x14ac:dyDescent="0.2">
      <c r="A25" s="3" t="s">
        <v>34</v>
      </c>
      <c r="B25" s="6"/>
      <c r="C25" s="6"/>
      <c r="D25" s="6"/>
      <c r="E25" s="6"/>
      <c r="F25" s="6"/>
      <c r="G25" s="6"/>
    </row>
    <row r="26" spans="1:7" ht="15.75" customHeight="1" x14ac:dyDescent="0.2">
      <c r="B26" s="6"/>
      <c r="C26" s="6"/>
      <c r="D26" s="6"/>
      <c r="E26" s="6"/>
      <c r="F26" s="6"/>
      <c r="G26" s="6"/>
    </row>
    <row r="27" spans="1:7" ht="15.75" customHeight="1" x14ac:dyDescent="0.2">
      <c r="A27" s="1"/>
    </row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spans="1:1" ht="15.75" customHeight="1" x14ac:dyDescent="0.2"/>
    <row r="34" spans="1:1" ht="15.75" customHeight="1" x14ac:dyDescent="0.2"/>
    <row r="35" spans="1:1" ht="15.75" customHeight="1" x14ac:dyDescent="0.2">
      <c r="A35" s="1"/>
    </row>
    <row r="36" spans="1:1" ht="15.75" customHeight="1" x14ac:dyDescent="0.2"/>
    <row r="37" spans="1:1" ht="15.75" customHeight="1" x14ac:dyDescent="0.2">
      <c r="A37" s="1"/>
    </row>
    <row r="38" spans="1:1" ht="15.75" customHeight="1" x14ac:dyDescent="0.2"/>
    <row r="39" spans="1:1" ht="15.75" customHeight="1" x14ac:dyDescent="0.2">
      <c r="A39" s="1"/>
    </row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K7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6A98-A74A-E646-83A5-17FBF4C19718}">
  <dimension ref="A1:Y126"/>
  <sheetViews>
    <sheetView tabSelected="1" workbookViewId="0">
      <selection activeCell="AA13" sqref="AA13"/>
    </sheetView>
  </sheetViews>
  <sheetFormatPr baseColWidth="10" defaultRowHeight="16" x14ac:dyDescent="0.2"/>
  <cols>
    <col min="14" max="14" width="10.7109375" style="12"/>
  </cols>
  <sheetData>
    <row r="1" spans="1:25" x14ac:dyDescent="0.2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61</v>
      </c>
      <c r="O1" s="14" t="s">
        <v>63</v>
      </c>
      <c r="P1" s="14" t="s">
        <v>44</v>
      </c>
      <c r="Q1" s="14" t="s">
        <v>45</v>
      </c>
      <c r="R1" s="14" t="s">
        <v>48</v>
      </c>
      <c r="S1" s="14" t="s">
        <v>52</v>
      </c>
      <c r="T1" s="14" t="s">
        <v>50</v>
      </c>
      <c r="U1" s="14" t="s">
        <v>49</v>
      </c>
      <c r="V1" s="14" t="s">
        <v>22</v>
      </c>
      <c r="W1" s="14" t="s">
        <v>23</v>
      </c>
      <c r="X1" s="14" t="s">
        <v>24</v>
      </c>
      <c r="Y1" s="14" t="s">
        <v>25</v>
      </c>
    </row>
    <row r="2" spans="1:25" x14ac:dyDescent="0.2">
      <c r="A2" s="14">
        <v>6.91</v>
      </c>
      <c r="B2" s="14">
        <v>7.91</v>
      </c>
      <c r="C2" s="14">
        <v>4.99</v>
      </c>
      <c r="D2" s="14">
        <v>2.95</v>
      </c>
      <c r="E2" s="14">
        <v>32.94</v>
      </c>
      <c r="F2" s="14">
        <v>43.49</v>
      </c>
      <c r="G2" s="14">
        <v>37.119999999999997</v>
      </c>
      <c r="H2" s="14">
        <v>1</v>
      </c>
      <c r="I2" s="14">
        <v>1</v>
      </c>
      <c r="J2" s="14">
        <v>19.8675575</v>
      </c>
      <c r="K2" s="14">
        <v>7.7665444700000004</v>
      </c>
      <c r="L2" s="14">
        <v>41.989164199999998</v>
      </c>
      <c r="M2" s="14">
        <v>29.752227999999999</v>
      </c>
      <c r="N2" s="14">
        <v>10.019897777777777</v>
      </c>
      <c r="O2" s="14">
        <v>-0.62017216666666719</v>
      </c>
      <c r="P2" s="14">
        <v>1.1324873352646131E-3</v>
      </c>
      <c r="Q2" s="14">
        <v>1.2341616553317363E-3</v>
      </c>
      <c r="R2" s="14">
        <v>1.7242159499633529E-3</v>
      </c>
      <c r="S2" s="14">
        <v>1E-3</v>
      </c>
      <c r="T2" s="14">
        <v>1E-3</v>
      </c>
      <c r="U2" s="14">
        <v>1E-3</v>
      </c>
      <c r="V2" s="14">
        <v>0.55000000000000004</v>
      </c>
      <c r="W2" s="14">
        <v>13.889169900000001</v>
      </c>
      <c r="X2" s="14">
        <v>3.9784834299999998</v>
      </c>
      <c r="Y2" s="14">
        <v>1.75229535</v>
      </c>
    </row>
    <row r="3" spans="1:25" x14ac:dyDescent="0.2">
      <c r="A3" s="14">
        <v>5.65</v>
      </c>
      <c r="B3" s="14">
        <v>5.65</v>
      </c>
      <c r="C3" s="14">
        <v>5.96</v>
      </c>
      <c r="D3" s="14">
        <v>6.95</v>
      </c>
      <c r="E3" s="14">
        <v>43.91</v>
      </c>
      <c r="F3" s="14">
        <v>57.88</v>
      </c>
      <c r="G3" s="14">
        <v>45.92</v>
      </c>
      <c r="H3" s="14">
        <v>1</v>
      </c>
      <c r="I3" s="14">
        <v>1</v>
      </c>
      <c r="J3" s="14">
        <v>6.7050310900000003</v>
      </c>
      <c r="K3" s="14">
        <v>15.321556299999999</v>
      </c>
      <c r="L3" s="14">
        <v>23.2299431</v>
      </c>
      <c r="M3" s="14">
        <v>4.76025644</v>
      </c>
      <c r="N3" s="14">
        <v>6.5565398888888877</v>
      </c>
      <c r="O3" s="14">
        <v>-4.0450829444444443</v>
      </c>
      <c r="P3" s="14">
        <v>1.712233218722948E-3</v>
      </c>
      <c r="Q3" s="14">
        <v>1.7860225461177911E-3</v>
      </c>
      <c r="R3" s="14">
        <v>1.5778083135992989E-3</v>
      </c>
      <c r="S3" s="14">
        <v>7.716674952207924E-4</v>
      </c>
      <c r="T3" s="14">
        <v>7.8666006361443512E-4</v>
      </c>
      <c r="U3" s="14">
        <v>3.8545893340055513E-4</v>
      </c>
      <c r="V3" s="14">
        <v>0</v>
      </c>
      <c r="W3" s="14">
        <v>0</v>
      </c>
      <c r="X3" s="14">
        <v>8.5291099700000004</v>
      </c>
      <c r="Y3" s="14">
        <v>0.12338385</v>
      </c>
    </row>
    <row r="4" spans="1:25" x14ac:dyDescent="0.2">
      <c r="A4" s="14">
        <v>6.04</v>
      </c>
      <c r="B4" s="14">
        <v>7.04</v>
      </c>
      <c r="C4" s="14">
        <v>5.57</v>
      </c>
      <c r="D4" s="14">
        <v>4.91</v>
      </c>
      <c r="E4" s="14">
        <v>50.01</v>
      </c>
      <c r="F4" s="14">
        <v>56.7</v>
      </c>
      <c r="G4" s="14">
        <v>47.12</v>
      </c>
      <c r="H4" s="14">
        <v>1</v>
      </c>
      <c r="I4" s="14">
        <v>0</v>
      </c>
      <c r="J4" s="14">
        <v>16.8661636</v>
      </c>
      <c r="K4" s="14">
        <v>21.3819543</v>
      </c>
      <c r="L4" s="14">
        <v>22.502912899999998</v>
      </c>
      <c r="M4" s="14">
        <v>27.474829100000001</v>
      </c>
      <c r="N4" s="14">
        <v>-5.0678459444444437</v>
      </c>
      <c r="O4" s="14">
        <v>-6.9246889999999999</v>
      </c>
      <c r="P4" s="14">
        <v>1E-3</v>
      </c>
      <c r="Q4" s="14">
        <v>1E-3</v>
      </c>
      <c r="R4" s="14">
        <v>1E-3</v>
      </c>
      <c r="S4" s="14">
        <v>1E-3</v>
      </c>
      <c r="T4" s="14">
        <v>1E-3</v>
      </c>
      <c r="U4" s="14">
        <v>1E-3</v>
      </c>
      <c r="V4" s="14">
        <v>3.73</v>
      </c>
      <c r="W4" s="14">
        <v>14.558099500000001</v>
      </c>
      <c r="X4" s="14">
        <v>7.1111000799999999</v>
      </c>
      <c r="Y4" s="14">
        <v>1.1013505699999999</v>
      </c>
    </row>
    <row r="5" spans="1:25" x14ac:dyDescent="0.2">
      <c r="A5" s="14">
        <v>8.2200000000000006</v>
      </c>
      <c r="B5" s="14">
        <v>7.22</v>
      </c>
      <c r="C5" s="14">
        <v>3.23</v>
      </c>
      <c r="D5" s="14">
        <v>2.2200000000000002</v>
      </c>
      <c r="E5" s="14">
        <v>18.22</v>
      </c>
      <c r="F5" s="14">
        <v>20.69</v>
      </c>
      <c r="G5" s="14">
        <v>20.49</v>
      </c>
      <c r="H5" s="14">
        <v>0</v>
      </c>
      <c r="I5" s="14">
        <v>1</v>
      </c>
      <c r="J5" s="14">
        <v>7.3357640999999996</v>
      </c>
      <c r="K5" s="14">
        <v>19.108767199999999</v>
      </c>
      <c r="L5" s="14">
        <v>25.2382244</v>
      </c>
      <c r="M5" s="14">
        <v>30.872680299999999</v>
      </c>
      <c r="N5" s="14">
        <v>-1.4091636111111112</v>
      </c>
      <c r="O5" s="14">
        <v>3.8091706666666685</v>
      </c>
      <c r="P5" s="14">
        <v>1E-3</v>
      </c>
      <c r="Q5" s="14">
        <v>1E-3</v>
      </c>
      <c r="R5" s="14">
        <v>1E-3</v>
      </c>
      <c r="S5" s="14">
        <v>1E-3</v>
      </c>
      <c r="T5" s="14">
        <v>1E-3</v>
      </c>
      <c r="U5" s="14">
        <v>1E-3</v>
      </c>
      <c r="V5" s="14">
        <v>0</v>
      </c>
      <c r="W5" s="14">
        <v>0</v>
      </c>
      <c r="X5" s="14">
        <v>2.8025463500000001</v>
      </c>
      <c r="Y5" s="14">
        <v>3.84605811</v>
      </c>
    </row>
    <row r="6" spans="1:25" x14ac:dyDescent="0.2">
      <c r="A6" s="14">
        <v>8.99</v>
      </c>
      <c r="B6" s="14">
        <v>6.99</v>
      </c>
      <c r="C6" s="14">
        <v>4.76</v>
      </c>
      <c r="D6" s="14">
        <v>6.16</v>
      </c>
      <c r="E6" s="14">
        <v>36.36</v>
      </c>
      <c r="F6" s="14">
        <v>41.99</v>
      </c>
      <c r="G6" s="14">
        <v>37.4</v>
      </c>
      <c r="H6" s="14">
        <v>1</v>
      </c>
      <c r="I6" s="14">
        <v>0</v>
      </c>
      <c r="J6" s="14">
        <v>14.9491432</v>
      </c>
      <c r="K6" s="14">
        <v>25.2755139</v>
      </c>
      <c r="L6" s="14">
        <v>9.1963703199999998</v>
      </c>
      <c r="M6" s="14">
        <v>22.901888899999999</v>
      </c>
      <c r="N6" s="14">
        <v>-1.2645642222222224</v>
      </c>
      <c r="O6" s="14">
        <v>-12.57052945</v>
      </c>
      <c r="P6" s="14">
        <v>1E-3</v>
      </c>
      <c r="Q6" s="14">
        <v>1E-3</v>
      </c>
      <c r="R6" s="14">
        <v>1E-3</v>
      </c>
      <c r="S6" s="14">
        <v>1E-3</v>
      </c>
      <c r="T6" s="14">
        <v>1E-3</v>
      </c>
      <c r="U6" s="14">
        <v>1E-3</v>
      </c>
      <c r="V6" s="14">
        <v>0</v>
      </c>
      <c r="W6" s="14">
        <v>0</v>
      </c>
      <c r="X6" s="14">
        <v>3.5879953800000002</v>
      </c>
      <c r="Y6" s="14">
        <v>2.5436953600000001</v>
      </c>
    </row>
    <row r="7" spans="1:25" x14ac:dyDescent="0.2">
      <c r="A7" s="14">
        <v>5.92</v>
      </c>
      <c r="B7" s="14">
        <v>5.92</v>
      </c>
      <c r="C7" s="14">
        <v>3.34</v>
      </c>
      <c r="D7" s="14">
        <v>7.79</v>
      </c>
      <c r="E7" s="14">
        <v>30.28</v>
      </c>
      <c r="F7" s="14">
        <v>43.17</v>
      </c>
      <c r="G7" s="14">
        <v>32.53</v>
      </c>
      <c r="H7" s="14">
        <v>1</v>
      </c>
      <c r="I7" s="14">
        <v>1</v>
      </c>
      <c r="J7" s="14">
        <v>2.4841558099999999</v>
      </c>
      <c r="K7" s="14">
        <v>14.8100193</v>
      </c>
      <c r="L7" s="14">
        <v>32.601937800000002</v>
      </c>
      <c r="M7" s="14">
        <v>18.588615099999998</v>
      </c>
      <c r="N7" s="14">
        <v>-11.167099888888888</v>
      </c>
      <c r="O7" s="14">
        <v>-3.0321376666666668</v>
      </c>
      <c r="P7" s="14">
        <v>1E-3</v>
      </c>
      <c r="Q7" s="14">
        <v>1E-3</v>
      </c>
      <c r="R7" s="14">
        <v>1E-3</v>
      </c>
      <c r="S7" s="14">
        <v>1E-3</v>
      </c>
      <c r="T7" s="14">
        <v>1E-3</v>
      </c>
      <c r="U7" s="14">
        <v>1E-3</v>
      </c>
      <c r="V7" s="14">
        <v>2.79</v>
      </c>
      <c r="W7" s="14">
        <v>14.6705153</v>
      </c>
      <c r="X7" s="14">
        <v>10.2945858</v>
      </c>
      <c r="Y7" s="14">
        <v>4.0788382800000003</v>
      </c>
    </row>
    <row r="8" spans="1:25" x14ac:dyDescent="0.2">
      <c r="A8" s="14">
        <v>7</v>
      </c>
      <c r="B8" s="14">
        <v>7</v>
      </c>
      <c r="C8" s="14">
        <v>6.36</v>
      </c>
      <c r="D8" s="14">
        <v>4.4800000000000004</v>
      </c>
      <c r="E8" s="14">
        <v>55.55</v>
      </c>
      <c r="F8" s="14">
        <v>68.34</v>
      </c>
      <c r="G8" s="14">
        <v>52.75</v>
      </c>
      <c r="H8" s="14">
        <v>0</v>
      </c>
      <c r="I8" s="14">
        <v>0</v>
      </c>
      <c r="J8" s="14">
        <v>9.9484190300000002</v>
      </c>
      <c r="K8" s="14">
        <v>13.824128099999999</v>
      </c>
      <c r="L8" s="14">
        <v>47.097076299999998</v>
      </c>
      <c r="M8" s="14">
        <v>25.761128200000002</v>
      </c>
      <c r="N8" s="14">
        <v>0.5302160555555544</v>
      </c>
      <c r="O8" s="14">
        <v>-4.4580591666666676</v>
      </c>
      <c r="P8" s="14">
        <v>1.489517612883191E-2</v>
      </c>
      <c r="Q8" s="14">
        <v>1.6644496343300057E-2</v>
      </c>
      <c r="R8" s="14">
        <v>1.447990723518962E-2</v>
      </c>
      <c r="S8" s="14">
        <v>9.7344751084447369E-3</v>
      </c>
      <c r="T8" s="14">
        <v>9.7937878260552762E-3</v>
      </c>
      <c r="U8" s="14">
        <v>3.8894763911880379E-3</v>
      </c>
      <c r="V8" s="14">
        <v>3.06</v>
      </c>
      <c r="W8" s="14">
        <v>2.5395848000000001</v>
      </c>
      <c r="X8" s="14">
        <v>14.636163700000001</v>
      </c>
      <c r="Y8" s="14">
        <v>6.0579476000000003</v>
      </c>
    </row>
    <row r="9" spans="1:25" x14ac:dyDescent="0.2">
      <c r="A9" s="14">
        <v>6.93</v>
      </c>
      <c r="B9" s="14">
        <v>6.93</v>
      </c>
      <c r="C9" s="14">
        <v>3.73</v>
      </c>
      <c r="D9" s="14">
        <v>2.4700000000000002</v>
      </c>
      <c r="E9" s="14">
        <v>43.53</v>
      </c>
      <c r="F9" s="14">
        <v>54.78</v>
      </c>
      <c r="G9" s="14">
        <v>43.04</v>
      </c>
      <c r="H9" s="14">
        <v>0</v>
      </c>
      <c r="I9" s="14">
        <v>1</v>
      </c>
      <c r="J9" s="14">
        <v>19.375117700000001</v>
      </c>
      <c r="K9" s="14">
        <v>27.249048299999998</v>
      </c>
      <c r="L9" s="14">
        <v>39.752434999999998</v>
      </c>
      <c r="M9" s="14">
        <v>42.706167800000003</v>
      </c>
      <c r="N9" s="14">
        <v>-10.724719277777778</v>
      </c>
      <c r="O9" s="14">
        <v>-3.6731361111111109</v>
      </c>
      <c r="P9" s="14">
        <v>1E-3</v>
      </c>
      <c r="Q9" s="14">
        <v>1E-3</v>
      </c>
      <c r="R9" s="14">
        <v>1E-3</v>
      </c>
      <c r="S9" s="14">
        <v>1E-3</v>
      </c>
      <c r="T9" s="14">
        <v>1E-3</v>
      </c>
      <c r="U9" s="14">
        <v>1E-3</v>
      </c>
      <c r="V9" s="14">
        <v>0</v>
      </c>
      <c r="W9" s="14">
        <v>0</v>
      </c>
      <c r="X9" s="14">
        <v>3.4567895599999998</v>
      </c>
      <c r="Y9" s="14">
        <v>2.10289781</v>
      </c>
    </row>
    <row r="10" spans="1:25" x14ac:dyDescent="0.2">
      <c r="A10" s="14">
        <v>6.99</v>
      </c>
      <c r="B10" s="14">
        <v>6.99</v>
      </c>
      <c r="C10" s="14">
        <v>5.07</v>
      </c>
      <c r="D10" s="14">
        <v>6.74</v>
      </c>
      <c r="E10" s="14">
        <v>41.36</v>
      </c>
      <c r="F10" s="14">
        <v>49.85</v>
      </c>
      <c r="G10" s="14">
        <v>36.47</v>
      </c>
      <c r="H10" s="14">
        <v>1</v>
      </c>
      <c r="I10" s="14">
        <v>1</v>
      </c>
      <c r="J10" s="14">
        <v>28.5527245</v>
      </c>
      <c r="K10" s="14">
        <v>18.238137800000001</v>
      </c>
      <c r="L10" s="14">
        <v>22.083645600000001</v>
      </c>
      <c r="M10" s="14">
        <v>20.890333999999999</v>
      </c>
      <c r="N10" s="14">
        <v>2.4576002777777797</v>
      </c>
      <c r="O10" s="14">
        <v>-3.5649683333333333</v>
      </c>
      <c r="P10" s="14">
        <v>2.7582301401758332E-3</v>
      </c>
      <c r="Q10" s="14">
        <v>3.1439066920531345E-3</v>
      </c>
      <c r="R10" s="14">
        <v>3.2737511311851592E-3</v>
      </c>
      <c r="S10" s="14">
        <v>2.0386102724460533E-3</v>
      </c>
      <c r="T10" s="14">
        <v>2.0448293397811543E-3</v>
      </c>
      <c r="U10" s="14">
        <v>1.0398280584288592E-3</v>
      </c>
      <c r="V10" s="14">
        <v>1.83</v>
      </c>
      <c r="W10" s="14">
        <v>21.0195945</v>
      </c>
      <c r="X10" s="14">
        <v>14.185678299999999</v>
      </c>
      <c r="Y10" s="14">
        <v>3.67111812</v>
      </c>
    </row>
    <row r="11" spans="1:25" x14ac:dyDescent="0.2">
      <c r="A11" s="14">
        <v>8.2100000000000009</v>
      </c>
      <c r="B11" s="14">
        <v>6.21</v>
      </c>
      <c r="C11" s="14">
        <v>3.59</v>
      </c>
      <c r="D11" s="14">
        <v>6.74</v>
      </c>
      <c r="E11" s="14">
        <v>26.49</v>
      </c>
      <c r="F11" s="14">
        <v>29.8</v>
      </c>
      <c r="G11" s="14">
        <v>21.49</v>
      </c>
      <c r="H11" s="14">
        <v>0</v>
      </c>
      <c r="I11" s="14">
        <v>0</v>
      </c>
      <c r="J11" s="14">
        <v>13.133255999999999</v>
      </c>
      <c r="K11" s="14">
        <v>10.956132</v>
      </c>
      <c r="L11" s="14">
        <v>33.009318299999997</v>
      </c>
      <c r="M11" s="14">
        <v>12.326009900000001</v>
      </c>
      <c r="N11" s="14">
        <v>-4.1836826111111121</v>
      </c>
      <c r="O11" s="14">
        <v>-4.8151851111111119</v>
      </c>
      <c r="P11" s="14">
        <v>1E-3</v>
      </c>
      <c r="Q11" s="14">
        <v>1E-3</v>
      </c>
      <c r="R11" s="14">
        <v>1E-3</v>
      </c>
      <c r="S11" s="14">
        <v>1E-3</v>
      </c>
      <c r="T11" s="14">
        <v>1E-3</v>
      </c>
      <c r="U11" s="14">
        <v>1E-3</v>
      </c>
      <c r="V11" s="14">
        <v>0</v>
      </c>
      <c r="W11" s="14">
        <v>0</v>
      </c>
      <c r="X11" s="14">
        <v>3.2115027</v>
      </c>
      <c r="Y11" s="14">
        <v>5.8115115599999996</v>
      </c>
    </row>
    <row r="12" spans="1:25" x14ac:dyDescent="0.2">
      <c r="A12" s="14">
        <v>6.04</v>
      </c>
      <c r="B12" s="14">
        <v>7.04</v>
      </c>
      <c r="C12" s="14">
        <v>5.91</v>
      </c>
      <c r="D12" s="14">
        <v>6.63</v>
      </c>
      <c r="E12" s="14">
        <v>34.659999999999997</v>
      </c>
      <c r="F12" s="14">
        <v>41.13</v>
      </c>
      <c r="G12" s="14">
        <v>32.1</v>
      </c>
      <c r="H12" s="14">
        <v>0</v>
      </c>
      <c r="I12" s="14">
        <v>1</v>
      </c>
      <c r="J12" s="14">
        <v>27.7920677</v>
      </c>
      <c r="K12" s="14">
        <v>8.6272464200000005</v>
      </c>
      <c r="L12" s="14">
        <v>27.935866799999999</v>
      </c>
      <c r="M12" s="14">
        <v>35.859495699999997</v>
      </c>
      <c r="N12" s="14">
        <v>-0.77386083333333355</v>
      </c>
      <c r="O12" s="14">
        <v>5.0559817777777782</v>
      </c>
      <c r="P12" s="14">
        <v>1E-3</v>
      </c>
      <c r="Q12" s="14">
        <v>1E-3</v>
      </c>
      <c r="R12" s="14">
        <v>1E-3</v>
      </c>
      <c r="S12" s="14">
        <v>1E-3</v>
      </c>
      <c r="T12" s="14">
        <v>1E-3</v>
      </c>
      <c r="U12" s="14">
        <v>1E-3</v>
      </c>
      <c r="V12" s="14">
        <v>0.08</v>
      </c>
      <c r="W12" s="14">
        <v>2.2418246700000002</v>
      </c>
      <c r="X12" s="14">
        <v>0.83716489000000005</v>
      </c>
      <c r="Y12" s="14">
        <v>4.1120040299999996</v>
      </c>
    </row>
    <row r="13" spans="1:25" x14ac:dyDescent="0.2">
      <c r="A13" s="14">
        <v>6.66</v>
      </c>
      <c r="B13" s="14">
        <v>7.66</v>
      </c>
      <c r="C13" s="14">
        <v>4.62</v>
      </c>
      <c r="D13" s="14">
        <v>5.97</v>
      </c>
      <c r="E13" s="14">
        <v>29.42</v>
      </c>
      <c r="F13" s="14">
        <v>42.27</v>
      </c>
      <c r="G13" s="14">
        <v>33.880000000000003</v>
      </c>
      <c r="H13" s="14">
        <v>1</v>
      </c>
      <c r="I13" s="14">
        <v>1</v>
      </c>
      <c r="J13" s="14">
        <v>22.221315499999999</v>
      </c>
      <c r="K13" s="14">
        <v>29.7010194</v>
      </c>
      <c r="L13" s="14">
        <v>23.058447000000001</v>
      </c>
      <c r="M13" s="14">
        <v>41.301864000000002</v>
      </c>
      <c r="N13" s="14">
        <v>3.8883302222222227</v>
      </c>
      <c r="O13" s="14">
        <v>0.37459305555555511</v>
      </c>
      <c r="P13" s="14">
        <v>1.7560590474643945E-3</v>
      </c>
      <c r="Q13" s="14">
        <v>1.9070792266166947E-3</v>
      </c>
      <c r="R13" s="14">
        <v>2.2347390795989172E-3</v>
      </c>
      <c r="S13" s="14">
        <v>1.8393946378458376E-3</v>
      </c>
      <c r="T13" s="14">
        <v>1.8936385816940311E-3</v>
      </c>
      <c r="U13" s="14">
        <v>1.183567858674776E-3</v>
      </c>
      <c r="V13" s="14">
        <v>3.21</v>
      </c>
      <c r="W13" s="14">
        <v>14.6442377</v>
      </c>
      <c r="X13" s="14">
        <v>4.3105726200000003</v>
      </c>
      <c r="Y13" s="14">
        <v>2.4763887699999998</v>
      </c>
    </row>
    <row r="14" spans="1:25" x14ac:dyDescent="0.2">
      <c r="A14" s="14">
        <v>6.91</v>
      </c>
      <c r="B14" s="14">
        <v>8.91</v>
      </c>
      <c r="C14" s="14">
        <v>6.13</v>
      </c>
      <c r="D14" s="14">
        <v>7.01</v>
      </c>
      <c r="E14" s="14">
        <v>47.93</v>
      </c>
      <c r="F14" s="14">
        <v>65.62</v>
      </c>
      <c r="G14" s="14">
        <v>50.54</v>
      </c>
      <c r="H14" s="14">
        <v>1</v>
      </c>
      <c r="I14" s="14">
        <v>1</v>
      </c>
      <c r="J14" s="14">
        <v>8.6740247999999998</v>
      </c>
      <c r="K14" s="14">
        <v>6.6050894600000003</v>
      </c>
      <c r="L14" s="14">
        <v>43.768050299999999</v>
      </c>
      <c r="M14" s="14">
        <v>34.9550178</v>
      </c>
      <c r="N14" s="14">
        <v>-4.2113689444444447</v>
      </c>
      <c r="O14" s="14">
        <v>-0.299095555555555</v>
      </c>
      <c r="P14" s="14">
        <v>1E-3</v>
      </c>
      <c r="Q14" s="14">
        <v>1E-3</v>
      </c>
      <c r="R14" s="14">
        <v>1E-3</v>
      </c>
      <c r="S14" s="14">
        <v>1E-3</v>
      </c>
      <c r="T14" s="14">
        <v>1E-3</v>
      </c>
      <c r="U14" s="14">
        <v>1E-3</v>
      </c>
      <c r="V14" s="14">
        <v>3.34</v>
      </c>
      <c r="W14" s="14">
        <v>5.4289700500000002</v>
      </c>
      <c r="X14" s="14">
        <v>0.96822644999999996</v>
      </c>
      <c r="Y14" s="14">
        <v>4.52950549</v>
      </c>
    </row>
    <row r="15" spans="1:25" x14ac:dyDescent="0.2">
      <c r="A15" s="14">
        <v>6.47</v>
      </c>
      <c r="B15" s="14">
        <v>8.4700000000000006</v>
      </c>
      <c r="C15" s="14">
        <v>7.72</v>
      </c>
      <c r="D15" s="14">
        <v>4.5599999999999996</v>
      </c>
      <c r="E15" s="14">
        <v>64.89</v>
      </c>
      <c r="F15" s="14">
        <v>76.09</v>
      </c>
      <c r="G15" s="14">
        <v>56.75</v>
      </c>
      <c r="H15" s="14">
        <v>0</v>
      </c>
      <c r="I15" s="14">
        <v>0</v>
      </c>
      <c r="J15" s="14">
        <v>6.9718468800000002</v>
      </c>
      <c r="K15" s="14">
        <v>23.177180199999999</v>
      </c>
      <c r="L15" s="14">
        <v>18.160549499999998</v>
      </c>
      <c r="M15" s="14">
        <v>32.057146199999998</v>
      </c>
      <c r="N15" s="14">
        <v>0.45048227777777805</v>
      </c>
      <c r="O15" s="14">
        <v>-8.5979429444444442</v>
      </c>
      <c r="P15" s="14">
        <v>2.1081782880132238E-2</v>
      </c>
      <c r="Q15" s="14">
        <v>1.8624620749311468E-2</v>
      </c>
      <c r="R15" s="14">
        <v>1.8600322483493709E-2</v>
      </c>
      <c r="S15" s="14">
        <v>8.7069771499595754E-3</v>
      </c>
      <c r="T15" s="14">
        <v>8.6638275286854399E-3</v>
      </c>
      <c r="U15" s="14">
        <v>4.0899676736270291E-3</v>
      </c>
      <c r="V15" s="14">
        <v>0</v>
      </c>
      <c r="W15" s="14">
        <v>0</v>
      </c>
      <c r="X15" s="14">
        <v>9.0929876600000004</v>
      </c>
      <c r="Y15" s="14">
        <v>4.5076678799999996</v>
      </c>
    </row>
    <row r="16" spans="1:25" x14ac:dyDescent="0.2">
      <c r="A16" s="14">
        <v>6.15</v>
      </c>
      <c r="B16" s="14">
        <v>7.15</v>
      </c>
      <c r="C16" s="14">
        <v>8.7100000000000009</v>
      </c>
      <c r="D16" s="14">
        <v>4.13</v>
      </c>
      <c r="E16" s="14">
        <v>57.16</v>
      </c>
      <c r="F16" s="14">
        <v>73.36</v>
      </c>
      <c r="G16" s="14">
        <v>58.58</v>
      </c>
      <c r="H16" s="14">
        <v>1</v>
      </c>
      <c r="I16" s="14">
        <v>0</v>
      </c>
      <c r="J16" s="14">
        <v>26.3670334</v>
      </c>
      <c r="K16" s="14">
        <v>25.946125899999998</v>
      </c>
      <c r="L16" s="14">
        <v>38.038889400000002</v>
      </c>
      <c r="M16" s="14">
        <v>17.5410632</v>
      </c>
      <c r="N16" s="14">
        <v>-0.39227905555555631</v>
      </c>
      <c r="O16" s="14">
        <v>6.5939718333333319</v>
      </c>
      <c r="P16" s="14">
        <v>1E-3</v>
      </c>
      <c r="Q16" s="14">
        <v>1E-3</v>
      </c>
      <c r="R16" s="14">
        <v>1E-3</v>
      </c>
      <c r="S16" s="14">
        <v>1E-3</v>
      </c>
      <c r="T16" s="14">
        <v>1E-3</v>
      </c>
      <c r="U16" s="14">
        <v>1E-3</v>
      </c>
      <c r="V16" s="14">
        <v>0</v>
      </c>
      <c r="W16" s="14">
        <v>0</v>
      </c>
      <c r="X16" s="14">
        <v>10.8373826</v>
      </c>
      <c r="Y16" s="14">
        <v>4.5078751199999996</v>
      </c>
    </row>
    <row r="17" spans="1:25" x14ac:dyDescent="0.2">
      <c r="A17" s="14">
        <v>5.41</v>
      </c>
      <c r="B17" s="14">
        <v>5.41</v>
      </c>
      <c r="C17" s="14">
        <v>5.88</v>
      </c>
      <c r="D17" s="14">
        <v>7.59</v>
      </c>
      <c r="E17" s="14">
        <v>50.55</v>
      </c>
      <c r="F17" s="14">
        <v>60.59</v>
      </c>
      <c r="G17" s="14">
        <v>46.96</v>
      </c>
      <c r="H17" s="14">
        <v>1</v>
      </c>
      <c r="I17" s="14">
        <v>1</v>
      </c>
      <c r="J17" s="14">
        <v>11.1314627</v>
      </c>
      <c r="K17" s="14">
        <v>18.285990999999999</v>
      </c>
      <c r="L17" s="14">
        <v>11.4300642</v>
      </c>
      <c r="M17" s="14">
        <v>76.393278300000006</v>
      </c>
      <c r="N17" s="14">
        <v>1.4440905555555539</v>
      </c>
      <c r="O17" s="14">
        <v>8.9892213333333348</v>
      </c>
      <c r="P17" s="14">
        <v>6.0458426112014255E-3</v>
      </c>
      <c r="Q17" s="14">
        <v>6.0427896693004664E-3</v>
      </c>
      <c r="R17" s="14">
        <v>6.0712837937094265E-3</v>
      </c>
      <c r="S17" s="14">
        <v>9.2491465984225734E-3</v>
      </c>
      <c r="T17" s="14">
        <v>9.3368080882050581E-3</v>
      </c>
      <c r="U17" s="14">
        <v>4.4999564755008915E-3</v>
      </c>
      <c r="V17" s="14">
        <v>0</v>
      </c>
      <c r="W17" s="14">
        <v>0</v>
      </c>
      <c r="X17" s="14">
        <v>6.2291972800000002</v>
      </c>
      <c r="Y17" s="14">
        <v>0.98455835999999997</v>
      </c>
    </row>
    <row r="18" spans="1:25" x14ac:dyDescent="0.2">
      <c r="A18" s="14">
        <v>6.76</v>
      </c>
      <c r="B18" s="14">
        <v>6.76</v>
      </c>
      <c r="C18" s="14">
        <v>4.07</v>
      </c>
      <c r="D18" s="14">
        <v>3.16</v>
      </c>
      <c r="E18" s="14">
        <v>27.27</v>
      </c>
      <c r="F18" s="14">
        <v>34.46</v>
      </c>
      <c r="G18" s="14">
        <v>23.12</v>
      </c>
      <c r="H18" s="14">
        <v>1</v>
      </c>
      <c r="I18" s="14">
        <v>1</v>
      </c>
      <c r="J18" s="14">
        <v>24.516056200000001</v>
      </c>
      <c r="K18" s="14">
        <v>15.326920700000001</v>
      </c>
      <c r="L18" s="14">
        <v>18.7719673</v>
      </c>
      <c r="M18" s="14">
        <v>31.7302213</v>
      </c>
      <c r="N18" s="14">
        <v>-7.1604057777777781</v>
      </c>
      <c r="O18" s="14">
        <v>0.91250450000000038</v>
      </c>
      <c r="P18" s="14">
        <v>1E-3</v>
      </c>
      <c r="Q18" s="14">
        <v>1E-3</v>
      </c>
      <c r="R18" s="14">
        <v>1E-3</v>
      </c>
      <c r="S18" s="14">
        <v>1E-3</v>
      </c>
      <c r="T18" s="14">
        <v>1E-3</v>
      </c>
      <c r="U18" s="14">
        <v>1E-3</v>
      </c>
      <c r="V18" s="14">
        <v>2.73</v>
      </c>
      <c r="W18" s="14">
        <v>2.7602064400000001</v>
      </c>
      <c r="X18" s="14">
        <v>1.1282057700000001</v>
      </c>
      <c r="Y18" s="14">
        <v>3.2936640000000003E-2</v>
      </c>
    </row>
    <row r="19" spans="1:25" x14ac:dyDescent="0.2">
      <c r="A19" s="14">
        <v>6.7</v>
      </c>
      <c r="B19" s="14">
        <v>7.7</v>
      </c>
      <c r="C19" s="14">
        <v>5</v>
      </c>
      <c r="D19" s="14">
        <v>7.87</v>
      </c>
      <c r="E19" s="14">
        <v>37.880000000000003</v>
      </c>
      <c r="F19" s="14">
        <v>51.57</v>
      </c>
      <c r="G19" s="14">
        <v>40.770000000000003</v>
      </c>
      <c r="H19" s="14">
        <v>1</v>
      </c>
      <c r="I19" s="14">
        <v>0</v>
      </c>
      <c r="J19" s="14">
        <v>11.285538000000001</v>
      </c>
      <c r="K19" s="14">
        <v>21.7908729</v>
      </c>
      <c r="L19" s="14">
        <v>46.1379758</v>
      </c>
      <c r="M19" s="14">
        <v>36.573934100000002</v>
      </c>
      <c r="N19" s="14">
        <v>0.76952855555555455</v>
      </c>
      <c r="O19" s="14">
        <v>-3.7233057222222223</v>
      </c>
      <c r="P19" s="14">
        <v>9.0606308917502137E-3</v>
      </c>
      <c r="Q19" s="14">
        <v>9.1861697535033787E-3</v>
      </c>
      <c r="R19" s="14">
        <v>8.2491767998384494E-3</v>
      </c>
      <c r="S19" s="14">
        <v>7.466486153373468E-3</v>
      </c>
      <c r="T19" s="14">
        <v>7.4049851282755805E-3</v>
      </c>
      <c r="U19" s="14">
        <v>4.4463932613324651E-3</v>
      </c>
      <c r="V19" s="14">
        <v>1.28</v>
      </c>
      <c r="W19" s="14">
        <v>18.7068826</v>
      </c>
      <c r="X19" s="14">
        <v>12.899878599999999</v>
      </c>
      <c r="Y19" s="14">
        <v>2.76264815</v>
      </c>
    </row>
    <row r="20" spans="1:25" x14ac:dyDescent="0.2">
      <c r="A20" s="14">
        <v>5.34</v>
      </c>
      <c r="B20" s="14">
        <v>5.34</v>
      </c>
      <c r="C20" s="14">
        <v>5.07</v>
      </c>
      <c r="D20" s="14">
        <v>7.87</v>
      </c>
      <c r="E20" s="14">
        <v>36.96</v>
      </c>
      <c r="F20" s="14">
        <v>49.1</v>
      </c>
      <c r="G20" s="14">
        <v>37.08</v>
      </c>
      <c r="H20" s="14">
        <v>1</v>
      </c>
      <c r="I20" s="14">
        <v>1</v>
      </c>
      <c r="J20" s="14">
        <v>4.5322992900000001</v>
      </c>
      <c r="K20" s="14">
        <v>12.4230444</v>
      </c>
      <c r="L20" s="14">
        <v>47.611782300000002</v>
      </c>
      <c r="M20" s="14">
        <v>18.669853100000001</v>
      </c>
      <c r="N20" s="14">
        <v>-5.3366077222222232</v>
      </c>
      <c r="O20" s="14">
        <v>1.7901722222222225</v>
      </c>
      <c r="P20" s="14">
        <v>1E-3</v>
      </c>
      <c r="Q20" s="14">
        <v>1E-3</v>
      </c>
      <c r="R20" s="14">
        <v>1E-3</v>
      </c>
      <c r="S20" s="14">
        <v>1E-3</v>
      </c>
      <c r="T20" s="14">
        <v>1E-3</v>
      </c>
      <c r="U20" s="14">
        <v>1E-3</v>
      </c>
      <c r="V20" s="14">
        <v>0</v>
      </c>
      <c r="W20" s="14">
        <v>0</v>
      </c>
      <c r="X20" s="14">
        <v>7.2040386200000004</v>
      </c>
      <c r="Y20" s="14">
        <v>3.3272100199999999</v>
      </c>
    </row>
    <row r="21" spans="1:25" x14ac:dyDescent="0.2">
      <c r="A21" s="14">
        <v>6.21</v>
      </c>
      <c r="B21" s="14">
        <v>5.21</v>
      </c>
      <c r="C21" s="14">
        <v>6.76</v>
      </c>
      <c r="D21" s="14">
        <v>6.28</v>
      </c>
      <c r="E21" s="14">
        <v>42.12</v>
      </c>
      <c r="F21" s="14">
        <v>54.1</v>
      </c>
      <c r="G21" s="14">
        <v>46.81</v>
      </c>
      <c r="H21" s="14">
        <v>1</v>
      </c>
      <c r="I21" s="14">
        <v>0</v>
      </c>
      <c r="J21" s="14">
        <v>23.820715499999999</v>
      </c>
      <c r="K21" s="14">
        <v>28.894764200000001</v>
      </c>
      <c r="L21" s="14">
        <v>7.0879852899999998</v>
      </c>
      <c r="M21" s="14">
        <v>17.115994600000001</v>
      </c>
      <c r="N21" s="14">
        <v>0.66843949999999885</v>
      </c>
      <c r="O21" s="14">
        <v>-10.335563111111112</v>
      </c>
      <c r="P21" s="14">
        <v>1.0956130262001781E-2</v>
      </c>
      <c r="Q21" s="14">
        <v>1.1532112057897489E-2</v>
      </c>
      <c r="R21" s="14">
        <v>1.2765170559580364E-2</v>
      </c>
      <c r="S21" s="14">
        <v>4.6742025971623245E-3</v>
      </c>
      <c r="T21" s="14">
        <v>4.5183354302930105E-3</v>
      </c>
      <c r="U21" s="14">
        <v>2.3796929081326607E-3</v>
      </c>
      <c r="V21" s="14">
        <v>0</v>
      </c>
      <c r="W21" s="14">
        <v>0</v>
      </c>
      <c r="X21" s="14">
        <v>8.8435927099999994</v>
      </c>
      <c r="Y21" s="14">
        <v>4.03481165</v>
      </c>
    </row>
    <row r="22" spans="1:25" x14ac:dyDescent="0.2">
      <c r="A22" s="14">
        <v>7.55</v>
      </c>
      <c r="B22" s="14">
        <v>6.55</v>
      </c>
      <c r="C22" s="14">
        <v>6.09</v>
      </c>
      <c r="D22" s="14">
        <v>2.65</v>
      </c>
      <c r="E22" s="14">
        <v>53.66</v>
      </c>
      <c r="F22" s="14">
        <v>72.56</v>
      </c>
      <c r="G22" s="14">
        <v>57.59</v>
      </c>
      <c r="H22" s="14">
        <v>1</v>
      </c>
      <c r="I22" s="14">
        <v>1</v>
      </c>
      <c r="J22" s="14">
        <v>1.50750411</v>
      </c>
      <c r="K22" s="14">
        <v>7.9374109800000001</v>
      </c>
      <c r="L22" s="14">
        <v>41.876044899999997</v>
      </c>
      <c r="M22" s="14">
        <v>17.3166914</v>
      </c>
      <c r="N22" s="14">
        <v>9.7958238333333334</v>
      </c>
      <c r="O22" s="14">
        <v>5.0128119444444428</v>
      </c>
      <c r="P22" s="14">
        <v>1.6884617376684485E-3</v>
      </c>
      <c r="Q22" s="14">
        <v>1.6360316837104294E-3</v>
      </c>
      <c r="R22" s="14">
        <v>1.7015692511579532E-3</v>
      </c>
      <c r="S22" s="14">
        <v>1.1128110536427584E-3</v>
      </c>
      <c r="T22" s="14">
        <v>1.0991083854484062E-3</v>
      </c>
      <c r="U22" s="14">
        <v>6.0465435849163399E-4</v>
      </c>
      <c r="V22" s="14">
        <v>2.8</v>
      </c>
      <c r="W22" s="14">
        <v>19.282224500000002</v>
      </c>
      <c r="X22" s="14">
        <v>0.90867671999999999</v>
      </c>
      <c r="Y22" s="14">
        <v>2.39060535</v>
      </c>
    </row>
    <row r="23" spans="1:25" x14ac:dyDescent="0.2">
      <c r="A23" s="14">
        <v>8.8699999999999992</v>
      </c>
      <c r="B23" s="14">
        <v>6.87</v>
      </c>
      <c r="C23" s="14">
        <v>6.37</v>
      </c>
      <c r="D23" s="14">
        <v>2.23</v>
      </c>
      <c r="E23" s="14">
        <v>44.25</v>
      </c>
      <c r="F23" s="14">
        <v>55.51</v>
      </c>
      <c r="G23" s="14">
        <v>45.72</v>
      </c>
      <c r="H23" s="14">
        <v>1</v>
      </c>
      <c r="I23" s="14">
        <v>0</v>
      </c>
      <c r="J23" s="14">
        <v>11.5983199</v>
      </c>
      <c r="K23" s="14">
        <v>18.2288386</v>
      </c>
      <c r="L23" s="14">
        <v>29.867472299999999</v>
      </c>
      <c r="M23" s="14">
        <v>42.4997811</v>
      </c>
      <c r="N23" s="14">
        <v>-5.7541532222222225</v>
      </c>
      <c r="O23" s="14">
        <v>1.978160388888889</v>
      </c>
      <c r="P23" s="14">
        <v>1E-3</v>
      </c>
      <c r="Q23" s="14">
        <v>1E-3</v>
      </c>
      <c r="R23" s="14">
        <v>1E-3</v>
      </c>
      <c r="S23" s="14">
        <v>1E-3</v>
      </c>
      <c r="T23" s="14">
        <v>1E-3</v>
      </c>
      <c r="U23" s="14">
        <v>1E-3</v>
      </c>
      <c r="V23" s="14">
        <v>1.1100000000000001</v>
      </c>
      <c r="W23" s="14">
        <v>2.8358679599999999</v>
      </c>
      <c r="X23" s="14">
        <v>13.8460643</v>
      </c>
      <c r="Y23" s="14">
        <v>4.3099692000000003</v>
      </c>
    </row>
    <row r="24" spans="1:25" x14ac:dyDescent="0.2">
      <c r="A24" s="14">
        <v>6.57</v>
      </c>
      <c r="B24" s="14">
        <v>5.57</v>
      </c>
      <c r="C24" s="14">
        <v>5.03</v>
      </c>
      <c r="D24" s="14">
        <v>5.26</v>
      </c>
      <c r="E24" s="14">
        <v>27.54</v>
      </c>
      <c r="F24" s="14">
        <v>32.83</v>
      </c>
      <c r="G24" s="14">
        <v>29</v>
      </c>
      <c r="H24" s="14">
        <v>1</v>
      </c>
      <c r="I24" s="14">
        <v>1</v>
      </c>
      <c r="J24" s="14">
        <v>24.481698699999999</v>
      </c>
      <c r="K24" s="14">
        <v>26.668469000000002</v>
      </c>
      <c r="L24" s="14">
        <v>39.9911034</v>
      </c>
      <c r="M24" s="14">
        <v>24.393409500000001</v>
      </c>
      <c r="N24" s="14">
        <v>-8.495096833333335</v>
      </c>
      <c r="O24" s="14">
        <v>3.2532669444444435</v>
      </c>
      <c r="P24" s="14">
        <v>1E-3</v>
      </c>
      <c r="Q24" s="14">
        <v>1E-3</v>
      </c>
      <c r="R24" s="14">
        <v>1E-3</v>
      </c>
      <c r="S24" s="14">
        <v>1E-3</v>
      </c>
      <c r="T24" s="14">
        <v>1E-3</v>
      </c>
      <c r="U24" s="14">
        <v>1E-3</v>
      </c>
      <c r="V24" s="14">
        <v>3.78</v>
      </c>
      <c r="W24" s="14">
        <v>19.028899500000001</v>
      </c>
      <c r="X24" s="14">
        <v>0.21821684</v>
      </c>
      <c r="Y24" s="14">
        <v>6.0062584899999996</v>
      </c>
    </row>
    <row r="25" spans="1:25" x14ac:dyDescent="0.2">
      <c r="A25" s="14">
        <v>6.07</v>
      </c>
      <c r="B25" s="14">
        <v>5.07</v>
      </c>
      <c r="C25" s="14">
        <v>4.8</v>
      </c>
      <c r="D25" s="14">
        <v>6.88</v>
      </c>
      <c r="E25" s="14">
        <v>38.81</v>
      </c>
      <c r="F25" s="14">
        <v>51.8</v>
      </c>
      <c r="G25" s="14">
        <v>42</v>
      </c>
      <c r="H25" s="14">
        <v>0</v>
      </c>
      <c r="I25" s="14">
        <v>0</v>
      </c>
      <c r="J25" s="14">
        <v>17.265746199999999</v>
      </c>
      <c r="K25" s="14">
        <v>10.733314</v>
      </c>
      <c r="L25" s="14">
        <v>37.7123086</v>
      </c>
      <c r="M25" s="14">
        <v>37.2823888</v>
      </c>
      <c r="N25" s="14">
        <v>-7.8338516666666678</v>
      </c>
      <c r="O25" s="14">
        <v>1.6043588333333345</v>
      </c>
      <c r="P25" s="14">
        <v>1E-3</v>
      </c>
      <c r="Q25" s="14">
        <v>1E-3</v>
      </c>
      <c r="R25" s="14">
        <v>1E-3</v>
      </c>
      <c r="S25" s="14">
        <v>1E-3</v>
      </c>
      <c r="T25" s="14">
        <v>1E-3</v>
      </c>
      <c r="U25" s="14">
        <v>1E-3</v>
      </c>
      <c r="V25" s="14">
        <v>2.0699999999999998</v>
      </c>
      <c r="W25" s="14">
        <v>1.1074251500000001</v>
      </c>
      <c r="X25" s="14">
        <v>5.9242075700000001</v>
      </c>
      <c r="Y25" s="14">
        <v>5.9157888400000003</v>
      </c>
    </row>
    <row r="26" spans="1:25" x14ac:dyDescent="0.2">
      <c r="A26" s="14">
        <v>8.3000000000000007</v>
      </c>
      <c r="B26" s="14">
        <v>6.3</v>
      </c>
      <c r="C26" s="14">
        <v>4.68</v>
      </c>
      <c r="D26" s="14">
        <v>6.78</v>
      </c>
      <c r="E26" s="14">
        <v>51.26</v>
      </c>
      <c r="F26" s="14">
        <v>56.7</v>
      </c>
      <c r="G26" s="14">
        <v>48.07</v>
      </c>
      <c r="H26" s="14">
        <v>0</v>
      </c>
      <c r="I26" s="14">
        <v>0</v>
      </c>
      <c r="J26" s="14">
        <v>2.2149926999999998</v>
      </c>
      <c r="K26" s="14">
        <v>17.577953999999998</v>
      </c>
      <c r="L26" s="14">
        <v>31.236361200000001</v>
      </c>
      <c r="M26" s="14">
        <v>31.1472421</v>
      </c>
      <c r="N26" s="14">
        <v>-8.0533906111111104</v>
      </c>
      <c r="O26" s="14">
        <v>-1.1441282777777773</v>
      </c>
      <c r="P26" s="14">
        <v>1E-3</v>
      </c>
      <c r="Q26" s="14">
        <v>1E-3</v>
      </c>
      <c r="R26" s="14">
        <v>1E-3</v>
      </c>
      <c r="S26" s="14">
        <v>1E-3</v>
      </c>
      <c r="T26" s="14">
        <v>1E-3</v>
      </c>
      <c r="U26" s="14">
        <v>1E-3</v>
      </c>
      <c r="V26" s="14">
        <v>0</v>
      </c>
      <c r="W26" s="14">
        <v>0</v>
      </c>
      <c r="X26" s="14">
        <v>13.711664499999999</v>
      </c>
      <c r="Y26" s="14">
        <v>1.9182804499999999</v>
      </c>
    </row>
    <row r="27" spans="1:25" x14ac:dyDescent="0.2">
      <c r="A27" s="14">
        <v>8.9700000000000006</v>
      </c>
      <c r="B27" s="14">
        <v>7.97</v>
      </c>
      <c r="C27" s="14">
        <v>6.1</v>
      </c>
      <c r="D27" s="14">
        <v>2.15</v>
      </c>
      <c r="E27" s="14">
        <v>43.99</v>
      </c>
      <c r="F27" s="14">
        <v>50.1</v>
      </c>
      <c r="G27" s="14">
        <v>39.32</v>
      </c>
      <c r="H27" s="14">
        <v>1</v>
      </c>
      <c r="I27" s="14">
        <v>1</v>
      </c>
      <c r="J27" s="14">
        <v>19.956060699999998</v>
      </c>
      <c r="K27" s="14">
        <v>30.130074</v>
      </c>
      <c r="L27" s="14">
        <v>22.923128899999998</v>
      </c>
      <c r="M27" s="14">
        <v>33.205548800000003</v>
      </c>
      <c r="N27" s="14">
        <v>-2.4479425555555561</v>
      </c>
      <c r="O27" s="14">
        <v>5.9899420555555558</v>
      </c>
      <c r="P27" s="14">
        <v>1E-3</v>
      </c>
      <c r="Q27" s="14">
        <v>1E-3</v>
      </c>
      <c r="R27" s="14">
        <v>1E-3</v>
      </c>
      <c r="S27" s="14">
        <v>1E-3</v>
      </c>
      <c r="T27" s="14">
        <v>1E-3</v>
      </c>
      <c r="U27" s="14">
        <v>1E-3</v>
      </c>
      <c r="V27" s="14">
        <v>1.07</v>
      </c>
      <c r="W27" s="14">
        <v>1.0912767299999999</v>
      </c>
      <c r="X27" s="14">
        <v>13.791590299999999</v>
      </c>
      <c r="Y27" s="14">
        <v>4.9058763299999999</v>
      </c>
    </row>
    <row r="28" spans="1:25" x14ac:dyDescent="0.2">
      <c r="A28" s="14">
        <v>7.84</v>
      </c>
      <c r="B28" s="14">
        <v>5.84</v>
      </c>
      <c r="C28" s="14">
        <v>5.88</v>
      </c>
      <c r="D28" s="14">
        <v>2.46</v>
      </c>
      <c r="E28" s="14">
        <v>47.93</v>
      </c>
      <c r="F28" s="14">
        <v>58.56</v>
      </c>
      <c r="G28" s="14">
        <v>45.81</v>
      </c>
      <c r="H28" s="14">
        <v>1</v>
      </c>
      <c r="I28" s="14">
        <v>1</v>
      </c>
      <c r="J28" s="14">
        <v>29.408635700000001</v>
      </c>
      <c r="K28" s="14">
        <v>28.8520331</v>
      </c>
      <c r="L28" s="14">
        <v>44.236310400000001</v>
      </c>
      <c r="M28" s="14">
        <v>39.542451100000001</v>
      </c>
      <c r="N28" s="14">
        <v>4.6662406111111094</v>
      </c>
      <c r="O28" s="14">
        <v>-3.2042932222222222</v>
      </c>
      <c r="P28" s="14">
        <v>2.4116948576130871E-3</v>
      </c>
      <c r="Q28" s="14">
        <v>1.9386894378516488E-3</v>
      </c>
      <c r="R28" s="14">
        <v>2.3480210511067391E-3</v>
      </c>
      <c r="S28" s="14">
        <v>1.1478033598364293E-3</v>
      </c>
      <c r="T28" s="14">
        <v>1.1816744380727592E-3</v>
      </c>
      <c r="U28" s="14">
        <v>4.7486803063781919E-4</v>
      </c>
      <c r="V28" s="14">
        <v>2.36</v>
      </c>
      <c r="W28" s="14">
        <v>20.652919199999999</v>
      </c>
      <c r="X28" s="14">
        <v>7.4799239699999998</v>
      </c>
      <c r="Y28" s="14">
        <v>6.1584403700000001</v>
      </c>
    </row>
    <row r="29" spans="1:25" x14ac:dyDescent="0.2">
      <c r="A29" s="14">
        <v>5</v>
      </c>
      <c r="B29" s="14">
        <v>6</v>
      </c>
      <c r="C29" s="14">
        <v>6.31</v>
      </c>
      <c r="D29" s="14">
        <v>4.95</v>
      </c>
      <c r="E29" s="14">
        <v>47.34</v>
      </c>
      <c r="F29" s="14">
        <v>58.1</v>
      </c>
      <c r="G29" s="14">
        <v>42.15</v>
      </c>
      <c r="H29" s="14">
        <v>1</v>
      </c>
      <c r="I29" s="14">
        <v>1</v>
      </c>
      <c r="J29" s="14">
        <v>14.950091199999999</v>
      </c>
      <c r="K29" s="14">
        <v>2.56684775</v>
      </c>
      <c r="L29" s="14">
        <v>5.1557881500000002</v>
      </c>
      <c r="M29" s="14">
        <v>44.690193100000002</v>
      </c>
      <c r="N29" s="14">
        <v>-6.513806166666666</v>
      </c>
      <c r="O29" s="14">
        <v>-1.4386739444444452</v>
      </c>
      <c r="P29" s="14">
        <v>1E-3</v>
      </c>
      <c r="Q29" s="14">
        <v>1E-3</v>
      </c>
      <c r="R29" s="14">
        <v>1E-3</v>
      </c>
      <c r="S29" s="14">
        <v>1E-3</v>
      </c>
      <c r="T29" s="14">
        <v>1E-3</v>
      </c>
      <c r="U29" s="14">
        <v>1E-3</v>
      </c>
      <c r="V29" s="14">
        <v>0.03</v>
      </c>
      <c r="W29" s="14">
        <v>9.3429645800000003</v>
      </c>
      <c r="X29" s="14">
        <v>7.8565773800000001</v>
      </c>
      <c r="Y29" s="14">
        <v>4.4479867000000004</v>
      </c>
    </row>
    <row r="30" spans="1:25" x14ac:dyDescent="0.2">
      <c r="A30" s="14">
        <v>7.02</v>
      </c>
      <c r="B30" s="14">
        <v>8.02</v>
      </c>
      <c r="C30" s="14">
        <v>2.83</v>
      </c>
      <c r="D30" s="14">
        <v>6.42</v>
      </c>
      <c r="E30" s="14">
        <v>28.25</v>
      </c>
      <c r="F30" s="14">
        <v>43.28</v>
      </c>
      <c r="G30" s="14">
        <v>31.77</v>
      </c>
      <c r="H30" s="14">
        <v>0</v>
      </c>
      <c r="I30" s="14">
        <v>0</v>
      </c>
      <c r="J30" s="14">
        <v>23.307210699999999</v>
      </c>
      <c r="K30" s="14">
        <v>2.0054550099999999</v>
      </c>
      <c r="L30" s="14">
        <v>24.529954400000001</v>
      </c>
      <c r="M30" s="14">
        <v>32.063582099999998</v>
      </c>
      <c r="N30" s="14">
        <v>11.883671888888891</v>
      </c>
      <c r="O30" s="14">
        <v>-3.5062232222222218</v>
      </c>
      <c r="P30" s="14">
        <v>1.0704447537203249E-3</v>
      </c>
      <c r="Q30" s="14">
        <v>1.1023605225250483E-3</v>
      </c>
      <c r="R30" s="14">
        <v>1.2753642534268424E-3</v>
      </c>
      <c r="S30" s="14">
        <v>4.2508280979184504E-4</v>
      </c>
      <c r="T30" s="14">
        <v>4.581524611208703E-4</v>
      </c>
      <c r="U30" s="14">
        <v>2.4586941287595571E-4</v>
      </c>
      <c r="V30" s="14">
        <v>1.27</v>
      </c>
      <c r="W30" s="14">
        <v>4.2427548899999996</v>
      </c>
      <c r="X30" s="14">
        <v>12.7888652</v>
      </c>
      <c r="Y30" s="14">
        <v>1.5408754</v>
      </c>
    </row>
    <row r="31" spans="1:25" x14ac:dyDescent="0.2">
      <c r="A31" s="14">
        <v>9</v>
      </c>
      <c r="B31" s="14">
        <v>8</v>
      </c>
      <c r="C31" s="14">
        <v>2.6</v>
      </c>
      <c r="D31" s="14">
        <v>3.7</v>
      </c>
      <c r="E31" s="14">
        <v>35.32</v>
      </c>
      <c r="F31" s="14">
        <v>42.1</v>
      </c>
      <c r="G31" s="14">
        <v>31.89</v>
      </c>
      <c r="H31" s="14">
        <v>1</v>
      </c>
      <c r="I31" s="14">
        <v>0</v>
      </c>
      <c r="J31" s="14">
        <v>19.597407199999999</v>
      </c>
      <c r="K31" s="14">
        <v>15.6217419</v>
      </c>
      <c r="L31" s="14">
        <v>16.068932</v>
      </c>
      <c r="M31" s="14">
        <v>13.5350787</v>
      </c>
      <c r="N31" s="14">
        <v>13.990405555555556</v>
      </c>
      <c r="O31" s="14">
        <v>0.13819027777777709</v>
      </c>
      <c r="P31" s="14">
        <v>1.0930454892093917E-3</v>
      </c>
      <c r="Q31" s="14">
        <v>1.3394560151255815E-3</v>
      </c>
      <c r="R31" s="14">
        <v>1.4989562152677243E-3</v>
      </c>
      <c r="S31" s="14">
        <v>4.5847599633375141E-4</v>
      </c>
      <c r="T31" s="14">
        <v>4.5570314880639392E-4</v>
      </c>
      <c r="U31" s="14">
        <v>2.2115849416474805E-4</v>
      </c>
      <c r="V31" s="14">
        <v>0</v>
      </c>
      <c r="W31" s="14">
        <v>0</v>
      </c>
      <c r="X31" s="14">
        <v>3.6819570000000001</v>
      </c>
      <c r="Y31" s="14">
        <v>3.19387139</v>
      </c>
    </row>
    <row r="32" spans="1:25" x14ac:dyDescent="0.2">
      <c r="A32" s="14">
        <v>7.12</v>
      </c>
      <c r="B32" s="14">
        <v>6.12</v>
      </c>
      <c r="C32" s="14">
        <v>3.12</v>
      </c>
      <c r="D32" s="14">
        <v>7.49</v>
      </c>
      <c r="E32" s="14">
        <v>23.46</v>
      </c>
      <c r="F32" s="14">
        <v>30.54</v>
      </c>
      <c r="G32" s="14">
        <v>24.56</v>
      </c>
      <c r="H32" s="14">
        <v>1</v>
      </c>
      <c r="I32" s="14">
        <v>0</v>
      </c>
      <c r="J32" s="14">
        <v>26.402169000000001</v>
      </c>
      <c r="K32" s="14">
        <v>26.205045200000001</v>
      </c>
      <c r="L32" s="14">
        <v>21.412093899999999</v>
      </c>
      <c r="M32" s="14">
        <v>39.838236999999999</v>
      </c>
      <c r="N32" s="14">
        <v>-1.1008511111111119</v>
      </c>
      <c r="O32" s="14">
        <v>0.83341644444444463</v>
      </c>
      <c r="P32" s="14">
        <v>1E-3</v>
      </c>
      <c r="Q32" s="14">
        <v>1E-3</v>
      </c>
      <c r="R32" s="14">
        <v>1E-3</v>
      </c>
      <c r="S32" s="14">
        <v>1E-3</v>
      </c>
      <c r="T32" s="14">
        <v>1E-3</v>
      </c>
      <c r="U32" s="14">
        <v>1E-3</v>
      </c>
      <c r="V32" s="14">
        <v>2.68</v>
      </c>
      <c r="W32" s="14">
        <v>0.25909265999999997</v>
      </c>
      <c r="X32" s="14">
        <v>11.3040044</v>
      </c>
      <c r="Y32" s="14">
        <v>4.1753157600000002</v>
      </c>
    </row>
    <row r="33" spans="1:25" x14ac:dyDescent="0.2">
      <c r="A33" s="14">
        <v>5.0199999999999996</v>
      </c>
      <c r="B33" s="14">
        <v>7.02</v>
      </c>
      <c r="C33" s="14">
        <v>4.53</v>
      </c>
      <c r="D33" s="14">
        <v>2.33</v>
      </c>
      <c r="E33" s="14">
        <v>37.159999999999997</v>
      </c>
      <c r="F33" s="14">
        <v>47.49</v>
      </c>
      <c r="G33" s="14">
        <v>32.03</v>
      </c>
      <c r="H33" s="14">
        <v>1</v>
      </c>
      <c r="I33" s="14">
        <v>1</v>
      </c>
      <c r="J33" s="14">
        <v>19.102371600000001</v>
      </c>
      <c r="K33" s="14">
        <v>3.15779736</v>
      </c>
      <c r="L33" s="14">
        <v>34.3069299</v>
      </c>
      <c r="M33" s="14">
        <v>4.8178170099999997</v>
      </c>
      <c r="N33" s="14">
        <v>-2.1586605555555556</v>
      </c>
      <c r="O33" s="14">
        <v>0.64259355555555608</v>
      </c>
      <c r="P33" s="14">
        <v>1E-3</v>
      </c>
      <c r="Q33" s="14">
        <v>1E-3</v>
      </c>
      <c r="R33" s="14">
        <v>1E-3</v>
      </c>
      <c r="S33" s="14">
        <v>1E-3</v>
      </c>
      <c r="T33" s="14">
        <v>1E-3</v>
      </c>
      <c r="U33" s="14">
        <v>1E-3</v>
      </c>
      <c r="V33" s="14">
        <v>1.82</v>
      </c>
      <c r="W33" s="14">
        <v>11.8812183</v>
      </c>
      <c r="X33" s="14">
        <v>8.9882066199999997</v>
      </c>
      <c r="Y33" s="14">
        <v>4.7246979199999997</v>
      </c>
    </row>
    <row r="34" spans="1:25" x14ac:dyDescent="0.2">
      <c r="A34" s="14">
        <v>5.74</v>
      </c>
      <c r="B34" s="14">
        <v>7.74</v>
      </c>
      <c r="C34" s="14">
        <v>5.62</v>
      </c>
      <c r="D34" s="14">
        <v>4.79</v>
      </c>
      <c r="E34" s="14">
        <v>46.17</v>
      </c>
      <c r="F34" s="14">
        <v>61.32</v>
      </c>
      <c r="G34" s="14">
        <v>51.02</v>
      </c>
      <c r="H34" s="14">
        <v>1</v>
      </c>
      <c r="I34" s="14">
        <v>1</v>
      </c>
      <c r="J34" s="14">
        <v>5.5081019099999997</v>
      </c>
      <c r="K34" s="14">
        <v>29.2460445</v>
      </c>
      <c r="L34" s="14">
        <v>30.8085509</v>
      </c>
      <c r="M34" s="14">
        <v>19.407065299999999</v>
      </c>
      <c r="N34" s="14">
        <v>4.3089174999999988</v>
      </c>
      <c r="O34" s="14">
        <v>7.7764204444444438</v>
      </c>
      <c r="P34" s="14">
        <v>2.1550515669680457E-3</v>
      </c>
      <c r="Q34" s="14">
        <v>2.2916481675492725E-3</v>
      </c>
      <c r="R34" s="14">
        <v>2.2076851194855825E-3</v>
      </c>
      <c r="S34" s="14">
        <v>3.6449449725901441E-3</v>
      </c>
      <c r="T34" s="14">
        <v>3.7892782136069616E-3</v>
      </c>
      <c r="U34" s="14">
        <v>3.0628362762833475E-3</v>
      </c>
      <c r="V34" s="14">
        <v>3.49</v>
      </c>
      <c r="W34" s="14">
        <v>13.0906336</v>
      </c>
      <c r="X34" s="14">
        <v>14.0555672</v>
      </c>
      <c r="Y34" s="14">
        <v>2.5873876500000001</v>
      </c>
    </row>
    <row r="35" spans="1:25" x14ac:dyDescent="0.2">
      <c r="A35" s="14">
        <v>6.94</v>
      </c>
      <c r="B35" s="14">
        <v>7.94</v>
      </c>
      <c r="C35" s="14">
        <v>6.51</v>
      </c>
      <c r="D35" s="14">
        <v>2.7</v>
      </c>
      <c r="E35" s="14">
        <v>45.68</v>
      </c>
      <c r="F35" s="14">
        <v>53.85</v>
      </c>
      <c r="G35" s="14">
        <v>46.15</v>
      </c>
      <c r="H35" s="14">
        <v>0</v>
      </c>
      <c r="I35" s="14">
        <v>1</v>
      </c>
      <c r="J35" s="14">
        <v>4.5134872499999998</v>
      </c>
      <c r="K35" s="14">
        <v>27.694251300000001</v>
      </c>
      <c r="L35" s="14">
        <v>27.281765199999999</v>
      </c>
      <c r="M35" s="14">
        <v>36.310617100000002</v>
      </c>
      <c r="N35" s="14">
        <v>-6.0167632777777769</v>
      </c>
      <c r="O35" s="14">
        <v>-4.6174698333333337</v>
      </c>
      <c r="P35" s="14">
        <v>1E-3</v>
      </c>
      <c r="Q35" s="14">
        <v>1E-3</v>
      </c>
      <c r="R35" s="14">
        <v>1E-3</v>
      </c>
      <c r="S35" s="14">
        <v>1E-3</v>
      </c>
      <c r="T35" s="14">
        <v>1E-3</v>
      </c>
      <c r="U35" s="14">
        <v>1E-3</v>
      </c>
      <c r="V35" s="14">
        <v>0</v>
      </c>
      <c r="W35" s="14">
        <v>0</v>
      </c>
      <c r="X35" s="14">
        <v>1.22711747</v>
      </c>
      <c r="Y35" s="14">
        <v>4.1763015299999999</v>
      </c>
    </row>
    <row r="36" spans="1:25" x14ac:dyDescent="0.2">
      <c r="A36" s="14">
        <v>6.4</v>
      </c>
      <c r="B36" s="14">
        <v>8.4</v>
      </c>
      <c r="C36" s="14">
        <v>4.83</v>
      </c>
      <c r="D36" s="14">
        <v>7.3</v>
      </c>
      <c r="E36" s="14">
        <v>33.85</v>
      </c>
      <c r="F36" s="14">
        <v>39.93</v>
      </c>
      <c r="G36" s="14">
        <v>31.71</v>
      </c>
      <c r="H36" s="14">
        <v>0</v>
      </c>
      <c r="I36" s="14">
        <v>0</v>
      </c>
      <c r="J36" s="14">
        <v>9.1665523499999999</v>
      </c>
      <c r="K36" s="14">
        <v>12.6397432</v>
      </c>
      <c r="L36" s="14">
        <v>31.72081</v>
      </c>
      <c r="M36" s="14">
        <v>22.866893000000001</v>
      </c>
      <c r="N36" s="14">
        <v>2.9558724444444451</v>
      </c>
      <c r="O36" s="14">
        <v>10.604498888888891</v>
      </c>
      <c r="P36" s="14">
        <v>2.7793258851326079E-3</v>
      </c>
      <c r="Q36" s="14">
        <v>2.3153667035108695E-3</v>
      </c>
      <c r="R36" s="14">
        <v>2.725068128809302E-3</v>
      </c>
      <c r="S36" s="14">
        <v>4.49027180343401E-3</v>
      </c>
      <c r="T36" s="14">
        <v>4.4023189904473879E-3</v>
      </c>
      <c r="U36" s="14">
        <v>2.3784686235318302E-3</v>
      </c>
      <c r="V36" s="14">
        <v>0</v>
      </c>
      <c r="W36" s="14">
        <v>0</v>
      </c>
      <c r="X36" s="14">
        <v>3.1080492500000001</v>
      </c>
      <c r="Y36" s="14">
        <v>4.3359634900000001</v>
      </c>
    </row>
    <row r="37" spans="1:25" x14ac:dyDescent="0.2">
      <c r="A37" s="14">
        <v>6.11</v>
      </c>
      <c r="B37" s="14">
        <v>7.11</v>
      </c>
      <c r="C37" s="14">
        <v>6.78</v>
      </c>
      <c r="D37" s="14">
        <v>7.11</v>
      </c>
      <c r="E37" s="14">
        <v>37.5</v>
      </c>
      <c r="F37" s="14">
        <v>51.42</v>
      </c>
      <c r="G37" s="14">
        <v>35.67</v>
      </c>
      <c r="H37" s="14">
        <v>1</v>
      </c>
      <c r="I37" s="14">
        <v>0</v>
      </c>
      <c r="J37" s="14">
        <v>4.9062251200000002</v>
      </c>
      <c r="K37" s="14">
        <v>6.1850522899999998</v>
      </c>
      <c r="L37" s="14">
        <v>24.9344462</v>
      </c>
      <c r="M37" s="14">
        <v>45.814748799999997</v>
      </c>
      <c r="N37" s="14">
        <v>-11.479468000000002</v>
      </c>
      <c r="O37" s="14">
        <v>-3.3726290555555556</v>
      </c>
      <c r="P37" s="14">
        <v>1E-3</v>
      </c>
      <c r="Q37" s="14">
        <v>1E-3</v>
      </c>
      <c r="R37" s="14">
        <v>1E-3</v>
      </c>
      <c r="S37" s="14">
        <v>1E-3</v>
      </c>
      <c r="T37" s="14">
        <v>1E-3</v>
      </c>
      <c r="U37" s="14">
        <v>1E-3</v>
      </c>
      <c r="V37" s="14">
        <v>1.02</v>
      </c>
      <c r="W37" s="14">
        <v>3.4247953600000001</v>
      </c>
      <c r="X37" s="14">
        <v>14.797819</v>
      </c>
      <c r="Y37" s="14">
        <v>4.3626874300000003</v>
      </c>
    </row>
    <row r="38" spans="1:25" x14ac:dyDescent="0.2">
      <c r="A38" s="14">
        <v>5.48</v>
      </c>
      <c r="B38" s="14">
        <v>5.48</v>
      </c>
      <c r="C38" s="14">
        <v>3.01</v>
      </c>
      <c r="D38" s="14">
        <v>2.93</v>
      </c>
      <c r="E38" s="14">
        <v>28.79</v>
      </c>
      <c r="F38" s="14">
        <v>38.35</v>
      </c>
      <c r="G38" s="14">
        <v>29.77</v>
      </c>
      <c r="H38" s="14">
        <v>0</v>
      </c>
      <c r="I38" s="14">
        <v>0</v>
      </c>
      <c r="J38" s="14">
        <v>24.002449599999998</v>
      </c>
      <c r="K38" s="14">
        <v>24.229464499999999</v>
      </c>
      <c r="L38" s="14">
        <v>33.261508200000002</v>
      </c>
      <c r="M38" s="14">
        <v>30.401358200000001</v>
      </c>
      <c r="N38" s="14">
        <v>-4.4091537222222223</v>
      </c>
      <c r="O38" s="14">
        <v>2.3642876666666663</v>
      </c>
      <c r="P38" s="14">
        <v>1E-3</v>
      </c>
      <c r="Q38" s="14">
        <v>1E-3</v>
      </c>
      <c r="R38" s="14">
        <v>1E-3</v>
      </c>
      <c r="S38" s="14">
        <v>1E-3</v>
      </c>
      <c r="T38" s="14">
        <v>1E-3</v>
      </c>
      <c r="U38" s="14">
        <v>1E-3</v>
      </c>
      <c r="V38" s="14">
        <v>0</v>
      </c>
      <c r="W38" s="14">
        <v>0</v>
      </c>
      <c r="X38" s="14">
        <v>2.96238286</v>
      </c>
      <c r="Y38" s="14">
        <v>0.73679496</v>
      </c>
    </row>
    <row r="39" spans="1:25" x14ac:dyDescent="0.2">
      <c r="A39" s="14">
        <v>6.81</v>
      </c>
      <c r="B39" s="14">
        <v>8.81</v>
      </c>
      <c r="C39" s="14">
        <v>7.92</v>
      </c>
      <c r="D39" s="14">
        <v>5.03</v>
      </c>
      <c r="E39" s="14">
        <v>48.32</v>
      </c>
      <c r="F39" s="14">
        <v>59.47</v>
      </c>
      <c r="G39" s="14">
        <v>44.21</v>
      </c>
      <c r="H39" s="14">
        <v>0</v>
      </c>
      <c r="I39" s="14">
        <v>1</v>
      </c>
      <c r="J39" s="14">
        <v>11.419625099999999</v>
      </c>
      <c r="K39" s="14">
        <v>28.2409426</v>
      </c>
      <c r="L39" s="14">
        <v>21.678601199999999</v>
      </c>
      <c r="M39" s="14">
        <v>42.381044099999997</v>
      </c>
      <c r="N39" s="14">
        <v>5.1448571111111132</v>
      </c>
      <c r="O39" s="14">
        <v>-1.1365622222222231</v>
      </c>
      <c r="P39" s="14">
        <v>2.1954499469147176E-3</v>
      </c>
      <c r="Q39" s="14">
        <v>2.0600885903904144E-3</v>
      </c>
      <c r="R39" s="14">
        <v>1.8153255895519496E-3</v>
      </c>
      <c r="S39" s="14">
        <v>1.245771509845266E-3</v>
      </c>
      <c r="T39" s="14">
        <v>1.2687579729335275E-3</v>
      </c>
      <c r="U39" s="14">
        <v>6.2016055569051967E-4</v>
      </c>
      <c r="V39" s="14">
        <v>0</v>
      </c>
      <c r="W39" s="14">
        <v>0</v>
      </c>
      <c r="X39" s="14">
        <v>11.6811691</v>
      </c>
      <c r="Y39" s="14">
        <v>1.41294849</v>
      </c>
    </row>
    <row r="40" spans="1:25" x14ac:dyDescent="0.2">
      <c r="A40" s="14">
        <v>7.64</v>
      </c>
      <c r="B40" s="14">
        <v>7.64</v>
      </c>
      <c r="C40" s="14">
        <v>5.56</v>
      </c>
      <c r="D40" s="14">
        <v>2.4900000000000002</v>
      </c>
      <c r="E40" s="14">
        <v>51.89</v>
      </c>
      <c r="F40" s="14">
        <v>66.510000000000005</v>
      </c>
      <c r="G40" s="14">
        <v>52.15</v>
      </c>
      <c r="H40" s="14">
        <v>0</v>
      </c>
      <c r="I40" s="14">
        <v>1</v>
      </c>
      <c r="J40" s="14">
        <v>7.9970166899999997</v>
      </c>
      <c r="K40" s="14">
        <v>25.052967299999999</v>
      </c>
      <c r="L40" s="14">
        <v>29.117223200000002</v>
      </c>
      <c r="M40" s="14">
        <v>30.621904399999998</v>
      </c>
      <c r="N40" s="14">
        <v>1.932824555555557</v>
      </c>
      <c r="O40" s="14">
        <v>-10.478745333333334</v>
      </c>
      <c r="P40" s="14">
        <v>4.2312331398408325E-3</v>
      </c>
      <c r="Q40" s="14">
        <v>4.5264903835029674E-3</v>
      </c>
      <c r="R40" s="14">
        <v>4.9036323027407342E-3</v>
      </c>
      <c r="S40" s="14">
        <v>1.7430108909038335E-3</v>
      </c>
      <c r="T40" s="14">
        <v>1.7423911536981784E-3</v>
      </c>
      <c r="U40" s="14">
        <v>8.6701235071092006E-4</v>
      </c>
      <c r="V40" s="14">
        <v>3.7</v>
      </c>
      <c r="W40" s="14">
        <v>20.232598100000001</v>
      </c>
      <c r="X40" s="14">
        <v>1.1404272200000001</v>
      </c>
      <c r="Y40" s="14">
        <v>2.5448208800000001</v>
      </c>
    </row>
    <row r="41" spans="1:25" x14ac:dyDescent="0.2">
      <c r="A41" s="14">
        <v>6.28</v>
      </c>
      <c r="B41" s="14">
        <v>7.28</v>
      </c>
      <c r="C41" s="14">
        <v>4.75</v>
      </c>
      <c r="D41" s="14">
        <v>3.04</v>
      </c>
      <c r="E41" s="14">
        <v>35.94</v>
      </c>
      <c r="F41" s="14">
        <v>48.1</v>
      </c>
      <c r="G41" s="14">
        <v>35.93</v>
      </c>
      <c r="H41" s="14">
        <v>1</v>
      </c>
      <c r="I41" s="14">
        <v>1</v>
      </c>
      <c r="J41" s="14">
        <v>10.8329603</v>
      </c>
      <c r="K41" s="14">
        <v>29.829370600000001</v>
      </c>
      <c r="L41" s="14">
        <v>19.967524900000001</v>
      </c>
      <c r="M41" s="14">
        <v>14.3212773</v>
      </c>
      <c r="N41" s="14">
        <v>-0.4081262777777776</v>
      </c>
      <c r="O41" s="14">
        <v>3.5937347777777777</v>
      </c>
      <c r="P41" s="14">
        <v>1E-3</v>
      </c>
      <c r="Q41" s="14">
        <v>1E-3</v>
      </c>
      <c r="R41" s="14">
        <v>1E-3</v>
      </c>
      <c r="S41" s="14">
        <v>1E-3</v>
      </c>
      <c r="T41" s="14">
        <v>1E-3</v>
      </c>
      <c r="U41" s="14">
        <v>1E-3</v>
      </c>
      <c r="V41" s="14">
        <v>0.89</v>
      </c>
      <c r="W41" s="14">
        <v>13.538074099999999</v>
      </c>
      <c r="X41" s="14">
        <v>3.7714416900000001</v>
      </c>
      <c r="Y41" s="14">
        <v>4.3275126999999998</v>
      </c>
    </row>
    <row r="42" spans="1:25" x14ac:dyDescent="0.2">
      <c r="A42" s="14">
        <v>5.26</v>
      </c>
      <c r="B42" s="14">
        <v>5.26</v>
      </c>
      <c r="C42" s="14">
        <v>5.77</v>
      </c>
      <c r="D42" s="14">
        <v>4.18</v>
      </c>
      <c r="E42" s="14">
        <v>44.65</v>
      </c>
      <c r="F42" s="14">
        <v>62.31</v>
      </c>
      <c r="G42" s="14">
        <v>49.3</v>
      </c>
      <c r="H42" s="14">
        <v>1</v>
      </c>
      <c r="I42" s="14">
        <v>1</v>
      </c>
      <c r="J42" s="14">
        <v>18.982830400000001</v>
      </c>
      <c r="K42" s="14">
        <v>10.5872434</v>
      </c>
      <c r="L42" s="14">
        <v>25.082701</v>
      </c>
      <c r="M42" s="14">
        <v>30.614519999999999</v>
      </c>
      <c r="N42" s="14">
        <v>9.2751570555555567</v>
      </c>
      <c r="O42" s="14">
        <v>-2.6596400555555553</v>
      </c>
      <c r="P42" s="14">
        <v>1.552327279060314E-3</v>
      </c>
      <c r="Q42" s="14">
        <v>1.7332047809965161E-3</v>
      </c>
      <c r="R42" s="14">
        <v>1.3589002068540293E-3</v>
      </c>
      <c r="S42" s="14">
        <v>6.0856397103126517E-4</v>
      </c>
      <c r="T42" s="14">
        <v>6.1467428701767683E-4</v>
      </c>
      <c r="U42" s="14">
        <v>2.8236710221821398E-4</v>
      </c>
      <c r="V42" s="14">
        <v>0</v>
      </c>
      <c r="W42" s="14">
        <v>0</v>
      </c>
      <c r="X42" s="14">
        <v>12.293420100000001</v>
      </c>
      <c r="Y42" s="14">
        <v>5.4212833399999996</v>
      </c>
    </row>
    <row r="43" spans="1:25" x14ac:dyDescent="0.2">
      <c r="A43" s="14">
        <v>7.62</v>
      </c>
      <c r="B43" s="14">
        <v>7.62</v>
      </c>
      <c r="C43" s="14">
        <v>3.29</v>
      </c>
      <c r="D43" s="14">
        <v>6.34</v>
      </c>
      <c r="E43" s="14">
        <v>21.55</v>
      </c>
      <c r="F43" s="14">
        <v>32.409999999999997</v>
      </c>
      <c r="G43" s="14">
        <v>30.28</v>
      </c>
      <c r="H43" s="14">
        <v>1</v>
      </c>
      <c r="I43" s="14">
        <v>1</v>
      </c>
      <c r="J43" s="14">
        <v>17.442587899999999</v>
      </c>
      <c r="K43" s="14">
        <v>16.8909305</v>
      </c>
      <c r="L43" s="14">
        <v>22.2073258</v>
      </c>
      <c r="M43" s="14">
        <v>44.934518699999998</v>
      </c>
      <c r="N43" s="14">
        <v>-1.6435160555555564</v>
      </c>
      <c r="O43" s="14">
        <v>-7.7816668333333343</v>
      </c>
      <c r="P43" s="14">
        <v>1E-3</v>
      </c>
      <c r="Q43" s="14">
        <v>1E-3</v>
      </c>
      <c r="R43" s="14">
        <v>1E-3</v>
      </c>
      <c r="S43" s="14">
        <v>1E-3</v>
      </c>
      <c r="T43" s="14">
        <v>1E-3</v>
      </c>
      <c r="U43" s="14">
        <v>1E-3</v>
      </c>
      <c r="V43" s="14">
        <v>0</v>
      </c>
      <c r="W43" s="14">
        <v>0</v>
      </c>
      <c r="X43" s="14">
        <v>0.2304312</v>
      </c>
      <c r="Y43" s="14">
        <v>1.9121522200000001</v>
      </c>
    </row>
    <row r="44" spans="1:25" x14ac:dyDescent="0.2">
      <c r="A44" s="14">
        <v>8.83</v>
      </c>
      <c r="B44" s="14">
        <v>6.83</v>
      </c>
      <c r="C44" s="14">
        <v>3.36</v>
      </c>
      <c r="D44" s="14">
        <v>6.15</v>
      </c>
      <c r="E44" s="14">
        <v>34.65</v>
      </c>
      <c r="F44" s="14">
        <v>41.61</v>
      </c>
      <c r="G44" s="14">
        <v>31.01</v>
      </c>
      <c r="H44" s="14">
        <v>0</v>
      </c>
      <c r="I44" s="14">
        <v>0</v>
      </c>
      <c r="J44" s="14">
        <v>23.453513099999999</v>
      </c>
      <c r="K44" s="14">
        <v>24.225109499999999</v>
      </c>
      <c r="L44" s="14">
        <v>28.549403600000002</v>
      </c>
      <c r="M44" s="14">
        <v>31.261934799999999</v>
      </c>
      <c r="N44" s="14">
        <v>-8.3028635555555557</v>
      </c>
      <c r="O44" s="14">
        <v>-10.885376777777777</v>
      </c>
      <c r="P44" s="14">
        <v>1E-3</v>
      </c>
      <c r="Q44" s="14">
        <v>1E-3</v>
      </c>
      <c r="R44" s="14">
        <v>1E-3</v>
      </c>
      <c r="S44" s="14">
        <v>1E-3</v>
      </c>
      <c r="T44" s="14">
        <v>1E-3</v>
      </c>
      <c r="U44" s="14">
        <v>1E-3</v>
      </c>
      <c r="V44" s="14">
        <v>0</v>
      </c>
      <c r="W44" s="14">
        <v>0</v>
      </c>
      <c r="X44" s="14">
        <v>8.9549138399999997</v>
      </c>
      <c r="Y44" s="14">
        <v>5.0643516200000001</v>
      </c>
    </row>
    <row r="45" spans="1:25" x14ac:dyDescent="0.2">
      <c r="A45" s="14">
        <v>7.5</v>
      </c>
      <c r="B45" s="14">
        <v>5.5</v>
      </c>
      <c r="C45" s="14">
        <v>4.46</v>
      </c>
      <c r="D45" s="14">
        <v>3.17</v>
      </c>
      <c r="E45" s="14">
        <v>45.01</v>
      </c>
      <c r="F45" s="14">
        <v>58.86</v>
      </c>
      <c r="G45" s="14">
        <v>48.62</v>
      </c>
      <c r="H45" s="14">
        <v>1</v>
      </c>
      <c r="I45" s="14">
        <v>0</v>
      </c>
      <c r="J45" s="14">
        <v>24.278218800000001</v>
      </c>
      <c r="K45" s="14">
        <v>21.300468299999999</v>
      </c>
      <c r="L45" s="14">
        <v>27.9035039</v>
      </c>
      <c r="M45" s="14">
        <v>48.176536800000001</v>
      </c>
      <c r="N45" s="14">
        <v>-4.7301225555555568</v>
      </c>
      <c r="O45" s="14">
        <v>-6.5293028888888891</v>
      </c>
      <c r="P45" s="14">
        <v>1E-3</v>
      </c>
      <c r="Q45" s="14">
        <v>1E-3</v>
      </c>
      <c r="R45" s="14">
        <v>1E-3</v>
      </c>
      <c r="S45" s="14">
        <v>1E-3</v>
      </c>
      <c r="T45" s="14">
        <v>1E-3</v>
      </c>
      <c r="U45" s="14">
        <v>1E-3</v>
      </c>
      <c r="V45" s="14">
        <v>0.57999999999999996</v>
      </c>
      <c r="W45" s="14">
        <v>7.2701373199999999</v>
      </c>
      <c r="X45" s="14">
        <v>7.1981642600000004</v>
      </c>
      <c r="Y45" s="14">
        <v>3.8210838300000001</v>
      </c>
    </row>
    <row r="46" spans="1:25" x14ac:dyDescent="0.2">
      <c r="A46" s="14">
        <v>7.1</v>
      </c>
      <c r="B46" s="14">
        <v>7.1</v>
      </c>
      <c r="C46" s="14">
        <v>6.7</v>
      </c>
      <c r="D46" s="14">
        <v>7.63</v>
      </c>
      <c r="E46" s="14">
        <v>52.68</v>
      </c>
      <c r="F46" s="14">
        <v>68.400000000000006</v>
      </c>
      <c r="G46" s="14">
        <v>52.96</v>
      </c>
      <c r="H46" s="14">
        <v>1</v>
      </c>
      <c r="I46" s="14">
        <v>1</v>
      </c>
      <c r="J46" s="14">
        <v>26.448463799999999</v>
      </c>
      <c r="K46" s="14">
        <v>4.3946100699999997</v>
      </c>
      <c r="L46" s="14">
        <v>33.799413800000004</v>
      </c>
      <c r="M46" s="14">
        <v>52.2365244</v>
      </c>
      <c r="N46" s="14">
        <v>-5.1840867222222231</v>
      </c>
      <c r="O46" s="14">
        <v>0.40171183333333166</v>
      </c>
      <c r="P46" s="14">
        <v>1E-3</v>
      </c>
      <c r="Q46" s="14">
        <v>1E-3</v>
      </c>
      <c r="R46" s="14">
        <v>1E-3</v>
      </c>
      <c r="S46" s="14">
        <v>1E-3</v>
      </c>
      <c r="T46" s="14">
        <v>1E-3</v>
      </c>
      <c r="U46" s="14">
        <v>1E-3</v>
      </c>
      <c r="V46" s="14">
        <v>0</v>
      </c>
      <c r="W46" s="14">
        <v>0</v>
      </c>
      <c r="X46" s="14">
        <v>3.1366326500000001</v>
      </c>
      <c r="Y46" s="14">
        <v>1.4368197199999999</v>
      </c>
    </row>
    <row r="47" spans="1:25" x14ac:dyDescent="0.2">
      <c r="A47" s="14">
        <v>8.3800000000000008</v>
      </c>
      <c r="B47" s="14">
        <v>6.38</v>
      </c>
      <c r="C47" s="14">
        <v>6.14</v>
      </c>
      <c r="D47" s="14">
        <v>5.6</v>
      </c>
      <c r="E47" s="14">
        <v>38.159999999999997</v>
      </c>
      <c r="F47" s="14">
        <v>49.84</v>
      </c>
      <c r="G47" s="14">
        <v>40.659999999999997</v>
      </c>
      <c r="H47" s="14">
        <v>0</v>
      </c>
      <c r="I47" s="14">
        <v>0</v>
      </c>
      <c r="J47" s="14">
        <v>11.3476605</v>
      </c>
      <c r="K47" s="14">
        <v>20.4484259</v>
      </c>
      <c r="L47" s="14">
        <v>38.340540599999997</v>
      </c>
      <c r="M47" s="14">
        <v>22.084182500000001</v>
      </c>
      <c r="N47" s="14">
        <v>-0.41889827777777772</v>
      </c>
      <c r="O47" s="14">
        <v>-8.5512229444444454</v>
      </c>
      <c r="P47" s="14">
        <v>1E-3</v>
      </c>
      <c r="Q47" s="14">
        <v>1E-3</v>
      </c>
      <c r="R47" s="14">
        <v>1E-3</v>
      </c>
      <c r="S47" s="14">
        <v>1E-3</v>
      </c>
      <c r="T47" s="14">
        <v>1E-3</v>
      </c>
      <c r="U47" s="14">
        <v>1E-3</v>
      </c>
      <c r="V47" s="14">
        <v>0.59</v>
      </c>
      <c r="W47" s="14">
        <v>21.0471708</v>
      </c>
      <c r="X47" s="14">
        <v>9.4024567500000007</v>
      </c>
      <c r="Y47" s="14">
        <v>1.55201547</v>
      </c>
    </row>
    <row r="48" spans="1:25" x14ac:dyDescent="0.2">
      <c r="A48" s="14">
        <v>7.95</v>
      </c>
      <c r="B48" s="14">
        <v>6.95</v>
      </c>
      <c r="C48" s="14">
        <v>7.03</v>
      </c>
      <c r="D48" s="14">
        <v>5.14</v>
      </c>
      <c r="E48" s="14">
        <v>47.28</v>
      </c>
      <c r="F48" s="14">
        <v>59.2</v>
      </c>
      <c r="G48" s="14">
        <v>45.87</v>
      </c>
      <c r="H48" s="14">
        <v>0</v>
      </c>
      <c r="I48" s="14">
        <v>1</v>
      </c>
      <c r="J48" s="14">
        <v>18.7593344</v>
      </c>
      <c r="K48" s="14">
        <v>23.385993599999999</v>
      </c>
      <c r="L48" s="14">
        <v>28.940459100000002</v>
      </c>
      <c r="M48" s="14">
        <v>39.147648400000001</v>
      </c>
      <c r="N48" s="14">
        <v>2.26233311111111</v>
      </c>
      <c r="O48" s="14">
        <v>-0.79995799999999939</v>
      </c>
      <c r="P48" s="14">
        <v>3.4219039819147487E-3</v>
      </c>
      <c r="Q48" s="14">
        <v>3.7655405460072146E-3</v>
      </c>
      <c r="R48" s="14">
        <v>3.1202750939939078E-3</v>
      </c>
      <c r="S48" s="14">
        <v>2.8638116331583508E-3</v>
      </c>
      <c r="T48" s="14">
        <v>2.8185208802327987E-3</v>
      </c>
      <c r="U48" s="14">
        <v>1.467530860038908E-3</v>
      </c>
      <c r="V48" s="14">
        <v>1.06</v>
      </c>
      <c r="W48" s="14">
        <v>17.882761200000001</v>
      </c>
      <c r="X48" s="14">
        <v>6.5367384900000003</v>
      </c>
      <c r="Y48" s="14">
        <v>3.4521094799999998</v>
      </c>
    </row>
    <row r="49" spans="1:25" x14ac:dyDescent="0.2">
      <c r="A49" s="14">
        <v>5.76</v>
      </c>
      <c r="B49" s="14">
        <v>7.76</v>
      </c>
      <c r="C49" s="14">
        <v>3.97</v>
      </c>
      <c r="D49" s="14">
        <v>5.35</v>
      </c>
      <c r="E49" s="14">
        <v>31.83</v>
      </c>
      <c r="F49" s="14">
        <v>40.619999999999997</v>
      </c>
      <c r="G49" s="14">
        <v>30.9</v>
      </c>
      <c r="H49" s="14">
        <v>1</v>
      </c>
      <c r="I49" s="14">
        <v>0</v>
      </c>
      <c r="J49" s="14">
        <v>9.0131385399999999</v>
      </c>
      <c r="K49" s="14">
        <v>15.331885700000001</v>
      </c>
      <c r="L49" s="14">
        <v>13.9898151</v>
      </c>
      <c r="M49" s="14">
        <v>26.9910301</v>
      </c>
      <c r="N49" s="14">
        <v>3.319722333333333</v>
      </c>
      <c r="O49" s="14">
        <v>6.8967812777777757</v>
      </c>
      <c r="P49" s="14">
        <v>2.4521296591708563E-3</v>
      </c>
      <c r="Q49" s="14">
        <v>2.5345754377279627E-3</v>
      </c>
      <c r="R49" s="14">
        <v>2.3347835203656503E-3</v>
      </c>
      <c r="S49" s="14">
        <v>3.0795597174627961E-3</v>
      </c>
      <c r="T49" s="14">
        <v>3.0808569203766394E-3</v>
      </c>
      <c r="U49" s="14">
        <v>1.5248620252222064E-3</v>
      </c>
      <c r="V49" s="14">
        <v>0</v>
      </c>
      <c r="W49" s="14">
        <v>0</v>
      </c>
      <c r="X49" s="14">
        <v>13.042395600000001</v>
      </c>
      <c r="Y49" s="14">
        <v>3.4611037599999999</v>
      </c>
    </row>
    <row r="50" spans="1:25" x14ac:dyDescent="0.2">
      <c r="A50" s="14">
        <v>6.01</v>
      </c>
      <c r="B50" s="14">
        <v>5.01</v>
      </c>
      <c r="C50" s="14">
        <v>5.48</v>
      </c>
      <c r="D50" s="14">
        <v>2.84</v>
      </c>
      <c r="E50" s="14">
        <v>30.34</v>
      </c>
      <c r="F50" s="14">
        <v>38.380000000000003</v>
      </c>
      <c r="G50" s="14">
        <v>31.83</v>
      </c>
      <c r="H50" s="14">
        <v>0</v>
      </c>
      <c r="I50" s="14">
        <v>1</v>
      </c>
      <c r="J50" s="14">
        <v>23.964328800000001</v>
      </c>
      <c r="K50" s="14">
        <v>29.267915200000001</v>
      </c>
      <c r="L50" s="14">
        <v>38.302480500000001</v>
      </c>
      <c r="M50" s="14">
        <v>24.444414500000001</v>
      </c>
      <c r="N50" s="14">
        <v>-4.8123359444444445</v>
      </c>
      <c r="O50" s="14">
        <v>1.1881667777777791</v>
      </c>
      <c r="P50" s="14">
        <v>1E-3</v>
      </c>
      <c r="Q50" s="14">
        <v>1E-3</v>
      </c>
      <c r="R50" s="14">
        <v>1E-3</v>
      </c>
      <c r="S50" s="14">
        <v>1E-3</v>
      </c>
      <c r="T50" s="14">
        <v>1E-3</v>
      </c>
      <c r="U50" s="14">
        <v>1E-3</v>
      </c>
      <c r="V50" s="14">
        <v>1.8</v>
      </c>
      <c r="W50" s="14">
        <v>0.30636999999999998</v>
      </c>
      <c r="X50" s="14">
        <v>11.0053128</v>
      </c>
      <c r="Y50" s="14">
        <v>5.0626824600000004</v>
      </c>
    </row>
    <row r="51" spans="1:25" x14ac:dyDescent="0.2">
      <c r="A51" s="14">
        <v>7.1</v>
      </c>
      <c r="B51" s="14">
        <v>8.1</v>
      </c>
      <c r="C51" s="14">
        <v>6.4</v>
      </c>
      <c r="D51" s="14">
        <v>5.55</v>
      </c>
      <c r="E51" s="14">
        <v>58.08</v>
      </c>
      <c r="F51" s="14">
        <v>66.83</v>
      </c>
      <c r="G51" s="14">
        <v>57.82</v>
      </c>
      <c r="H51" s="14">
        <v>1</v>
      </c>
      <c r="I51" s="14">
        <v>0</v>
      </c>
      <c r="J51" s="14">
        <v>12.740146599999999</v>
      </c>
      <c r="K51" s="14">
        <v>17.096547600000001</v>
      </c>
      <c r="L51" s="14">
        <v>19.917051099999998</v>
      </c>
      <c r="M51" s="14">
        <v>42.785868100000002</v>
      </c>
      <c r="N51" s="14">
        <v>-6.4813684444444446</v>
      </c>
      <c r="O51" s="14">
        <v>-10.113456111111113</v>
      </c>
      <c r="P51" s="14">
        <v>1E-3</v>
      </c>
      <c r="Q51" s="14">
        <v>1E-3</v>
      </c>
      <c r="R51" s="14">
        <v>1E-3</v>
      </c>
      <c r="S51" s="14">
        <v>1E-3</v>
      </c>
      <c r="T51" s="14">
        <v>1E-3</v>
      </c>
      <c r="U51" s="14">
        <v>1E-3</v>
      </c>
      <c r="V51" s="14">
        <v>0</v>
      </c>
      <c r="W51" s="14">
        <v>0</v>
      </c>
      <c r="X51" s="14">
        <v>12.983793</v>
      </c>
      <c r="Y51" s="14">
        <v>4.9363608399999999</v>
      </c>
    </row>
    <row r="52" spans="1:25" x14ac:dyDescent="0.2">
      <c r="A52" s="14">
        <v>9</v>
      </c>
      <c r="B52" s="14">
        <v>7</v>
      </c>
      <c r="C52" s="14">
        <v>8.9700000000000006</v>
      </c>
      <c r="D52" s="14">
        <v>6.41</v>
      </c>
      <c r="E52" s="14">
        <v>64.39</v>
      </c>
      <c r="F52" s="14">
        <v>80.16</v>
      </c>
      <c r="G52" s="14">
        <v>61.89</v>
      </c>
      <c r="H52" s="14">
        <v>0</v>
      </c>
      <c r="I52" s="14">
        <v>1</v>
      </c>
      <c r="J52" s="14">
        <v>16.546648000000001</v>
      </c>
      <c r="K52" s="14">
        <v>25.826450399999999</v>
      </c>
      <c r="L52" s="14">
        <v>25.2356701</v>
      </c>
      <c r="M52" s="14">
        <v>36.081165300000002</v>
      </c>
      <c r="N52" s="14">
        <v>-1.5393602222222214</v>
      </c>
      <c r="O52" s="14">
        <v>1.9354748888888906</v>
      </c>
      <c r="P52" s="14">
        <v>1E-3</v>
      </c>
      <c r="Q52" s="14">
        <v>1E-3</v>
      </c>
      <c r="R52" s="14">
        <v>1E-3</v>
      </c>
      <c r="S52" s="14">
        <v>1E-3</v>
      </c>
      <c r="T52" s="14">
        <v>1E-3</v>
      </c>
      <c r="U52" s="14">
        <v>1E-3</v>
      </c>
      <c r="V52" s="14">
        <v>0</v>
      </c>
      <c r="W52" s="14">
        <v>0</v>
      </c>
      <c r="X52" s="14">
        <v>3.0894053600000002</v>
      </c>
      <c r="Y52" s="14">
        <v>1.0422394100000001</v>
      </c>
    </row>
    <row r="53" spans="1:25" x14ac:dyDescent="0.2">
      <c r="A53" s="14">
        <v>6.04</v>
      </c>
      <c r="B53" s="14">
        <v>6.04</v>
      </c>
      <c r="C53" s="14">
        <v>5.12</v>
      </c>
      <c r="D53" s="14">
        <v>7.37</v>
      </c>
      <c r="E53" s="14">
        <v>40.28</v>
      </c>
      <c r="F53" s="14">
        <v>52.38</v>
      </c>
      <c r="G53" s="14">
        <v>35.6</v>
      </c>
      <c r="H53" s="14">
        <v>0</v>
      </c>
      <c r="I53" s="14">
        <v>0</v>
      </c>
      <c r="J53" s="14">
        <v>2.3609317999999999</v>
      </c>
      <c r="K53" s="14">
        <v>21.268414199999999</v>
      </c>
      <c r="L53" s="14">
        <v>13.6598747</v>
      </c>
      <c r="M53" s="14">
        <v>15.385713600000001</v>
      </c>
      <c r="N53" s="14">
        <v>-2.1050111111111116</v>
      </c>
      <c r="O53" s="14">
        <v>5.3780131666666664</v>
      </c>
      <c r="P53" s="14">
        <v>1E-3</v>
      </c>
      <c r="Q53" s="14">
        <v>1E-3</v>
      </c>
      <c r="R53" s="14">
        <v>1E-3</v>
      </c>
      <c r="S53" s="14">
        <v>1E-3</v>
      </c>
      <c r="T53" s="14">
        <v>1E-3</v>
      </c>
      <c r="U53" s="14">
        <v>1E-3</v>
      </c>
      <c r="V53" s="14">
        <v>2.5499999999999998</v>
      </c>
      <c r="W53" s="14">
        <v>14.056034199999999</v>
      </c>
      <c r="X53" s="14">
        <v>12.7529621</v>
      </c>
      <c r="Y53" s="14">
        <v>8.3056099999999994E-2</v>
      </c>
    </row>
    <row r="54" spans="1:25" x14ac:dyDescent="0.2">
      <c r="A54" s="14">
        <v>5.01</v>
      </c>
      <c r="B54" s="14">
        <v>5.01</v>
      </c>
      <c r="C54" s="14">
        <v>5.84</v>
      </c>
      <c r="D54" s="14">
        <v>7.62</v>
      </c>
      <c r="E54" s="14">
        <v>43.35</v>
      </c>
      <c r="F54" s="14">
        <v>59.85</v>
      </c>
      <c r="G54" s="14">
        <v>44.1</v>
      </c>
      <c r="H54" s="14">
        <v>1</v>
      </c>
      <c r="I54" s="14">
        <v>0</v>
      </c>
      <c r="J54" s="14">
        <v>20.622551600000001</v>
      </c>
      <c r="K54" s="14">
        <v>21.3597021</v>
      </c>
      <c r="L54" s="14">
        <v>19.877811900000001</v>
      </c>
      <c r="M54" s="14">
        <v>43.580830599999999</v>
      </c>
      <c r="N54" s="14">
        <v>4.7978290555555567</v>
      </c>
      <c r="O54" s="14">
        <v>-4.2460193888888895</v>
      </c>
      <c r="P54" s="14">
        <v>2.2755576273984042E-3</v>
      </c>
      <c r="Q54" s="14">
        <v>1.8962980228320037E-3</v>
      </c>
      <c r="R54" s="14">
        <v>2.2875914531318318E-3</v>
      </c>
      <c r="S54" s="14">
        <v>1.0583357760852829E-3</v>
      </c>
      <c r="T54" s="14">
        <v>1.0329066556072613E-3</v>
      </c>
      <c r="U54" s="14">
        <v>5.8164067633062271E-4</v>
      </c>
      <c r="V54" s="14">
        <v>1.48</v>
      </c>
      <c r="W54" s="14">
        <v>11.769278399999999</v>
      </c>
      <c r="X54" s="14">
        <v>4.6742826099999997</v>
      </c>
      <c r="Y54" s="14">
        <v>4.5721806899999997</v>
      </c>
    </row>
    <row r="55" spans="1:25" x14ac:dyDescent="0.2">
      <c r="A55" s="14">
        <v>6.82</v>
      </c>
      <c r="B55" s="14">
        <v>5.82</v>
      </c>
      <c r="C55" s="14">
        <v>4.38</v>
      </c>
      <c r="D55" s="14">
        <v>2.79</v>
      </c>
      <c r="E55" s="14">
        <v>19.16</v>
      </c>
      <c r="F55" s="14">
        <v>26.64</v>
      </c>
      <c r="G55" s="14">
        <v>19.05</v>
      </c>
      <c r="H55" s="14">
        <v>0</v>
      </c>
      <c r="I55" s="14">
        <v>0</v>
      </c>
      <c r="J55" s="14">
        <v>5.6617944600000003</v>
      </c>
      <c r="K55" s="14">
        <v>17.657238499999998</v>
      </c>
      <c r="L55" s="14">
        <v>22.339929399999999</v>
      </c>
      <c r="M55" s="14">
        <v>30.288702199999999</v>
      </c>
      <c r="N55" s="14">
        <v>-1.4447603888888891</v>
      </c>
      <c r="O55" s="14">
        <v>3.0047463333333329</v>
      </c>
      <c r="P55" s="14">
        <v>1E-3</v>
      </c>
      <c r="Q55" s="14">
        <v>1E-3</v>
      </c>
      <c r="R55" s="14">
        <v>1E-3</v>
      </c>
      <c r="S55" s="14">
        <v>1E-3</v>
      </c>
      <c r="T55" s="14">
        <v>1E-3</v>
      </c>
      <c r="U55" s="14">
        <v>1E-3</v>
      </c>
      <c r="V55" s="14">
        <v>3.56</v>
      </c>
      <c r="W55" s="14">
        <v>1.3930104800000001</v>
      </c>
      <c r="X55" s="14">
        <v>9.1075946900000009</v>
      </c>
      <c r="Y55" s="14">
        <v>2.2808630299999999</v>
      </c>
    </row>
    <row r="56" spans="1:25" x14ac:dyDescent="0.2">
      <c r="A56" s="14">
        <v>7.97</v>
      </c>
      <c r="B56" s="14">
        <v>8.9700000000000006</v>
      </c>
      <c r="C56" s="14">
        <v>2.61</v>
      </c>
      <c r="D56" s="14">
        <v>4.08</v>
      </c>
      <c r="E56" s="14">
        <v>23.24</v>
      </c>
      <c r="F56" s="14">
        <v>30.06</v>
      </c>
      <c r="G56" s="14">
        <v>26.4</v>
      </c>
      <c r="H56" s="14">
        <v>0</v>
      </c>
      <c r="I56" s="14">
        <v>1</v>
      </c>
      <c r="J56" s="14">
        <v>29.459159799999998</v>
      </c>
      <c r="K56" s="14">
        <v>21.063002000000001</v>
      </c>
      <c r="L56" s="14">
        <v>29.1314998</v>
      </c>
      <c r="M56" s="14">
        <v>31.544759800000001</v>
      </c>
      <c r="N56" s="14">
        <v>-7.1517368333333335</v>
      </c>
      <c r="O56" s="14">
        <v>-9.5932661111111113</v>
      </c>
      <c r="P56" s="14">
        <v>1E-3</v>
      </c>
      <c r="Q56" s="14">
        <v>1E-3</v>
      </c>
      <c r="R56" s="14">
        <v>1E-3</v>
      </c>
      <c r="S56" s="14">
        <v>1E-3</v>
      </c>
      <c r="T56" s="14">
        <v>1E-3</v>
      </c>
      <c r="U56" s="14">
        <v>1E-3</v>
      </c>
      <c r="V56" s="14">
        <v>0.32</v>
      </c>
      <c r="W56" s="14">
        <v>7.53149275</v>
      </c>
      <c r="X56" s="14">
        <v>2.1543904899999999</v>
      </c>
      <c r="Y56" s="14">
        <v>0.53786022</v>
      </c>
    </row>
    <row r="57" spans="1:25" x14ac:dyDescent="0.2">
      <c r="A57" s="14">
        <v>7.32</v>
      </c>
      <c r="B57" s="14">
        <v>7.32</v>
      </c>
      <c r="C57" s="14">
        <v>4.09</v>
      </c>
      <c r="D57" s="14">
        <v>3.82</v>
      </c>
      <c r="E57" s="14">
        <v>20.059999999999999</v>
      </c>
      <c r="F57" s="14">
        <v>28.02</v>
      </c>
      <c r="G57" s="14">
        <v>19.48</v>
      </c>
      <c r="H57" s="14">
        <v>0</v>
      </c>
      <c r="I57" s="14">
        <v>0</v>
      </c>
      <c r="J57" s="14">
        <v>12.3556676</v>
      </c>
      <c r="K57" s="14">
        <v>21.5385046</v>
      </c>
      <c r="L57" s="14">
        <v>24.141785299999999</v>
      </c>
      <c r="M57" s="14">
        <v>30.170521600000001</v>
      </c>
      <c r="N57" s="14">
        <v>6.5615916666666667</v>
      </c>
      <c r="O57" s="14">
        <v>-0.38559311111111133</v>
      </c>
      <c r="P57" s="14">
        <v>1.3661285519014678E-3</v>
      </c>
      <c r="Q57" s="14">
        <v>1.228874321804325E-3</v>
      </c>
      <c r="R57" s="14">
        <v>1.7926428650538039E-3</v>
      </c>
      <c r="S57" s="14">
        <v>8.2589246285421042E-4</v>
      </c>
      <c r="T57" s="14">
        <v>8.5160346870827449E-4</v>
      </c>
      <c r="U57" s="14">
        <v>5.5720263831822794E-4</v>
      </c>
      <c r="V57" s="14">
        <v>0</v>
      </c>
      <c r="W57" s="14">
        <v>0</v>
      </c>
      <c r="X57" s="14">
        <v>12.594537499999999</v>
      </c>
      <c r="Y57" s="14">
        <v>0.45267136000000002</v>
      </c>
    </row>
    <row r="58" spans="1:25" x14ac:dyDescent="0.2">
      <c r="A58" s="14">
        <v>7.08</v>
      </c>
      <c r="B58" s="14">
        <v>7.08</v>
      </c>
      <c r="C58" s="14">
        <v>3.25</v>
      </c>
      <c r="D58" s="14">
        <v>7.97</v>
      </c>
      <c r="E58" s="14">
        <v>31.05</v>
      </c>
      <c r="F58" s="14">
        <v>39.979999999999997</v>
      </c>
      <c r="G58" s="14">
        <v>28.32</v>
      </c>
      <c r="H58" s="14">
        <v>0</v>
      </c>
      <c r="I58" s="14">
        <v>0</v>
      </c>
      <c r="J58" s="14">
        <v>21.996947299999999</v>
      </c>
      <c r="K58" s="14">
        <v>1.77105343</v>
      </c>
      <c r="L58" s="14">
        <v>19.807482499999999</v>
      </c>
      <c r="M58" s="14">
        <v>39.574637199999998</v>
      </c>
      <c r="N58" s="14">
        <v>2.2100741666666659</v>
      </c>
      <c r="O58" s="14">
        <v>-13.949092677777779</v>
      </c>
      <c r="P58" s="14">
        <v>2.5199162638360078E-3</v>
      </c>
      <c r="Q58" s="14">
        <v>3.6134250773233721E-3</v>
      </c>
      <c r="R58" s="14">
        <v>4.3986163769244475E-3</v>
      </c>
      <c r="S58" s="14">
        <v>9.625440572933032E-4</v>
      </c>
      <c r="T58" s="14">
        <v>9.9412304852107688E-4</v>
      </c>
      <c r="U58" s="14">
        <v>5.5140199617846023E-4</v>
      </c>
      <c r="V58" s="14">
        <v>2.0099999999999998</v>
      </c>
      <c r="W58" s="14">
        <v>2.8907807700000001</v>
      </c>
      <c r="X58" s="14">
        <v>2.3893509800000001</v>
      </c>
      <c r="Y58" s="14">
        <v>3.3609131799999998</v>
      </c>
    </row>
    <row r="59" spans="1:25" x14ac:dyDescent="0.2">
      <c r="A59" s="14">
        <v>5.55</v>
      </c>
      <c r="B59" s="14">
        <v>7.55</v>
      </c>
      <c r="C59" s="14">
        <v>3.8</v>
      </c>
      <c r="D59" s="14">
        <v>7.62</v>
      </c>
      <c r="E59" s="14">
        <v>37.71</v>
      </c>
      <c r="F59" s="14">
        <v>50.76</v>
      </c>
      <c r="G59" s="14">
        <v>41.4</v>
      </c>
      <c r="H59" s="14">
        <v>1</v>
      </c>
      <c r="I59" s="14">
        <v>0</v>
      </c>
      <c r="J59" s="14">
        <v>14.805956399999999</v>
      </c>
      <c r="K59" s="14">
        <v>22.4607575</v>
      </c>
      <c r="L59" s="14">
        <v>42.9841847</v>
      </c>
      <c r="M59" s="14">
        <v>32.323026800000001</v>
      </c>
      <c r="N59" s="14">
        <v>1.7100058333333321</v>
      </c>
      <c r="O59" s="14">
        <v>-4.6520931111111121</v>
      </c>
      <c r="P59" s="14">
        <v>5.0469469513142566E-3</v>
      </c>
      <c r="Q59" s="14">
        <v>4.1640378005116238E-3</v>
      </c>
      <c r="R59" s="14">
        <v>5.2527839061144747E-3</v>
      </c>
      <c r="S59" s="14">
        <v>2.759835330958606E-3</v>
      </c>
      <c r="T59" s="14">
        <v>2.7686228663407631E-3</v>
      </c>
      <c r="U59" s="14">
        <v>1.2835293867562714E-3</v>
      </c>
      <c r="V59" s="14">
        <v>0</v>
      </c>
      <c r="W59" s="14">
        <v>0</v>
      </c>
      <c r="X59" s="14">
        <v>1.0219566499999999</v>
      </c>
      <c r="Y59" s="14">
        <v>3.8812365899999999</v>
      </c>
    </row>
    <row r="60" spans="1:25" x14ac:dyDescent="0.2">
      <c r="A60" s="14">
        <v>8.86</v>
      </c>
      <c r="B60" s="14">
        <v>7.86</v>
      </c>
      <c r="C60" s="14">
        <v>5.7</v>
      </c>
      <c r="D60" s="14">
        <v>4.22</v>
      </c>
      <c r="E60" s="14">
        <v>36.43</v>
      </c>
      <c r="F60" s="14">
        <v>50.14</v>
      </c>
      <c r="G60" s="14">
        <v>40.01</v>
      </c>
      <c r="H60" s="14">
        <v>1</v>
      </c>
      <c r="I60" s="14">
        <v>1</v>
      </c>
      <c r="J60" s="14">
        <v>4.0449872600000001</v>
      </c>
      <c r="K60" s="14">
        <v>9.1364779299999999</v>
      </c>
      <c r="L60" s="14">
        <v>23.783542799999999</v>
      </c>
      <c r="M60" s="14">
        <v>31.6113307</v>
      </c>
      <c r="N60" s="14">
        <v>-2.6728998333333327</v>
      </c>
      <c r="O60" s="14">
        <v>5.2087270555555545</v>
      </c>
      <c r="P60" s="14">
        <v>1E-3</v>
      </c>
      <c r="Q60" s="14">
        <v>1E-3</v>
      </c>
      <c r="R60" s="14">
        <v>1E-3</v>
      </c>
      <c r="S60" s="14">
        <v>1E-3</v>
      </c>
      <c r="T60" s="14">
        <v>1E-3</v>
      </c>
      <c r="U60" s="14">
        <v>1E-3</v>
      </c>
      <c r="V60" s="14">
        <v>0</v>
      </c>
      <c r="W60" s="14">
        <v>0</v>
      </c>
      <c r="X60" s="14">
        <v>7.86970846</v>
      </c>
      <c r="Y60" s="14">
        <v>5.2535765799999998</v>
      </c>
    </row>
    <row r="61" spans="1:25" x14ac:dyDescent="0.2">
      <c r="A61" s="14">
        <v>8.57</v>
      </c>
      <c r="B61" s="14">
        <v>6.57</v>
      </c>
      <c r="C61" s="14">
        <v>2.58</v>
      </c>
      <c r="D61" s="14">
        <v>7.94</v>
      </c>
      <c r="E61" s="14">
        <v>28.37</v>
      </c>
      <c r="F61" s="14">
        <v>38.08</v>
      </c>
      <c r="G61" s="14">
        <v>26.77</v>
      </c>
      <c r="H61" s="14">
        <v>1</v>
      </c>
      <c r="I61" s="14">
        <v>0</v>
      </c>
      <c r="J61" s="14">
        <v>30.213893599999999</v>
      </c>
      <c r="K61" s="14">
        <v>14.5641234</v>
      </c>
      <c r="L61" s="14">
        <v>24.853622099999999</v>
      </c>
      <c r="M61" s="14">
        <v>34.781694000000002</v>
      </c>
      <c r="N61" s="14">
        <v>2.8162671111111122</v>
      </c>
      <c r="O61" s="14">
        <v>7.572968277777778</v>
      </c>
      <c r="P61" s="14">
        <v>2.7532038439084597E-3</v>
      </c>
      <c r="Q61" s="14">
        <v>2.5748353608130319E-3</v>
      </c>
      <c r="R61" s="14">
        <v>3.31937993218556E-3</v>
      </c>
      <c r="S61" s="14">
        <v>3.7809472469446026E-3</v>
      </c>
      <c r="T61" s="14">
        <v>3.7625309431157752E-3</v>
      </c>
      <c r="U61" s="14">
        <v>1.8880714968859329E-3</v>
      </c>
      <c r="V61" s="14">
        <v>0</v>
      </c>
      <c r="W61" s="14">
        <v>0</v>
      </c>
      <c r="X61" s="14">
        <v>7.1950692900000002</v>
      </c>
      <c r="Y61" s="14">
        <v>6.1724721200000001</v>
      </c>
    </row>
    <row r="62" spans="1:25" x14ac:dyDescent="0.2">
      <c r="A62" s="14">
        <v>5.22</v>
      </c>
      <c r="B62" s="14">
        <v>5.22</v>
      </c>
      <c r="C62" s="14">
        <v>6.32</v>
      </c>
      <c r="D62" s="14">
        <v>4.0199999999999996</v>
      </c>
      <c r="E62" s="14">
        <v>38.32</v>
      </c>
      <c r="F62" s="14">
        <v>49.09</v>
      </c>
      <c r="G62" s="14">
        <v>39.69</v>
      </c>
      <c r="H62" s="14">
        <v>0</v>
      </c>
      <c r="I62" s="14">
        <v>0</v>
      </c>
      <c r="J62" s="14">
        <v>2.1989063</v>
      </c>
      <c r="K62" s="14">
        <v>15.1174327</v>
      </c>
      <c r="L62" s="14">
        <v>21.073502900000001</v>
      </c>
      <c r="M62" s="14">
        <v>33.129713700000003</v>
      </c>
      <c r="N62" s="14">
        <v>11.3404215</v>
      </c>
      <c r="O62" s="14">
        <v>1.1170771111111104</v>
      </c>
      <c r="P62" s="14">
        <v>1.4425205391707932E-3</v>
      </c>
      <c r="Q62" s="14">
        <v>1.288870206576709E-3</v>
      </c>
      <c r="R62" s="14">
        <v>1.3656953728737511E-3</v>
      </c>
      <c r="S62" s="14">
        <v>6.7051466720430915E-4</v>
      </c>
      <c r="T62" s="14">
        <v>6.5102075390442932E-4</v>
      </c>
      <c r="U62" s="14">
        <v>3.4544733373618265E-4</v>
      </c>
      <c r="V62" s="14">
        <v>0.52</v>
      </c>
      <c r="W62" s="14">
        <v>13.5280851</v>
      </c>
      <c r="X62" s="14">
        <v>11.748981799999999</v>
      </c>
      <c r="Y62" s="14">
        <v>0.72133731999999995</v>
      </c>
    </row>
    <row r="63" spans="1:25" x14ac:dyDescent="0.2">
      <c r="A63" s="14">
        <v>7.32</v>
      </c>
      <c r="B63" s="14">
        <v>5.32</v>
      </c>
      <c r="C63" s="14">
        <v>4.22</v>
      </c>
      <c r="D63" s="14">
        <v>5.44</v>
      </c>
      <c r="E63" s="14">
        <v>34.93</v>
      </c>
      <c r="F63" s="14">
        <v>41.25</v>
      </c>
      <c r="G63" s="14">
        <v>26.91</v>
      </c>
      <c r="H63" s="14">
        <v>0</v>
      </c>
      <c r="I63" s="14">
        <v>0</v>
      </c>
      <c r="J63" s="14">
        <v>1.8233600999999999</v>
      </c>
      <c r="K63" s="14">
        <v>5.9008917399999996</v>
      </c>
      <c r="L63" s="14">
        <v>25.566719500000001</v>
      </c>
      <c r="M63" s="14">
        <v>43.754986600000002</v>
      </c>
      <c r="N63" s="14">
        <v>-10.186283111111113</v>
      </c>
      <c r="O63" s="14">
        <v>-10.474194499999999</v>
      </c>
      <c r="P63" s="14">
        <v>1E-3</v>
      </c>
      <c r="Q63" s="14">
        <v>1E-3</v>
      </c>
      <c r="R63" s="14">
        <v>1E-3</v>
      </c>
      <c r="S63" s="14">
        <v>1E-3</v>
      </c>
      <c r="T63" s="14">
        <v>1E-3</v>
      </c>
      <c r="U63" s="14">
        <v>1E-3</v>
      </c>
      <c r="V63" s="14">
        <v>0</v>
      </c>
      <c r="W63" s="14">
        <v>0</v>
      </c>
      <c r="X63" s="14">
        <v>10.1072547</v>
      </c>
      <c r="Y63" s="14">
        <v>2.3303222200000002</v>
      </c>
    </row>
    <row r="64" spans="1:25" x14ac:dyDescent="0.2">
      <c r="A64" s="14">
        <v>8.68</v>
      </c>
      <c r="B64" s="14">
        <v>6.68</v>
      </c>
      <c r="C64" s="14">
        <v>7.92</v>
      </c>
      <c r="D64" s="14">
        <v>4.1500000000000004</v>
      </c>
      <c r="E64" s="14">
        <v>55.42</v>
      </c>
      <c r="F64" s="14">
        <v>73.17</v>
      </c>
      <c r="G64" s="14">
        <v>59.42</v>
      </c>
      <c r="H64" s="14">
        <v>0</v>
      </c>
      <c r="I64" s="14">
        <v>0</v>
      </c>
      <c r="J64" s="14">
        <v>18.133871599999999</v>
      </c>
      <c r="K64" s="14">
        <v>1.4586754799999999</v>
      </c>
      <c r="L64" s="14">
        <v>28.6724861</v>
      </c>
      <c r="M64" s="14">
        <v>35.0154098</v>
      </c>
      <c r="N64" s="14">
        <v>-0.28572100000000078</v>
      </c>
      <c r="O64" s="14">
        <v>-4.0709337777777774</v>
      </c>
      <c r="P64" s="14">
        <v>1E-3</v>
      </c>
      <c r="Q64" s="14">
        <v>1E-3</v>
      </c>
      <c r="R64" s="14">
        <v>1E-3</v>
      </c>
      <c r="S64" s="14">
        <v>1E-3</v>
      </c>
      <c r="T64" s="14">
        <v>1E-3</v>
      </c>
      <c r="U64" s="14">
        <v>1E-3</v>
      </c>
      <c r="V64" s="14">
        <v>1.19</v>
      </c>
      <c r="W64" s="14">
        <v>3.7408668399999998</v>
      </c>
      <c r="X64" s="14">
        <v>0.58113384000000001</v>
      </c>
      <c r="Y64" s="14">
        <v>5.9751806500000004</v>
      </c>
    </row>
    <row r="65" spans="1:25" x14ac:dyDescent="0.2">
      <c r="A65" s="14">
        <v>8.7799999999999994</v>
      </c>
      <c r="B65" s="14">
        <v>7.78</v>
      </c>
      <c r="C65" s="14">
        <v>3.57</v>
      </c>
      <c r="D65" s="14">
        <v>2.0099999999999998</v>
      </c>
      <c r="E65" s="14">
        <v>42.6</v>
      </c>
      <c r="F65" s="14">
        <v>53.83</v>
      </c>
      <c r="G65" s="14">
        <v>42.51</v>
      </c>
      <c r="H65" s="14">
        <v>1</v>
      </c>
      <c r="I65" s="14">
        <v>1</v>
      </c>
      <c r="J65" s="14">
        <v>14.709290599999999</v>
      </c>
      <c r="K65" s="14">
        <v>27.568950600000001</v>
      </c>
      <c r="L65" s="14">
        <v>22.997592900000001</v>
      </c>
      <c r="M65" s="14">
        <v>43.066716100000001</v>
      </c>
      <c r="N65" s="14">
        <v>1.3262737222222241</v>
      </c>
      <c r="O65" s="14">
        <v>10.140069166666667</v>
      </c>
      <c r="P65" s="14">
        <v>6.143021009253043E-3</v>
      </c>
      <c r="Q65" s="14">
        <v>5.9694210594297588E-3</v>
      </c>
      <c r="R65" s="14">
        <v>6.7132638824067429E-3</v>
      </c>
      <c r="S65" s="14">
        <v>1.326476522289833E-2</v>
      </c>
      <c r="T65" s="14">
        <v>1.3008001744265791E-2</v>
      </c>
      <c r="U65" s="14">
        <v>1.0092624293965626E-2</v>
      </c>
      <c r="V65" s="14">
        <v>2.38</v>
      </c>
      <c r="W65" s="14">
        <v>15.8487644</v>
      </c>
      <c r="X65" s="14">
        <v>8.3432503100000002</v>
      </c>
      <c r="Y65" s="14">
        <v>1.64409607</v>
      </c>
    </row>
    <row r="66" spans="1:25" x14ac:dyDescent="0.2">
      <c r="A66" s="14">
        <v>6.43</v>
      </c>
      <c r="B66" s="14">
        <v>6.43</v>
      </c>
      <c r="C66" s="14">
        <v>5.63</v>
      </c>
      <c r="D66" s="14">
        <v>4.7699999999999996</v>
      </c>
      <c r="E66" s="14">
        <v>48.01</v>
      </c>
      <c r="F66" s="14">
        <v>58.26</v>
      </c>
      <c r="G66" s="14">
        <v>48.35</v>
      </c>
      <c r="H66" s="14">
        <v>1</v>
      </c>
      <c r="I66" s="14">
        <v>0</v>
      </c>
      <c r="J66" s="14">
        <v>14.077922900000001</v>
      </c>
      <c r="K66" s="14">
        <v>7.0278058300000001</v>
      </c>
      <c r="L66" s="14">
        <v>30.835504499999999</v>
      </c>
      <c r="M66" s="14">
        <v>37.7516283</v>
      </c>
      <c r="N66" s="14">
        <v>0.62223877777777648</v>
      </c>
      <c r="O66" s="14">
        <v>-16.038774744444446</v>
      </c>
      <c r="P66" s="14">
        <v>1.073531732858421E-2</v>
      </c>
      <c r="Q66" s="14">
        <v>1.3331207001983047E-2</v>
      </c>
      <c r="R66" s="14">
        <v>1.4012461067214644E-2</v>
      </c>
      <c r="S66" s="14">
        <v>3.478292887471091E-3</v>
      </c>
      <c r="T66" s="14">
        <v>3.4163557256878438E-3</v>
      </c>
      <c r="U66" s="14">
        <v>2.0721353432236983E-3</v>
      </c>
      <c r="V66" s="14">
        <v>0.48</v>
      </c>
      <c r="W66" s="14">
        <v>23.537430199999999</v>
      </c>
      <c r="X66" s="14">
        <v>7.5688183799999997</v>
      </c>
      <c r="Y66" s="14">
        <v>1.6741545600000001</v>
      </c>
    </row>
    <row r="67" spans="1:25" x14ac:dyDescent="0.2">
      <c r="A67" s="14">
        <v>5.14</v>
      </c>
      <c r="B67" s="14">
        <v>6.14</v>
      </c>
      <c r="C67" s="14">
        <v>5.12</v>
      </c>
      <c r="D67" s="14">
        <v>4.2</v>
      </c>
      <c r="E67" s="14">
        <v>39.340000000000003</v>
      </c>
      <c r="F67" s="14">
        <v>47.74</v>
      </c>
      <c r="G67" s="14">
        <v>40.64</v>
      </c>
      <c r="H67" s="14">
        <v>1</v>
      </c>
      <c r="I67" s="14">
        <v>1</v>
      </c>
      <c r="J67" s="14">
        <v>10.8174277</v>
      </c>
      <c r="K67" s="14">
        <v>1.2713543599999999</v>
      </c>
      <c r="L67" s="14">
        <v>20.217697999999999</v>
      </c>
      <c r="M67" s="14">
        <v>35.872168500000001</v>
      </c>
      <c r="N67" s="14">
        <v>4.5026351666666686</v>
      </c>
      <c r="O67" s="14">
        <v>-2.5784788333333335</v>
      </c>
      <c r="P67" s="14">
        <v>2.0280526458832161E-3</v>
      </c>
      <c r="Q67" s="14">
        <v>1.5754382991396492E-3</v>
      </c>
      <c r="R67" s="14">
        <v>1.9020337901649981E-3</v>
      </c>
      <c r="S67" s="14">
        <v>1.2986635936915506E-3</v>
      </c>
      <c r="T67" s="14">
        <v>1.3105958112221874E-3</v>
      </c>
      <c r="U67" s="14">
        <v>8.7226945295389732E-4</v>
      </c>
      <c r="V67" s="14">
        <v>3.39</v>
      </c>
      <c r="W67" s="14">
        <v>9.3322232100000004</v>
      </c>
      <c r="X67" s="14">
        <v>2.6626861700000002</v>
      </c>
      <c r="Y67" s="14">
        <v>2.1280738399999999</v>
      </c>
    </row>
    <row r="68" spans="1:25" x14ac:dyDescent="0.2">
      <c r="A68" s="14">
        <v>7.45</v>
      </c>
      <c r="B68" s="14">
        <v>8.4499999999999993</v>
      </c>
      <c r="C68" s="14">
        <v>2.06</v>
      </c>
      <c r="D68" s="14">
        <v>6.39</v>
      </c>
      <c r="E68" s="14">
        <v>27.48</v>
      </c>
      <c r="F68" s="14">
        <v>31.42</v>
      </c>
      <c r="G68" s="14">
        <v>23.07</v>
      </c>
      <c r="H68" s="14">
        <v>0</v>
      </c>
      <c r="I68" s="14">
        <v>0</v>
      </c>
      <c r="J68" s="14">
        <v>9.2633867900000002</v>
      </c>
      <c r="K68" s="14">
        <v>21.6213318</v>
      </c>
      <c r="L68" s="14">
        <v>22.5326849</v>
      </c>
      <c r="M68" s="14">
        <v>35.201920999999999</v>
      </c>
      <c r="N68" s="14">
        <v>5.3665129999999985</v>
      </c>
      <c r="O68" s="14">
        <v>-1.2833546111111105</v>
      </c>
      <c r="P68" s="14">
        <v>1.4871631414817381E-3</v>
      </c>
      <c r="Q68" s="14">
        <v>1.4647780687039118E-3</v>
      </c>
      <c r="R68" s="14">
        <v>2.0540109521460571E-3</v>
      </c>
      <c r="S68" s="14">
        <v>1.0460242345110232E-3</v>
      </c>
      <c r="T68" s="14">
        <v>1.0188285034461685E-3</v>
      </c>
      <c r="U68" s="14">
        <v>4.8705081997967069E-4</v>
      </c>
      <c r="V68" s="14">
        <v>1.95</v>
      </c>
      <c r="W68" s="14">
        <v>18.293003599999999</v>
      </c>
      <c r="X68" s="14">
        <v>6.31547591</v>
      </c>
      <c r="Y68" s="14">
        <v>4.9159629499999999</v>
      </c>
    </row>
    <row r="69" spans="1:25" x14ac:dyDescent="0.2">
      <c r="A69" s="14">
        <v>7.92</v>
      </c>
      <c r="B69" s="14">
        <v>8.92</v>
      </c>
      <c r="C69" s="14">
        <v>6.1</v>
      </c>
      <c r="D69" s="14">
        <v>5.43</v>
      </c>
      <c r="E69" s="14">
        <v>42.1</v>
      </c>
      <c r="F69" s="14">
        <v>51.74</v>
      </c>
      <c r="G69" s="14">
        <v>42.12</v>
      </c>
      <c r="H69" s="14">
        <v>1</v>
      </c>
      <c r="I69" s="14">
        <v>1</v>
      </c>
      <c r="J69" s="14">
        <v>23.6116007</v>
      </c>
      <c r="K69" s="14">
        <v>29.393433399999999</v>
      </c>
      <c r="L69" s="14">
        <v>25.5135003</v>
      </c>
      <c r="M69" s="14">
        <v>43.991978500000002</v>
      </c>
      <c r="N69" s="14">
        <v>-1.946029833333333</v>
      </c>
      <c r="O69" s="14">
        <v>2.2559075000000011</v>
      </c>
      <c r="P69" s="14">
        <v>1E-3</v>
      </c>
      <c r="Q69" s="14">
        <v>1E-3</v>
      </c>
      <c r="R69" s="14">
        <v>1E-3</v>
      </c>
      <c r="S69" s="14">
        <v>1E-3</v>
      </c>
      <c r="T69" s="14">
        <v>1E-3</v>
      </c>
      <c r="U69" s="14">
        <v>1E-3</v>
      </c>
      <c r="V69" s="14">
        <v>3.06</v>
      </c>
      <c r="W69" s="14">
        <v>17.727269700000001</v>
      </c>
      <c r="X69" s="14">
        <v>11.205708899999999</v>
      </c>
      <c r="Y69" s="14">
        <v>6.0067618999999999</v>
      </c>
    </row>
    <row r="70" spans="1:25" x14ac:dyDescent="0.2">
      <c r="A70" s="14">
        <v>5.68</v>
      </c>
      <c r="B70" s="14">
        <v>6.68</v>
      </c>
      <c r="C70" s="14">
        <v>3.93</v>
      </c>
      <c r="D70" s="14">
        <v>6.98</v>
      </c>
      <c r="E70" s="14">
        <v>40.01</v>
      </c>
      <c r="F70" s="14">
        <v>47.66</v>
      </c>
      <c r="G70" s="14">
        <v>35.51</v>
      </c>
      <c r="H70" s="14">
        <v>1</v>
      </c>
      <c r="I70" s="14">
        <v>1</v>
      </c>
      <c r="J70" s="14">
        <v>6.7803942399999997</v>
      </c>
      <c r="K70" s="14">
        <v>8.9431743899999994</v>
      </c>
      <c r="L70" s="14">
        <v>7.7528349700000003</v>
      </c>
      <c r="M70" s="14">
        <v>35.442213799999998</v>
      </c>
      <c r="N70" s="14">
        <v>3.3688725555555545</v>
      </c>
      <c r="O70" s="14">
        <v>3.1839283888888898</v>
      </c>
      <c r="P70" s="14">
        <v>2.1976737065523173E-3</v>
      </c>
      <c r="Q70" s="14">
        <v>2.731337303477971E-3</v>
      </c>
      <c r="R70" s="14">
        <v>3.0634391107494177E-3</v>
      </c>
      <c r="S70" s="14">
        <v>2.5522716893823533E-3</v>
      </c>
      <c r="T70" s="14">
        <v>2.4061454959476967E-3</v>
      </c>
      <c r="U70" s="14">
        <v>1.1082881900702868E-3</v>
      </c>
      <c r="V70" s="14">
        <v>0</v>
      </c>
      <c r="W70" s="14">
        <v>0</v>
      </c>
      <c r="X70" s="14">
        <v>13.954197799999999</v>
      </c>
      <c r="Y70" s="14">
        <v>5.1500036700000003</v>
      </c>
    </row>
    <row r="71" spans="1:25" x14ac:dyDescent="0.2">
      <c r="A71" s="14">
        <v>6.03</v>
      </c>
      <c r="B71" s="14">
        <v>5.03</v>
      </c>
      <c r="C71" s="14">
        <v>5.59</v>
      </c>
      <c r="D71" s="14">
        <v>5.47</v>
      </c>
      <c r="E71" s="14">
        <v>48.65</v>
      </c>
      <c r="F71" s="14">
        <v>59.01</v>
      </c>
      <c r="G71" s="14">
        <v>47.28</v>
      </c>
      <c r="H71" s="14">
        <v>0</v>
      </c>
      <c r="I71" s="14">
        <v>0</v>
      </c>
      <c r="J71" s="14">
        <v>11.845016299999999</v>
      </c>
      <c r="K71" s="14">
        <v>24.895257300000001</v>
      </c>
      <c r="L71" s="14">
        <v>33.402376500000003</v>
      </c>
      <c r="M71" s="14">
        <v>43.055217399999997</v>
      </c>
      <c r="N71" s="14">
        <v>-6.4401347777777778</v>
      </c>
      <c r="O71" s="14">
        <v>17.800006833333335</v>
      </c>
      <c r="P71" s="14">
        <v>1E-3</v>
      </c>
      <c r="Q71" s="14">
        <v>1E-3</v>
      </c>
      <c r="R71" s="14">
        <v>1E-3</v>
      </c>
      <c r="S71" s="14">
        <v>1E-3</v>
      </c>
      <c r="T71" s="14">
        <v>1E-3</v>
      </c>
      <c r="U71" s="14">
        <v>1E-3</v>
      </c>
      <c r="V71" s="14">
        <v>3.28</v>
      </c>
      <c r="W71" s="14">
        <v>22.727590299999999</v>
      </c>
      <c r="X71" s="14">
        <v>0.61934995999999998</v>
      </c>
      <c r="Y71" s="14">
        <v>5.5270907200000003</v>
      </c>
    </row>
    <row r="72" spans="1:25" x14ac:dyDescent="0.2">
      <c r="A72" s="14">
        <v>7.18</v>
      </c>
      <c r="B72" s="14">
        <v>7.18</v>
      </c>
      <c r="C72" s="14">
        <v>4.16</v>
      </c>
      <c r="D72" s="14">
        <v>2.1800000000000002</v>
      </c>
      <c r="E72" s="14">
        <v>36.799999999999997</v>
      </c>
      <c r="F72" s="14">
        <v>50.66</v>
      </c>
      <c r="G72" s="14">
        <v>39.93</v>
      </c>
      <c r="H72" s="14">
        <v>1</v>
      </c>
      <c r="I72" s="14">
        <v>1</v>
      </c>
      <c r="J72" s="14">
        <v>11.646982700000001</v>
      </c>
      <c r="K72" s="14">
        <v>29.2050214</v>
      </c>
      <c r="L72" s="14">
        <v>1.2337019899999999</v>
      </c>
      <c r="M72" s="14">
        <v>29.255290800000001</v>
      </c>
      <c r="N72" s="14">
        <v>0.46547616666666713</v>
      </c>
      <c r="O72" s="14">
        <v>-3.2921060555555552</v>
      </c>
      <c r="P72" s="14">
        <v>1.5357586313883209E-2</v>
      </c>
      <c r="Q72" s="14">
        <v>1.3327171568418674E-2</v>
      </c>
      <c r="R72" s="14">
        <v>1.6287457414704651E-2</v>
      </c>
      <c r="S72" s="14">
        <v>1.1442537073454211E-2</v>
      </c>
      <c r="T72" s="14">
        <v>1.1730722798263971E-2</v>
      </c>
      <c r="U72" s="14">
        <v>5.9893482807361854E-3</v>
      </c>
      <c r="V72" s="14">
        <v>3.48</v>
      </c>
      <c r="W72" s="14">
        <v>8.9807622800000004</v>
      </c>
      <c r="X72" s="14">
        <v>9.5012816400000002</v>
      </c>
      <c r="Y72" s="14">
        <v>3.0350597600000002</v>
      </c>
    </row>
    <row r="73" spans="1:25" x14ac:dyDescent="0.2">
      <c r="A73" s="14">
        <v>7.99</v>
      </c>
      <c r="B73" s="14">
        <v>8.99</v>
      </c>
      <c r="C73" s="14">
        <v>4.6500000000000004</v>
      </c>
      <c r="D73" s="14">
        <v>2.2000000000000002</v>
      </c>
      <c r="E73" s="14">
        <v>38.65</v>
      </c>
      <c r="F73" s="14">
        <v>48.51</v>
      </c>
      <c r="G73" s="14">
        <v>35.96</v>
      </c>
      <c r="H73" s="14">
        <v>0</v>
      </c>
      <c r="I73" s="14">
        <v>1</v>
      </c>
      <c r="J73" s="14">
        <v>14.957648300000001</v>
      </c>
      <c r="K73" s="14">
        <v>12.5868316</v>
      </c>
      <c r="L73" s="14">
        <v>28.400774699999999</v>
      </c>
      <c r="M73" s="14">
        <v>37.895325200000002</v>
      </c>
      <c r="N73" s="14">
        <v>2.5138201111111118</v>
      </c>
      <c r="O73" s="14">
        <v>5.633560000000001</v>
      </c>
      <c r="P73" s="14">
        <v>3.1527686546315341E-3</v>
      </c>
      <c r="Q73" s="14">
        <v>3.1218529724068105E-3</v>
      </c>
      <c r="R73" s="14">
        <v>3.6947394919996531E-3</v>
      </c>
      <c r="S73" s="14">
        <v>3.8221889132262839E-3</v>
      </c>
      <c r="T73" s="14">
        <v>4.0475316038786971E-3</v>
      </c>
      <c r="U73" s="14">
        <v>2.2463604109984386E-3</v>
      </c>
      <c r="V73" s="14">
        <v>0</v>
      </c>
      <c r="W73" s="14">
        <v>0</v>
      </c>
      <c r="X73" s="14">
        <v>13.901123399999999</v>
      </c>
      <c r="Y73" s="14">
        <v>3.6085704600000001</v>
      </c>
    </row>
    <row r="74" spans="1:25" x14ac:dyDescent="0.2">
      <c r="A74" s="14">
        <v>5.96</v>
      </c>
      <c r="B74" s="14">
        <v>7.96</v>
      </c>
      <c r="C74" s="14">
        <v>3.19</v>
      </c>
      <c r="D74" s="14">
        <v>4.99</v>
      </c>
      <c r="E74" s="14">
        <v>38.51</v>
      </c>
      <c r="F74" s="14">
        <v>50.11</v>
      </c>
      <c r="G74" s="14">
        <v>39.119999999999997</v>
      </c>
      <c r="H74" s="14">
        <v>1</v>
      </c>
      <c r="I74" s="14">
        <v>1</v>
      </c>
      <c r="J74" s="14">
        <v>25.9418723</v>
      </c>
      <c r="K74" s="14">
        <v>17.2537755</v>
      </c>
      <c r="L74" s="14">
        <v>28.659285300000001</v>
      </c>
      <c r="M74" s="14">
        <v>31.1667737</v>
      </c>
      <c r="N74" s="14">
        <v>4.0956533888888877</v>
      </c>
      <c r="O74" s="14">
        <v>-15.427187655555556</v>
      </c>
      <c r="P74" s="14">
        <v>2.1734774252090473E-3</v>
      </c>
      <c r="Q74" s="14">
        <v>2.2340923334818095E-3</v>
      </c>
      <c r="R74" s="14">
        <v>2.4194007673442545E-3</v>
      </c>
      <c r="S74" s="14">
        <v>4.9690727751339008E-4</v>
      </c>
      <c r="T74" s="14">
        <v>4.9651524021357668E-4</v>
      </c>
      <c r="U74" s="14">
        <v>2.543341982538949E-4</v>
      </c>
      <c r="V74" s="14">
        <v>0</v>
      </c>
      <c r="W74" s="14">
        <v>0</v>
      </c>
      <c r="X74" s="14">
        <v>11.895213399999999</v>
      </c>
      <c r="Y74" s="14">
        <v>1.1302962400000001</v>
      </c>
    </row>
    <row r="75" spans="1:25" x14ac:dyDescent="0.2">
      <c r="A75" s="14">
        <v>6</v>
      </c>
      <c r="B75" s="14">
        <v>7</v>
      </c>
      <c r="C75" s="14">
        <v>5.81</v>
      </c>
      <c r="D75" s="14">
        <v>6.79</v>
      </c>
      <c r="E75" s="14">
        <v>33.479999999999997</v>
      </c>
      <c r="F75" s="14">
        <v>38.53</v>
      </c>
      <c r="G75" s="14">
        <v>31.96</v>
      </c>
      <c r="H75" s="14">
        <v>1</v>
      </c>
      <c r="I75" s="14">
        <v>0</v>
      </c>
      <c r="J75" s="14">
        <v>24.1043275</v>
      </c>
      <c r="K75" s="14">
        <v>28.075798800000001</v>
      </c>
      <c r="L75" s="14">
        <v>30.436149100000002</v>
      </c>
      <c r="M75" s="14">
        <v>34.789445399999998</v>
      </c>
      <c r="N75" s="14">
        <v>-9.2027654444444451</v>
      </c>
      <c r="O75" s="14">
        <v>3.5359857222222226</v>
      </c>
      <c r="P75" s="14">
        <v>1E-3</v>
      </c>
      <c r="Q75" s="14">
        <v>1E-3</v>
      </c>
      <c r="R75" s="14">
        <v>1E-3</v>
      </c>
      <c r="S75" s="14">
        <v>1E-3</v>
      </c>
      <c r="T75" s="14">
        <v>1E-3</v>
      </c>
      <c r="U75" s="14">
        <v>1E-3</v>
      </c>
      <c r="V75" s="14">
        <v>0</v>
      </c>
      <c r="W75" s="14">
        <v>0</v>
      </c>
      <c r="X75" s="14">
        <v>8.22666158</v>
      </c>
      <c r="Y75" s="14">
        <v>3.3820999999999999E-3</v>
      </c>
    </row>
    <row r="76" spans="1:25" x14ac:dyDescent="0.2">
      <c r="A76" s="14">
        <v>6.9</v>
      </c>
      <c r="B76" s="14">
        <v>7.9</v>
      </c>
      <c r="C76" s="14">
        <v>5.92</v>
      </c>
      <c r="D76" s="14">
        <v>7.13</v>
      </c>
      <c r="E76" s="14">
        <v>41.21</v>
      </c>
      <c r="F76" s="14">
        <v>48.59</v>
      </c>
      <c r="G76" s="14">
        <v>41.65</v>
      </c>
      <c r="H76" s="14">
        <v>1</v>
      </c>
      <c r="I76" s="14">
        <v>0</v>
      </c>
      <c r="J76" s="14">
        <v>16.392505400000001</v>
      </c>
      <c r="K76" s="14">
        <v>19.117400799999999</v>
      </c>
      <c r="L76" s="14">
        <v>26.4037878</v>
      </c>
      <c r="M76" s="14">
        <v>24.989562400000001</v>
      </c>
      <c r="N76" s="14">
        <v>-5.863354222222223</v>
      </c>
      <c r="O76" s="14">
        <v>2.2327463333333322</v>
      </c>
      <c r="P76" s="14">
        <v>1E-3</v>
      </c>
      <c r="Q76" s="14">
        <v>1E-3</v>
      </c>
      <c r="R76" s="14">
        <v>1E-3</v>
      </c>
      <c r="S76" s="14">
        <v>1E-3</v>
      </c>
      <c r="T76" s="14">
        <v>1E-3</v>
      </c>
      <c r="U76" s="14">
        <v>1E-3</v>
      </c>
      <c r="V76" s="14">
        <v>0</v>
      </c>
      <c r="W76" s="14">
        <v>0</v>
      </c>
      <c r="X76" s="14">
        <v>3.8663979799999999</v>
      </c>
      <c r="Y76" s="14">
        <v>1.7173688499999999</v>
      </c>
    </row>
    <row r="77" spans="1:25" x14ac:dyDescent="0.2">
      <c r="A77" s="14">
        <v>7.99</v>
      </c>
      <c r="B77" s="14">
        <v>8.99</v>
      </c>
      <c r="C77" s="14">
        <v>7.47</v>
      </c>
      <c r="D77" s="14">
        <v>2.84</v>
      </c>
      <c r="E77" s="14">
        <v>47.76</v>
      </c>
      <c r="F77" s="14">
        <v>56.27</v>
      </c>
      <c r="G77" s="14">
        <v>45.22</v>
      </c>
      <c r="H77" s="14">
        <v>0</v>
      </c>
      <c r="I77" s="14">
        <v>1</v>
      </c>
      <c r="J77" s="14">
        <v>22.0665069</v>
      </c>
      <c r="K77" s="14">
        <v>28.500178399999999</v>
      </c>
      <c r="L77" s="14">
        <v>19.410033200000001</v>
      </c>
      <c r="M77" s="14">
        <v>36.333866899999997</v>
      </c>
      <c r="N77" s="14">
        <v>4.8348278333333328</v>
      </c>
      <c r="O77" s="14">
        <v>0.39254072222222353</v>
      </c>
      <c r="P77" s="14">
        <v>1.8252364115983663E-3</v>
      </c>
      <c r="Q77" s="14">
        <v>1.9731554860042437E-3</v>
      </c>
      <c r="R77" s="14">
        <v>2.1179848669499453E-3</v>
      </c>
      <c r="S77" s="14">
        <v>1.435004136383856E-3</v>
      </c>
      <c r="T77" s="14">
        <v>1.4933399290451791E-3</v>
      </c>
      <c r="U77" s="14">
        <v>7.2370200750859032E-4</v>
      </c>
      <c r="V77" s="14">
        <v>0</v>
      </c>
      <c r="W77" s="14">
        <v>0</v>
      </c>
      <c r="X77" s="14">
        <v>6.3432870000000001</v>
      </c>
      <c r="Y77" s="14">
        <v>5.9956900099999997</v>
      </c>
    </row>
    <row r="78" spans="1:25" x14ac:dyDescent="0.2">
      <c r="A78" s="14">
        <v>6.24</v>
      </c>
      <c r="B78" s="14">
        <v>8.24</v>
      </c>
      <c r="C78" s="14">
        <v>5.0599999999999996</v>
      </c>
      <c r="D78" s="14">
        <v>3.81</v>
      </c>
      <c r="E78" s="14">
        <v>43.44</v>
      </c>
      <c r="F78" s="14">
        <v>53.77</v>
      </c>
      <c r="G78" s="14">
        <v>42.38</v>
      </c>
      <c r="H78" s="14">
        <v>1</v>
      </c>
      <c r="I78" s="14">
        <v>1</v>
      </c>
      <c r="J78" s="14">
        <v>29.118229299999999</v>
      </c>
      <c r="K78" s="14">
        <v>29.162867500000001</v>
      </c>
      <c r="L78" s="14">
        <v>10.7278413</v>
      </c>
      <c r="M78" s="14">
        <v>24.186841900000001</v>
      </c>
      <c r="N78" s="14">
        <v>-1.8843080555555562</v>
      </c>
      <c r="O78" s="14">
        <v>4.8743626666666673</v>
      </c>
      <c r="P78" s="14">
        <v>1E-3</v>
      </c>
      <c r="Q78" s="14">
        <v>1E-3</v>
      </c>
      <c r="R78" s="14">
        <v>1E-3</v>
      </c>
      <c r="S78" s="14">
        <v>1E-3</v>
      </c>
      <c r="T78" s="14">
        <v>1E-3</v>
      </c>
      <c r="U78" s="14">
        <v>1E-3</v>
      </c>
      <c r="V78" s="14">
        <v>0</v>
      </c>
      <c r="W78" s="14">
        <v>0</v>
      </c>
      <c r="X78" s="14">
        <v>5.01293027</v>
      </c>
      <c r="Y78" s="14">
        <v>4.6958242400000003</v>
      </c>
    </row>
    <row r="79" spans="1:25" x14ac:dyDescent="0.2">
      <c r="A79" s="14">
        <v>6.05</v>
      </c>
      <c r="B79" s="14">
        <v>7.05</v>
      </c>
      <c r="C79" s="14">
        <v>4.1900000000000004</v>
      </c>
      <c r="D79" s="14">
        <v>7.93</v>
      </c>
      <c r="E79" s="14">
        <v>44.28</v>
      </c>
      <c r="F79" s="14">
        <v>54.54</v>
      </c>
      <c r="G79" s="14">
        <v>47.01</v>
      </c>
      <c r="H79" s="14">
        <v>1</v>
      </c>
      <c r="I79" s="14">
        <v>0</v>
      </c>
      <c r="J79" s="14">
        <v>15.0854988</v>
      </c>
      <c r="K79" s="14">
        <v>25.098471499999999</v>
      </c>
      <c r="L79" s="14">
        <v>36.402338399999998</v>
      </c>
      <c r="M79" s="14">
        <v>22.327713800000001</v>
      </c>
      <c r="N79" s="14">
        <v>-5.1563085000000006</v>
      </c>
      <c r="O79" s="14">
        <v>-13.19822538888889</v>
      </c>
      <c r="P79" s="14">
        <v>1E-3</v>
      </c>
      <c r="Q79" s="14">
        <v>1E-3</v>
      </c>
      <c r="R79" s="14">
        <v>1E-3</v>
      </c>
      <c r="S79" s="14">
        <v>1E-3</v>
      </c>
      <c r="T79" s="14">
        <v>1E-3</v>
      </c>
      <c r="U79" s="14">
        <v>1E-3</v>
      </c>
      <c r="V79" s="14">
        <v>0</v>
      </c>
      <c r="W79" s="14">
        <v>0</v>
      </c>
      <c r="X79" s="14">
        <v>7.3982831500000001</v>
      </c>
      <c r="Y79" s="14">
        <v>2.4518246800000001</v>
      </c>
    </row>
    <row r="80" spans="1:25" x14ac:dyDescent="0.2">
      <c r="A80" s="14">
        <v>6.63</v>
      </c>
      <c r="B80" s="14">
        <v>6.63</v>
      </c>
      <c r="C80" s="14">
        <v>3.98</v>
      </c>
      <c r="D80" s="14">
        <v>2.23</v>
      </c>
      <c r="E80" s="14">
        <v>30.39</v>
      </c>
      <c r="F80" s="14">
        <v>42.28</v>
      </c>
      <c r="G80" s="14">
        <v>33.75</v>
      </c>
      <c r="H80" s="14">
        <v>0</v>
      </c>
      <c r="I80" s="14">
        <v>0</v>
      </c>
      <c r="J80" s="14">
        <v>27.995043299999999</v>
      </c>
      <c r="K80" s="14">
        <v>10.343878999999999</v>
      </c>
      <c r="L80" s="14">
        <v>35.491205800000003</v>
      </c>
      <c r="M80" s="14">
        <v>28.8368365</v>
      </c>
      <c r="N80" s="14">
        <v>4.5550430555555561</v>
      </c>
      <c r="O80" s="14">
        <v>10.917503111111111</v>
      </c>
      <c r="P80" s="14">
        <v>1.8102600614245319E-3</v>
      </c>
      <c r="Q80" s="14">
        <v>1.7986017132607939E-3</v>
      </c>
      <c r="R80" s="14">
        <v>1.8641296701811133E-3</v>
      </c>
      <c r="S80" s="14">
        <v>2.9205300728372421E-3</v>
      </c>
      <c r="T80" s="14">
        <v>2.9874834262370339E-3</v>
      </c>
      <c r="U80" s="14">
        <v>1.5281482975045215E-3</v>
      </c>
      <c r="V80" s="14">
        <v>0</v>
      </c>
      <c r="W80" s="14">
        <v>0</v>
      </c>
      <c r="X80" s="14">
        <v>10.4677016</v>
      </c>
      <c r="Y80" s="14">
        <v>2.2214015800000002</v>
      </c>
    </row>
    <row r="81" spans="1:25" x14ac:dyDescent="0.2">
      <c r="A81" s="14">
        <v>6.9</v>
      </c>
      <c r="B81" s="14">
        <v>8.9</v>
      </c>
      <c r="C81" s="14">
        <v>2.5099999999999998</v>
      </c>
      <c r="D81" s="14">
        <v>5.82</v>
      </c>
      <c r="E81" s="14">
        <v>36.869999999999997</v>
      </c>
      <c r="F81" s="14">
        <v>42.59</v>
      </c>
      <c r="G81" s="14">
        <v>34.020000000000003</v>
      </c>
      <c r="H81" s="14">
        <v>0</v>
      </c>
      <c r="I81" s="14">
        <v>1</v>
      </c>
      <c r="J81" s="14">
        <v>17.205260800000001</v>
      </c>
      <c r="K81" s="14">
        <v>8.8587289200000008</v>
      </c>
      <c r="L81" s="14">
        <v>45.875812600000003</v>
      </c>
      <c r="M81" s="14">
        <v>34.657201399999998</v>
      </c>
      <c r="N81" s="14">
        <v>11.961653000000002</v>
      </c>
      <c r="O81" s="14">
        <v>-0.48797916666666752</v>
      </c>
      <c r="P81" s="14">
        <v>1.0325173201471308E-3</v>
      </c>
      <c r="Q81" s="14">
        <v>1.1688541245467642E-3</v>
      </c>
      <c r="R81" s="14">
        <v>1.16936001250372E-3</v>
      </c>
      <c r="S81" s="14">
        <v>5.2160371417473534E-4</v>
      </c>
      <c r="T81" s="14">
        <v>5.1957329611095331E-4</v>
      </c>
      <c r="U81" s="14">
        <v>2.913115600984078E-4</v>
      </c>
      <c r="V81" s="14">
        <v>0</v>
      </c>
      <c r="W81" s="14">
        <v>0</v>
      </c>
      <c r="X81" s="14">
        <v>2.4387369099999998</v>
      </c>
      <c r="Y81" s="14">
        <v>3.9069112499999998</v>
      </c>
    </row>
    <row r="82" spans="1:25" x14ac:dyDescent="0.2">
      <c r="A82" s="14">
        <v>6.5</v>
      </c>
      <c r="B82" s="14">
        <v>6.5</v>
      </c>
      <c r="C82" s="14">
        <v>5.85</v>
      </c>
      <c r="D82" s="14">
        <v>3.48</v>
      </c>
      <c r="E82" s="14">
        <v>30.96</v>
      </c>
      <c r="F82" s="14">
        <v>39.32</v>
      </c>
      <c r="G82" s="14">
        <v>34.36</v>
      </c>
      <c r="H82" s="14">
        <v>1</v>
      </c>
      <c r="I82" s="14">
        <v>0</v>
      </c>
      <c r="J82" s="14">
        <v>20.362582700000001</v>
      </c>
      <c r="K82" s="14">
        <v>3.7209051299999998</v>
      </c>
      <c r="L82" s="14">
        <v>34.206978300000003</v>
      </c>
      <c r="M82" s="14">
        <v>27.543197500000002</v>
      </c>
      <c r="N82" s="14">
        <v>-5.7318316111111107</v>
      </c>
      <c r="O82" s="14">
        <v>10.864303</v>
      </c>
      <c r="P82" s="14">
        <v>1E-3</v>
      </c>
      <c r="Q82" s="14">
        <v>1E-3</v>
      </c>
      <c r="R82" s="14">
        <v>1E-3</v>
      </c>
      <c r="S82" s="14">
        <v>1E-3</v>
      </c>
      <c r="T82" s="14">
        <v>1E-3</v>
      </c>
      <c r="U82" s="14">
        <v>1E-3</v>
      </c>
      <c r="V82" s="14">
        <v>2.5499999999999998</v>
      </c>
      <c r="W82" s="14">
        <v>16.8766128</v>
      </c>
      <c r="X82" s="14">
        <v>11.7006026</v>
      </c>
      <c r="Y82" s="14">
        <v>5.6569018700000004</v>
      </c>
    </row>
    <row r="83" spans="1:25" x14ac:dyDescent="0.2">
      <c r="A83" s="14">
        <v>7.17</v>
      </c>
      <c r="B83" s="14">
        <v>7.17</v>
      </c>
      <c r="C83" s="14">
        <v>6.21</v>
      </c>
      <c r="D83" s="14">
        <v>4.0199999999999996</v>
      </c>
      <c r="E83" s="14">
        <v>44.83</v>
      </c>
      <c r="F83" s="14">
        <v>58.47</v>
      </c>
      <c r="G83" s="14">
        <v>43.76</v>
      </c>
      <c r="H83" s="14">
        <v>1</v>
      </c>
      <c r="I83" s="14">
        <v>0</v>
      </c>
      <c r="J83" s="14">
        <v>2.7468452999999999</v>
      </c>
      <c r="K83" s="14">
        <v>17.360921399999999</v>
      </c>
      <c r="L83" s="14">
        <v>23.677916499999998</v>
      </c>
      <c r="M83" s="14">
        <v>12.1257511</v>
      </c>
      <c r="N83" s="14">
        <v>-4.1955247222222232</v>
      </c>
      <c r="O83" s="14">
        <v>4.3811496111111126</v>
      </c>
      <c r="P83" s="14">
        <v>1E-3</v>
      </c>
      <c r="Q83" s="14">
        <v>1E-3</v>
      </c>
      <c r="R83" s="14">
        <v>1E-3</v>
      </c>
      <c r="S83" s="14">
        <v>1E-3</v>
      </c>
      <c r="T83" s="14">
        <v>1E-3</v>
      </c>
      <c r="U83" s="14">
        <v>1E-3</v>
      </c>
      <c r="V83" s="14">
        <v>0</v>
      </c>
      <c r="W83" s="14">
        <v>0</v>
      </c>
      <c r="X83" s="14">
        <v>12.254906099999999</v>
      </c>
      <c r="Y83" s="14">
        <v>3.91502404</v>
      </c>
    </row>
    <row r="84" spans="1:25" x14ac:dyDescent="0.2">
      <c r="A84" s="14">
        <v>5.38</v>
      </c>
      <c r="B84" s="14">
        <v>6.38</v>
      </c>
      <c r="C84" s="14">
        <v>5.38</v>
      </c>
      <c r="D84" s="14">
        <v>6.66</v>
      </c>
      <c r="E84" s="14">
        <v>45.39</v>
      </c>
      <c r="F84" s="14">
        <v>60.2</v>
      </c>
      <c r="G84" s="14">
        <v>43.33</v>
      </c>
      <c r="H84" s="14">
        <v>1</v>
      </c>
      <c r="I84" s="14">
        <v>0</v>
      </c>
      <c r="J84" s="14">
        <v>8.2377152299999992</v>
      </c>
      <c r="K84" s="14">
        <v>1.66236589</v>
      </c>
      <c r="L84" s="14">
        <v>17.254350200000001</v>
      </c>
      <c r="M84" s="14">
        <v>31.010411999999999</v>
      </c>
      <c r="N84" s="14">
        <v>-1.354171722222222</v>
      </c>
      <c r="O84" s="14">
        <v>-7.9678065555555557</v>
      </c>
      <c r="P84" s="14">
        <v>1E-3</v>
      </c>
      <c r="Q84" s="14">
        <v>1E-3</v>
      </c>
      <c r="R84" s="14">
        <v>1E-3</v>
      </c>
      <c r="S84" s="14">
        <v>1E-3</v>
      </c>
      <c r="T84" s="14">
        <v>1E-3</v>
      </c>
      <c r="U84" s="14">
        <v>1E-3</v>
      </c>
      <c r="V84" s="14">
        <v>1.43</v>
      </c>
      <c r="W84" s="14">
        <v>20.5527528</v>
      </c>
      <c r="X84" s="14">
        <v>2.0750228800000001</v>
      </c>
      <c r="Y84" s="14">
        <v>1.02033628</v>
      </c>
    </row>
    <row r="85" spans="1:25" x14ac:dyDescent="0.2">
      <c r="A85" s="14">
        <v>6.74</v>
      </c>
      <c r="B85" s="14">
        <v>8.74</v>
      </c>
      <c r="C85" s="14">
        <v>4.3499999999999996</v>
      </c>
      <c r="D85" s="14">
        <v>2.14</v>
      </c>
      <c r="E85" s="14">
        <v>38.64</v>
      </c>
      <c r="F85" s="14">
        <v>50.12</v>
      </c>
      <c r="G85" s="14">
        <v>38.229999999999997</v>
      </c>
      <c r="H85" s="14">
        <v>1</v>
      </c>
      <c r="I85" s="14">
        <v>0</v>
      </c>
      <c r="J85" s="14">
        <v>11.6900552</v>
      </c>
      <c r="K85" s="14">
        <v>20.4297057</v>
      </c>
      <c r="L85" s="14">
        <v>35.008940500000001</v>
      </c>
      <c r="M85" s="14">
        <v>22.4752586</v>
      </c>
      <c r="N85" s="14">
        <v>-2.5789749444444454</v>
      </c>
      <c r="O85" s="14">
        <v>2.8566913333333352</v>
      </c>
      <c r="P85" s="14">
        <v>1E-3</v>
      </c>
      <c r="Q85" s="14">
        <v>1E-3</v>
      </c>
      <c r="R85" s="14">
        <v>1E-3</v>
      </c>
      <c r="S85" s="14">
        <v>1E-3</v>
      </c>
      <c r="T85" s="14">
        <v>1E-3</v>
      </c>
      <c r="U85" s="14">
        <v>1E-3</v>
      </c>
      <c r="V85" s="14">
        <v>3.77</v>
      </c>
      <c r="W85" s="14">
        <v>13.7195372</v>
      </c>
      <c r="X85" s="14">
        <v>10.369059699999999</v>
      </c>
      <c r="Y85" s="14">
        <v>0.47362933000000002</v>
      </c>
    </row>
    <row r="86" spans="1:25" x14ac:dyDescent="0.2">
      <c r="A86" s="14">
        <v>8.7200000000000006</v>
      </c>
      <c r="B86" s="14">
        <v>7.72</v>
      </c>
      <c r="C86" s="14">
        <v>3.84</v>
      </c>
      <c r="D86" s="14">
        <v>5.98</v>
      </c>
      <c r="E86" s="14">
        <v>25.67</v>
      </c>
      <c r="F86" s="14">
        <v>33.46</v>
      </c>
      <c r="G86" s="14">
        <v>28.66</v>
      </c>
      <c r="H86" s="14">
        <v>0</v>
      </c>
      <c r="I86" s="14">
        <v>1</v>
      </c>
      <c r="J86" s="14">
        <v>16.571750000000002</v>
      </c>
      <c r="K86" s="14">
        <v>29.344510700000001</v>
      </c>
      <c r="L86" s="14">
        <v>23.520735999999999</v>
      </c>
      <c r="M86" s="14">
        <v>22.508375399999998</v>
      </c>
      <c r="N86" s="14">
        <v>2.1444400555555552</v>
      </c>
      <c r="O86" s="14">
        <v>3.9787068888888895</v>
      </c>
      <c r="P86" s="14">
        <v>3.0625880704310245E-3</v>
      </c>
      <c r="Q86" s="14">
        <v>2.966049185124566E-3</v>
      </c>
      <c r="R86" s="14">
        <v>3.5647343619131288E-3</v>
      </c>
      <c r="S86" s="14">
        <v>3.7046698220397798E-3</v>
      </c>
      <c r="T86" s="14">
        <v>3.7694625862507926E-3</v>
      </c>
      <c r="U86" s="14">
        <v>1.8560256380952009E-3</v>
      </c>
      <c r="V86" s="14">
        <v>0</v>
      </c>
      <c r="W86" s="14">
        <v>0</v>
      </c>
      <c r="X86" s="14">
        <v>11.363337100000001</v>
      </c>
      <c r="Y86" s="14">
        <v>2.68708561</v>
      </c>
    </row>
    <row r="87" spans="1:25" x14ac:dyDescent="0.2">
      <c r="A87" s="14">
        <v>5.36</v>
      </c>
      <c r="B87" s="14">
        <v>5.36</v>
      </c>
      <c r="C87" s="14">
        <v>2.0499999999999998</v>
      </c>
      <c r="D87" s="14">
        <v>7.25</v>
      </c>
      <c r="E87" s="14">
        <v>21.95</v>
      </c>
      <c r="F87" s="14">
        <v>23.52</v>
      </c>
      <c r="G87" s="14">
        <v>19.04</v>
      </c>
      <c r="H87" s="14">
        <v>1</v>
      </c>
      <c r="I87" s="14">
        <v>0</v>
      </c>
      <c r="J87" s="14">
        <v>7.2490107799999999</v>
      </c>
      <c r="K87" s="14">
        <v>8.8540284699999994</v>
      </c>
      <c r="L87" s="14">
        <v>39.484685300000002</v>
      </c>
      <c r="M87" s="14">
        <v>30.797658200000001</v>
      </c>
      <c r="N87" s="14">
        <v>3.8025262777777793</v>
      </c>
      <c r="O87" s="14">
        <v>0.80836477777777727</v>
      </c>
      <c r="P87" s="14">
        <v>1.6528681106185218E-3</v>
      </c>
      <c r="Q87" s="14">
        <v>1.6962684617818052E-3</v>
      </c>
      <c r="R87" s="14">
        <v>2.252249802473552E-3</v>
      </c>
      <c r="S87" s="14">
        <v>1.6050390834257096E-3</v>
      </c>
      <c r="T87" s="14">
        <v>1.5773468977213323E-3</v>
      </c>
      <c r="U87" s="14">
        <v>9.0793446196085108E-4</v>
      </c>
      <c r="V87" s="14">
        <v>0</v>
      </c>
      <c r="W87" s="14">
        <v>0</v>
      </c>
      <c r="X87" s="14">
        <v>12.011649</v>
      </c>
      <c r="Y87" s="14">
        <v>1.6459353699999999</v>
      </c>
    </row>
    <row r="88" spans="1:25" x14ac:dyDescent="0.2">
      <c r="A88" s="14">
        <v>5.19</v>
      </c>
      <c r="B88" s="14">
        <v>5.19</v>
      </c>
      <c r="C88" s="14">
        <v>4.8099999999999996</v>
      </c>
      <c r="D88" s="14">
        <v>8</v>
      </c>
      <c r="E88" s="14">
        <v>38.32</v>
      </c>
      <c r="F88" s="14">
        <v>46.41</v>
      </c>
      <c r="G88" s="14">
        <v>37.520000000000003</v>
      </c>
      <c r="H88" s="14">
        <v>0</v>
      </c>
      <c r="I88" s="14">
        <v>1</v>
      </c>
      <c r="J88" s="14">
        <v>2.45112452</v>
      </c>
      <c r="K88" s="14">
        <v>4.8538667599999998</v>
      </c>
      <c r="L88" s="14">
        <v>21.142397899999999</v>
      </c>
      <c r="M88" s="14">
        <v>31.797293700000001</v>
      </c>
      <c r="N88" s="14">
        <v>-3.5957068333333337</v>
      </c>
      <c r="O88" s="14">
        <v>-0.85032677777777799</v>
      </c>
      <c r="P88" s="14">
        <v>1E-3</v>
      </c>
      <c r="Q88" s="14">
        <v>1E-3</v>
      </c>
      <c r="R88" s="14">
        <v>1E-3</v>
      </c>
      <c r="S88" s="14">
        <v>1E-3</v>
      </c>
      <c r="T88" s="14">
        <v>1E-3</v>
      </c>
      <c r="U88" s="14">
        <v>1E-3</v>
      </c>
      <c r="V88" s="14">
        <v>3.43</v>
      </c>
      <c r="W88" s="14">
        <v>7.7148326899999997</v>
      </c>
      <c r="X88" s="14">
        <v>3.2464986800000002</v>
      </c>
      <c r="Y88" s="14">
        <v>1.8053896300000001</v>
      </c>
    </row>
    <row r="89" spans="1:25" x14ac:dyDescent="0.2">
      <c r="A89" s="14">
        <v>7.53</v>
      </c>
      <c r="B89" s="14">
        <v>8.5299999999999994</v>
      </c>
      <c r="C89" s="14">
        <v>4.72</v>
      </c>
      <c r="D89" s="14">
        <v>7.21</v>
      </c>
      <c r="E89" s="14">
        <v>49.63</v>
      </c>
      <c r="F89" s="14">
        <v>62.81</v>
      </c>
      <c r="G89" s="14">
        <v>51.94</v>
      </c>
      <c r="H89" s="14">
        <v>0</v>
      </c>
      <c r="I89" s="14">
        <v>1</v>
      </c>
      <c r="J89" s="14">
        <v>22.0616159</v>
      </c>
      <c r="K89" s="14">
        <v>12.6406832</v>
      </c>
      <c r="L89" s="14">
        <v>40.186826199999999</v>
      </c>
      <c r="M89" s="14">
        <v>25.543909500000002</v>
      </c>
      <c r="N89" s="14">
        <v>-5.4643341111111123</v>
      </c>
      <c r="O89" s="14">
        <v>0.64163066666666502</v>
      </c>
      <c r="P89" s="14">
        <v>1E-3</v>
      </c>
      <c r="Q89" s="14">
        <v>1E-3</v>
      </c>
      <c r="R89" s="14">
        <v>1E-3</v>
      </c>
      <c r="S89" s="14">
        <v>1E-3</v>
      </c>
      <c r="T89" s="14">
        <v>1E-3</v>
      </c>
      <c r="U89" s="14">
        <v>1E-3</v>
      </c>
      <c r="V89" s="14">
        <v>0</v>
      </c>
      <c r="W89" s="14">
        <v>0</v>
      </c>
      <c r="X89" s="14">
        <v>5.1905825300000004</v>
      </c>
      <c r="Y89" s="14">
        <v>3.2694333699999998</v>
      </c>
    </row>
    <row r="90" spans="1:25" x14ac:dyDescent="0.2">
      <c r="A90" s="14">
        <v>7.89</v>
      </c>
      <c r="B90" s="14">
        <v>7.89</v>
      </c>
      <c r="C90" s="14">
        <v>7.54</v>
      </c>
      <c r="D90" s="14">
        <v>5.95</v>
      </c>
      <c r="E90" s="14">
        <v>52.15</v>
      </c>
      <c r="F90" s="14">
        <v>64.61</v>
      </c>
      <c r="G90" s="14">
        <v>51.26</v>
      </c>
      <c r="H90" s="14">
        <v>0</v>
      </c>
      <c r="I90" s="14">
        <v>1</v>
      </c>
      <c r="J90" s="14">
        <v>11.472872199999999</v>
      </c>
      <c r="K90" s="14">
        <v>10.6660319</v>
      </c>
      <c r="L90" s="14">
        <v>48.741704499999997</v>
      </c>
      <c r="M90" s="14">
        <v>30.1019644</v>
      </c>
      <c r="N90" s="14">
        <v>2.9164897222222232</v>
      </c>
      <c r="O90" s="14">
        <v>-15.399269188888889</v>
      </c>
      <c r="P90" s="14">
        <v>3.3159852614004248E-3</v>
      </c>
      <c r="Q90" s="14">
        <v>3.4637105582296032E-3</v>
      </c>
      <c r="R90" s="14">
        <v>3.5325371169795615E-3</v>
      </c>
      <c r="S90" s="14">
        <v>7.26737441235305E-4</v>
      </c>
      <c r="T90" s="14">
        <v>7.4425749724078784E-4</v>
      </c>
      <c r="U90" s="14">
        <v>2.9935843725903795E-4</v>
      </c>
      <c r="V90" s="14">
        <v>0</v>
      </c>
      <c r="W90" s="14">
        <v>0</v>
      </c>
      <c r="X90" s="14">
        <v>4.4387994700000002</v>
      </c>
      <c r="Y90" s="14">
        <v>3.9497841299999998</v>
      </c>
    </row>
    <row r="91" spans="1:25" x14ac:dyDescent="0.2">
      <c r="A91" s="14">
        <v>6.6</v>
      </c>
      <c r="B91" s="14">
        <v>7.6</v>
      </c>
      <c r="C91" s="14">
        <v>5.41</v>
      </c>
      <c r="D91" s="14">
        <v>6.23</v>
      </c>
      <c r="E91" s="14">
        <v>41.37</v>
      </c>
      <c r="F91" s="14">
        <v>51.56</v>
      </c>
      <c r="G91" s="14">
        <v>41.96</v>
      </c>
      <c r="H91" s="14">
        <v>0</v>
      </c>
      <c r="I91" s="14">
        <v>0</v>
      </c>
      <c r="J91" s="14">
        <v>23.416378900000002</v>
      </c>
      <c r="K91" s="14">
        <v>9.8026096799999998</v>
      </c>
      <c r="L91" s="14">
        <v>34.181257700000003</v>
      </c>
      <c r="M91" s="14">
        <v>22.433441599999998</v>
      </c>
      <c r="N91" s="14">
        <v>-12.532875133333334</v>
      </c>
      <c r="O91" s="14">
        <v>9.5607816666666672</v>
      </c>
      <c r="P91" s="14">
        <v>1E-3</v>
      </c>
      <c r="Q91" s="14">
        <v>1E-3</v>
      </c>
      <c r="R91" s="14">
        <v>1E-3</v>
      </c>
      <c r="S91" s="14">
        <v>1E-3</v>
      </c>
      <c r="T91" s="14">
        <v>1E-3</v>
      </c>
      <c r="U91" s="14">
        <v>1E-3</v>
      </c>
      <c r="V91" s="14">
        <v>0</v>
      </c>
      <c r="W91" s="14">
        <v>0</v>
      </c>
      <c r="X91" s="14">
        <v>10.2354117</v>
      </c>
      <c r="Y91" s="14">
        <v>0.21912598999999999</v>
      </c>
    </row>
    <row r="92" spans="1:25" x14ac:dyDescent="0.2">
      <c r="A92" s="14">
        <v>7.06</v>
      </c>
      <c r="B92" s="14">
        <v>6.06</v>
      </c>
      <c r="C92" s="14">
        <v>4.2699999999999996</v>
      </c>
      <c r="D92" s="14">
        <v>4.24</v>
      </c>
      <c r="E92" s="14">
        <v>39.68</v>
      </c>
      <c r="F92" s="14">
        <v>50.24</v>
      </c>
      <c r="G92" s="14">
        <v>37.89</v>
      </c>
      <c r="H92" s="14">
        <v>0</v>
      </c>
      <c r="I92" s="14">
        <v>1</v>
      </c>
      <c r="J92" s="14">
        <v>21.1294954</v>
      </c>
      <c r="K92" s="14">
        <v>17.862819699999999</v>
      </c>
      <c r="L92" s="14">
        <v>41.078855799999999</v>
      </c>
      <c r="M92" s="14">
        <v>12.474587100000001</v>
      </c>
      <c r="N92" s="14">
        <v>3.5085801666666683</v>
      </c>
      <c r="O92" s="14">
        <v>0.83653427777777822</v>
      </c>
      <c r="P92" s="14">
        <v>2.1407391713407107E-3</v>
      </c>
      <c r="Q92" s="14">
        <v>2.5413396596795021E-3</v>
      </c>
      <c r="R92" s="14">
        <v>2.2197922943421912E-3</v>
      </c>
      <c r="S92" s="14">
        <v>2.0000636624418785E-3</v>
      </c>
      <c r="T92" s="14">
        <v>1.9952519615699248E-3</v>
      </c>
      <c r="U92" s="14">
        <v>9.8198795295111486E-4</v>
      </c>
      <c r="V92" s="14">
        <v>0</v>
      </c>
      <c r="W92" s="14">
        <v>0</v>
      </c>
      <c r="X92" s="14">
        <v>1.4415830599999999</v>
      </c>
      <c r="Y92" s="14">
        <v>1.0685497799999999</v>
      </c>
    </row>
    <row r="93" spans="1:25" x14ac:dyDescent="0.2">
      <c r="A93" s="14">
        <v>6.27</v>
      </c>
      <c r="B93" s="14">
        <v>8.27</v>
      </c>
      <c r="C93" s="14">
        <v>2.59</v>
      </c>
      <c r="D93" s="14">
        <v>3.96</v>
      </c>
      <c r="E93" s="14">
        <v>36.72</v>
      </c>
      <c r="F93" s="14">
        <v>45.35</v>
      </c>
      <c r="G93" s="14">
        <v>34.61</v>
      </c>
      <c r="H93" s="14">
        <v>0</v>
      </c>
      <c r="I93" s="14">
        <v>0</v>
      </c>
      <c r="J93" s="14">
        <v>4.6499453099999997</v>
      </c>
      <c r="K93" s="14">
        <v>14.3196613</v>
      </c>
      <c r="L93" s="14">
        <v>27.7506378</v>
      </c>
      <c r="M93" s="14">
        <v>34.596440800000003</v>
      </c>
      <c r="N93" s="14">
        <v>-5.7173450555555565</v>
      </c>
      <c r="O93" s="14">
        <v>6.460358055555556</v>
      </c>
      <c r="P93" s="14">
        <v>1E-3</v>
      </c>
      <c r="Q93" s="14">
        <v>1E-3</v>
      </c>
      <c r="R93" s="14">
        <v>1E-3</v>
      </c>
      <c r="S93" s="14">
        <v>1E-3</v>
      </c>
      <c r="T93" s="14">
        <v>1E-3</v>
      </c>
      <c r="U93" s="14">
        <v>1E-3</v>
      </c>
      <c r="V93" s="14">
        <v>0</v>
      </c>
      <c r="W93" s="14">
        <v>0</v>
      </c>
      <c r="X93" s="14">
        <v>9.18173393</v>
      </c>
      <c r="Y93" s="14">
        <v>4.5223383200000002</v>
      </c>
    </row>
    <row r="94" spans="1:25" x14ac:dyDescent="0.2">
      <c r="A94" s="14">
        <v>6.98</v>
      </c>
      <c r="B94" s="14">
        <v>6.98</v>
      </c>
      <c r="C94" s="14">
        <v>5.08</v>
      </c>
      <c r="D94" s="14">
        <v>7.07</v>
      </c>
      <c r="E94" s="14">
        <v>38.1</v>
      </c>
      <c r="F94" s="14">
        <v>53.32</v>
      </c>
      <c r="G94" s="14">
        <v>42.69</v>
      </c>
      <c r="H94" s="14">
        <v>1</v>
      </c>
      <c r="I94" s="14">
        <v>0</v>
      </c>
      <c r="J94" s="14">
        <v>1.3811451299999999</v>
      </c>
      <c r="K94" s="14">
        <v>7.7658137600000003</v>
      </c>
      <c r="L94" s="14">
        <v>16.807499100000001</v>
      </c>
      <c r="M94" s="14">
        <v>40.961316400000001</v>
      </c>
      <c r="N94" s="14">
        <v>-0.6030831666666675</v>
      </c>
      <c r="O94" s="14">
        <v>5.4091070000000014</v>
      </c>
      <c r="P94" s="14">
        <v>1E-3</v>
      </c>
      <c r="Q94" s="14">
        <v>1E-3</v>
      </c>
      <c r="R94" s="14">
        <v>1E-3</v>
      </c>
      <c r="S94" s="14">
        <v>1E-3</v>
      </c>
      <c r="T94" s="14">
        <v>1E-3</v>
      </c>
      <c r="U94" s="14">
        <v>1E-3</v>
      </c>
      <c r="V94" s="14">
        <v>0</v>
      </c>
      <c r="W94" s="14">
        <v>0</v>
      </c>
      <c r="X94" s="14">
        <v>8.5364664399999999</v>
      </c>
      <c r="Y94" s="14">
        <v>1.13125769</v>
      </c>
    </row>
    <row r="95" spans="1:25" x14ac:dyDescent="0.2">
      <c r="A95" s="14">
        <v>7.87</v>
      </c>
      <c r="B95" s="14">
        <v>5.87</v>
      </c>
      <c r="C95" s="14">
        <v>3.39</v>
      </c>
      <c r="D95" s="14">
        <v>3.38</v>
      </c>
      <c r="E95" s="14">
        <v>31.84</v>
      </c>
      <c r="F95" s="14">
        <v>39.049999999999997</v>
      </c>
      <c r="G95" s="14">
        <v>26.99</v>
      </c>
      <c r="H95" s="14">
        <v>0</v>
      </c>
      <c r="I95" s="14">
        <v>1</v>
      </c>
      <c r="J95" s="14">
        <v>17.979682400000002</v>
      </c>
      <c r="K95" s="14">
        <v>19.6033483</v>
      </c>
      <c r="L95" s="14">
        <v>25.656908300000001</v>
      </c>
      <c r="M95" s="14">
        <v>52.945929</v>
      </c>
      <c r="N95" s="14">
        <v>-7.1840326111111121</v>
      </c>
      <c r="O95" s="14">
        <v>-1.0922086666666668</v>
      </c>
      <c r="P95" s="14">
        <v>1E-3</v>
      </c>
      <c r="Q95" s="14">
        <v>1E-3</v>
      </c>
      <c r="R95" s="14">
        <v>1E-3</v>
      </c>
      <c r="S95" s="14">
        <v>1E-3</v>
      </c>
      <c r="T95" s="14">
        <v>1E-3</v>
      </c>
      <c r="U95" s="14">
        <v>1E-3</v>
      </c>
      <c r="V95" s="14">
        <v>1.1399999999999999</v>
      </c>
      <c r="W95" s="14">
        <v>19.315807599999999</v>
      </c>
      <c r="X95" s="14">
        <v>0.83513859999999995</v>
      </c>
      <c r="Y95" s="14">
        <v>5.45241738</v>
      </c>
    </row>
    <row r="96" spans="1:25" x14ac:dyDescent="0.2">
      <c r="A96" s="14">
        <v>5</v>
      </c>
      <c r="B96" s="14">
        <v>5</v>
      </c>
      <c r="C96" s="14">
        <v>7.02</v>
      </c>
      <c r="D96" s="14">
        <v>7.19</v>
      </c>
      <c r="E96" s="14">
        <v>54.14</v>
      </c>
      <c r="F96" s="14">
        <v>64.650000000000006</v>
      </c>
      <c r="G96" s="14">
        <v>50.04</v>
      </c>
      <c r="H96" s="14">
        <v>1</v>
      </c>
      <c r="I96" s="14">
        <v>0</v>
      </c>
      <c r="J96" s="14">
        <v>22.304022</v>
      </c>
      <c r="K96" s="14">
        <v>2.6137270799999999</v>
      </c>
      <c r="L96" s="14">
        <v>24.505198499999999</v>
      </c>
      <c r="M96" s="14">
        <v>28.978150400000001</v>
      </c>
      <c r="N96" s="14">
        <v>2.5000611111111111</v>
      </c>
      <c r="O96" s="14">
        <v>4.0020611111111117</v>
      </c>
      <c r="P96" s="14">
        <v>3.8806668110985803E-3</v>
      </c>
      <c r="Q96" s="14">
        <v>3.5764499126293143E-3</v>
      </c>
      <c r="R96" s="14">
        <v>3.5941958983733541E-3</v>
      </c>
      <c r="S96" s="14">
        <v>3.7677696657549358E-3</v>
      </c>
      <c r="T96" s="14">
        <v>3.7712929214738021E-3</v>
      </c>
      <c r="U96" s="14">
        <v>1.7940418120463938E-3</v>
      </c>
      <c r="V96" s="14">
        <v>0</v>
      </c>
      <c r="W96" s="14">
        <v>0</v>
      </c>
      <c r="X96" s="14">
        <v>13.6836015</v>
      </c>
      <c r="Y96" s="14">
        <v>0.99741665000000002</v>
      </c>
    </row>
    <row r="97" spans="1:25" x14ac:dyDescent="0.2">
      <c r="A97" s="14">
        <v>5.99</v>
      </c>
      <c r="B97" s="14">
        <v>7.99</v>
      </c>
      <c r="C97" s="14">
        <v>5.97</v>
      </c>
      <c r="D97" s="14">
        <v>7.29</v>
      </c>
      <c r="E97" s="14">
        <v>55.58</v>
      </c>
      <c r="F97" s="14">
        <v>64.34</v>
      </c>
      <c r="G97" s="14">
        <v>56.75</v>
      </c>
      <c r="H97" s="14">
        <v>1</v>
      </c>
      <c r="I97" s="14">
        <v>1</v>
      </c>
      <c r="J97" s="14">
        <v>15.0801958</v>
      </c>
      <c r="K97" s="14">
        <v>3.1453373999999998</v>
      </c>
      <c r="L97" s="14">
        <v>26.337482399999999</v>
      </c>
      <c r="M97" s="14">
        <v>26.4627099</v>
      </c>
      <c r="N97" s="14">
        <v>1.498159444444443</v>
      </c>
      <c r="O97" s="14">
        <v>8.448775333333332</v>
      </c>
      <c r="P97" s="14">
        <v>6.7158238939300646E-3</v>
      </c>
      <c r="Q97" s="14">
        <v>5.7281448080632241E-3</v>
      </c>
      <c r="R97" s="14">
        <v>5.2249503784740359E-3</v>
      </c>
      <c r="S97" s="14">
        <v>8.9136930669553079E-3</v>
      </c>
      <c r="T97" s="14">
        <v>8.7076238186332231E-3</v>
      </c>
      <c r="U97" s="14">
        <v>4.0127593161633935E-3</v>
      </c>
      <c r="V97" s="14">
        <v>0</v>
      </c>
      <c r="W97" s="14">
        <v>0</v>
      </c>
      <c r="X97" s="14">
        <v>12.852900200000001</v>
      </c>
      <c r="Y97" s="14">
        <v>1.31476025</v>
      </c>
    </row>
    <row r="98" spans="1:25" x14ac:dyDescent="0.2">
      <c r="A98" s="14">
        <v>7</v>
      </c>
      <c r="B98" s="14">
        <v>8</v>
      </c>
      <c r="C98" s="14">
        <v>6.37</v>
      </c>
      <c r="D98" s="14">
        <v>7.92</v>
      </c>
      <c r="E98" s="14">
        <v>48.9</v>
      </c>
      <c r="F98" s="14">
        <v>61.81</v>
      </c>
      <c r="G98" s="14">
        <v>50.85</v>
      </c>
      <c r="H98" s="14">
        <v>0</v>
      </c>
      <c r="I98" s="14">
        <v>1</v>
      </c>
      <c r="J98" s="14">
        <v>7.3392231600000004</v>
      </c>
      <c r="K98" s="14">
        <v>15.247839900000001</v>
      </c>
      <c r="L98" s="14">
        <v>35.081213599999998</v>
      </c>
      <c r="M98" s="14">
        <v>37.270682100000002</v>
      </c>
      <c r="N98" s="14">
        <v>1.8206458888888872</v>
      </c>
      <c r="O98" s="14">
        <v>-2.7137501666666668</v>
      </c>
      <c r="P98" s="14">
        <v>4.8043885929063895E-3</v>
      </c>
      <c r="Q98" s="14">
        <v>4.6410360639449538E-3</v>
      </c>
      <c r="R98" s="14">
        <v>4.4909507454575434E-3</v>
      </c>
      <c r="S98" s="14">
        <v>3.7419486444525917E-3</v>
      </c>
      <c r="T98" s="14">
        <v>3.6829217298890472E-3</v>
      </c>
      <c r="U98" s="14">
        <v>2.4689944768448348E-3</v>
      </c>
      <c r="V98" s="14">
        <v>1.5</v>
      </c>
      <c r="W98" s="14">
        <v>14.734275500000001</v>
      </c>
      <c r="X98" s="14">
        <v>9.0429716199999994</v>
      </c>
      <c r="Y98" s="14">
        <v>1.80728983</v>
      </c>
    </row>
    <row r="99" spans="1:25" x14ac:dyDescent="0.2">
      <c r="A99" s="14">
        <v>7.15</v>
      </c>
      <c r="B99" s="14">
        <v>6.15</v>
      </c>
      <c r="C99" s="14">
        <v>3.96</v>
      </c>
      <c r="D99" s="14">
        <v>6.12</v>
      </c>
      <c r="E99" s="14">
        <v>32.07</v>
      </c>
      <c r="F99" s="14">
        <v>39.83</v>
      </c>
      <c r="G99" s="14">
        <v>30.95</v>
      </c>
      <c r="H99" s="14">
        <v>0</v>
      </c>
      <c r="I99" s="14">
        <v>1</v>
      </c>
      <c r="J99" s="14">
        <v>1.02870354</v>
      </c>
      <c r="K99" s="14">
        <v>4.2815863099999998</v>
      </c>
      <c r="L99" s="14">
        <v>37.029525</v>
      </c>
      <c r="M99" s="14">
        <v>9.9584353599999993</v>
      </c>
      <c r="N99" s="14">
        <v>-7.6785531666666671</v>
      </c>
      <c r="O99" s="14">
        <v>1.633392388888887</v>
      </c>
      <c r="P99" s="14">
        <v>1E-3</v>
      </c>
      <c r="Q99" s="14">
        <v>1E-3</v>
      </c>
      <c r="R99" s="14">
        <v>1E-3</v>
      </c>
      <c r="S99" s="14">
        <v>1E-3</v>
      </c>
      <c r="T99" s="14">
        <v>1E-3</v>
      </c>
      <c r="U99" s="14">
        <v>1E-3</v>
      </c>
      <c r="V99" s="14">
        <v>1.6</v>
      </c>
      <c r="W99" s="14">
        <v>21.432418800000001</v>
      </c>
      <c r="X99" s="14">
        <v>6.4450577500000001</v>
      </c>
      <c r="Y99" s="14">
        <v>2.80819368</v>
      </c>
    </row>
    <row r="100" spans="1:25" x14ac:dyDescent="0.2">
      <c r="A100" s="14">
        <v>5.03</v>
      </c>
      <c r="B100" s="14">
        <v>5.03</v>
      </c>
      <c r="C100" s="14">
        <v>4.5199999999999996</v>
      </c>
      <c r="D100" s="14">
        <v>5.53</v>
      </c>
      <c r="E100" s="14">
        <v>38.46</v>
      </c>
      <c r="F100" s="14">
        <v>52.3</v>
      </c>
      <c r="G100" s="14">
        <v>41.06</v>
      </c>
      <c r="H100" s="14">
        <v>0</v>
      </c>
      <c r="I100" s="14">
        <v>0</v>
      </c>
      <c r="J100" s="14">
        <v>1.14691155</v>
      </c>
      <c r="K100" s="14">
        <v>8.9448129400000003</v>
      </c>
      <c r="L100" s="14">
        <v>42.842886300000004</v>
      </c>
      <c r="M100" s="14">
        <v>20.949763099999998</v>
      </c>
      <c r="N100" s="14">
        <v>1.644160444444446</v>
      </c>
      <c r="O100" s="14">
        <v>-5.7374351666666676</v>
      </c>
      <c r="P100" s="14">
        <v>4.5489272698061951E-3</v>
      </c>
      <c r="Q100" s="14">
        <v>3.852579623162552E-3</v>
      </c>
      <c r="R100" s="14">
        <v>4.7783230440260416E-3</v>
      </c>
      <c r="S100" s="14">
        <v>2.4840970264432345E-3</v>
      </c>
      <c r="T100" s="14">
        <v>2.6893073294114327E-3</v>
      </c>
      <c r="U100" s="14">
        <v>1.3265004455969909E-3</v>
      </c>
      <c r="V100" s="14">
        <v>0</v>
      </c>
      <c r="W100" s="14">
        <v>0</v>
      </c>
      <c r="X100" s="14">
        <v>7.6195269999999996E-2</v>
      </c>
      <c r="Y100" s="14">
        <v>4.48735865</v>
      </c>
    </row>
    <row r="101" spans="1:25" x14ac:dyDescent="0.2">
      <c r="A101" s="14">
        <v>6.71</v>
      </c>
      <c r="B101" s="14">
        <v>6.71</v>
      </c>
      <c r="C101" s="14">
        <v>4.83</v>
      </c>
      <c r="D101" s="14">
        <v>3.12</v>
      </c>
      <c r="E101" s="14">
        <v>33.479999999999997</v>
      </c>
      <c r="F101" s="14">
        <v>44.15</v>
      </c>
      <c r="G101" s="14">
        <v>32</v>
      </c>
      <c r="H101" s="14">
        <v>1</v>
      </c>
      <c r="I101" s="14">
        <v>1</v>
      </c>
      <c r="J101" s="14">
        <v>19.938504200000001</v>
      </c>
      <c r="K101" s="14">
        <v>3.20677543</v>
      </c>
      <c r="L101" s="14">
        <v>16.581108400000002</v>
      </c>
      <c r="M101" s="14">
        <v>18.320079799999998</v>
      </c>
      <c r="N101" s="14">
        <v>11.5738875</v>
      </c>
      <c r="O101" s="14">
        <v>2.617038833333333</v>
      </c>
      <c r="P101" s="14">
        <v>1.1525504744172765E-3</v>
      </c>
      <c r="Q101" s="14">
        <v>1.2114138747246811E-3</v>
      </c>
      <c r="R101" s="14">
        <v>1.2241548704622145E-3</v>
      </c>
      <c r="S101" s="14">
        <v>6.4646179832869794E-4</v>
      </c>
      <c r="T101" s="14">
        <v>6.5626294880517398E-4</v>
      </c>
      <c r="U101" s="14">
        <v>4.0792112194347696E-4</v>
      </c>
      <c r="V101" s="14">
        <v>3.31</v>
      </c>
      <c r="W101" s="14">
        <v>16.001683799999999</v>
      </c>
      <c r="X101" s="14">
        <v>10.9750823</v>
      </c>
      <c r="Y101" s="14">
        <v>5.8388958799999999</v>
      </c>
    </row>
    <row r="102" spans="1:25" x14ac:dyDescent="0.2">
      <c r="A102" s="14">
        <v>7.93</v>
      </c>
      <c r="B102" s="14">
        <v>7.93</v>
      </c>
      <c r="C102" s="14">
        <v>5.98</v>
      </c>
      <c r="D102" s="14">
        <v>4.5199999999999996</v>
      </c>
      <c r="E102" s="14">
        <v>47.21</v>
      </c>
      <c r="F102" s="14">
        <v>55.4</v>
      </c>
      <c r="G102" s="14">
        <v>43.62</v>
      </c>
      <c r="H102" s="14">
        <v>0</v>
      </c>
      <c r="I102" s="14">
        <v>1</v>
      </c>
      <c r="J102" s="14">
        <v>9.8526699000000004</v>
      </c>
      <c r="K102" s="14">
        <v>11.6847865</v>
      </c>
      <c r="L102" s="14">
        <v>48.2789669</v>
      </c>
      <c r="M102" s="14">
        <v>34.6162548</v>
      </c>
      <c r="N102" s="14">
        <v>-0.59768861111111149</v>
      </c>
      <c r="O102" s="14">
        <v>4.3088917222222243</v>
      </c>
      <c r="P102" s="14">
        <v>1E-3</v>
      </c>
      <c r="Q102" s="14">
        <v>1E-3</v>
      </c>
      <c r="R102" s="14">
        <v>1E-3</v>
      </c>
      <c r="S102" s="14">
        <v>1E-3</v>
      </c>
      <c r="T102" s="14">
        <v>1E-3</v>
      </c>
      <c r="U102" s="14">
        <v>1E-3</v>
      </c>
      <c r="V102" s="14">
        <v>0</v>
      </c>
      <c r="W102" s="14">
        <v>0</v>
      </c>
      <c r="X102" s="14">
        <v>1.5208401499999999</v>
      </c>
      <c r="Y102" s="14">
        <v>2.31080613</v>
      </c>
    </row>
    <row r="103" spans="1:25" x14ac:dyDescent="0.2">
      <c r="A103" s="14">
        <v>7.42</v>
      </c>
      <c r="B103" s="14">
        <v>8.42</v>
      </c>
      <c r="C103" s="14">
        <v>4.9000000000000004</v>
      </c>
      <c r="D103" s="14">
        <v>3.89</v>
      </c>
      <c r="E103" s="14">
        <v>51.42</v>
      </c>
      <c r="F103" s="14">
        <v>61.58</v>
      </c>
      <c r="G103" s="14">
        <v>46.83</v>
      </c>
      <c r="H103" s="14">
        <v>0</v>
      </c>
      <c r="I103" s="14">
        <v>0</v>
      </c>
      <c r="J103" s="14">
        <v>5.1733587099999996</v>
      </c>
      <c r="K103" s="14">
        <v>3.7059296800000001</v>
      </c>
      <c r="L103" s="14">
        <v>36.847474599999998</v>
      </c>
      <c r="M103" s="14">
        <v>15.157898599999999</v>
      </c>
      <c r="N103" s="14">
        <v>-3.9354707222222216</v>
      </c>
      <c r="O103" s="14">
        <v>3.6456632777777762</v>
      </c>
      <c r="P103" s="14">
        <v>1E-3</v>
      </c>
      <c r="Q103" s="14">
        <v>1E-3</v>
      </c>
      <c r="R103" s="14">
        <v>1E-3</v>
      </c>
      <c r="S103" s="14">
        <v>1E-3</v>
      </c>
      <c r="T103" s="14">
        <v>1E-3</v>
      </c>
      <c r="U103" s="14">
        <v>1E-3</v>
      </c>
      <c r="V103" s="14">
        <v>0</v>
      </c>
      <c r="W103" s="14">
        <v>0</v>
      </c>
      <c r="X103" s="14">
        <v>5.3207823300000001</v>
      </c>
      <c r="Y103" s="14">
        <v>2.5675969900000002</v>
      </c>
    </row>
    <row r="104" spans="1:25" x14ac:dyDescent="0.2">
      <c r="A104" s="14">
        <v>5.13</v>
      </c>
      <c r="B104" s="14">
        <v>5.13</v>
      </c>
      <c r="C104" s="14">
        <v>4.8</v>
      </c>
      <c r="D104" s="14">
        <v>4.12</v>
      </c>
      <c r="E104" s="14">
        <v>42.89</v>
      </c>
      <c r="F104" s="14">
        <v>47.48</v>
      </c>
      <c r="G104" s="14">
        <v>39.26</v>
      </c>
      <c r="H104" s="14">
        <v>0</v>
      </c>
      <c r="I104" s="14">
        <v>0</v>
      </c>
      <c r="J104" s="14">
        <v>5.9519831099999996</v>
      </c>
      <c r="K104" s="14">
        <v>2.6619313899999999</v>
      </c>
      <c r="L104" s="14">
        <v>17.366998200000001</v>
      </c>
      <c r="M104" s="14">
        <v>44.700449900000002</v>
      </c>
      <c r="N104" s="14">
        <v>-3.3194737222222219</v>
      </c>
      <c r="O104" s="14">
        <v>-9.4965050000000009</v>
      </c>
      <c r="P104" s="14">
        <v>1E-3</v>
      </c>
      <c r="Q104" s="14">
        <v>1E-3</v>
      </c>
      <c r="R104" s="14">
        <v>1E-3</v>
      </c>
      <c r="S104" s="14">
        <v>1E-3</v>
      </c>
      <c r="T104" s="14">
        <v>1E-3</v>
      </c>
      <c r="U104" s="14">
        <v>1E-3</v>
      </c>
      <c r="V104" s="14">
        <v>0</v>
      </c>
      <c r="W104" s="14">
        <v>0</v>
      </c>
      <c r="X104" s="14">
        <v>12.7078883</v>
      </c>
      <c r="Y104" s="14">
        <v>4.9478132300000004</v>
      </c>
    </row>
    <row r="105" spans="1:25" x14ac:dyDescent="0.2">
      <c r="A105" s="14">
        <v>7.45</v>
      </c>
      <c r="B105" s="14">
        <v>5.45</v>
      </c>
      <c r="C105" s="14">
        <v>5.97</v>
      </c>
      <c r="D105" s="14">
        <v>7.47</v>
      </c>
      <c r="E105" s="14">
        <v>35.36</v>
      </c>
      <c r="F105" s="14">
        <v>43.11</v>
      </c>
      <c r="G105" s="14">
        <v>34.700000000000003</v>
      </c>
      <c r="H105" s="14">
        <v>0</v>
      </c>
      <c r="I105" s="14">
        <v>0</v>
      </c>
      <c r="J105" s="14">
        <v>29.815214699999999</v>
      </c>
      <c r="K105" s="14">
        <v>19.232737</v>
      </c>
      <c r="L105" s="14">
        <v>31.3997542</v>
      </c>
      <c r="M105" s="14">
        <v>20.458031399999999</v>
      </c>
      <c r="N105" s="14">
        <v>2.5590946111111124</v>
      </c>
      <c r="O105" s="14">
        <v>-6.9807375555555558</v>
      </c>
      <c r="P105" s="14">
        <v>3.4470647187642245E-3</v>
      </c>
      <c r="Q105" s="14">
        <v>2.7693409555151257E-3</v>
      </c>
      <c r="R105" s="14">
        <v>3.7604342386518817E-3</v>
      </c>
      <c r="S105" s="14">
        <v>1.5186570106278574E-3</v>
      </c>
      <c r="T105" s="14">
        <v>1.5020563064630996E-3</v>
      </c>
      <c r="U105" s="14">
        <v>7.491836305465767E-4</v>
      </c>
      <c r="V105" s="14">
        <v>0.19</v>
      </c>
      <c r="W105" s="14">
        <v>17.5430709</v>
      </c>
      <c r="X105" s="14">
        <v>6.4628593700000003</v>
      </c>
      <c r="Y105" s="14">
        <v>4.6497554599999997</v>
      </c>
    </row>
    <row r="106" spans="1:25" x14ac:dyDescent="0.2">
      <c r="A106" s="14">
        <v>7.8</v>
      </c>
      <c r="B106" s="14">
        <v>8.8000000000000007</v>
      </c>
      <c r="C106" s="14">
        <v>4.93</v>
      </c>
      <c r="D106" s="14">
        <v>7.89</v>
      </c>
      <c r="E106" s="14">
        <v>43.24</v>
      </c>
      <c r="F106" s="14">
        <v>53.48</v>
      </c>
      <c r="G106" s="14">
        <v>39.74</v>
      </c>
      <c r="H106" s="14">
        <v>0</v>
      </c>
      <c r="I106" s="14">
        <v>1</v>
      </c>
      <c r="J106" s="14">
        <v>3.0389118599999998</v>
      </c>
      <c r="K106" s="14">
        <v>5.3559651400000003</v>
      </c>
      <c r="L106" s="14">
        <v>35.707265</v>
      </c>
      <c r="M106" s="14">
        <v>25.610551600000001</v>
      </c>
      <c r="N106" s="14">
        <v>-3.5812269999999993</v>
      </c>
      <c r="O106" s="14">
        <v>-6.1711707222222225</v>
      </c>
      <c r="P106" s="14">
        <v>1E-3</v>
      </c>
      <c r="Q106" s="14">
        <v>1E-3</v>
      </c>
      <c r="R106" s="14">
        <v>1E-3</v>
      </c>
      <c r="S106" s="14">
        <v>1E-3</v>
      </c>
      <c r="T106" s="14">
        <v>1E-3</v>
      </c>
      <c r="U106" s="14">
        <v>1E-3</v>
      </c>
      <c r="V106" s="14">
        <v>3.19</v>
      </c>
      <c r="W106" s="14">
        <v>10.238194099999999</v>
      </c>
      <c r="X106" s="14">
        <v>9.52879085</v>
      </c>
      <c r="Y106" s="14">
        <v>5.7988408099999997</v>
      </c>
    </row>
    <row r="107" spans="1:25" x14ac:dyDescent="0.2">
      <c r="A107" s="14">
        <v>6.66</v>
      </c>
      <c r="B107" s="14">
        <v>7.66</v>
      </c>
      <c r="C107" s="14">
        <v>5.45</v>
      </c>
      <c r="D107" s="14">
        <v>6.79</v>
      </c>
      <c r="E107" s="14">
        <v>44.44</v>
      </c>
      <c r="F107" s="14">
        <v>51.69</v>
      </c>
      <c r="G107" s="14">
        <v>40.549999999999997</v>
      </c>
      <c r="H107" s="14">
        <v>0</v>
      </c>
      <c r="I107" s="14">
        <v>1</v>
      </c>
      <c r="J107" s="14">
        <v>21.674334300000002</v>
      </c>
      <c r="K107" s="14">
        <v>12.8853712</v>
      </c>
      <c r="L107" s="14">
        <v>24.795530400000001</v>
      </c>
      <c r="M107" s="14">
        <v>31.718227200000001</v>
      </c>
      <c r="N107" s="14">
        <v>-10.731158444444445</v>
      </c>
      <c r="O107" s="14">
        <v>-11.013222000000001</v>
      </c>
      <c r="P107" s="14">
        <v>1E-3</v>
      </c>
      <c r="Q107" s="14">
        <v>1E-3</v>
      </c>
      <c r="R107" s="14">
        <v>1E-3</v>
      </c>
      <c r="S107" s="14">
        <v>1E-3</v>
      </c>
      <c r="T107" s="14">
        <v>1E-3</v>
      </c>
      <c r="U107" s="14">
        <v>1E-3</v>
      </c>
      <c r="V107" s="14">
        <v>0.33</v>
      </c>
      <c r="W107" s="14">
        <v>10.611090600000001</v>
      </c>
      <c r="X107" s="14">
        <v>5.8419773199999998</v>
      </c>
      <c r="Y107" s="14">
        <v>5.5151244100000003</v>
      </c>
    </row>
    <row r="108" spans="1:25" x14ac:dyDescent="0.2">
      <c r="A108" s="14">
        <v>7.3</v>
      </c>
      <c r="B108" s="14">
        <v>6.3</v>
      </c>
      <c r="C108" s="14">
        <v>3.59</v>
      </c>
      <c r="D108" s="14">
        <v>2.97</v>
      </c>
      <c r="E108" s="14">
        <v>33.9</v>
      </c>
      <c r="F108" s="14">
        <v>36.090000000000003</v>
      </c>
      <c r="G108" s="14">
        <v>30.28</v>
      </c>
      <c r="H108" s="14">
        <v>0</v>
      </c>
      <c r="I108" s="14">
        <v>1</v>
      </c>
      <c r="J108" s="14">
        <v>25.3468242</v>
      </c>
      <c r="K108" s="14">
        <v>1.5433789200000001</v>
      </c>
      <c r="L108" s="14">
        <v>37.4139123</v>
      </c>
      <c r="M108" s="14">
        <v>32.101400699999999</v>
      </c>
      <c r="N108" s="14">
        <v>2.3306814444444433</v>
      </c>
      <c r="O108" s="14">
        <v>5.9880739444444435</v>
      </c>
      <c r="P108" s="14">
        <v>2.667370434799888E-3</v>
      </c>
      <c r="Q108" s="14">
        <v>2.8158189027149656E-3</v>
      </c>
      <c r="R108" s="14">
        <v>4.1840973151267939E-3</v>
      </c>
      <c r="S108" s="14">
        <v>5.990915464354288E-3</v>
      </c>
      <c r="T108" s="14">
        <v>5.9796331376794215E-3</v>
      </c>
      <c r="U108" s="14">
        <v>6.159282493194607E-3</v>
      </c>
      <c r="V108" s="14">
        <v>2.86</v>
      </c>
      <c r="W108" s="14">
        <v>11.844070200000001</v>
      </c>
      <c r="X108" s="14">
        <v>13.944884800000001</v>
      </c>
      <c r="Y108" s="14">
        <v>1.4975158900000001</v>
      </c>
    </row>
    <row r="109" spans="1:25" x14ac:dyDescent="0.2">
      <c r="A109" s="14">
        <v>6.24</v>
      </c>
      <c r="B109" s="14">
        <v>5.24</v>
      </c>
      <c r="C109" s="14">
        <v>5.35</v>
      </c>
      <c r="D109" s="14">
        <v>3.77</v>
      </c>
      <c r="E109" s="14">
        <v>45.99</v>
      </c>
      <c r="F109" s="14">
        <v>59.12</v>
      </c>
      <c r="G109" s="14">
        <v>44.54</v>
      </c>
      <c r="H109" s="14">
        <v>1</v>
      </c>
      <c r="I109" s="14">
        <v>1</v>
      </c>
      <c r="J109" s="14">
        <v>11.676420500000001</v>
      </c>
      <c r="K109" s="14">
        <v>6.6541980799999996</v>
      </c>
      <c r="L109" s="14">
        <v>24.298115299999999</v>
      </c>
      <c r="M109" s="14">
        <v>29.4379001</v>
      </c>
      <c r="N109" s="14">
        <v>1.8418727222222211</v>
      </c>
      <c r="O109" s="14">
        <v>1.4799556111111103</v>
      </c>
      <c r="P109" s="14">
        <v>4.2809279398615717E-3</v>
      </c>
      <c r="Q109" s="14">
        <v>4.1906303227216349E-3</v>
      </c>
      <c r="R109" s="14">
        <v>4.4795826975694347E-3</v>
      </c>
      <c r="S109" s="14">
        <v>4.113996444287539E-3</v>
      </c>
      <c r="T109" s="14">
        <v>4.1979882052539386E-3</v>
      </c>
      <c r="U109" s="14">
        <v>1.960607677415664E-3</v>
      </c>
      <c r="V109" s="14">
        <v>0</v>
      </c>
      <c r="W109" s="14">
        <v>0</v>
      </c>
      <c r="X109" s="14">
        <v>7.9637779599999998</v>
      </c>
      <c r="Y109" s="14">
        <v>1.3366455699999999</v>
      </c>
    </row>
    <row r="110" spans="1:25" x14ac:dyDescent="0.2">
      <c r="A110" s="14">
        <v>8.59</v>
      </c>
      <c r="B110" s="14">
        <v>7.59</v>
      </c>
      <c r="C110" s="14">
        <v>5.36</v>
      </c>
      <c r="D110" s="14">
        <v>3.43</v>
      </c>
      <c r="E110" s="14">
        <v>40.57</v>
      </c>
      <c r="F110" s="14">
        <v>50.84</v>
      </c>
      <c r="G110" s="14">
        <v>38.950000000000003</v>
      </c>
      <c r="H110" s="14">
        <v>1</v>
      </c>
      <c r="I110" s="14">
        <v>1</v>
      </c>
      <c r="J110" s="14">
        <v>8.1617788999999998</v>
      </c>
      <c r="K110" s="14">
        <v>18.2738248</v>
      </c>
      <c r="L110" s="14">
        <v>36.712935700000003</v>
      </c>
      <c r="M110" s="14">
        <v>36.254563400000002</v>
      </c>
      <c r="N110" s="14">
        <v>0.54565433333333468</v>
      </c>
      <c r="O110" s="14">
        <v>-0.27936983333333387</v>
      </c>
      <c r="P110" s="14">
        <v>1.3553171129649141E-2</v>
      </c>
      <c r="Q110" s="14">
        <v>1.1129355130308013E-2</v>
      </c>
      <c r="R110" s="14">
        <v>1.5679059745737921E-2</v>
      </c>
      <c r="S110" s="14">
        <v>1.4401433844454626E-2</v>
      </c>
      <c r="T110" s="14">
        <v>1.4334837618584315E-2</v>
      </c>
      <c r="U110" s="14">
        <v>9.8467276822530383E-3</v>
      </c>
      <c r="V110" s="14">
        <v>1.05</v>
      </c>
      <c r="W110" s="14">
        <v>17.751642</v>
      </c>
      <c r="X110" s="14">
        <v>13.8625293</v>
      </c>
      <c r="Y110" s="14">
        <v>2.3075768499999998</v>
      </c>
    </row>
    <row r="111" spans="1:25" x14ac:dyDescent="0.2">
      <c r="A111" s="14">
        <v>8.84</v>
      </c>
      <c r="B111" s="14">
        <v>7.84</v>
      </c>
      <c r="C111" s="14">
        <v>5.19</v>
      </c>
      <c r="D111" s="14">
        <v>5.1100000000000003</v>
      </c>
      <c r="E111" s="14">
        <v>47.67</v>
      </c>
      <c r="F111" s="14">
        <v>55.03</v>
      </c>
      <c r="G111" s="14">
        <v>48.75</v>
      </c>
      <c r="H111" s="14">
        <v>1</v>
      </c>
      <c r="I111" s="14">
        <v>1</v>
      </c>
      <c r="J111" s="14">
        <v>2.3310817500000001</v>
      </c>
      <c r="K111" s="14">
        <v>2.1550430899999999</v>
      </c>
      <c r="L111" s="14">
        <v>35.2826284</v>
      </c>
      <c r="M111" s="14">
        <v>25.396901</v>
      </c>
      <c r="N111" s="14">
        <v>2.9477103888888894</v>
      </c>
      <c r="O111" s="14">
        <v>-4.7970100555555559</v>
      </c>
      <c r="P111" s="14">
        <v>2.9291225579080398E-3</v>
      </c>
      <c r="Q111" s="14">
        <v>2.8808494640383681E-3</v>
      </c>
      <c r="R111" s="14">
        <v>3.193237416321419E-3</v>
      </c>
      <c r="S111" s="14">
        <v>1.5716500782951321E-3</v>
      </c>
      <c r="T111" s="14">
        <v>1.6400374989869399E-3</v>
      </c>
      <c r="U111" s="14">
        <v>8.4838219586334405E-4</v>
      </c>
      <c r="V111" s="14">
        <v>0</v>
      </c>
      <c r="W111" s="14">
        <v>0</v>
      </c>
      <c r="X111" s="14">
        <v>11.1999035</v>
      </c>
      <c r="Y111" s="14">
        <v>5.8421594199999998</v>
      </c>
    </row>
    <row r="112" spans="1:25" x14ac:dyDescent="0.2">
      <c r="A112" s="14">
        <v>7.52</v>
      </c>
      <c r="B112" s="14">
        <v>5.52</v>
      </c>
      <c r="C112" s="14">
        <v>5.61</v>
      </c>
      <c r="D112" s="14">
        <v>7.87</v>
      </c>
      <c r="E112" s="14">
        <v>44.72</v>
      </c>
      <c r="F112" s="14">
        <v>54.28</v>
      </c>
      <c r="G112" s="14">
        <v>48.44</v>
      </c>
      <c r="H112" s="14">
        <v>0</v>
      </c>
      <c r="I112" s="14">
        <v>0</v>
      </c>
      <c r="J112" s="14">
        <v>6.3672530399999996</v>
      </c>
      <c r="K112" s="14">
        <v>29.9396232</v>
      </c>
      <c r="L112" s="14">
        <v>31.878529499999999</v>
      </c>
      <c r="M112" s="14">
        <v>33.5319596</v>
      </c>
      <c r="N112" s="14">
        <v>-4.1198778333333328</v>
      </c>
      <c r="O112" s="14">
        <v>3.5551910555555546</v>
      </c>
      <c r="P112" s="14">
        <v>1E-3</v>
      </c>
      <c r="Q112" s="14">
        <v>1E-3</v>
      </c>
      <c r="R112" s="14">
        <v>1E-3</v>
      </c>
      <c r="S112" s="14">
        <v>1E-3</v>
      </c>
      <c r="T112" s="14">
        <v>1E-3</v>
      </c>
      <c r="U112" s="14">
        <v>1E-3</v>
      </c>
      <c r="V112" s="14">
        <v>0.46</v>
      </c>
      <c r="W112" s="14">
        <v>5.1841402600000004</v>
      </c>
      <c r="X112" s="14">
        <v>6.0475891500000003</v>
      </c>
      <c r="Y112" s="14">
        <v>4.2780521699999996</v>
      </c>
    </row>
    <row r="113" spans="1:25" x14ac:dyDescent="0.2">
      <c r="A113" s="14">
        <v>7.09</v>
      </c>
      <c r="B113" s="14">
        <v>7.09</v>
      </c>
      <c r="C113" s="14">
        <v>1.77</v>
      </c>
      <c r="D113" s="14">
        <v>2.38</v>
      </c>
      <c r="E113" s="14">
        <v>18.32</v>
      </c>
      <c r="F113" s="14">
        <v>26.46</v>
      </c>
      <c r="G113" s="14">
        <v>21.54</v>
      </c>
      <c r="H113" s="14">
        <v>1</v>
      </c>
      <c r="I113" s="14">
        <v>1</v>
      </c>
      <c r="J113" s="14">
        <v>21.9680608</v>
      </c>
      <c r="K113" s="14">
        <v>6.9645083899999998</v>
      </c>
      <c r="L113" s="14">
        <v>29.732306000000001</v>
      </c>
      <c r="M113" s="14">
        <v>33.301961900000002</v>
      </c>
      <c r="N113" s="14">
        <v>-4.4548103888888892</v>
      </c>
      <c r="O113" s="14">
        <v>-4.5809731666666664</v>
      </c>
      <c r="P113" s="14">
        <v>1E-3</v>
      </c>
      <c r="Q113" s="14">
        <v>1E-3</v>
      </c>
      <c r="R113" s="14">
        <v>1E-3</v>
      </c>
      <c r="S113" s="14">
        <v>1E-3</v>
      </c>
      <c r="T113" s="14">
        <v>1E-3</v>
      </c>
      <c r="U113" s="14">
        <v>1E-3</v>
      </c>
      <c r="V113" s="14">
        <v>0.4</v>
      </c>
      <c r="W113" s="14">
        <v>9.6567996399999991</v>
      </c>
      <c r="X113" s="14">
        <v>6.2033134600000004</v>
      </c>
      <c r="Y113" s="14">
        <v>1.1122527099999999</v>
      </c>
    </row>
    <row r="114" spans="1:25" x14ac:dyDescent="0.2">
      <c r="A114" s="14">
        <v>7.35</v>
      </c>
      <c r="B114" s="14">
        <v>6.35</v>
      </c>
      <c r="C114" s="14">
        <v>5.01</v>
      </c>
      <c r="D114" s="14">
        <v>6.45</v>
      </c>
      <c r="E114" s="14">
        <v>33.96</v>
      </c>
      <c r="F114" s="14">
        <v>45.7</v>
      </c>
      <c r="G114" s="14">
        <v>35.5</v>
      </c>
      <c r="H114" s="14">
        <v>1</v>
      </c>
      <c r="I114" s="14">
        <v>0</v>
      </c>
      <c r="J114" s="14">
        <v>27.020043000000001</v>
      </c>
      <c r="K114" s="14">
        <v>24.2992873</v>
      </c>
      <c r="L114" s="14">
        <v>47.832790299999999</v>
      </c>
      <c r="M114" s="14">
        <v>29.3573308</v>
      </c>
      <c r="N114" s="14">
        <v>-13.68200165</v>
      </c>
      <c r="O114" s="14">
        <v>4.9777953333333338</v>
      </c>
      <c r="P114" s="14">
        <v>1E-3</v>
      </c>
      <c r="Q114" s="14">
        <v>1E-3</v>
      </c>
      <c r="R114" s="14">
        <v>1E-3</v>
      </c>
      <c r="S114" s="14">
        <v>1E-3</v>
      </c>
      <c r="T114" s="14">
        <v>1E-3</v>
      </c>
      <c r="U114" s="14">
        <v>1E-3</v>
      </c>
      <c r="V114" s="14">
        <v>3.25</v>
      </c>
      <c r="W114" s="14">
        <v>1.3610005700000001</v>
      </c>
      <c r="X114" s="14">
        <v>3.3779928899999998</v>
      </c>
      <c r="Y114" s="14">
        <v>0.68792259</v>
      </c>
    </row>
    <row r="115" spans="1:25" x14ac:dyDescent="0.2">
      <c r="A115" s="14">
        <v>8.9600000000000009</v>
      </c>
      <c r="B115" s="14">
        <v>7.96</v>
      </c>
      <c r="C115" s="14">
        <v>4.08</v>
      </c>
      <c r="D115" s="14">
        <v>5.6</v>
      </c>
      <c r="E115" s="14">
        <v>29.79</v>
      </c>
      <c r="F115" s="14">
        <v>32.229999999999997</v>
      </c>
      <c r="G115" s="14">
        <v>31</v>
      </c>
      <c r="H115" s="14">
        <v>1</v>
      </c>
      <c r="I115" s="14">
        <v>0</v>
      </c>
      <c r="J115" s="14">
        <v>16.342273500000001</v>
      </c>
      <c r="K115" s="14">
        <v>28.775374100000001</v>
      </c>
      <c r="L115" s="14">
        <v>9.7620827600000002</v>
      </c>
      <c r="M115" s="14">
        <v>4.2965240099999997</v>
      </c>
      <c r="N115" s="14">
        <v>-2.1618310555555551</v>
      </c>
      <c r="O115" s="14">
        <v>-2.1412933888888892</v>
      </c>
      <c r="P115" s="14">
        <v>1E-3</v>
      </c>
      <c r="Q115" s="14">
        <v>1E-3</v>
      </c>
      <c r="R115" s="14">
        <v>1E-3</v>
      </c>
      <c r="S115" s="14">
        <v>1E-3</v>
      </c>
      <c r="T115" s="14">
        <v>1E-3</v>
      </c>
      <c r="U115" s="14">
        <v>1E-3</v>
      </c>
      <c r="V115" s="14">
        <v>0</v>
      </c>
      <c r="W115" s="14">
        <v>0</v>
      </c>
      <c r="X115" s="14">
        <v>10.476982100000001</v>
      </c>
      <c r="Y115" s="14">
        <v>3.82562332</v>
      </c>
    </row>
    <row r="116" spans="1:25" x14ac:dyDescent="0.2">
      <c r="A116" s="14">
        <v>7.79</v>
      </c>
      <c r="B116" s="14">
        <v>5.79</v>
      </c>
      <c r="C116" s="14">
        <v>7.87</v>
      </c>
      <c r="D116" s="14">
        <v>5.52</v>
      </c>
      <c r="E116" s="14">
        <v>44.24</v>
      </c>
      <c r="F116" s="14">
        <v>51.4</v>
      </c>
      <c r="G116" s="14">
        <v>45.83</v>
      </c>
      <c r="H116" s="14">
        <v>1</v>
      </c>
      <c r="I116" s="14">
        <v>0</v>
      </c>
      <c r="J116" s="14">
        <v>6.9793132499999997</v>
      </c>
      <c r="K116" s="14">
        <v>25.364708700000001</v>
      </c>
      <c r="L116" s="14">
        <v>38.685685100000001</v>
      </c>
      <c r="M116" s="14">
        <v>32.463972599999998</v>
      </c>
      <c r="N116" s="14">
        <v>0.20348994444444282</v>
      </c>
      <c r="O116" s="14">
        <v>-10.036037611111112</v>
      </c>
      <c r="P116" s="14">
        <v>3.9735199382159463E-2</v>
      </c>
      <c r="Q116" s="14">
        <v>3.3810586043429895E-2</v>
      </c>
      <c r="R116" s="14">
        <v>3.1723431288648921E-2</v>
      </c>
      <c r="S116" s="14">
        <v>1.573680613499108E-2</v>
      </c>
      <c r="T116" s="14">
        <v>1.5300942629799577E-2</v>
      </c>
      <c r="U116" s="14">
        <v>7.5559834221659667E-3</v>
      </c>
      <c r="V116" s="14">
        <v>0.28000000000000003</v>
      </c>
      <c r="W116" s="14">
        <v>20.122654000000001</v>
      </c>
      <c r="X116" s="14">
        <v>11.198118300000001</v>
      </c>
      <c r="Y116" s="14">
        <v>3.4146391899999999</v>
      </c>
    </row>
    <row r="117" spans="1:25" x14ac:dyDescent="0.2">
      <c r="A117" s="14">
        <v>7.01</v>
      </c>
      <c r="B117" s="14">
        <v>7.01</v>
      </c>
      <c r="C117" s="14">
        <v>6.1</v>
      </c>
      <c r="D117" s="14">
        <v>6.2</v>
      </c>
      <c r="E117" s="14">
        <v>36.56</v>
      </c>
      <c r="F117" s="14">
        <v>45.43</v>
      </c>
      <c r="G117" s="14">
        <v>41.31</v>
      </c>
      <c r="H117" s="14">
        <v>0</v>
      </c>
      <c r="I117" s="14">
        <v>0</v>
      </c>
      <c r="J117" s="14">
        <v>12.437814700000001</v>
      </c>
      <c r="K117" s="14">
        <v>24.036237700000001</v>
      </c>
      <c r="L117" s="14">
        <v>34.856842800000003</v>
      </c>
      <c r="M117" s="14">
        <v>34.221783600000002</v>
      </c>
      <c r="N117" s="14">
        <v>1.6827398888888903</v>
      </c>
      <c r="O117" s="14">
        <v>-4.0590280555555562</v>
      </c>
      <c r="P117" s="14">
        <v>4.5599605887412329E-3</v>
      </c>
      <c r="Q117" s="14">
        <v>4.2605826969808989E-3</v>
      </c>
      <c r="R117" s="14">
        <v>4.495110184888104E-3</v>
      </c>
      <c r="S117" s="14">
        <v>2.8518206635452462E-3</v>
      </c>
      <c r="T117" s="14">
        <v>3.0490613806064886E-3</v>
      </c>
      <c r="U117" s="14">
        <v>1.3147435962691714E-3</v>
      </c>
      <c r="V117" s="14">
        <v>2.77</v>
      </c>
      <c r="W117" s="14">
        <v>9.1099748500000004</v>
      </c>
      <c r="X117" s="14">
        <v>0.40694134999999998</v>
      </c>
      <c r="Y117" s="14">
        <v>2.6822377400000001</v>
      </c>
    </row>
    <row r="118" spans="1:25" x14ac:dyDescent="0.2">
      <c r="A118" s="14">
        <v>8.07</v>
      </c>
      <c r="B118" s="14">
        <v>6.07</v>
      </c>
      <c r="C118" s="14">
        <v>3.61</v>
      </c>
      <c r="D118" s="14">
        <v>7.34</v>
      </c>
      <c r="E118" s="14">
        <v>29.18</v>
      </c>
      <c r="F118" s="14">
        <v>34.369999999999997</v>
      </c>
      <c r="G118" s="14">
        <v>30.52</v>
      </c>
      <c r="H118" s="14">
        <v>0</v>
      </c>
      <c r="I118" s="14">
        <v>0</v>
      </c>
      <c r="J118" s="14">
        <v>14.8024272</v>
      </c>
      <c r="K118" s="14">
        <v>4.38403309</v>
      </c>
      <c r="L118" s="14">
        <v>15.753062399999999</v>
      </c>
      <c r="M118" s="14">
        <v>45.312589899999999</v>
      </c>
      <c r="N118" s="14">
        <v>-9.3232993333333329</v>
      </c>
      <c r="O118" s="14">
        <v>11.795956500000001</v>
      </c>
      <c r="P118" s="14">
        <v>1E-3</v>
      </c>
      <c r="Q118" s="14">
        <v>1E-3</v>
      </c>
      <c r="R118" s="14">
        <v>1E-3</v>
      </c>
      <c r="S118" s="14">
        <v>1E-3</v>
      </c>
      <c r="T118" s="14">
        <v>1E-3</v>
      </c>
      <c r="U118" s="14">
        <v>1E-3</v>
      </c>
      <c r="V118" s="14">
        <v>0</v>
      </c>
      <c r="W118" s="14">
        <v>0</v>
      </c>
      <c r="X118" s="14">
        <v>5.2279034700000002</v>
      </c>
      <c r="Y118" s="14">
        <v>2.86767613</v>
      </c>
    </row>
    <row r="119" spans="1:25" x14ac:dyDescent="0.2">
      <c r="A119" s="14">
        <v>9</v>
      </c>
      <c r="B119" s="14">
        <v>7</v>
      </c>
      <c r="C119" s="14">
        <v>3.51</v>
      </c>
      <c r="D119" s="14">
        <v>3.3</v>
      </c>
      <c r="E119" s="14">
        <v>30.12</v>
      </c>
      <c r="F119" s="14">
        <v>38.950000000000003</v>
      </c>
      <c r="G119" s="14">
        <v>25.16</v>
      </c>
      <c r="H119" s="14">
        <v>0</v>
      </c>
      <c r="I119" s="14">
        <v>1</v>
      </c>
      <c r="J119" s="14">
        <v>1.39435314</v>
      </c>
      <c r="K119" s="14">
        <v>10.9898554</v>
      </c>
      <c r="L119" s="14">
        <v>42.175199900000003</v>
      </c>
      <c r="M119" s="14">
        <v>30.308423399999999</v>
      </c>
      <c r="N119" s="14">
        <v>-5.7067443333333348</v>
      </c>
      <c r="O119" s="14">
        <v>-9.4373913333333341</v>
      </c>
      <c r="P119" s="14">
        <v>1E-3</v>
      </c>
      <c r="Q119" s="14">
        <v>1E-3</v>
      </c>
      <c r="R119" s="14">
        <v>1E-3</v>
      </c>
      <c r="S119" s="14">
        <v>1E-3</v>
      </c>
      <c r="T119" s="14">
        <v>1E-3</v>
      </c>
      <c r="U119" s="14">
        <v>1E-3</v>
      </c>
      <c r="V119" s="14">
        <v>0.01</v>
      </c>
      <c r="W119" s="14">
        <v>10.283313700000001</v>
      </c>
      <c r="X119" s="14">
        <v>11.7132466</v>
      </c>
      <c r="Y119" s="14">
        <v>6.2653696300000004</v>
      </c>
    </row>
    <row r="120" spans="1:25" x14ac:dyDescent="0.2">
      <c r="A120" s="14">
        <v>7.07</v>
      </c>
      <c r="B120" s="14">
        <v>7.07</v>
      </c>
      <c r="C120" s="14">
        <v>5.89</v>
      </c>
      <c r="D120" s="14">
        <v>6.33</v>
      </c>
      <c r="E120" s="14">
        <v>51.69</v>
      </c>
      <c r="F120" s="14">
        <v>62.82</v>
      </c>
      <c r="G120" s="14">
        <v>49.09</v>
      </c>
      <c r="H120" s="14">
        <v>0</v>
      </c>
      <c r="I120" s="14">
        <v>1</v>
      </c>
      <c r="J120" s="14">
        <v>9.6648995800000002</v>
      </c>
      <c r="K120" s="14">
        <v>18.8661083</v>
      </c>
      <c r="L120" s="14">
        <v>21.315184599999998</v>
      </c>
      <c r="M120" s="14">
        <v>32.919559700000001</v>
      </c>
      <c r="N120" s="14">
        <v>-2.4347885000000011</v>
      </c>
      <c r="O120" s="14">
        <v>-9.7061485000000012</v>
      </c>
      <c r="P120" s="14">
        <v>1E-3</v>
      </c>
      <c r="Q120" s="14">
        <v>1E-3</v>
      </c>
      <c r="R120" s="14">
        <v>1E-3</v>
      </c>
      <c r="S120" s="14">
        <v>1E-3</v>
      </c>
      <c r="T120" s="14">
        <v>1E-3</v>
      </c>
      <c r="U120" s="14">
        <v>1E-3</v>
      </c>
      <c r="V120" s="14">
        <v>1.79</v>
      </c>
      <c r="W120" s="14">
        <v>15.7482179</v>
      </c>
      <c r="X120" s="14">
        <v>2.1868863300000001</v>
      </c>
      <c r="Y120" s="14">
        <v>2.3459698699999998</v>
      </c>
    </row>
    <row r="121" spans="1:25" x14ac:dyDescent="0.2">
      <c r="A121" s="14">
        <v>6.01</v>
      </c>
      <c r="B121" s="14">
        <v>7.01</v>
      </c>
      <c r="C121" s="14">
        <v>6.31</v>
      </c>
      <c r="D121" s="14">
        <v>4.71</v>
      </c>
      <c r="E121" s="14">
        <v>50.94</v>
      </c>
      <c r="F121" s="14">
        <v>62.44</v>
      </c>
      <c r="G121" s="14">
        <v>46.9</v>
      </c>
      <c r="H121" s="14">
        <v>1</v>
      </c>
      <c r="I121" s="14">
        <v>1</v>
      </c>
      <c r="J121" s="14">
        <v>17.3338036</v>
      </c>
      <c r="K121" s="14">
        <v>27.286642400000002</v>
      </c>
      <c r="L121" s="14">
        <v>23.177172899999999</v>
      </c>
      <c r="M121" s="14">
        <v>27.635464299999999</v>
      </c>
      <c r="N121" s="14">
        <v>7.0679826666666656</v>
      </c>
      <c r="O121" s="14">
        <v>-3.1280846111111122</v>
      </c>
      <c r="P121" s="14">
        <v>1.780339357149008E-3</v>
      </c>
      <c r="Q121" s="14">
        <v>1.6644446898553746E-3</v>
      </c>
      <c r="R121" s="14">
        <v>1.6302311045639031E-3</v>
      </c>
      <c r="S121" s="14">
        <v>7.7146395327146796E-4</v>
      </c>
      <c r="T121" s="14">
        <v>8.0497348792129056E-4</v>
      </c>
      <c r="U121" s="14">
        <v>3.8513625157529267E-4</v>
      </c>
      <c r="V121" s="14">
        <v>3.63</v>
      </c>
      <c r="W121" s="14">
        <v>17.679266299999998</v>
      </c>
      <c r="X121" s="14">
        <v>5.4902762699999998</v>
      </c>
      <c r="Y121" s="14">
        <v>6.2675344800000001</v>
      </c>
    </row>
    <row r="122" spans="1:25" x14ac:dyDescent="0.2">
      <c r="A122" s="14">
        <v>7.79</v>
      </c>
      <c r="B122" s="14">
        <v>5.79</v>
      </c>
      <c r="C122" s="14">
        <v>6.37</v>
      </c>
      <c r="D122" s="14">
        <v>7.75</v>
      </c>
      <c r="E122" s="14">
        <v>47.82</v>
      </c>
      <c r="F122" s="14">
        <v>64.010000000000005</v>
      </c>
      <c r="G122" s="14">
        <v>47.59</v>
      </c>
      <c r="H122" s="14">
        <v>1</v>
      </c>
      <c r="I122" s="14">
        <v>1</v>
      </c>
      <c r="J122" s="14">
        <v>26.361852599999999</v>
      </c>
      <c r="K122" s="14">
        <v>30.996466399999999</v>
      </c>
      <c r="L122" s="14">
        <v>12.762542399999999</v>
      </c>
      <c r="M122" s="14">
        <v>20.1330168</v>
      </c>
      <c r="N122" s="14">
        <v>1.0384092777777769</v>
      </c>
      <c r="O122" s="14">
        <v>-8.6888616666666678</v>
      </c>
      <c r="P122" s="14">
        <v>7.4752224328649333E-3</v>
      </c>
      <c r="Q122" s="14">
        <v>7.8133807113652583E-3</v>
      </c>
      <c r="R122" s="14">
        <v>7.0587104069072138E-3</v>
      </c>
      <c r="S122" s="14">
        <v>3.4837396696011901E-3</v>
      </c>
      <c r="T122" s="14">
        <v>3.3981065870214351E-3</v>
      </c>
      <c r="U122" s="14">
        <v>1.6973937376467689E-3</v>
      </c>
      <c r="V122" s="14">
        <v>0</v>
      </c>
      <c r="W122" s="14">
        <v>0</v>
      </c>
      <c r="X122" s="14">
        <v>7.6008892899999996</v>
      </c>
      <c r="Y122" s="14">
        <v>0.64830465000000004</v>
      </c>
    </row>
    <row r="123" spans="1:25" x14ac:dyDescent="0.2">
      <c r="A123" s="14">
        <v>7.96</v>
      </c>
      <c r="B123" s="14">
        <v>6.96</v>
      </c>
      <c r="C123" s="14">
        <v>8.39</v>
      </c>
      <c r="D123" s="14">
        <v>4.51</v>
      </c>
      <c r="E123" s="14">
        <v>58.23</v>
      </c>
      <c r="F123" s="14">
        <v>73.47</v>
      </c>
      <c r="G123" s="14">
        <v>60.85</v>
      </c>
      <c r="H123" s="14">
        <v>1</v>
      </c>
      <c r="I123" s="14">
        <v>1</v>
      </c>
      <c r="J123" s="14">
        <v>9.7019249900000002</v>
      </c>
      <c r="K123" s="14">
        <v>27.6329329</v>
      </c>
      <c r="L123" s="14">
        <v>2.3284829600000001</v>
      </c>
      <c r="M123" s="14">
        <v>29.924559299999999</v>
      </c>
      <c r="N123" s="14">
        <v>-9.5147437222222209</v>
      </c>
      <c r="O123" s="14">
        <v>-2.4692844444444439</v>
      </c>
      <c r="P123" s="14">
        <v>1E-3</v>
      </c>
      <c r="Q123" s="14">
        <v>1E-3</v>
      </c>
      <c r="R123" s="14">
        <v>1E-3</v>
      </c>
      <c r="S123" s="14">
        <v>1E-3</v>
      </c>
      <c r="T123" s="14">
        <v>1E-3</v>
      </c>
      <c r="U123" s="14">
        <v>1E-3</v>
      </c>
      <c r="V123" s="14">
        <v>2.72</v>
      </c>
      <c r="W123" s="14">
        <v>20.240270899999999</v>
      </c>
      <c r="X123" s="14">
        <v>5.1505676200000003</v>
      </c>
      <c r="Y123" s="14">
        <v>4.7685871500000001</v>
      </c>
    </row>
    <row r="124" spans="1:25" x14ac:dyDescent="0.2">
      <c r="A124" s="14">
        <v>6.35</v>
      </c>
      <c r="B124" s="14">
        <v>7.35</v>
      </c>
      <c r="C124" s="14">
        <v>7.57</v>
      </c>
      <c r="D124" s="14">
        <v>7.63</v>
      </c>
      <c r="E124" s="14">
        <v>42.14</v>
      </c>
      <c r="F124" s="14">
        <v>54.13</v>
      </c>
      <c r="G124" s="14">
        <v>43.16</v>
      </c>
      <c r="H124" s="14">
        <v>0</v>
      </c>
      <c r="I124" s="14">
        <v>0</v>
      </c>
      <c r="J124" s="14">
        <v>5.2588805199999999</v>
      </c>
      <c r="K124" s="14">
        <v>29.448836199999999</v>
      </c>
      <c r="L124" s="14">
        <v>33.748023400000001</v>
      </c>
      <c r="M124" s="14">
        <v>33.696448199999999</v>
      </c>
      <c r="N124" s="14">
        <v>-2.1752628333333335</v>
      </c>
      <c r="O124" s="14">
        <v>8.4082380555555538</v>
      </c>
      <c r="P124" s="14">
        <v>1E-3</v>
      </c>
      <c r="Q124" s="14">
        <v>1E-3</v>
      </c>
      <c r="R124" s="14">
        <v>1E-3</v>
      </c>
      <c r="S124" s="14">
        <v>1E-3</v>
      </c>
      <c r="T124" s="14">
        <v>1E-3</v>
      </c>
      <c r="U124" s="14">
        <v>1E-3</v>
      </c>
      <c r="V124" s="14">
        <v>3.14</v>
      </c>
      <c r="W124" s="14">
        <v>18.3040035</v>
      </c>
      <c r="X124" s="14">
        <v>2.69849432</v>
      </c>
      <c r="Y124" s="14">
        <v>2.3209130000000001E-2</v>
      </c>
    </row>
    <row r="125" spans="1:25" x14ac:dyDescent="0.2">
      <c r="A125" s="14">
        <v>5.09</v>
      </c>
      <c r="B125" s="14">
        <v>5.09</v>
      </c>
      <c r="C125" s="14">
        <v>4.87</v>
      </c>
      <c r="D125" s="14">
        <v>3.5</v>
      </c>
      <c r="E125" s="14">
        <v>34.96</v>
      </c>
      <c r="F125" s="14">
        <v>44.13</v>
      </c>
      <c r="G125" s="14">
        <v>32.450000000000003</v>
      </c>
      <c r="H125" s="14">
        <v>0</v>
      </c>
      <c r="I125" s="14">
        <v>1</v>
      </c>
      <c r="J125" s="14">
        <v>19.463057899999999</v>
      </c>
      <c r="K125" s="14">
        <v>25.419562299999999</v>
      </c>
      <c r="L125" s="14">
        <v>44.037581699999997</v>
      </c>
      <c r="M125" s="14">
        <v>19.579439099999998</v>
      </c>
      <c r="N125" s="14">
        <v>-3.6532313333333337</v>
      </c>
      <c r="O125" s="14">
        <v>-4.0856577777777776</v>
      </c>
      <c r="P125" s="14">
        <v>1E-3</v>
      </c>
      <c r="Q125" s="14">
        <v>1E-3</v>
      </c>
      <c r="R125" s="14">
        <v>1E-3</v>
      </c>
      <c r="S125" s="14">
        <v>1E-3</v>
      </c>
      <c r="T125" s="14">
        <v>1E-3</v>
      </c>
      <c r="U125" s="14">
        <v>1E-3</v>
      </c>
      <c r="V125" s="14">
        <v>0</v>
      </c>
      <c r="W125" s="14">
        <v>0</v>
      </c>
      <c r="X125" s="14">
        <v>14.115928</v>
      </c>
      <c r="Y125" s="14">
        <v>5.4150765500000002</v>
      </c>
    </row>
    <row r="126" spans="1:25" x14ac:dyDescent="0.2">
      <c r="A126" s="14">
        <v>5.52</v>
      </c>
      <c r="B126" s="14">
        <v>6.52</v>
      </c>
      <c r="C126" s="14">
        <v>7.45</v>
      </c>
      <c r="D126" s="14">
        <v>4.67</v>
      </c>
      <c r="E126" s="14">
        <v>49.88</v>
      </c>
      <c r="F126" s="14">
        <v>59.05</v>
      </c>
      <c r="G126" s="14">
        <v>47.84</v>
      </c>
      <c r="H126" s="14">
        <v>1</v>
      </c>
      <c r="I126" s="14">
        <v>0</v>
      </c>
      <c r="J126" s="14">
        <v>29.476507300000002</v>
      </c>
      <c r="K126" s="14">
        <v>17.645819400000001</v>
      </c>
      <c r="L126" s="14">
        <v>31.286712399999999</v>
      </c>
      <c r="M126" s="14">
        <v>36.157612999999998</v>
      </c>
      <c r="N126" s="14">
        <v>6.5990057777777782</v>
      </c>
      <c r="O126" s="14">
        <v>0.31142861111111209</v>
      </c>
      <c r="P126" s="14">
        <v>1.7627701062292423E-3</v>
      </c>
      <c r="Q126" s="14">
        <v>1.9286891641060967E-3</v>
      </c>
      <c r="R126" s="14">
        <v>1.450113384449736E-3</v>
      </c>
      <c r="S126" s="14">
        <v>1.0805323105243002E-3</v>
      </c>
      <c r="T126" s="14">
        <v>1.0992117254668746E-3</v>
      </c>
      <c r="U126" s="14">
        <v>5.2220254520779258E-4</v>
      </c>
      <c r="V126" s="14">
        <v>0</v>
      </c>
      <c r="W126" s="14">
        <v>0</v>
      </c>
      <c r="X126" s="14">
        <v>10.151299</v>
      </c>
      <c r="Y126" s="14">
        <v>1.2588487100000001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 to the sheet</vt:lpstr>
      <vt:lpstr>data</vt:lpstr>
      <vt:lpstr>Questions</vt:lpstr>
      <vt:lpstr>Factor Analysis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2019-10-01T21:43:12Z</dcterms:created>
  <dcterms:modified xsi:type="dcterms:W3CDTF">2019-10-04T14:30:55Z</dcterms:modified>
</cp:coreProperties>
</file>