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g uploader\"/>
    </mc:Choice>
  </mc:AlternateContent>
  <xr:revisionPtr revIDLastSave="0" documentId="13_ncr:1_{FA518822-7D78-4397-9160-4BEEC982E4BE}" xr6:coauthVersionLast="46" xr6:coauthVersionMax="46" xr10:uidLastSave="{00000000-0000-0000-0000-000000000000}"/>
  <bookViews>
    <workbookView xWindow="-108" yWindow="-108" windowWidth="23256" windowHeight="12576" xr2:uid="{F4DDB67D-D4D5-412F-AA16-6D2B98F8EB6D}"/>
  </bookViews>
  <sheets>
    <sheet name="EM" sheetId="1" r:id="rId1"/>
  </sheets>
  <externalReferences>
    <externalReference r:id="rId2"/>
  </externalReferences>
  <definedNames>
    <definedName name="_xlnm._FilterDatabase" localSheetId="0" hidden="1">EM!$B$1:$AE$330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8" i="1" l="1"/>
  <c r="F314" i="1"/>
  <c r="R309" i="1"/>
  <c r="Q309" i="1"/>
  <c r="P309" i="1"/>
  <c r="O309" i="1"/>
  <c r="N309" i="1"/>
  <c r="J309" i="1"/>
  <c r="H309" i="1"/>
  <c r="J308" i="1"/>
  <c r="H308" i="1"/>
  <c r="F303" i="1"/>
  <c r="F302" i="1"/>
  <c r="F295" i="1"/>
  <c r="F292" i="1"/>
  <c r="F281" i="1"/>
  <c r="F280" i="1"/>
  <c r="F276" i="1"/>
  <c r="F256" i="1"/>
  <c r="J245" i="1"/>
  <c r="H245" i="1"/>
  <c r="J244" i="1"/>
  <c r="H244" i="1"/>
  <c r="J241" i="1"/>
  <c r="H241" i="1"/>
  <c r="F241" i="1"/>
  <c r="J231" i="1"/>
  <c r="H231" i="1"/>
  <c r="J221" i="1"/>
  <c r="H221" i="1"/>
  <c r="J202" i="1"/>
  <c r="H202" i="1"/>
  <c r="R201" i="1"/>
  <c r="Q201" i="1"/>
  <c r="P201" i="1"/>
  <c r="O201" i="1"/>
  <c r="N201" i="1"/>
  <c r="J201" i="1"/>
  <c r="H201" i="1"/>
  <c r="F195" i="1"/>
  <c r="F194" i="1"/>
  <c r="J187" i="1"/>
  <c r="H187" i="1"/>
  <c r="F185" i="1"/>
  <c r="J182" i="1"/>
  <c r="H182" i="1"/>
  <c r="J177" i="1"/>
  <c r="H177" i="1"/>
  <c r="F177" i="1"/>
  <c r="J174" i="1"/>
  <c r="H174" i="1"/>
  <c r="J173" i="1"/>
  <c r="H173" i="1"/>
  <c r="F109" i="1"/>
  <c r="F105" i="1"/>
  <c r="F103" i="1"/>
  <c r="F102" i="1"/>
  <c r="F101" i="1"/>
  <c r="F100" i="1"/>
  <c r="F99" i="1"/>
  <c r="F98" i="1"/>
  <c r="F96" i="1"/>
  <c r="F95" i="1"/>
  <c r="J94" i="1"/>
  <c r="H94" i="1"/>
  <c r="F94" i="1"/>
  <c r="F93" i="1"/>
  <c r="J91" i="1"/>
  <c r="H91" i="1"/>
  <c r="F90" i="1"/>
  <c r="F89" i="1"/>
  <c r="F87" i="1"/>
  <c r="F86" i="1"/>
  <c r="F85" i="1"/>
  <c r="F84" i="1"/>
  <c r="J82" i="1"/>
  <c r="H82" i="1"/>
  <c r="F81" i="1"/>
  <c r="F80" i="1"/>
  <c r="F78" i="1"/>
  <c r="F77" i="1"/>
  <c r="F74" i="1"/>
  <c r="F73" i="1"/>
  <c r="F72" i="1"/>
  <c r="F71" i="1"/>
  <c r="F70" i="1"/>
  <c r="F66" i="1"/>
  <c r="F65" i="1"/>
  <c r="F64" i="1"/>
  <c r="F62" i="1"/>
  <c r="F61" i="1"/>
  <c r="F60" i="1"/>
  <c r="F58" i="1"/>
  <c r="F57" i="1"/>
  <c r="R54" i="1"/>
  <c r="Q53" i="1"/>
  <c r="Q54" i="1" s="1"/>
  <c r="P53" i="1"/>
  <c r="P54" i="1" s="1"/>
  <c r="O53" i="1"/>
  <c r="O54" i="1" s="1"/>
  <c r="N53" i="1"/>
  <c r="N54" i="1" s="1"/>
  <c r="F51" i="1"/>
  <c r="F49" i="1"/>
  <c r="F35" i="1"/>
  <c r="F33" i="1"/>
  <c r="F30" i="1"/>
  <c r="F29" i="1"/>
  <c r="F28" i="1"/>
  <c r="F27" i="1"/>
  <c r="F26" i="1"/>
  <c r="F25" i="1"/>
  <c r="F24" i="1"/>
  <c r="F23" i="1"/>
  <c r="F22" i="1"/>
  <c r="F21" i="1"/>
  <c r="F16" i="1"/>
  <c r="F15" i="1"/>
  <c r="F14" i="1"/>
  <c r="F13" i="1"/>
  <c r="F12" i="1"/>
  <c r="J11" i="1"/>
  <c r="H11" i="1"/>
  <c r="F10" i="1"/>
  <c r="J9" i="1"/>
  <c r="H9" i="1"/>
  <c r="F9" i="1"/>
  <c r="J8" i="1"/>
  <c r="H8" i="1"/>
  <c r="F8" i="1"/>
  <c r="J7" i="1"/>
  <c r="H7" i="1"/>
  <c r="F7" i="1"/>
  <c r="J6" i="1"/>
  <c r="H6" i="1"/>
  <c r="F6" i="1"/>
  <c r="J5" i="1"/>
  <c r="H5" i="1"/>
  <c r="J4" i="1"/>
  <c r="H4" i="1"/>
  <c r="G4" i="1"/>
  <c r="F4" i="1"/>
  <c r="F3" i="1"/>
</calcChain>
</file>

<file path=xl/sharedStrings.xml><?xml version="1.0" encoding="utf-8"?>
<sst xmlns="http://schemas.openxmlformats.org/spreadsheetml/2006/main" count="2275" uniqueCount="859">
  <si>
    <t>Yes/No</t>
  </si>
  <si>
    <t>Drop Down</t>
  </si>
  <si>
    <t>Data</t>
  </si>
  <si>
    <t>Source</t>
  </si>
  <si>
    <t>Code</t>
  </si>
  <si>
    <t>Pillar</t>
  </si>
  <si>
    <t>Factor</t>
  </si>
  <si>
    <t>Subfactor</t>
  </si>
  <si>
    <t>Indicator</t>
  </si>
  <si>
    <t>Type</t>
  </si>
  <si>
    <t>Unit</t>
  </si>
  <si>
    <t>P&amp;L / Balance Sheet</t>
  </si>
  <si>
    <t>Year end</t>
  </si>
  <si>
    <t>Apply</t>
  </si>
  <si>
    <t>Last</t>
  </si>
  <si>
    <t>Weblink</t>
  </si>
  <si>
    <t>Additional Comment</t>
  </si>
  <si>
    <t>F.1.1.0</t>
  </si>
  <si>
    <t>Financials</t>
  </si>
  <si>
    <t>PL</t>
  </si>
  <si>
    <t>Revenue</t>
  </si>
  <si>
    <t>Numeric</t>
  </si>
  <si>
    <t>March</t>
  </si>
  <si>
    <t>F.1.1.1</t>
  </si>
  <si>
    <t>Cost of sales</t>
  </si>
  <si>
    <t>F.1.2.0</t>
  </si>
  <si>
    <t>Net Income</t>
  </si>
  <si>
    <t>F.1.2.1</t>
  </si>
  <si>
    <t>Total salary expense</t>
  </si>
  <si>
    <t>F.2.1.0</t>
  </si>
  <si>
    <t>BS</t>
  </si>
  <si>
    <t>Total Assets</t>
  </si>
  <si>
    <t>F.2.2.0</t>
  </si>
  <si>
    <t>Total liabilities</t>
  </si>
  <si>
    <t>F.2.3.0</t>
  </si>
  <si>
    <t>Total equity</t>
  </si>
  <si>
    <t>F.2.4.0</t>
  </si>
  <si>
    <t>Shares</t>
  </si>
  <si>
    <t>Total number of shares</t>
  </si>
  <si>
    <t>F.2.4.1</t>
  </si>
  <si>
    <t>Avg share price</t>
  </si>
  <si>
    <t>F.3.1.0</t>
  </si>
  <si>
    <t>Production</t>
  </si>
  <si>
    <t>Production Volume</t>
  </si>
  <si>
    <t xml:space="preserve"> Tons</t>
  </si>
  <si>
    <t>E.1.1.0</t>
  </si>
  <si>
    <t>Environment</t>
  </si>
  <si>
    <t>Carbon Emissions</t>
  </si>
  <si>
    <t>Carbon Emissions Scope 1</t>
  </si>
  <si>
    <t>P-59</t>
  </si>
  <si>
    <t>E.1.2.0</t>
  </si>
  <si>
    <t>Carbon Emissions Scope 2</t>
  </si>
  <si>
    <t>E.1.3.0</t>
  </si>
  <si>
    <t>Carbon Emissions Scope 3</t>
  </si>
  <si>
    <t>E.1.4.0</t>
  </si>
  <si>
    <t>Carbon footprint and intensity trend</t>
  </si>
  <si>
    <t xml:space="preserve">E.1.5.0	</t>
  </si>
  <si>
    <t>Environment management systems</t>
  </si>
  <si>
    <t>EMS system</t>
  </si>
  <si>
    <t>Yes</t>
  </si>
  <si>
    <t>P-43</t>
  </si>
  <si>
    <t xml:space="preserve">E.1.5.1	</t>
  </si>
  <si>
    <t>ISO 14001 certification</t>
  </si>
  <si>
    <t>No</t>
  </si>
  <si>
    <t>E.1.6.0</t>
  </si>
  <si>
    <t>Carbon emission reduction initiatives</t>
  </si>
  <si>
    <t>Disclosure/initiative</t>
  </si>
  <si>
    <t>Disclosure</t>
  </si>
  <si>
    <t>E.1.6.1</t>
  </si>
  <si>
    <t>Change in carbon intensity (last 1 year)</t>
  </si>
  <si>
    <t>%</t>
  </si>
  <si>
    <t>consumption from solar plant reduces GHG emission by 1071 tCO2</t>
  </si>
  <si>
    <t>E.1.7.0</t>
  </si>
  <si>
    <t>Solid fossil fuel sector exposure</t>
  </si>
  <si>
    <t>E.2.1.0</t>
  </si>
  <si>
    <t>Non-carbon emissions</t>
  </si>
  <si>
    <t>Inorganic pollutants</t>
  </si>
  <si>
    <t>Tons</t>
  </si>
  <si>
    <t>E.2.2.0</t>
  </si>
  <si>
    <t>Air pollutants</t>
  </si>
  <si>
    <t>E.2.3.0</t>
  </si>
  <si>
    <t>NO'x emissions</t>
  </si>
  <si>
    <t>P-34</t>
  </si>
  <si>
    <t>P-60</t>
  </si>
  <si>
    <t>E.2.4.0</t>
  </si>
  <si>
    <t>SO'x emissions</t>
  </si>
  <si>
    <t>E.2.5.0</t>
  </si>
  <si>
    <t>Ozone depletion substances</t>
  </si>
  <si>
    <t>E.3.1.0</t>
  </si>
  <si>
    <t>Other emissions</t>
  </si>
  <si>
    <t>Business travel</t>
  </si>
  <si>
    <t>E.3.2.0</t>
  </si>
  <si>
    <t>Employee commute</t>
  </si>
  <si>
    <t>E.3.3.0</t>
  </si>
  <si>
    <t>Usage of company products</t>
  </si>
  <si>
    <t>E.3.4.0</t>
  </si>
  <si>
    <t>Transportation and distribution</t>
  </si>
  <si>
    <t>E.4.1	.0</t>
  </si>
  <si>
    <t>Renewable energy</t>
  </si>
  <si>
    <t>Renewable energy program</t>
  </si>
  <si>
    <t>MWhs</t>
  </si>
  <si>
    <t>P-55</t>
  </si>
  <si>
    <t>E.4.1.1</t>
  </si>
  <si>
    <t>Renewable energy as % of Total energy</t>
  </si>
  <si>
    <t>E.4.2.0</t>
  </si>
  <si>
    <t>Alternate fuels</t>
  </si>
  <si>
    <t>E.4.3.0</t>
  </si>
  <si>
    <t>Electronic Waste</t>
  </si>
  <si>
    <t>Electronic waste</t>
  </si>
  <si>
    <t>E.4.4.0</t>
  </si>
  <si>
    <t>Product impact on renewables</t>
  </si>
  <si>
    <t>Qualitative</t>
  </si>
  <si>
    <t>Negative/Positive</t>
  </si>
  <si>
    <t xml:space="preserve">E.4.5.0	</t>
  </si>
  <si>
    <t>Green logistics programs</t>
  </si>
  <si>
    <t>Program</t>
  </si>
  <si>
    <t>Program exists</t>
  </si>
  <si>
    <t>P-41</t>
  </si>
  <si>
    <t>E.4.5.1</t>
  </si>
  <si>
    <t>Emission reduction</t>
  </si>
  <si>
    <t xml:space="preserve">E.5.1.0	</t>
  </si>
  <si>
    <t>Waste management</t>
  </si>
  <si>
    <t>Solid waste management</t>
  </si>
  <si>
    <t>Solid waste</t>
  </si>
  <si>
    <t>P-68</t>
  </si>
  <si>
    <t xml:space="preserve">E.5.1.1	</t>
  </si>
  <si>
    <t>Solid waste recycled</t>
  </si>
  <si>
    <t>E.5.2.0</t>
  </si>
  <si>
    <t>Wastage Management</t>
  </si>
  <si>
    <t>Oil Spill disclosure</t>
  </si>
  <si>
    <t>Number of incidents</t>
  </si>
  <si>
    <t>E.5.3.0</t>
  </si>
  <si>
    <t>Offshore well management</t>
  </si>
  <si>
    <t>Offshore well</t>
  </si>
  <si>
    <t>Policy Exists</t>
  </si>
  <si>
    <t>E.5.3.1</t>
  </si>
  <si>
    <t>Policy Disclosure</t>
  </si>
  <si>
    <t>E.5.4.0</t>
  </si>
  <si>
    <t>Tailings management</t>
  </si>
  <si>
    <t>E.5.4.1</t>
  </si>
  <si>
    <t>E.5.5.0</t>
  </si>
  <si>
    <t xml:space="preserve">Mineral waste management
</t>
  </si>
  <si>
    <t>Mineral waste management</t>
  </si>
  <si>
    <t>E.5.5.1</t>
  </si>
  <si>
    <t xml:space="preserve">E.5.6.0	</t>
  </si>
  <si>
    <t>Hazardous waste management</t>
  </si>
  <si>
    <t>Hazardous waste</t>
  </si>
  <si>
    <t>P-37</t>
  </si>
  <si>
    <t>P-67</t>
  </si>
  <si>
    <t xml:space="preserve">E.5.6.1	</t>
  </si>
  <si>
    <t>Hazardous waste as % of total waste</t>
  </si>
  <si>
    <t>E.5.7.0</t>
  </si>
  <si>
    <t>Non-recycled waste</t>
  </si>
  <si>
    <t>E.5.7.1</t>
  </si>
  <si>
    <t>Non-recycled waste as % of total waste</t>
  </si>
  <si>
    <t>E.5.8.0</t>
  </si>
  <si>
    <t>Waste recycling programs</t>
  </si>
  <si>
    <t>E.6.1.0</t>
  </si>
  <si>
    <t>Energy consumption</t>
  </si>
  <si>
    <t>Total energy consumption</t>
  </si>
  <si>
    <t>MWh</t>
  </si>
  <si>
    <t>P-29</t>
  </si>
  <si>
    <t>E.6.2.1</t>
  </si>
  <si>
    <t>Energy consumption from non-renewable resources</t>
  </si>
  <si>
    <t>E.6.2.0</t>
  </si>
  <si>
    <t xml:space="preserve"> non-renewable /total energy consumption</t>
  </si>
  <si>
    <t xml:space="preserve">E.7.1.0	</t>
  </si>
  <si>
    <t>Biodiversity</t>
  </si>
  <si>
    <t xml:space="preserve">Biodiversity and eco system preservation practices </t>
  </si>
  <si>
    <t>E.7.1.1</t>
  </si>
  <si>
    <t>E.7.2.0</t>
  </si>
  <si>
    <t>Deforestation</t>
  </si>
  <si>
    <t>E.7.2.1</t>
  </si>
  <si>
    <t>E.7.3.0</t>
  </si>
  <si>
    <t>Natural species and protected areas</t>
  </si>
  <si>
    <t>Sites impact natural species &amp; protected areas</t>
  </si>
  <si>
    <t>E.7.4.0</t>
  </si>
  <si>
    <t>Site closure &amp; rehabilitation</t>
  </si>
  <si>
    <t>E.7.4.1</t>
  </si>
  <si>
    <t>E.7.5.0</t>
  </si>
  <si>
    <t xml:space="preserve">Land degradation, desertification, soil sealing </t>
  </si>
  <si>
    <t>E.7.6.0</t>
  </si>
  <si>
    <t>FSC certified sourcing</t>
  </si>
  <si>
    <t>FSC certified sourcing as % of total sourcing</t>
  </si>
  <si>
    <t>E.7.7.0</t>
  </si>
  <si>
    <t>Use of pesticides</t>
  </si>
  <si>
    <t>E.7.8.0</t>
  </si>
  <si>
    <t>Sustainable land / forestry / agri practices</t>
  </si>
  <si>
    <t>E.7.8.1</t>
  </si>
  <si>
    <t xml:space="preserve">E.8.1.0	</t>
  </si>
  <si>
    <t>Product stewardship</t>
  </si>
  <si>
    <t>Raw material sourcing</t>
  </si>
  <si>
    <t>Raw material policy</t>
  </si>
  <si>
    <t>E.8.1.1</t>
  </si>
  <si>
    <t>E.8.2.0</t>
  </si>
  <si>
    <t>Co-processing</t>
  </si>
  <si>
    <t>Waste used in tons for energy and as raw materials</t>
  </si>
  <si>
    <t>E.8.3.0</t>
  </si>
  <si>
    <t>Recycled material use</t>
  </si>
  <si>
    <t>E.8.4.0</t>
  </si>
  <si>
    <t>Green procurement policy</t>
  </si>
  <si>
    <t>E.8.4.1</t>
  </si>
  <si>
    <t>E.8.5.0</t>
  </si>
  <si>
    <t>Supplier environmental certification</t>
  </si>
  <si>
    <t>Certification</t>
  </si>
  <si>
    <t>E.8.6.0</t>
  </si>
  <si>
    <t>Green building council membership</t>
  </si>
  <si>
    <t>membership</t>
  </si>
  <si>
    <t>E.8.7.0</t>
  </si>
  <si>
    <t>Food &amp; beverage sustainability initiatives</t>
  </si>
  <si>
    <t>Sustainable initiatives</t>
  </si>
  <si>
    <t>Initiatives exist</t>
  </si>
  <si>
    <t>E.8.7.1</t>
  </si>
  <si>
    <t>Initiatives disclosed</t>
  </si>
  <si>
    <t xml:space="preserve">E.8.8.0	</t>
  </si>
  <si>
    <t>Nutrition and health program</t>
  </si>
  <si>
    <t xml:space="preserve">E.8.8.1	</t>
  </si>
  <si>
    <t>E.8.9.0</t>
  </si>
  <si>
    <t>Product Stewardship</t>
  </si>
  <si>
    <t>Product health statement</t>
  </si>
  <si>
    <t>Statement disclosed</t>
  </si>
  <si>
    <t>E.8.10.0</t>
  </si>
  <si>
    <t>GMO policy</t>
  </si>
  <si>
    <t>E.8.10.1</t>
  </si>
  <si>
    <t xml:space="preserve">E.8.11	</t>
  </si>
  <si>
    <t>Organic products</t>
  </si>
  <si>
    <t>Organic products revenue</t>
  </si>
  <si>
    <t xml:space="preserve">E.8.12	</t>
  </si>
  <si>
    <t>Hazardous waste to total waste ratio</t>
  </si>
  <si>
    <t>E.8.13.0</t>
  </si>
  <si>
    <t>Sustainable agri programs</t>
  </si>
  <si>
    <t>E.8.13.1</t>
  </si>
  <si>
    <t xml:space="preserve">E.8.14	</t>
  </si>
  <si>
    <t>Fleet emissions</t>
  </si>
  <si>
    <t xml:space="preserve">E.8.15	</t>
  </si>
  <si>
    <t>Packing material used</t>
  </si>
  <si>
    <t xml:space="preserve">E.8.16	</t>
  </si>
  <si>
    <t>Sustainable product innovation</t>
  </si>
  <si>
    <t>E.9.1.0</t>
  </si>
  <si>
    <t>Climate</t>
  </si>
  <si>
    <t>Climate change policy</t>
  </si>
  <si>
    <t>E.9.1.1</t>
  </si>
  <si>
    <t xml:space="preserve">E.9.2	</t>
  </si>
  <si>
    <t>Financing environmental policy</t>
  </si>
  <si>
    <t>Funding</t>
  </si>
  <si>
    <t>E.9.3.0</t>
  </si>
  <si>
    <t>Exposure to extreme weather</t>
  </si>
  <si>
    <t>Country climate risk index</t>
  </si>
  <si>
    <t>Risk</t>
  </si>
  <si>
    <t>Low/Med/High</t>
  </si>
  <si>
    <t>Medium</t>
  </si>
  <si>
    <t>E.9.4.0</t>
  </si>
  <si>
    <t>Green securities</t>
  </si>
  <si>
    <t>E.9.4.1</t>
  </si>
  <si>
    <t xml:space="preserve">E.10.1	</t>
  </si>
  <si>
    <t>Water usage</t>
  </si>
  <si>
    <t>Water consumption</t>
  </si>
  <si>
    <t>P-35</t>
  </si>
  <si>
    <t>P-63</t>
  </si>
  <si>
    <t>converted in tons from KL and ML</t>
  </si>
  <si>
    <t xml:space="preserve">E.10.2	</t>
  </si>
  <si>
    <t>Water emission</t>
  </si>
  <si>
    <t>the company claims that it maintains ero iquid discharge AT every manufaturing facility with the hep of extensive treatment technology</t>
  </si>
  <si>
    <t xml:space="preserve">E.10.3	</t>
  </si>
  <si>
    <t>Exposure to areas of high water stress</t>
  </si>
  <si>
    <t>Water stress</t>
  </si>
  <si>
    <t>Exposure</t>
  </si>
  <si>
    <t>High</t>
  </si>
  <si>
    <t xml:space="preserve">E.10.4	</t>
  </si>
  <si>
    <t>Untreated discharged waste water</t>
  </si>
  <si>
    <t xml:space="preserve">E.10.5.0	</t>
  </si>
  <si>
    <t>Water management initiatives</t>
  </si>
  <si>
    <t>E.10.5.1</t>
  </si>
  <si>
    <t>E.10.6.0</t>
  </si>
  <si>
    <t>Sustainable oceans / seas practices</t>
  </si>
  <si>
    <t>E.10.6.1</t>
  </si>
  <si>
    <t xml:space="preserve">E.10.7	</t>
  </si>
  <si>
    <t>Water recycled and reused</t>
  </si>
  <si>
    <t>P-13</t>
  </si>
  <si>
    <t xml:space="preserve">E.11.1.0	</t>
  </si>
  <si>
    <t>Regulations</t>
  </si>
  <si>
    <t>Noncompliance of environmental licenses &amp; permits</t>
  </si>
  <si>
    <t>Noncompliance incidents</t>
  </si>
  <si>
    <t>No. of instances</t>
  </si>
  <si>
    <t>P-71</t>
  </si>
  <si>
    <t>E.11.2.0</t>
  </si>
  <si>
    <t>Environmental audits</t>
  </si>
  <si>
    <t>E.11.2.1</t>
  </si>
  <si>
    <t>Environmental audit body / auditor disclosed</t>
  </si>
  <si>
    <t>S.1.1.0</t>
  </si>
  <si>
    <t>Social</t>
  </si>
  <si>
    <t>Human capital</t>
  </si>
  <si>
    <t>Human capital development</t>
  </si>
  <si>
    <t>S.1.1.1</t>
  </si>
  <si>
    <t>Policy disclosure</t>
  </si>
  <si>
    <t xml:space="preserve">S.1.2	</t>
  </si>
  <si>
    <t>Employee turnover rate</t>
  </si>
  <si>
    <t>P-76</t>
  </si>
  <si>
    <t>S.1.3.0</t>
  </si>
  <si>
    <t>Freedom of association policy</t>
  </si>
  <si>
    <t>P-86</t>
  </si>
  <si>
    <t>S.1.3.1</t>
  </si>
  <si>
    <t>S.1.4.0</t>
  </si>
  <si>
    <t>Collective bargaining agreement</t>
  </si>
  <si>
    <t>S.1.4.1</t>
  </si>
  <si>
    <t>S.1.5.0</t>
  </si>
  <si>
    <t>Work hours policy</t>
  </si>
  <si>
    <t>Work hours policy exists</t>
  </si>
  <si>
    <t>S.1.5.1</t>
  </si>
  <si>
    <t>Work hours policy disclosure</t>
  </si>
  <si>
    <t xml:space="preserve">S.1.6	</t>
  </si>
  <si>
    <t>Temporary workers</t>
  </si>
  <si>
    <t>% of temporary workers</t>
  </si>
  <si>
    <t xml:space="preserve">S.1.7	</t>
  </si>
  <si>
    <t>Employee training</t>
  </si>
  <si>
    <t>Training hours/employee</t>
  </si>
  <si>
    <t>Hours</t>
  </si>
  <si>
    <t>P-78</t>
  </si>
  <si>
    <t xml:space="preserve">S.1.8	</t>
  </si>
  <si>
    <t>Implementation of fundamental ILO conventions</t>
  </si>
  <si>
    <t>Statement/disclosure</t>
  </si>
  <si>
    <t>S.1.9.0</t>
  </si>
  <si>
    <t>Whistleblower protection</t>
  </si>
  <si>
    <t>S.1.9.1</t>
  </si>
  <si>
    <t xml:space="preserve">S.2.1.0	</t>
  </si>
  <si>
    <t>Occupational health &amp; safety</t>
  </si>
  <si>
    <t>P-82</t>
  </si>
  <si>
    <t>S.2.1.1</t>
  </si>
  <si>
    <t>S.2.1.2</t>
  </si>
  <si>
    <t>ISO 45001 certification</t>
  </si>
  <si>
    <t>S.2.2.0</t>
  </si>
  <si>
    <t>Emergency response program</t>
  </si>
  <si>
    <t>S.2.2.1</t>
  </si>
  <si>
    <t xml:space="preserve">S.2.3	</t>
  </si>
  <si>
    <t>Contractor safety program</t>
  </si>
  <si>
    <t>Policy</t>
  </si>
  <si>
    <t xml:space="preserve">S.2.4	</t>
  </si>
  <si>
    <t>Number / rate of accidents, injuries, fatalities, frequency</t>
  </si>
  <si>
    <t>Number</t>
  </si>
  <si>
    <t xml:space="preserve">S.2.5	</t>
  </si>
  <si>
    <t>Number of days lost for injuries, accidents, fatalities, illness</t>
  </si>
  <si>
    <t>Days</t>
  </si>
  <si>
    <t>S.2.6.0</t>
  </si>
  <si>
    <t>Workplace incident prevention policies</t>
  </si>
  <si>
    <t>S.2.6.1</t>
  </si>
  <si>
    <t>S.3.1.0</t>
  </si>
  <si>
    <t>Human rights</t>
  </si>
  <si>
    <t>Human rights policy</t>
  </si>
  <si>
    <t>S.3.1.1</t>
  </si>
  <si>
    <t>S.3.2.0</t>
  </si>
  <si>
    <t>Human rights due diligence</t>
  </si>
  <si>
    <t xml:space="preserve">S.3.3	</t>
  </si>
  <si>
    <t xml:space="preserve">Processes and measures to prevent human trafficking </t>
  </si>
  <si>
    <t xml:space="preserve">S.3.4.0	</t>
  </si>
  <si>
    <t>Risk of incidents of child labor</t>
  </si>
  <si>
    <t>Risk of child labor</t>
  </si>
  <si>
    <t>Low/High</t>
  </si>
  <si>
    <t xml:space="preserve">S.3.4.1	</t>
  </si>
  <si>
    <t>Policy exist against child labor</t>
  </si>
  <si>
    <t xml:space="preserve">S.3.5.0	</t>
  </si>
  <si>
    <t>Risk of incidents of forced labor</t>
  </si>
  <si>
    <t>Risk of forced labor</t>
  </si>
  <si>
    <t xml:space="preserve">S.3.5.1	</t>
  </si>
  <si>
    <t>Policy exist against forced labor</t>
  </si>
  <si>
    <t>S.3.6</t>
  </si>
  <si>
    <t>Number &amp; nature of identified cases of human rights issues &amp; incidents</t>
  </si>
  <si>
    <t>Cases of human rights issues &amp; incidents</t>
  </si>
  <si>
    <t>S.3.7.0</t>
  </si>
  <si>
    <t>Exposure to controversial weapons</t>
  </si>
  <si>
    <t>Exposure to controversial weapons - Present</t>
  </si>
  <si>
    <t>S.3.7.1</t>
  </si>
  <si>
    <t>Human Rights</t>
  </si>
  <si>
    <t>Exposure to controversial weapons - Past</t>
  </si>
  <si>
    <t xml:space="preserve">S.4.1.0	</t>
  </si>
  <si>
    <t>Supply chain</t>
  </si>
  <si>
    <t>Supplier human right disclosures</t>
  </si>
  <si>
    <t>Policy exists</t>
  </si>
  <si>
    <t>S.4.1.1</t>
  </si>
  <si>
    <t>Supplier human rights audit</t>
  </si>
  <si>
    <t xml:space="preserve">S.4.2	</t>
  </si>
  <si>
    <t>Social supplier certification</t>
  </si>
  <si>
    <t>Certification consideration</t>
  </si>
  <si>
    <t xml:space="preserve">S.4.3	</t>
  </si>
  <si>
    <t>Controvertial sourcing</t>
  </si>
  <si>
    <t>Incidents</t>
  </si>
  <si>
    <t xml:space="preserve">S.4.4.0	</t>
  </si>
  <si>
    <t>Supplier code of conduct</t>
  </si>
  <si>
    <t>Code exists</t>
  </si>
  <si>
    <t xml:space="preserve">S.4.4.1	</t>
  </si>
  <si>
    <t>Code disclosure</t>
  </si>
  <si>
    <t xml:space="preserve">S.5.1	</t>
  </si>
  <si>
    <t>Social Opportunity</t>
  </si>
  <si>
    <t>Access to Communications</t>
  </si>
  <si>
    <t>S.5.2.0</t>
  </si>
  <si>
    <t>Access to Finance</t>
  </si>
  <si>
    <t>rural branches as % of total branches</t>
  </si>
  <si>
    <t>S.5.2.1</t>
  </si>
  <si>
    <t>Microfinance facility available</t>
  </si>
  <si>
    <t xml:space="preserve">S.5.3	</t>
  </si>
  <si>
    <t>Access to Health Care</t>
  </si>
  <si>
    <t>S.5.4</t>
  </si>
  <si>
    <t>Access to Education</t>
  </si>
  <si>
    <t xml:space="preserve">S.6.1.0	</t>
  </si>
  <si>
    <t>Product availability</t>
  </si>
  <si>
    <t>Product safety and quality</t>
  </si>
  <si>
    <t>P-135</t>
  </si>
  <si>
    <t xml:space="preserve">S.6.1.1	</t>
  </si>
  <si>
    <t>Policy Disclosures</t>
  </si>
  <si>
    <t>S.6.1.2</t>
  </si>
  <si>
    <t>Number of product controversies</t>
  </si>
  <si>
    <t xml:space="preserve">S.6.2	</t>
  </si>
  <si>
    <t>Product Liability</t>
  </si>
  <si>
    <t xml:space="preserve">Strategy to Improve Access to Drugs or Products </t>
  </si>
  <si>
    <t xml:space="preserve">S.7.1	</t>
  </si>
  <si>
    <t>Diversity</t>
  </si>
  <si>
    <t xml:space="preserve">Board gender diversity </t>
  </si>
  <si>
    <t>Female members to total board members ratio</t>
  </si>
  <si>
    <t xml:space="preserve">S.7.2	</t>
  </si>
  <si>
    <t>Female employees in top management</t>
  </si>
  <si>
    <t>% Female Executives/ Total Executive Management</t>
  </si>
  <si>
    <t>P-39</t>
  </si>
  <si>
    <t>P-84</t>
  </si>
  <si>
    <t xml:space="preserve">S.7.3	</t>
  </si>
  <si>
    <t>Female employees in work force</t>
  </si>
  <si>
    <t>% Female Workforce/ Total Staff</t>
  </si>
  <si>
    <t xml:space="preserve">S.7.4.0	</t>
  </si>
  <si>
    <t>Anti discrimination policies</t>
  </si>
  <si>
    <t xml:space="preserve">S.7.4.1	</t>
  </si>
  <si>
    <t xml:space="preserve">S.7.5	</t>
  </si>
  <si>
    <t>Discrimination incidents</t>
  </si>
  <si>
    <t xml:space="preserve">S.7.6.0	</t>
  </si>
  <si>
    <t>Gender policy</t>
  </si>
  <si>
    <t xml:space="preserve">S.7.6.1	</t>
  </si>
  <si>
    <t>S.7.6.2</t>
  </si>
  <si>
    <t>Gender discrimination incidents</t>
  </si>
  <si>
    <t>S.7.7.0</t>
  </si>
  <si>
    <t>Employee Remuneration/ Satisfaction</t>
  </si>
  <si>
    <t>S.7.7.1</t>
  </si>
  <si>
    <t>S.7.8.0</t>
  </si>
  <si>
    <t>Employee welfare policy</t>
  </si>
  <si>
    <t>P-77</t>
  </si>
  <si>
    <t>S.7.8.1</t>
  </si>
  <si>
    <t xml:space="preserve">S.7.9	</t>
  </si>
  <si>
    <t>Grievances / complaints handling mechanism</t>
  </si>
  <si>
    <t>Grievance mechanism</t>
  </si>
  <si>
    <t>P-85</t>
  </si>
  <si>
    <t>S.7.10</t>
  </si>
  <si>
    <t>Supplier diversity</t>
  </si>
  <si>
    <t xml:space="preserve">S.7.11	</t>
  </si>
  <si>
    <t>Gender pay gap</t>
  </si>
  <si>
    <t>Gender pay gap ratio</t>
  </si>
  <si>
    <t xml:space="preserve">S.7.12.0	</t>
  </si>
  <si>
    <t>Excessive CEO pay ratio</t>
  </si>
  <si>
    <t>CEO salary</t>
  </si>
  <si>
    <t>P-90 AR</t>
  </si>
  <si>
    <t xml:space="preserve">S.7.12.1	</t>
  </si>
  <si>
    <t>Average employee salary</t>
  </si>
  <si>
    <t xml:space="preserve">S.7.12.2	</t>
  </si>
  <si>
    <t>P-72 AR</t>
  </si>
  <si>
    <t xml:space="preserve">S.8.1	</t>
  </si>
  <si>
    <t>Social impact</t>
  </si>
  <si>
    <t>Product impact on consumers</t>
  </si>
  <si>
    <t>Product impact</t>
  </si>
  <si>
    <t>Impact</t>
  </si>
  <si>
    <t>Positive/Negative</t>
  </si>
  <si>
    <t xml:space="preserve">S.8.2	</t>
  </si>
  <si>
    <t>Charity/Philanthropy</t>
  </si>
  <si>
    <t xml:space="preserve">S.8.3	</t>
  </si>
  <si>
    <t>Social / Labor regulators</t>
  </si>
  <si>
    <t>Social regulatory incident</t>
  </si>
  <si>
    <t>Incident</t>
  </si>
  <si>
    <t xml:space="preserve">S.8.4	</t>
  </si>
  <si>
    <t>Social certification</t>
  </si>
  <si>
    <t>SA8000 certification</t>
  </si>
  <si>
    <t>S.9.1.0</t>
  </si>
  <si>
    <t>Community relations</t>
  </si>
  <si>
    <t>Community relation policies</t>
  </si>
  <si>
    <t>P-93</t>
  </si>
  <si>
    <t>S.9.1.1</t>
  </si>
  <si>
    <t xml:space="preserve">S.9.2	</t>
  </si>
  <si>
    <t>CSR activities</t>
  </si>
  <si>
    <t>CSR spending</t>
  </si>
  <si>
    <t>P-47</t>
  </si>
  <si>
    <t>P-73</t>
  </si>
  <si>
    <t xml:space="preserve">S.9.3	</t>
  </si>
  <si>
    <t>Employment creation</t>
  </si>
  <si>
    <t>Jobs added</t>
  </si>
  <si>
    <t xml:space="preserve">S.9.4	</t>
  </si>
  <si>
    <t>Tax domicile and compliance</t>
  </si>
  <si>
    <t>Tax incidents/fines</t>
  </si>
  <si>
    <t xml:space="preserve">G.1.1	</t>
  </si>
  <si>
    <t>Governance</t>
  </si>
  <si>
    <t>Company profile</t>
  </si>
  <si>
    <t>Past controversies</t>
  </si>
  <si>
    <t>https://economictimes.indiatimes.com/news/company/corporate-trends/fire-breaks-out-at-royal-enfields-transit-stockyard-in-jaipur-eicher-motors/articleshow/78788996.cms?from=mdr#:~:text=New%20Delhi%3A%20Eicher%20Motors%20on,Motors%20said%20in%20a%20statement.</t>
  </si>
  <si>
    <t xml:space="preserve">G.1.2	</t>
  </si>
  <si>
    <t>Large related party transactions</t>
  </si>
  <si>
    <t xml:space="preserve">Significant M&amp;As, sale of property </t>
  </si>
  <si>
    <t xml:space="preserve">G.1.3.0	</t>
  </si>
  <si>
    <t>Major M&amp;A (Especially non-core business or Property Investments)</t>
  </si>
  <si>
    <t>Investment Property (IP) – As reported on Balance Sheet</t>
  </si>
  <si>
    <t>P-168 AR</t>
  </si>
  <si>
    <t>P-182 AR</t>
  </si>
  <si>
    <t>P-194 AR</t>
  </si>
  <si>
    <t>G.1.3.1</t>
  </si>
  <si>
    <t>Non- Core Strategic M&amp;A</t>
  </si>
  <si>
    <t xml:space="preserve">G.1.4	</t>
  </si>
  <si>
    <t>Spinoffs and their success</t>
  </si>
  <si>
    <t>Spin offs</t>
  </si>
  <si>
    <t>Count</t>
  </si>
  <si>
    <t>Spin offs success</t>
  </si>
  <si>
    <t>G.2.1.0</t>
  </si>
  <si>
    <t>Owner/ Promoter Profile</t>
  </si>
  <si>
    <t>Family/ Owner background</t>
  </si>
  <si>
    <t>Shareholding by majority holder</t>
  </si>
  <si>
    <t>G.2.1.1</t>
  </si>
  <si>
    <t>Majority holder type</t>
  </si>
  <si>
    <t>Govt/Public/Institution</t>
  </si>
  <si>
    <t>Institution</t>
  </si>
  <si>
    <t>G.2.1.2</t>
  </si>
  <si>
    <t>Majority holder name</t>
  </si>
  <si>
    <t>Name</t>
  </si>
  <si>
    <t>The Simran Siddhartha Tara Benefit Trust, Trustee- Vikram Lal</t>
  </si>
  <si>
    <t xml:space="preserve">G.2.2.0	</t>
  </si>
  <si>
    <t>Politcical connections</t>
  </si>
  <si>
    <t xml:space="preserve">G.2.3	</t>
  </si>
  <si>
    <t>Number of family members in Business</t>
  </si>
  <si>
    <t xml:space="preserve">G.2.4	</t>
  </si>
  <si>
    <t>Succession planning</t>
  </si>
  <si>
    <t>P-93 AR</t>
  </si>
  <si>
    <t xml:space="preserve">G.2.5.0	</t>
  </si>
  <si>
    <t>Cross shareholding</t>
  </si>
  <si>
    <t>% shares held by company</t>
  </si>
  <si>
    <t xml:space="preserve">G.2.5.1	</t>
  </si>
  <si>
    <t>Cross shareholder name</t>
  </si>
  <si>
    <t>G.2.5.2</t>
  </si>
  <si>
    <t>% shares held by cross holder</t>
  </si>
  <si>
    <t xml:space="preserve">G.3.1	</t>
  </si>
  <si>
    <t>Conflict of interest</t>
  </si>
  <si>
    <t>Other businesses owned by the promoter &amp; potential controversies</t>
  </si>
  <si>
    <t xml:space="preserve">G.3.2.0	</t>
  </si>
  <si>
    <t>Recurring related party transactions</t>
  </si>
  <si>
    <t>Related party transactions</t>
  </si>
  <si>
    <t>P-172,173 AR</t>
  </si>
  <si>
    <t xml:space="preserve">G.3.3.0	</t>
  </si>
  <si>
    <t>Non-arms length transactions</t>
  </si>
  <si>
    <t xml:space="preserve">G.4.1	</t>
  </si>
  <si>
    <t>Governance framework</t>
  </si>
  <si>
    <t>Governance &amp; Business Practices Controversies</t>
  </si>
  <si>
    <t>No. of controversies over last 5 years</t>
  </si>
  <si>
    <t xml:space="preserve">G.4.2.0	</t>
  </si>
  <si>
    <t>Risk oversight</t>
  </si>
  <si>
    <t>Separate risk committee</t>
  </si>
  <si>
    <t>P-97 AR</t>
  </si>
  <si>
    <t xml:space="preserve">G.4.2.1	</t>
  </si>
  <si>
    <t>Management level risk committee</t>
  </si>
  <si>
    <t>P-55 AR</t>
  </si>
  <si>
    <t xml:space="preserve">G.4.2.2	</t>
  </si>
  <si>
    <t>Risk management system</t>
  </si>
  <si>
    <t xml:space="preserve">G.4.3.0	</t>
  </si>
  <si>
    <t>Ownership structure</t>
  </si>
  <si>
    <t>Insiders</t>
  </si>
  <si>
    <t>P-88</t>
  </si>
  <si>
    <t xml:space="preserve">G.4.3.1	</t>
  </si>
  <si>
    <t xml:space="preserve">Institutional </t>
  </si>
  <si>
    <t>P-87</t>
  </si>
  <si>
    <t xml:space="preserve">G.4.3.2	</t>
  </si>
  <si>
    <t>Government</t>
  </si>
  <si>
    <t>G.4.3.3</t>
  </si>
  <si>
    <t>Others</t>
  </si>
  <si>
    <t>G.4.4.0</t>
  </si>
  <si>
    <t>CEO Termination Scenarios</t>
  </si>
  <si>
    <t>G.4.4.1</t>
  </si>
  <si>
    <t>Policy disclosed</t>
  </si>
  <si>
    <t>G.4.5.0</t>
  </si>
  <si>
    <t>Claw back policy</t>
  </si>
  <si>
    <t>G.4.5.1</t>
  </si>
  <si>
    <t xml:space="preserve">G.4.6.0	</t>
  </si>
  <si>
    <t>Compliance with Corporate Governance practices &amp; policies</t>
  </si>
  <si>
    <t>Code of corporate governance exists</t>
  </si>
  <si>
    <t>P-92 AR</t>
  </si>
  <si>
    <t xml:space="preserve">G.4.6.1	</t>
  </si>
  <si>
    <t>Non-compliance incidents</t>
  </si>
  <si>
    <t xml:space="preserve">G.4.7.0	</t>
  </si>
  <si>
    <t>Subsidiary disclosures</t>
  </si>
  <si>
    <t>Number of wholly owned subsidiaries</t>
  </si>
  <si>
    <t>P-85 AR</t>
  </si>
  <si>
    <t xml:space="preserve">G.4.7.1	</t>
  </si>
  <si>
    <t xml:space="preserve">Number of partially owned </t>
  </si>
  <si>
    <t xml:space="preserve">G.4.7.2	</t>
  </si>
  <si>
    <t>Subsidiary disclosure detail</t>
  </si>
  <si>
    <t xml:space="preserve">G.4.9.0	</t>
  </si>
  <si>
    <t>Number of regulatory actions, penalties and fines</t>
  </si>
  <si>
    <t>No. of Penalties/ fines</t>
  </si>
  <si>
    <t xml:space="preserve">G.4.9.1	</t>
  </si>
  <si>
    <t>Amount</t>
  </si>
  <si>
    <t xml:space="preserve">G.5.1.0	</t>
  </si>
  <si>
    <t>Board assessment</t>
  </si>
  <si>
    <t>Board profile</t>
  </si>
  <si>
    <t>Cumulative board experience</t>
  </si>
  <si>
    <t>Years</t>
  </si>
  <si>
    <t xml:space="preserve">G.5.1.1	</t>
  </si>
  <si>
    <t xml:space="preserve">Relevant experience </t>
  </si>
  <si>
    <t xml:space="preserve">G.5.1.2	</t>
  </si>
  <si>
    <t>Average total experience</t>
  </si>
  <si>
    <t xml:space="preserve">G.5.1.3	</t>
  </si>
  <si>
    <t>Average relevant experience</t>
  </si>
  <si>
    <t>G.5.1.4</t>
  </si>
  <si>
    <t>% Independent directors</t>
  </si>
  <si>
    <t xml:space="preserve">G.5.3	</t>
  </si>
  <si>
    <t>Separate board member / committee responsible for ESG matters</t>
  </si>
  <si>
    <t>Board Committee / member</t>
  </si>
  <si>
    <t xml:space="preserve">G.5.4.0	</t>
  </si>
  <si>
    <t>Board continuity</t>
  </si>
  <si>
    <t>Staggered board</t>
  </si>
  <si>
    <t xml:space="preserve">G.5.4.1	</t>
  </si>
  <si>
    <t>Continuity risk</t>
  </si>
  <si>
    <t xml:space="preserve">G.5.5.0	</t>
  </si>
  <si>
    <t>Director Stock Ownership</t>
  </si>
  <si>
    <t>Director holding %</t>
  </si>
  <si>
    <t xml:space="preserve">G.5.5.1	</t>
  </si>
  <si>
    <t>Director remuneration</t>
  </si>
  <si>
    <t>P-63 AR</t>
  </si>
  <si>
    <t>P-75 AR</t>
  </si>
  <si>
    <t>P-86 AR</t>
  </si>
  <si>
    <t xml:space="preserve">G.5.6	</t>
  </si>
  <si>
    <t>Executive / Board Misconduct</t>
  </si>
  <si>
    <t>No. of incidents</t>
  </si>
  <si>
    <t>G.5.7.0</t>
  </si>
  <si>
    <t>Board Independence</t>
  </si>
  <si>
    <t>No. of independent directors</t>
  </si>
  <si>
    <t>G.5.7.1</t>
  </si>
  <si>
    <t>No. of non-independent directors</t>
  </si>
  <si>
    <t>G.5.7.2</t>
  </si>
  <si>
    <t>Independent</t>
  </si>
  <si>
    <t xml:space="preserve">G.5.8	</t>
  </si>
  <si>
    <t>CEO &amp; Board separation</t>
  </si>
  <si>
    <t>CEO &amp; board relationship</t>
  </si>
  <si>
    <t xml:space="preserve">G.5.9.0	</t>
  </si>
  <si>
    <t>CEO &amp; Chair separation</t>
  </si>
  <si>
    <t>CEO &amp; Chair separation (Recent)</t>
  </si>
  <si>
    <t xml:space="preserve">G.5.9.1	</t>
  </si>
  <si>
    <t>CEO &amp; Chair separation (Last 5 years)</t>
  </si>
  <si>
    <t xml:space="preserve">G.5.10.0	</t>
  </si>
  <si>
    <t>Nominating Committee</t>
  </si>
  <si>
    <t>Committee Exists</t>
  </si>
  <si>
    <t xml:space="preserve">G.5.10.1	</t>
  </si>
  <si>
    <t>Oversees committee evaluation</t>
  </si>
  <si>
    <t xml:space="preserve">G.5.11.0	</t>
  </si>
  <si>
    <t>Non-executive director pay</t>
  </si>
  <si>
    <t xml:space="preserve">G.6.1	</t>
  </si>
  <si>
    <t>Financial Integration</t>
  </si>
  <si>
    <t>Leverage ratio</t>
  </si>
  <si>
    <t xml:space="preserve">G.6.2	</t>
  </si>
  <si>
    <t>Credit &amp; loan standards</t>
  </si>
  <si>
    <t>Disclosed</t>
  </si>
  <si>
    <t>G.6.3.0</t>
  </si>
  <si>
    <t>Asset Quality</t>
  </si>
  <si>
    <t>Gross NPL</t>
  </si>
  <si>
    <t>G.6.3.1</t>
  </si>
  <si>
    <t>Total Advances</t>
  </si>
  <si>
    <t xml:space="preserve">G.6.4	</t>
  </si>
  <si>
    <t>UNEPFI Signatory</t>
  </si>
  <si>
    <t xml:space="preserve">G.6.5	</t>
  </si>
  <si>
    <t>Equator Principles Signatory</t>
  </si>
  <si>
    <t xml:space="preserve">G.6.6	</t>
  </si>
  <si>
    <t>Tier 1 Capital Buffer</t>
  </si>
  <si>
    <t xml:space="preserve">G.7.1	</t>
  </si>
  <si>
    <t>Product governance</t>
  </si>
  <si>
    <t>Marketing Practices</t>
  </si>
  <si>
    <t>Compliance with Laws/ Regulations/ Practices</t>
  </si>
  <si>
    <t xml:space="preserve">G.7.2	</t>
  </si>
  <si>
    <t>Marketing Controversies</t>
  </si>
  <si>
    <t>Malpractice Incidents</t>
  </si>
  <si>
    <t xml:space="preserve">G.7.3	</t>
  </si>
  <si>
    <t>Product Controversies</t>
  </si>
  <si>
    <t>No. of controversies</t>
  </si>
  <si>
    <t xml:space="preserve">G.7.4.0	</t>
  </si>
  <si>
    <t>Quality Management System (QMS)</t>
  </si>
  <si>
    <t>Quality Management System</t>
  </si>
  <si>
    <t xml:space="preserve">G.7.4.1	</t>
  </si>
  <si>
    <t>G.7.4.2</t>
  </si>
  <si>
    <t>Certification Name</t>
  </si>
  <si>
    <t>ISO9001</t>
  </si>
  <si>
    <t xml:space="preserve">G.7.5	</t>
  </si>
  <si>
    <t>Product Governance</t>
  </si>
  <si>
    <t>Trial Data Transparency</t>
  </si>
  <si>
    <t xml:space="preserve">G.7.6	</t>
  </si>
  <si>
    <t>Product recall management</t>
  </si>
  <si>
    <t xml:space="preserve">G.8.1.0	</t>
  </si>
  <si>
    <t xml:space="preserve">ESG Reporting </t>
  </si>
  <si>
    <t>ESG Reporting Standards</t>
  </si>
  <si>
    <t>Full compliance &amp; detailed disclosures</t>
  </si>
  <si>
    <t xml:space="preserve">G.8.1.1	</t>
  </si>
  <si>
    <t>GRI Criteria Compliance</t>
  </si>
  <si>
    <t xml:space="preserve">G.8.1.2	</t>
  </si>
  <si>
    <t>Some disclosures without regulatory compliance</t>
  </si>
  <si>
    <t xml:space="preserve">G.8.2.0	</t>
  </si>
  <si>
    <t>Verification of ESG Reporting</t>
  </si>
  <si>
    <t>GRI Verification</t>
  </si>
  <si>
    <t xml:space="preserve">G.8.2.1	</t>
  </si>
  <si>
    <t>External Verification</t>
  </si>
  <si>
    <t xml:space="preserve">G.8.3.0	</t>
  </si>
  <si>
    <t>Global Compact Signatory</t>
  </si>
  <si>
    <t xml:space="preserve">G.8.3.1	</t>
  </si>
  <si>
    <t xml:space="preserve">Signatory since </t>
  </si>
  <si>
    <t xml:space="preserve">G.8.4.0	</t>
  </si>
  <si>
    <t>ESG Performance Targets</t>
  </si>
  <si>
    <t>SDGs Target</t>
  </si>
  <si>
    <t xml:space="preserve">G.8.4.1	</t>
  </si>
  <si>
    <t>Renewable Energy Target</t>
  </si>
  <si>
    <t>Targets not given specifically but Company claims that they plans to increase their renewable energy share in their total energy mix.</t>
  </si>
  <si>
    <t xml:space="preserve">G.8.4.2	</t>
  </si>
  <si>
    <t>Internal Targets</t>
  </si>
  <si>
    <t xml:space="preserve">G.9.1	</t>
  </si>
  <si>
    <t>Access to Healthcare</t>
  </si>
  <si>
    <t>Neglected Diseases R&amp;D</t>
  </si>
  <si>
    <t xml:space="preserve">G.9.2	</t>
  </si>
  <si>
    <t>Access to medicine program</t>
  </si>
  <si>
    <t xml:space="preserve">G.9.3	</t>
  </si>
  <si>
    <t>Access to Intellectual Property</t>
  </si>
  <si>
    <t xml:space="preserve">G.9.4	</t>
  </si>
  <si>
    <t>Equitable Pricing and Availability</t>
  </si>
  <si>
    <t xml:space="preserve">G.10.1.0	</t>
  </si>
  <si>
    <t>Business ethics</t>
  </si>
  <si>
    <t>Accounting Standards</t>
  </si>
  <si>
    <t>Accounting Standard Applied</t>
  </si>
  <si>
    <t>Local/International</t>
  </si>
  <si>
    <t>Local</t>
  </si>
  <si>
    <t xml:space="preserve">G.10.1.1	</t>
  </si>
  <si>
    <t>Name of standard</t>
  </si>
  <si>
    <t>Indian Accounting Standard</t>
  </si>
  <si>
    <t>G.10.1.2</t>
  </si>
  <si>
    <t>Compliance with  accounting standards</t>
  </si>
  <si>
    <t xml:space="preserve">G.10.2	</t>
  </si>
  <si>
    <t>Anti Competitive practices</t>
  </si>
  <si>
    <t>No. of anti-competitive incidents</t>
  </si>
  <si>
    <t>P-131</t>
  </si>
  <si>
    <t xml:space="preserve">G.10.3	</t>
  </si>
  <si>
    <t>Intellectual Property</t>
  </si>
  <si>
    <t>Intellectual Property incidents</t>
  </si>
  <si>
    <t>G.10.4.0</t>
  </si>
  <si>
    <t>Lobbying/ Political Contributions</t>
  </si>
  <si>
    <t>G.10.4.1</t>
  </si>
  <si>
    <t xml:space="preserve">G.10.5	</t>
  </si>
  <si>
    <t>Business Ethics</t>
  </si>
  <si>
    <t>Compliance Program</t>
  </si>
  <si>
    <t xml:space="preserve">G.10.6	</t>
  </si>
  <si>
    <t>Anti-Money Laundering Program</t>
  </si>
  <si>
    <t xml:space="preserve">G.10.7	</t>
  </si>
  <si>
    <t>Business Ethics Programs</t>
  </si>
  <si>
    <t xml:space="preserve">G.10.8	</t>
  </si>
  <si>
    <t>Animal Welfare Policy</t>
  </si>
  <si>
    <t xml:space="preserve">G.10.9	</t>
  </si>
  <si>
    <t>Policy on Government Payments</t>
  </si>
  <si>
    <t xml:space="preserve">G.10.10	</t>
  </si>
  <si>
    <t>Tax Disclosure</t>
  </si>
  <si>
    <t>Tax related penalties</t>
  </si>
  <si>
    <t>P-91 AR</t>
  </si>
  <si>
    <t xml:space="preserve">G.11.1	</t>
  </si>
  <si>
    <t>Minority treatment</t>
  </si>
  <si>
    <t>Minority rights policy</t>
  </si>
  <si>
    <t>Minority Voting rights Policy</t>
  </si>
  <si>
    <t>G.11.2.0</t>
  </si>
  <si>
    <t xml:space="preserve">Voting Proportionality </t>
  </si>
  <si>
    <t>Share class</t>
  </si>
  <si>
    <t>Ordinary/Ordinary &amp; Preffered</t>
  </si>
  <si>
    <t>Ordinary Shares</t>
  </si>
  <si>
    <t>G.11.2.1</t>
  </si>
  <si>
    <t>Voting rights</t>
  </si>
  <si>
    <t>Equal/Not Equal</t>
  </si>
  <si>
    <t>Equal</t>
  </si>
  <si>
    <t xml:space="preserve">G.11.3	</t>
  </si>
  <si>
    <t>Dividend Policy</t>
  </si>
  <si>
    <t>Dividend Payout Ratio</t>
  </si>
  <si>
    <t>P-19 AR</t>
  </si>
  <si>
    <t xml:space="preserve">G.11.4.0	</t>
  </si>
  <si>
    <t>Pre-emptive Rights</t>
  </si>
  <si>
    <t xml:space="preserve">G.11.4.1	</t>
  </si>
  <si>
    <t>Corporate law</t>
  </si>
  <si>
    <t>G.12.1.0</t>
  </si>
  <si>
    <t>Data security</t>
  </si>
  <si>
    <t>Data Privacy and Security Policy</t>
  </si>
  <si>
    <t>G.12.1.1</t>
  </si>
  <si>
    <t xml:space="preserve">G.12.2	</t>
  </si>
  <si>
    <t>Data Privacy and Security Incidents</t>
  </si>
  <si>
    <t xml:space="preserve">G.13.1	</t>
  </si>
  <si>
    <t>Bribery &amp; Corruption</t>
  </si>
  <si>
    <t>Regional corruption</t>
  </si>
  <si>
    <t>Weigthed average corruption perception score</t>
  </si>
  <si>
    <t>India 90%, International 10%</t>
  </si>
  <si>
    <t xml:space="preserve">G.13.2	</t>
  </si>
  <si>
    <t>Bribery and corruption policy</t>
  </si>
  <si>
    <t>Policy Exist</t>
  </si>
  <si>
    <t xml:space="preserve">G.13.3	</t>
  </si>
  <si>
    <t xml:space="preserve">Bribery &amp; corruption incidents </t>
  </si>
  <si>
    <t>The company did not reported exact number of incidents however it discloses that few cases were identified and strict disclipnary actions were taken</t>
  </si>
  <si>
    <t xml:space="preserve">G.13.4	</t>
  </si>
  <si>
    <t xml:space="preserve">Insufficient action taken to address breaches of standards of anti-corruption and anti-bribery </t>
  </si>
  <si>
    <t>Insufficient action</t>
  </si>
  <si>
    <t xml:space="preserve">G.14.1.0	</t>
  </si>
  <si>
    <t>Remuneration Policies</t>
  </si>
  <si>
    <t>Remuneration KPIs and their appropriateness</t>
  </si>
  <si>
    <t>Renumeration KPIs</t>
  </si>
  <si>
    <t xml:space="preserve">G.14.1.1	</t>
  </si>
  <si>
    <t>Remuneration KPIs are appropriate</t>
  </si>
  <si>
    <t xml:space="preserve">G.14.2	</t>
  </si>
  <si>
    <t>ESG KPIs in remuneration</t>
  </si>
  <si>
    <t>ESG KPIs in Renumeration KPIs</t>
  </si>
  <si>
    <t xml:space="preserve">G.14.3	</t>
  </si>
  <si>
    <t>Say on Pay</t>
  </si>
  <si>
    <t xml:space="preserve">G.14.4	</t>
  </si>
  <si>
    <t>Pay Controversies</t>
  </si>
  <si>
    <t>Number of controversies</t>
  </si>
  <si>
    <t xml:space="preserve">G.14.5	</t>
  </si>
  <si>
    <t>STI Performance Metrics</t>
  </si>
  <si>
    <t xml:space="preserve">G.14.6	</t>
  </si>
  <si>
    <t>LTI Performance Metrics</t>
  </si>
  <si>
    <t xml:space="preserve">G.15.1.0	</t>
  </si>
  <si>
    <t>Audit</t>
  </si>
  <si>
    <t>Audit Committee Independence</t>
  </si>
  <si>
    <t>% of Independent Board Members</t>
  </si>
  <si>
    <t xml:space="preserve">G.15.1.1	</t>
  </si>
  <si>
    <t>Family links with board</t>
  </si>
  <si>
    <t xml:space="preserve">G.15.1.2	</t>
  </si>
  <si>
    <t>Alumni links with board</t>
  </si>
  <si>
    <t xml:space="preserve">G.15.1.3	</t>
  </si>
  <si>
    <t>Previous experience in the same company</t>
  </si>
  <si>
    <t xml:space="preserve">G.15.2.0	</t>
  </si>
  <si>
    <t>Auditor Fees</t>
  </si>
  <si>
    <t xml:space="preserve">Total Audit Compensation </t>
  </si>
  <si>
    <t>P-135 AR</t>
  </si>
  <si>
    <t>P-152 AR</t>
  </si>
  <si>
    <t>P-161 AR</t>
  </si>
  <si>
    <t xml:space="preserve">G.15.2.1	</t>
  </si>
  <si>
    <t>Non audit fees</t>
  </si>
  <si>
    <t xml:space="preserve">G.15.3.0	</t>
  </si>
  <si>
    <t>Audit Rotation Policy</t>
  </si>
  <si>
    <t xml:space="preserve">G.15.3.1	</t>
  </si>
  <si>
    <t>Current Auditor</t>
  </si>
  <si>
    <t>S.R. Batliboi &amp; Co. LLP</t>
  </si>
  <si>
    <t xml:space="preserve">G.15.3.2	</t>
  </si>
  <si>
    <t xml:space="preserve">Auditor since </t>
  </si>
  <si>
    <t xml:space="preserve">G.15.3.3	</t>
  </si>
  <si>
    <t>Last Auditor</t>
  </si>
  <si>
    <t>M/s Deloitte Haskins &amp; Sells</t>
  </si>
  <si>
    <t xml:space="preserve">G.15.4	</t>
  </si>
  <si>
    <t>Reporting Irregularities</t>
  </si>
  <si>
    <t>G.13.2.1</t>
  </si>
  <si>
    <t>G.11.3.1</t>
  </si>
  <si>
    <t>F.2.5</t>
  </si>
  <si>
    <t>Employees</t>
  </si>
  <si>
    <t>Total no. of employees</t>
  </si>
  <si>
    <t>Total no.of employees</t>
  </si>
  <si>
    <t>P-75</t>
  </si>
  <si>
    <t>G.10.10.1</t>
  </si>
  <si>
    <t>Positive</t>
  </si>
  <si>
    <t>https://blog.ipleaders.in/further-issue-of-shares/#:~:text=SEBI%5B5%5D%20held%20that%20Section,shareholders%20before%20favouring%20anyone%20else.</t>
  </si>
  <si>
    <t>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</si>
</sst>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4" borderId="0" xfId="0" applyFont="1" applyFill="1"/>
    <xf numFmtId="0" fontId="2" fillId="0" borderId="0" xfId="0" applyFont="1"/>
    <xf numFmtId="0" fontId="0" fillId="2" borderId="0" xfId="0" applyFill="1"/>
    <xf numFmtId="164" fontId="0" fillId="0" borderId="0" xfId="1" applyNumberFormat="1" applyFont="1" applyFill="1"/>
    <xf numFmtId="9" fontId="0" fillId="0" borderId="0" xfId="2" applyFont="1" applyFill="1"/>
    <xf numFmtId="0" fontId="0" fillId="0" borderId="0" xfId="0" applyAlignment="1">
      <alignment horizontal="left"/>
    </xf>
    <xf numFmtId="41" fontId="0" fillId="0" borderId="0" xfId="0" applyNumberFormat="1" applyAlignment="1">
      <alignment horizontal="right"/>
    </xf>
    <xf numFmtId="43" fontId="0" fillId="0" borderId="0" xfId="1" applyFont="1" applyFill="1"/>
    <xf numFmtId="43" fontId="0" fillId="0" borderId="0" xfId="0" applyNumberFormat="1"/>
    <xf numFmtId="1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0" fillId="5" borderId="0" xfId="0" applyFill="1"/>
    <xf numFmtId="164" fontId="0" fillId="0" borderId="0" xfId="0" applyNumberFormat="1"/>
    <xf numFmtId="2" fontId="0" fillId="0" borderId="0" xfId="0" applyNumberFormat="1"/>
    <xf numFmtId="0" fontId="3" fillId="0" borderId="0" xfId="3" applyFill="1"/>
    <xf numFmtId="0" fontId="4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166" fontId="0" fillId="0" borderId="0" xfId="2" applyNumberFormat="1" applyFont="1" applyFill="1"/>
    <xf numFmtId="166" fontId="0" fillId="0" borderId="0" xfId="0" applyNumberFormat="1"/>
    <xf numFmtId="167" fontId="0" fillId="0" borderId="0" xfId="0" applyNumberFormat="1"/>
    <xf numFmtId="3" fontId="4" fillId="0" borderId="3" xfId="0" applyNumberFormat="1" applyFont="1" applyBorder="1" applyAlignment="1">
      <alignment horizontal="center" vertical="center"/>
    </xf>
    <xf numFmtId="164" fontId="0" fillId="0" borderId="0" xfId="1" applyNumberFormat="1" applyFont="1"/>
    <xf numFmtId="10" fontId="4" fillId="0" borderId="4" xfId="0" applyNumberFormat="1" applyFont="1" applyBorder="1" applyAlignment="1">
      <alignment horizontal="center" vertical="center"/>
    </xf>
    <xf numFmtId="10" fontId="4" fillId="0" borderId="3" xfId="0" applyNumberFormat="1" applyFont="1" applyBorder="1" applyAlignment="1">
      <alignment horizontal="center" vertical="center"/>
    </xf>
    <xf numFmtId="10" fontId="0" fillId="0" borderId="0" xfId="2" applyNumberFormat="1" applyFont="1" applyFill="1"/>
    <xf numFmtId="1" fontId="0" fillId="0" borderId="0" xfId="0" applyNumberFormat="1"/>
    <xf numFmtId="37" fontId="0" fillId="0" borderId="0" xfId="0" applyNumberFormat="1"/>
    <xf numFmtId="10" fontId="5" fillId="0" borderId="3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hared%20drives\1.%20ESG%20Research\ESG%20Product%20WIP\ESG%20Automobile\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"/>
      <sheetName val="EM"/>
      <sheetName val="FO"/>
      <sheetName val="Data validation"/>
      <sheetName val="Other Data"/>
      <sheetName val="G3.2"/>
      <sheetName val="AI-G5"/>
      <sheetName val="EM-G5"/>
      <sheetName val="FO-G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3">
          <cell r="B3">
            <v>73904000000000</v>
          </cell>
        </row>
        <row r="10">
          <cell r="C10">
            <v>1322900000</v>
          </cell>
          <cell r="D10">
            <v>1664600000</v>
          </cell>
          <cell r="E10">
            <v>1601400000</v>
          </cell>
          <cell r="F10">
            <v>2362400000</v>
          </cell>
          <cell r="G10">
            <v>2931200000</v>
          </cell>
        </row>
      </sheetData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D6653-E15B-44C1-A2A5-D7065080ACDF}">
  <dimension ref="B1:AE330"/>
  <sheetViews>
    <sheetView tabSelected="1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4" sqref="H4"/>
    </sheetView>
  </sheetViews>
  <sheetFormatPr defaultColWidth="8.88671875" defaultRowHeight="14.4" x14ac:dyDescent="0.3"/>
  <cols>
    <col min="1" max="1" width="1.88671875" customWidth="1"/>
    <col min="2" max="2" width="9.33203125" bestFit="1" customWidth="1"/>
    <col min="3" max="3" width="14.88671875" bestFit="1" customWidth="1"/>
    <col min="4" max="4" width="21.5546875" bestFit="1" customWidth="1"/>
    <col min="5" max="5" width="47.5546875" bestFit="1" customWidth="1"/>
    <col min="6" max="6" width="49.5546875" bestFit="1" customWidth="1"/>
    <col min="7" max="8" width="15.44140625" bestFit="1" customWidth="1"/>
    <col min="9" max="9" width="20.44140625" bestFit="1" customWidth="1"/>
    <col min="10" max="10" width="12.5546875" bestFit="1" customWidth="1"/>
    <col min="11" max="11" width="5.88671875" bestFit="1" customWidth="1"/>
    <col min="12" max="12" width="2.88671875" customWidth="1"/>
    <col min="13" max="13" width="38" bestFit="1" customWidth="1"/>
    <col min="14" max="14" width="22.33203125" bestFit="1" customWidth="1"/>
    <col min="15" max="15" width="19.109375" bestFit="1" customWidth="1"/>
    <col min="16" max="16" width="19.44140625" bestFit="1" customWidth="1"/>
    <col min="17" max="18" width="19.109375" bestFit="1" customWidth="1"/>
    <col min="19" max="19" width="10" bestFit="1" customWidth="1"/>
    <col min="20" max="20" width="3.6640625" customWidth="1"/>
    <col min="25" max="25" width="13.33203125" bestFit="1" customWidth="1"/>
    <col min="26" max="26" width="16.6640625" bestFit="1" customWidth="1"/>
    <col min="27" max="27" width="10" bestFit="1" customWidth="1"/>
    <col min="29" max="29" width="29.33203125" bestFit="1" customWidth="1"/>
    <col min="31" max="31" width="14.6640625" bestFit="1" customWidth="1"/>
  </cols>
  <sheetData>
    <row r="1" spans="2:31" x14ac:dyDescent="0.3">
      <c r="C1" t="s">
        <v>0</v>
      </c>
      <c r="J1" t="s">
        <v>1</v>
      </c>
      <c r="M1" s="1" t="s">
        <v>2</v>
      </c>
      <c r="N1" s="2"/>
      <c r="O1" s="2"/>
      <c r="P1" s="2"/>
      <c r="Q1" s="2"/>
      <c r="R1" s="2"/>
      <c r="S1" s="3"/>
      <c r="U1" s="4" t="s">
        <v>3</v>
      </c>
      <c r="V1" s="5"/>
      <c r="W1" s="5"/>
      <c r="X1" s="5"/>
      <c r="Y1" s="5"/>
      <c r="Z1" s="5"/>
      <c r="AA1" s="5"/>
      <c r="AB1" s="5"/>
      <c r="AC1" s="5"/>
    </row>
    <row r="2" spans="2:31" x14ac:dyDescent="0.3"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10</v>
      </c>
      <c r="I2" s="6" t="s">
        <v>11</v>
      </c>
      <c r="J2" s="6" t="s">
        <v>12</v>
      </c>
      <c r="K2" s="6" t="s">
        <v>13</v>
      </c>
      <c r="L2" s="7"/>
      <c r="M2" s="6">
        <v>2015</v>
      </c>
      <c r="N2" s="6">
        <v>2016</v>
      </c>
      <c r="O2" s="6">
        <v>2017</v>
      </c>
      <c r="P2" s="6">
        <v>2018</v>
      </c>
      <c r="Q2" s="6">
        <v>2019</v>
      </c>
      <c r="R2" s="6">
        <v>2020</v>
      </c>
      <c r="S2" s="6" t="s">
        <v>14</v>
      </c>
      <c r="U2" s="6">
        <v>2015</v>
      </c>
      <c r="V2" s="6">
        <v>2016</v>
      </c>
      <c r="W2" s="6">
        <v>2017</v>
      </c>
      <c r="X2" s="6">
        <v>2018</v>
      </c>
      <c r="Y2" s="6">
        <v>2019</v>
      </c>
      <c r="Z2" s="6">
        <v>2020</v>
      </c>
      <c r="AA2" s="6" t="s">
        <v>14</v>
      </c>
      <c r="AB2" s="6" t="s">
        <v>15</v>
      </c>
      <c r="AC2" s="6" t="s">
        <v>16</v>
      </c>
    </row>
    <row r="3" spans="2:31" x14ac:dyDescent="0.3">
      <c r="B3" t="s">
        <v>17</v>
      </c>
      <c r="C3" t="s">
        <v>18</v>
      </c>
      <c r="D3" t="s">
        <v>19</v>
      </c>
      <c r="E3" t="s">
        <v>20</v>
      </c>
      <c r="F3" t="str">
        <f>+E3</f>
        <v>Revenue</v>
      </c>
      <c r="G3" t="s">
        <v>21</v>
      </c>
      <c r="H3" s="8" t="s">
        <v>858</v>
      </c>
      <c r="I3" t="s">
        <v>19</v>
      </c>
      <c r="J3" s="8" t="s">
        <v>22</v>
      </c>
      <c r="M3" s="9"/>
      <c r="N3" s="9">
        <v>71492200000</v>
      </c>
      <c r="O3" s="9">
        <v>70333600000</v>
      </c>
      <c r="P3" s="9">
        <v>89649599999.999985</v>
      </c>
      <c r="Q3" s="9">
        <v>97970600000</v>
      </c>
      <c r="R3" s="9">
        <v>91535800000</v>
      </c>
    </row>
    <row r="4" spans="2:31" x14ac:dyDescent="0.3">
      <c r="B4" t="s">
        <v>23</v>
      </c>
      <c r="C4" t="s">
        <v>18</v>
      </c>
      <c r="D4" t="s">
        <v>19</v>
      </c>
      <c r="E4" t="s">
        <v>24</v>
      </c>
      <c r="F4" t="str">
        <f>+E4</f>
        <v>Cost of sales</v>
      </c>
      <c r="G4" t="str">
        <f>+G3</f>
        <v>Numeric</v>
      </c>
      <c r="H4" t="str">
        <f>+H3</f>
        <v>INR</v>
      </c>
      <c r="I4" t="s">
        <v>19</v>
      </c>
      <c r="J4" t="str">
        <f>J3</f>
        <v>March</v>
      </c>
      <c r="M4" s="9"/>
      <c r="N4" s="9">
        <v>34351400000</v>
      </c>
      <c r="O4" s="9">
        <v>37044700000</v>
      </c>
      <c r="P4" s="9">
        <v>46434900000.000008</v>
      </c>
      <c r="Q4" s="9">
        <v>50753800000</v>
      </c>
      <c r="R4" s="9">
        <v>49959400000.000008</v>
      </c>
    </row>
    <row r="5" spans="2:31" x14ac:dyDescent="0.3">
      <c r="B5" t="s">
        <v>25</v>
      </c>
      <c r="C5" t="s">
        <v>18</v>
      </c>
      <c r="D5" t="s">
        <v>19</v>
      </c>
      <c r="E5" t="s">
        <v>26</v>
      </c>
      <c r="F5" t="s">
        <v>26</v>
      </c>
      <c r="G5" t="s">
        <v>21</v>
      </c>
      <c r="H5" t="str">
        <f>H3</f>
        <v>INR</v>
      </c>
      <c r="I5" t="s">
        <v>19</v>
      </c>
      <c r="J5" t="str">
        <f>J3</f>
        <v>March</v>
      </c>
      <c r="M5" s="9"/>
      <c r="N5" s="9">
        <v>13380400000</v>
      </c>
      <c r="O5" s="9">
        <v>15600200000</v>
      </c>
      <c r="P5" s="9">
        <v>17129100000</v>
      </c>
      <c r="Q5" s="9">
        <v>20544400000</v>
      </c>
      <c r="R5" s="9">
        <v>19038200000</v>
      </c>
    </row>
    <row r="6" spans="2:31" x14ac:dyDescent="0.3">
      <c r="B6" t="s">
        <v>27</v>
      </c>
      <c r="C6" t="s">
        <v>18</v>
      </c>
      <c r="D6" t="s">
        <v>19</v>
      </c>
      <c r="E6" t="s">
        <v>28</v>
      </c>
      <c r="F6" t="str">
        <f>+E6</f>
        <v>Total salary expense</v>
      </c>
      <c r="G6" t="s">
        <v>21</v>
      </c>
      <c r="H6" t="str">
        <f>H3</f>
        <v>INR</v>
      </c>
      <c r="I6" t="s">
        <v>19</v>
      </c>
      <c r="J6" t="str">
        <f>J3</f>
        <v>March</v>
      </c>
      <c r="M6" s="10"/>
      <c r="N6" s="9">
        <v>0</v>
      </c>
      <c r="O6" s="9">
        <v>0</v>
      </c>
      <c r="P6" s="9">
        <v>0</v>
      </c>
      <c r="Q6" s="9">
        <v>0</v>
      </c>
      <c r="R6" s="9">
        <v>0</v>
      </c>
    </row>
    <row r="7" spans="2:31" x14ac:dyDescent="0.3">
      <c r="B7" t="s">
        <v>29</v>
      </c>
      <c r="C7" t="s">
        <v>18</v>
      </c>
      <c r="D7" t="s">
        <v>30</v>
      </c>
      <c r="E7" t="s">
        <v>31</v>
      </c>
      <c r="F7" t="str">
        <f>+E7</f>
        <v>Total Assets</v>
      </c>
      <c r="G7" t="s">
        <v>21</v>
      </c>
      <c r="H7" t="str">
        <f>H3</f>
        <v>INR</v>
      </c>
      <c r="I7" t="s">
        <v>30</v>
      </c>
      <c r="J7" t="str">
        <f>J3</f>
        <v>March</v>
      </c>
      <c r="M7" s="9"/>
      <c r="N7" s="9">
        <v>49390100000</v>
      </c>
      <c r="O7" s="9">
        <v>55402600000</v>
      </c>
      <c r="P7" s="9">
        <v>77946700000</v>
      </c>
      <c r="Q7" s="9">
        <v>94774100000</v>
      </c>
      <c r="R7" s="9">
        <v>105790100000</v>
      </c>
      <c r="S7" s="9"/>
      <c r="AA7" s="9"/>
    </row>
    <row r="8" spans="2:31" x14ac:dyDescent="0.3">
      <c r="B8" t="s">
        <v>32</v>
      </c>
      <c r="C8" t="s">
        <v>18</v>
      </c>
      <c r="D8" t="s">
        <v>30</v>
      </c>
      <c r="E8" t="s">
        <v>33</v>
      </c>
      <c r="F8" t="str">
        <f>E8</f>
        <v>Total liabilities</v>
      </c>
      <c r="G8" t="s">
        <v>21</v>
      </c>
      <c r="H8" t="str">
        <f>H3</f>
        <v>INR</v>
      </c>
      <c r="I8" t="s">
        <v>30</v>
      </c>
      <c r="J8" t="str">
        <f>J3</f>
        <v>March</v>
      </c>
      <c r="M8" s="9"/>
      <c r="N8" s="9">
        <v>12859200000</v>
      </c>
      <c r="O8" s="9">
        <v>16176700000</v>
      </c>
      <c r="P8" s="9">
        <v>24224400000.000008</v>
      </c>
      <c r="Q8" s="9">
        <v>23509600000</v>
      </c>
      <c r="R8" s="9">
        <v>23036700000</v>
      </c>
    </row>
    <row r="9" spans="2:31" x14ac:dyDescent="0.3">
      <c r="B9" t="s">
        <v>34</v>
      </c>
      <c r="C9" t="s">
        <v>18</v>
      </c>
      <c r="D9" t="s">
        <v>30</v>
      </c>
      <c r="E9" t="s">
        <v>35</v>
      </c>
      <c r="F9" t="str">
        <f>E9</f>
        <v>Total equity</v>
      </c>
      <c r="G9" t="s">
        <v>21</v>
      </c>
      <c r="H9" t="str">
        <f>H3</f>
        <v>INR</v>
      </c>
      <c r="I9" t="s">
        <v>30</v>
      </c>
      <c r="J9" t="str">
        <f>J3</f>
        <v>March</v>
      </c>
      <c r="M9" s="9"/>
      <c r="N9" s="9">
        <v>3653090000000</v>
      </c>
      <c r="O9" s="9">
        <v>39225900000</v>
      </c>
      <c r="P9" s="9">
        <v>53722299999.999992</v>
      </c>
      <c r="Q9" s="9">
        <v>71264500000</v>
      </c>
      <c r="R9" s="9">
        <v>82753400000</v>
      </c>
    </row>
    <row r="10" spans="2:31" x14ac:dyDescent="0.3">
      <c r="B10" t="s">
        <v>36</v>
      </c>
      <c r="C10" t="s">
        <v>18</v>
      </c>
      <c r="D10" t="s">
        <v>37</v>
      </c>
      <c r="E10" t="s">
        <v>38</v>
      </c>
      <c r="F10" t="str">
        <f>E10</f>
        <v>Total number of shares</v>
      </c>
      <c r="G10" t="s">
        <v>21</v>
      </c>
      <c r="M10" s="9"/>
      <c r="N10" s="9"/>
      <c r="O10" s="9"/>
      <c r="P10" s="9"/>
      <c r="Q10" s="9"/>
      <c r="R10" s="9"/>
      <c r="AE10" s="9"/>
    </row>
    <row r="11" spans="2:31" x14ac:dyDescent="0.3">
      <c r="B11" t="s">
        <v>39</v>
      </c>
      <c r="C11" t="s">
        <v>18</v>
      </c>
      <c r="D11" t="s">
        <v>40</v>
      </c>
      <c r="E11" t="s">
        <v>40</v>
      </c>
      <c r="G11" t="s">
        <v>21</v>
      </c>
      <c r="H11" t="str">
        <f>H3</f>
        <v>INR</v>
      </c>
      <c r="I11" t="s">
        <v>30</v>
      </c>
      <c r="J11" t="str">
        <f>J3</f>
        <v>March</v>
      </c>
      <c r="M11" s="9"/>
      <c r="N11" s="9"/>
      <c r="O11" s="9"/>
      <c r="P11" s="9"/>
      <c r="Q11" s="9"/>
      <c r="R11" s="9">
        <v>10000000</v>
      </c>
    </row>
    <row r="12" spans="2:31" x14ac:dyDescent="0.3">
      <c r="B12" t="s">
        <v>41</v>
      </c>
      <c r="C12" t="s">
        <v>18</v>
      </c>
      <c r="D12" t="s">
        <v>42</v>
      </c>
      <c r="E12" t="s">
        <v>43</v>
      </c>
      <c r="F12" t="str">
        <f>+E12</f>
        <v>Production Volume</v>
      </c>
      <c r="G12" t="s">
        <v>21</v>
      </c>
      <c r="H12" s="11" t="s">
        <v>44</v>
      </c>
      <c r="M12" s="12"/>
      <c r="N12" s="12">
        <v>663989</v>
      </c>
      <c r="O12" s="12">
        <v>725739</v>
      </c>
      <c r="P12" s="12">
        <v>886424</v>
      </c>
      <c r="Q12" s="12">
        <v>896797</v>
      </c>
      <c r="R12" s="12">
        <v>746937</v>
      </c>
    </row>
    <row r="13" spans="2:31" x14ac:dyDescent="0.3">
      <c r="B13" t="s">
        <v>45</v>
      </c>
      <c r="C13" t="s">
        <v>46</v>
      </c>
      <c r="D13" t="s">
        <v>47</v>
      </c>
      <c r="E13" t="s">
        <v>48</v>
      </c>
      <c r="F13" t="str">
        <f>+E13</f>
        <v>Carbon Emissions Scope 1</v>
      </c>
      <c r="G13" t="s">
        <v>21</v>
      </c>
      <c r="H13" s="11" t="s">
        <v>44</v>
      </c>
      <c r="N13" s="9">
        <v>11070.23</v>
      </c>
      <c r="O13" s="9">
        <v>10821.67</v>
      </c>
      <c r="P13" s="9">
        <v>14775.29</v>
      </c>
      <c r="Q13" s="9">
        <v>18962.310000000001</v>
      </c>
      <c r="R13" s="9">
        <v>20000</v>
      </c>
      <c r="Z13" t="s">
        <v>49</v>
      </c>
    </row>
    <row r="14" spans="2:31" x14ac:dyDescent="0.3">
      <c r="B14" t="s">
        <v>50</v>
      </c>
      <c r="C14" t="s">
        <v>46</v>
      </c>
      <c r="D14" t="s">
        <v>47</v>
      </c>
      <c r="E14" t="s">
        <v>51</v>
      </c>
      <c r="F14" t="str">
        <f>E14</f>
        <v>Carbon Emissions Scope 2</v>
      </c>
      <c r="G14" t="s">
        <v>21</v>
      </c>
      <c r="H14" s="11" t="s">
        <v>44</v>
      </c>
      <c r="M14" s="13"/>
      <c r="N14" s="13">
        <v>35992.910000000003</v>
      </c>
      <c r="O14" s="9">
        <v>43857.61</v>
      </c>
      <c r="P14" s="9">
        <v>57766.74</v>
      </c>
      <c r="Q14" s="9">
        <v>60499.6</v>
      </c>
      <c r="R14" s="9">
        <v>53904</v>
      </c>
      <c r="Z14" t="s">
        <v>49</v>
      </c>
    </row>
    <row r="15" spans="2:31" x14ac:dyDescent="0.3">
      <c r="B15" t="s">
        <v>52</v>
      </c>
      <c r="C15" t="s">
        <v>46</v>
      </c>
      <c r="D15" t="s">
        <v>47</v>
      </c>
      <c r="E15" t="s">
        <v>53</v>
      </c>
      <c r="F15" t="str">
        <f>E15</f>
        <v>Carbon Emissions Scope 3</v>
      </c>
      <c r="G15" t="s">
        <v>21</v>
      </c>
      <c r="H15" s="11" t="s">
        <v>44</v>
      </c>
      <c r="O15" s="9"/>
      <c r="P15" s="9"/>
      <c r="Q15" s="9"/>
      <c r="R15" s="9"/>
    </row>
    <row r="16" spans="2:31" x14ac:dyDescent="0.3">
      <c r="B16" t="s">
        <v>54</v>
      </c>
      <c r="C16" t="s">
        <v>46</v>
      </c>
      <c r="D16" t="s">
        <v>47</v>
      </c>
      <c r="E16" t="s">
        <v>55</v>
      </c>
      <c r="F16" t="str">
        <f>E16</f>
        <v>Carbon footprint and intensity trend</v>
      </c>
      <c r="G16" t="s">
        <v>21</v>
      </c>
      <c r="H16" s="11" t="s">
        <v>44</v>
      </c>
      <c r="M16" s="13"/>
      <c r="N16" s="13">
        <v>47063.14</v>
      </c>
      <c r="O16" s="9">
        <v>54679.28</v>
      </c>
      <c r="P16" s="9">
        <v>72542.03</v>
      </c>
      <c r="Q16" s="9">
        <v>79461.91</v>
      </c>
      <c r="R16" s="9">
        <v>73904</v>
      </c>
      <c r="Z16" t="s">
        <v>49</v>
      </c>
    </row>
    <row r="17" spans="2:29" x14ac:dyDescent="0.3">
      <c r="B17" t="s">
        <v>56</v>
      </c>
      <c r="C17" t="s">
        <v>46</v>
      </c>
      <c r="D17" t="s">
        <v>47</v>
      </c>
      <c r="E17" t="s">
        <v>57</v>
      </c>
      <c r="F17" t="s">
        <v>58</v>
      </c>
      <c r="H17" t="s">
        <v>0</v>
      </c>
      <c r="N17" s="14"/>
      <c r="S17" t="s">
        <v>59</v>
      </c>
      <c r="Z17" t="s">
        <v>60</v>
      </c>
    </row>
    <row r="18" spans="2:29" x14ac:dyDescent="0.3">
      <c r="B18" t="s">
        <v>61</v>
      </c>
      <c r="C18" t="s">
        <v>46</v>
      </c>
      <c r="D18" t="s">
        <v>47</v>
      </c>
      <c r="E18" t="s">
        <v>57</v>
      </c>
      <c r="F18" t="s">
        <v>62</v>
      </c>
      <c r="H18" t="s">
        <v>0</v>
      </c>
      <c r="N18" s="14"/>
      <c r="S18" t="s">
        <v>63</v>
      </c>
    </row>
    <row r="19" spans="2:29" x14ac:dyDescent="0.3">
      <c r="B19" t="s">
        <v>64</v>
      </c>
      <c r="C19" t="s">
        <v>46</v>
      </c>
      <c r="D19" t="s">
        <v>47</v>
      </c>
      <c r="E19" t="s">
        <v>65</v>
      </c>
      <c r="F19" t="s">
        <v>66</v>
      </c>
      <c r="G19" t="s">
        <v>67</v>
      </c>
      <c r="H19" t="s">
        <v>0</v>
      </c>
      <c r="N19" s="14"/>
      <c r="S19" t="s">
        <v>59</v>
      </c>
      <c r="Z19" t="s">
        <v>49</v>
      </c>
    </row>
    <row r="20" spans="2:29" x14ac:dyDescent="0.3">
      <c r="B20" t="s">
        <v>68</v>
      </c>
      <c r="C20" t="s">
        <v>46</v>
      </c>
      <c r="D20" t="s">
        <v>47</v>
      </c>
      <c r="E20" t="s">
        <v>65</v>
      </c>
      <c r="F20" t="s">
        <v>69</v>
      </c>
      <c r="G20" t="s">
        <v>21</v>
      </c>
      <c r="H20" t="s">
        <v>70</v>
      </c>
      <c r="AC20" t="s">
        <v>71</v>
      </c>
    </row>
    <row r="21" spans="2:29" x14ac:dyDescent="0.3">
      <c r="B21" t="s">
        <v>72</v>
      </c>
      <c r="C21" t="s">
        <v>46</v>
      </c>
      <c r="D21" t="s">
        <v>47</v>
      </c>
      <c r="E21" t="s">
        <v>73</v>
      </c>
      <c r="F21" t="str">
        <f>+E21</f>
        <v>Solid fossil fuel sector exposure</v>
      </c>
      <c r="AA21" s="15"/>
    </row>
    <row r="22" spans="2:29" x14ac:dyDescent="0.3">
      <c r="B22" t="s">
        <v>74</v>
      </c>
      <c r="C22" t="s">
        <v>46</v>
      </c>
      <c r="D22" t="s">
        <v>75</v>
      </c>
      <c r="E22" t="s">
        <v>76</v>
      </c>
      <c r="F22" t="str">
        <f t="shared" ref="F22:F33" si="0">E22</f>
        <v>Inorganic pollutants</v>
      </c>
      <c r="G22" t="s">
        <v>21</v>
      </c>
      <c r="H22" t="s">
        <v>77</v>
      </c>
    </row>
    <row r="23" spans="2:29" x14ac:dyDescent="0.3">
      <c r="B23" t="s">
        <v>78</v>
      </c>
      <c r="C23" t="s">
        <v>46</v>
      </c>
      <c r="D23" t="s">
        <v>75</v>
      </c>
      <c r="E23" t="s">
        <v>79</v>
      </c>
      <c r="F23" t="str">
        <f t="shared" si="0"/>
        <v>Air pollutants</v>
      </c>
      <c r="G23" t="s">
        <v>21</v>
      </c>
      <c r="H23" t="s">
        <v>77</v>
      </c>
    </row>
    <row r="24" spans="2:29" x14ac:dyDescent="0.3">
      <c r="B24" t="s">
        <v>80</v>
      </c>
      <c r="C24" t="s">
        <v>46</v>
      </c>
      <c r="D24" t="s">
        <v>75</v>
      </c>
      <c r="E24" t="s">
        <v>81</v>
      </c>
      <c r="F24" t="str">
        <f t="shared" si="0"/>
        <v>NO'x emissions</v>
      </c>
      <c r="G24" t="s">
        <v>21</v>
      </c>
      <c r="H24" t="s">
        <v>77</v>
      </c>
      <c r="N24">
        <v>2.4E-2</v>
      </c>
      <c r="O24">
        <v>2.5999999999999999E-2</v>
      </c>
      <c r="P24">
        <v>2.8899999999999999E-2</v>
      </c>
      <c r="Q24">
        <v>0.03</v>
      </c>
      <c r="R24">
        <v>36.42</v>
      </c>
      <c r="Y24" t="s">
        <v>82</v>
      </c>
      <c r="Z24" t="s">
        <v>83</v>
      </c>
    </row>
    <row r="25" spans="2:29" x14ac:dyDescent="0.3">
      <c r="B25" t="s">
        <v>84</v>
      </c>
      <c r="C25" t="s">
        <v>46</v>
      </c>
      <c r="D25" t="s">
        <v>75</v>
      </c>
      <c r="E25" t="s">
        <v>85</v>
      </c>
      <c r="F25" t="str">
        <f t="shared" si="0"/>
        <v>SO'x emissions</v>
      </c>
      <c r="G25" t="s">
        <v>21</v>
      </c>
      <c r="H25" t="s">
        <v>77</v>
      </c>
      <c r="N25">
        <v>1.0999999999999999E-2</v>
      </c>
      <c r="O25">
        <v>9.7000000000000003E-3</v>
      </c>
      <c r="P25">
        <v>9.4699999999999993E-3</v>
      </c>
      <c r="Q25">
        <v>5.5999999999999999E-3</v>
      </c>
      <c r="R25">
        <v>2.48</v>
      </c>
      <c r="Y25" t="s">
        <v>82</v>
      </c>
      <c r="Z25" t="s">
        <v>83</v>
      </c>
    </row>
    <row r="26" spans="2:29" x14ac:dyDescent="0.3">
      <c r="B26" t="s">
        <v>86</v>
      </c>
      <c r="C26" t="s">
        <v>46</v>
      </c>
      <c r="D26" t="s">
        <v>75</v>
      </c>
      <c r="E26" t="s">
        <v>87</v>
      </c>
      <c r="F26" t="str">
        <f>E26</f>
        <v>Ozone depletion substances</v>
      </c>
      <c r="G26" t="s">
        <v>21</v>
      </c>
      <c r="H26" t="s">
        <v>77</v>
      </c>
    </row>
    <row r="27" spans="2:29" x14ac:dyDescent="0.3">
      <c r="B27" t="s">
        <v>88</v>
      </c>
      <c r="C27" t="s">
        <v>46</v>
      </c>
      <c r="D27" t="s">
        <v>89</v>
      </c>
      <c r="E27" t="s">
        <v>90</v>
      </c>
      <c r="F27" t="str">
        <f t="shared" si="0"/>
        <v>Business travel</v>
      </c>
      <c r="G27" t="s">
        <v>21</v>
      </c>
      <c r="H27" t="s">
        <v>77</v>
      </c>
      <c r="O27" s="13"/>
      <c r="P27" s="13"/>
    </row>
    <row r="28" spans="2:29" x14ac:dyDescent="0.3">
      <c r="B28" t="s">
        <v>91</v>
      </c>
      <c r="C28" t="s">
        <v>46</v>
      </c>
      <c r="D28" t="s">
        <v>89</v>
      </c>
      <c r="E28" t="s">
        <v>92</v>
      </c>
      <c r="F28" t="str">
        <f t="shared" si="0"/>
        <v>Employee commute</v>
      </c>
      <c r="G28" t="s">
        <v>21</v>
      </c>
      <c r="H28" t="s">
        <v>77</v>
      </c>
      <c r="O28" s="13"/>
      <c r="P28" s="13"/>
    </row>
    <row r="29" spans="2:29" x14ac:dyDescent="0.3">
      <c r="B29" t="s">
        <v>93</v>
      </c>
      <c r="C29" t="s">
        <v>46</v>
      </c>
      <c r="D29" t="s">
        <v>89</v>
      </c>
      <c r="E29" t="s">
        <v>94</v>
      </c>
      <c r="F29" t="str">
        <f t="shared" si="0"/>
        <v>Usage of company products</v>
      </c>
      <c r="G29" t="s">
        <v>21</v>
      </c>
      <c r="H29" t="s">
        <v>77</v>
      </c>
    </row>
    <row r="30" spans="2:29" x14ac:dyDescent="0.3">
      <c r="B30" t="s">
        <v>95</v>
      </c>
      <c r="C30" t="s">
        <v>46</v>
      </c>
      <c r="D30" t="s">
        <v>89</v>
      </c>
      <c r="E30" t="s">
        <v>96</v>
      </c>
      <c r="F30" t="str">
        <f t="shared" si="0"/>
        <v>Transportation and distribution</v>
      </c>
      <c r="G30" t="s">
        <v>21</v>
      </c>
      <c r="H30" t="s">
        <v>77</v>
      </c>
    </row>
    <row r="31" spans="2:29" x14ac:dyDescent="0.3">
      <c r="B31" t="s">
        <v>97</v>
      </c>
      <c r="C31" t="s">
        <v>46</v>
      </c>
      <c r="D31" t="s">
        <v>98</v>
      </c>
      <c r="E31" t="s">
        <v>99</v>
      </c>
      <c r="F31" t="s">
        <v>98</v>
      </c>
      <c r="G31" t="s">
        <v>21</v>
      </c>
      <c r="H31" t="s">
        <v>100</v>
      </c>
      <c r="R31">
        <v>6944</v>
      </c>
      <c r="Z31" t="s">
        <v>101</v>
      </c>
    </row>
    <row r="32" spans="2:29" x14ac:dyDescent="0.3">
      <c r="B32" t="s">
        <v>102</v>
      </c>
      <c r="C32" t="s">
        <v>46</v>
      </c>
      <c r="D32" t="s">
        <v>98</v>
      </c>
      <c r="E32" t="s">
        <v>99</v>
      </c>
      <c r="F32" t="s">
        <v>103</v>
      </c>
      <c r="G32" t="s">
        <v>21</v>
      </c>
      <c r="H32" t="s">
        <v>70</v>
      </c>
    </row>
    <row r="33" spans="2:26" x14ac:dyDescent="0.3">
      <c r="B33" t="s">
        <v>104</v>
      </c>
      <c r="C33" t="s">
        <v>46</v>
      </c>
      <c r="D33" t="s">
        <v>98</v>
      </c>
      <c r="E33" t="s">
        <v>105</v>
      </c>
      <c r="F33" t="str">
        <f t="shared" si="0"/>
        <v>Alternate fuels</v>
      </c>
      <c r="G33" t="s">
        <v>21</v>
      </c>
      <c r="H33" t="s">
        <v>77</v>
      </c>
    </row>
    <row r="34" spans="2:26" x14ac:dyDescent="0.3">
      <c r="B34" t="s">
        <v>106</v>
      </c>
      <c r="C34" t="s">
        <v>46</v>
      </c>
      <c r="D34" t="s">
        <v>98</v>
      </c>
      <c r="E34" t="s">
        <v>107</v>
      </c>
      <c r="F34" t="s">
        <v>108</v>
      </c>
      <c r="G34" t="s">
        <v>21</v>
      </c>
      <c r="H34" t="s">
        <v>77</v>
      </c>
    </row>
    <row r="35" spans="2:26" x14ac:dyDescent="0.3">
      <c r="B35" t="s">
        <v>109</v>
      </c>
      <c r="C35" t="s">
        <v>46</v>
      </c>
      <c r="D35" t="s">
        <v>98</v>
      </c>
      <c r="E35" t="s">
        <v>110</v>
      </c>
      <c r="F35" t="str">
        <f>+E35</f>
        <v>Product impact on renewables</v>
      </c>
      <c r="G35" t="s">
        <v>111</v>
      </c>
      <c r="H35" t="s">
        <v>112</v>
      </c>
      <c r="N35" s="14"/>
      <c r="S35" t="s">
        <v>856</v>
      </c>
    </row>
    <row r="36" spans="2:26" x14ac:dyDescent="0.3">
      <c r="B36" t="s">
        <v>113</v>
      </c>
      <c r="C36" t="s">
        <v>46</v>
      </c>
      <c r="D36" t="s">
        <v>98</v>
      </c>
      <c r="E36" t="s">
        <v>114</v>
      </c>
      <c r="F36" t="s">
        <v>115</v>
      </c>
      <c r="G36" t="s">
        <v>116</v>
      </c>
      <c r="H36" t="s">
        <v>0</v>
      </c>
      <c r="N36" s="14"/>
      <c r="S36" t="s">
        <v>59</v>
      </c>
      <c r="Z36" t="s">
        <v>117</v>
      </c>
    </row>
    <row r="37" spans="2:26" x14ac:dyDescent="0.3">
      <c r="B37" t="s">
        <v>118</v>
      </c>
      <c r="C37" t="s">
        <v>46</v>
      </c>
      <c r="D37" t="s">
        <v>98</v>
      </c>
      <c r="E37" t="s">
        <v>114</v>
      </c>
      <c r="F37" t="s">
        <v>119</v>
      </c>
      <c r="G37" t="s">
        <v>21</v>
      </c>
      <c r="H37" t="s">
        <v>77</v>
      </c>
    </row>
    <row r="38" spans="2:26" x14ac:dyDescent="0.3">
      <c r="B38" t="s">
        <v>120</v>
      </c>
      <c r="C38" t="s">
        <v>46</v>
      </c>
      <c r="D38" t="s">
        <v>121</v>
      </c>
      <c r="E38" t="s">
        <v>122</v>
      </c>
      <c r="F38" t="s">
        <v>123</v>
      </c>
      <c r="G38" t="s">
        <v>21</v>
      </c>
      <c r="H38" t="s">
        <v>77</v>
      </c>
      <c r="O38" s="9"/>
      <c r="P38" s="9"/>
      <c r="Q38" s="9"/>
      <c r="R38" s="9">
        <v>4616</v>
      </c>
      <c r="Z38" t="s">
        <v>124</v>
      </c>
    </row>
    <row r="39" spans="2:26" x14ac:dyDescent="0.3">
      <c r="B39" t="s">
        <v>125</v>
      </c>
      <c r="C39" t="s">
        <v>46</v>
      </c>
      <c r="D39" t="s">
        <v>121</v>
      </c>
      <c r="E39" t="s">
        <v>122</v>
      </c>
      <c r="F39" t="s">
        <v>126</v>
      </c>
      <c r="G39" t="s">
        <v>21</v>
      </c>
      <c r="H39" t="s">
        <v>70</v>
      </c>
    </row>
    <row r="40" spans="2:26" x14ac:dyDescent="0.3">
      <c r="B40" t="s">
        <v>127</v>
      </c>
      <c r="C40" t="s">
        <v>46</v>
      </c>
      <c r="D40" t="s">
        <v>128</v>
      </c>
      <c r="E40" t="s">
        <v>129</v>
      </c>
      <c r="F40" t="s">
        <v>130</v>
      </c>
      <c r="G40" t="s">
        <v>21</v>
      </c>
      <c r="K40">
        <v>0</v>
      </c>
    </row>
    <row r="41" spans="2:26" x14ac:dyDescent="0.3">
      <c r="B41" t="s">
        <v>131</v>
      </c>
      <c r="C41" t="s">
        <v>46</v>
      </c>
      <c r="D41" t="s">
        <v>128</v>
      </c>
      <c r="E41" t="s">
        <v>132</v>
      </c>
      <c r="F41" t="s">
        <v>133</v>
      </c>
      <c r="G41" t="s">
        <v>134</v>
      </c>
      <c r="H41" t="s">
        <v>0</v>
      </c>
      <c r="K41">
        <v>0</v>
      </c>
      <c r="N41" s="14"/>
    </row>
    <row r="42" spans="2:26" x14ac:dyDescent="0.3">
      <c r="B42" t="s">
        <v>135</v>
      </c>
      <c r="C42" t="s">
        <v>46</v>
      </c>
      <c r="D42" t="s">
        <v>128</v>
      </c>
      <c r="E42" t="s">
        <v>132</v>
      </c>
      <c r="F42" t="s">
        <v>133</v>
      </c>
      <c r="G42" t="s">
        <v>136</v>
      </c>
      <c r="H42" t="s">
        <v>0</v>
      </c>
      <c r="K42">
        <v>0</v>
      </c>
      <c r="N42" s="14"/>
    </row>
    <row r="43" spans="2:26" x14ac:dyDescent="0.3">
      <c r="B43" t="s">
        <v>137</v>
      </c>
      <c r="C43" t="s">
        <v>46</v>
      </c>
      <c r="D43" t="s">
        <v>128</v>
      </c>
      <c r="E43" t="s">
        <v>138</v>
      </c>
      <c r="F43" t="s">
        <v>138</v>
      </c>
      <c r="G43" t="s">
        <v>134</v>
      </c>
      <c r="H43" t="s">
        <v>0</v>
      </c>
      <c r="K43">
        <v>0</v>
      </c>
      <c r="N43" s="14"/>
    </row>
    <row r="44" spans="2:26" x14ac:dyDescent="0.3">
      <c r="B44" t="s">
        <v>139</v>
      </c>
      <c r="C44" t="s">
        <v>46</v>
      </c>
      <c r="D44" t="s">
        <v>128</v>
      </c>
      <c r="E44" t="s">
        <v>138</v>
      </c>
      <c r="F44" t="s">
        <v>138</v>
      </c>
      <c r="G44" t="s">
        <v>136</v>
      </c>
      <c r="H44" t="s">
        <v>0</v>
      </c>
      <c r="K44">
        <v>0</v>
      </c>
      <c r="N44" s="14"/>
    </row>
    <row r="45" spans="2:26" x14ac:dyDescent="0.3">
      <c r="B45" t="s">
        <v>140</v>
      </c>
      <c r="C45" t="s">
        <v>46</v>
      </c>
      <c r="D45" t="s">
        <v>128</v>
      </c>
      <c r="E45" t="s">
        <v>141</v>
      </c>
      <c r="F45" t="s">
        <v>142</v>
      </c>
      <c r="G45" t="s">
        <v>134</v>
      </c>
      <c r="H45" t="s">
        <v>0</v>
      </c>
      <c r="K45">
        <v>0</v>
      </c>
      <c r="N45" s="14"/>
    </row>
    <row r="46" spans="2:26" x14ac:dyDescent="0.3">
      <c r="B46" t="s">
        <v>143</v>
      </c>
      <c r="C46" t="s">
        <v>46</v>
      </c>
      <c r="D46" t="s">
        <v>128</v>
      </c>
      <c r="E46" t="s">
        <v>141</v>
      </c>
      <c r="F46" t="s">
        <v>142</v>
      </c>
      <c r="G46" t="s">
        <v>136</v>
      </c>
      <c r="H46" t="s">
        <v>0</v>
      </c>
      <c r="K46">
        <v>0</v>
      </c>
      <c r="N46" s="14"/>
    </row>
    <row r="47" spans="2:26" x14ac:dyDescent="0.3">
      <c r="B47" t="s">
        <v>144</v>
      </c>
      <c r="C47" t="s">
        <v>46</v>
      </c>
      <c r="D47" t="s">
        <v>121</v>
      </c>
      <c r="E47" t="s">
        <v>145</v>
      </c>
      <c r="F47" t="s">
        <v>146</v>
      </c>
      <c r="G47" t="s">
        <v>21</v>
      </c>
      <c r="H47" t="s">
        <v>77</v>
      </c>
      <c r="N47">
        <v>247.28</v>
      </c>
      <c r="O47" s="9">
        <v>638.71</v>
      </c>
      <c r="P47" s="9">
        <v>743.1</v>
      </c>
      <c r="Q47" s="9">
        <v>1077.7</v>
      </c>
      <c r="R47" s="9">
        <v>1210</v>
      </c>
      <c r="Y47" t="s">
        <v>147</v>
      </c>
      <c r="Z47" t="s">
        <v>148</v>
      </c>
    </row>
    <row r="48" spans="2:26" x14ac:dyDescent="0.3">
      <c r="B48" t="s">
        <v>149</v>
      </c>
      <c r="C48" t="s">
        <v>46</v>
      </c>
      <c r="D48" t="s">
        <v>121</v>
      </c>
      <c r="E48" t="s">
        <v>145</v>
      </c>
      <c r="F48" t="s">
        <v>150</v>
      </c>
      <c r="G48" t="s">
        <v>21</v>
      </c>
      <c r="H48" t="s">
        <v>70</v>
      </c>
      <c r="O48" s="10"/>
      <c r="P48" s="10"/>
      <c r="Q48" s="10"/>
      <c r="R48" s="10"/>
    </row>
    <row r="49" spans="2:26" x14ac:dyDescent="0.3">
      <c r="B49" t="s">
        <v>151</v>
      </c>
      <c r="C49" t="s">
        <v>46</v>
      </c>
      <c r="D49" t="s">
        <v>121</v>
      </c>
      <c r="E49" t="s">
        <v>152</v>
      </c>
      <c r="F49" t="str">
        <f>E49</f>
        <v>Non-recycled waste</v>
      </c>
      <c r="G49" t="s">
        <v>21</v>
      </c>
      <c r="H49" t="s">
        <v>77</v>
      </c>
      <c r="P49">
        <v>20</v>
      </c>
      <c r="Q49">
        <v>40</v>
      </c>
    </row>
    <row r="50" spans="2:26" x14ac:dyDescent="0.3">
      <c r="B50" t="s">
        <v>153</v>
      </c>
      <c r="C50" t="s">
        <v>46</v>
      </c>
      <c r="D50" t="s">
        <v>121</v>
      </c>
      <c r="E50" t="s">
        <v>152</v>
      </c>
      <c r="F50" t="s">
        <v>154</v>
      </c>
      <c r="G50" t="s">
        <v>21</v>
      </c>
      <c r="H50" t="s">
        <v>70</v>
      </c>
    </row>
    <row r="51" spans="2:26" x14ac:dyDescent="0.3">
      <c r="B51" t="s">
        <v>155</v>
      </c>
      <c r="C51" t="s">
        <v>46</v>
      </c>
      <c r="D51" t="s">
        <v>121</v>
      </c>
      <c r="E51" t="s">
        <v>156</v>
      </c>
      <c r="F51" t="str">
        <f>E51</f>
        <v>Waste recycling programs</v>
      </c>
      <c r="G51" t="s">
        <v>115</v>
      </c>
      <c r="H51" t="s">
        <v>0</v>
      </c>
      <c r="N51" s="14"/>
      <c r="S51" t="s">
        <v>59</v>
      </c>
    </row>
    <row r="52" spans="2:26" x14ac:dyDescent="0.3">
      <c r="B52" t="s">
        <v>157</v>
      </c>
      <c r="C52" t="s">
        <v>46</v>
      </c>
      <c r="D52" t="s">
        <v>158</v>
      </c>
      <c r="E52" t="s">
        <v>158</v>
      </c>
      <c r="F52" t="s">
        <v>159</v>
      </c>
      <c r="G52" t="s">
        <v>21</v>
      </c>
      <c r="H52" t="s">
        <v>160</v>
      </c>
      <c r="M52" s="13"/>
      <c r="N52" s="13">
        <v>90031</v>
      </c>
      <c r="O52" s="13">
        <v>100504</v>
      </c>
      <c r="P52" s="9">
        <v>134602</v>
      </c>
      <c r="Q52" s="9">
        <v>154661</v>
      </c>
      <c r="R52" s="9">
        <v>141666</v>
      </c>
      <c r="Y52" t="s">
        <v>161</v>
      </c>
      <c r="Z52" t="s">
        <v>101</v>
      </c>
    </row>
    <row r="53" spans="2:26" x14ac:dyDescent="0.3">
      <c r="B53" t="s">
        <v>162</v>
      </c>
      <c r="C53" t="s">
        <v>46</v>
      </c>
      <c r="D53" t="s">
        <v>158</v>
      </c>
      <c r="E53" t="s">
        <v>163</v>
      </c>
      <c r="F53" t="s">
        <v>163</v>
      </c>
      <c r="G53" t="s">
        <v>21</v>
      </c>
      <c r="H53" t="s">
        <v>160</v>
      </c>
      <c r="N53" s="9">
        <f t="shared" ref="N53:P53" si="1">N52</f>
        <v>90031</v>
      </c>
      <c r="O53" s="9">
        <f t="shared" si="1"/>
        <v>100504</v>
      </c>
      <c r="P53" s="9">
        <f t="shared" si="1"/>
        <v>134602</v>
      </c>
      <c r="Q53" s="9">
        <f>Q52</f>
        <v>154661</v>
      </c>
      <c r="R53" s="9">
        <v>134722</v>
      </c>
    </row>
    <row r="54" spans="2:26" x14ac:dyDescent="0.3">
      <c r="B54" t="s">
        <v>164</v>
      </c>
      <c r="C54" t="s">
        <v>46</v>
      </c>
      <c r="D54" t="s">
        <v>158</v>
      </c>
      <c r="E54" t="s">
        <v>163</v>
      </c>
      <c r="F54" t="s">
        <v>165</v>
      </c>
      <c r="G54" t="s">
        <v>21</v>
      </c>
      <c r="H54" t="s">
        <v>70</v>
      </c>
      <c r="N54" s="10">
        <f>N53/N52</f>
        <v>1</v>
      </c>
      <c r="O54" s="10">
        <f t="shared" ref="O54:R54" si="2">O53/O52</f>
        <v>1</v>
      </c>
      <c r="P54" s="10">
        <f t="shared" si="2"/>
        <v>1</v>
      </c>
      <c r="Q54" s="10">
        <f t="shared" si="2"/>
        <v>1</v>
      </c>
      <c r="R54" s="10">
        <f t="shared" si="2"/>
        <v>0.95098329874493526</v>
      </c>
    </row>
    <row r="55" spans="2:26" x14ac:dyDescent="0.3">
      <c r="B55" t="s">
        <v>166</v>
      </c>
      <c r="C55" t="s">
        <v>46</v>
      </c>
      <c r="D55" t="s">
        <v>167</v>
      </c>
      <c r="E55" t="s">
        <v>168</v>
      </c>
      <c r="F55" t="s">
        <v>168</v>
      </c>
      <c r="G55" t="s">
        <v>134</v>
      </c>
      <c r="H55" t="s">
        <v>0</v>
      </c>
      <c r="N55" s="14"/>
    </row>
    <row r="56" spans="2:26" x14ac:dyDescent="0.3">
      <c r="B56" t="s">
        <v>169</v>
      </c>
      <c r="C56" t="s">
        <v>46</v>
      </c>
      <c r="D56" t="s">
        <v>167</v>
      </c>
      <c r="E56" t="s">
        <v>168</v>
      </c>
      <c r="F56" t="s">
        <v>168</v>
      </c>
      <c r="G56" t="s">
        <v>136</v>
      </c>
      <c r="H56" t="s">
        <v>0</v>
      </c>
      <c r="N56" s="14"/>
    </row>
    <row r="57" spans="2:26" x14ac:dyDescent="0.3">
      <c r="B57" t="s">
        <v>170</v>
      </c>
      <c r="C57" t="s">
        <v>46</v>
      </c>
      <c r="D57" t="s">
        <v>167</v>
      </c>
      <c r="E57" t="s">
        <v>171</v>
      </c>
      <c r="F57" t="str">
        <f>E57</f>
        <v>Deforestation</v>
      </c>
      <c r="G57" t="s">
        <v>134</v>
      </c>
      <c r="H57" t="s">
        <v>0</v>
      </c>
      <c r="N57" s="14"/>
    </row>
    <row r="58" spans="2:26" x14ac:dyDescent="0.3">
      <c r="B58" t="s">
        <v>172</v>
      </c>
      <c r="C58" t="s">
        <v>46</v>
      </c>
      <c r="D58" t="s">
        <v>167</v>
      </c>
      <c r="E58" t="s">
        <v>171</v>
      </c>
      <c r="F58" t="str">
        <f>E58</f>
        <v>Deforestation</v>
      </c>
      <c r="G58" t="s">
        <v>136</v>
      </c>
      <c r="H58" t="s">
        <v>0</v>
      </c>
      <c r="N58" s="14"/>
    </row>
    <row r="59" spans="2:26" x14ac:dyDescent="0.3">
      <c r="B59" t="s">
        <v>173</v>
      </c>
      <c r="C59" t="s">
        <v>46</v>
      </c>
      <c r="D59" t="s">
        <v>167</v>
      </c>
      <c r="E59" t="s">
        <v>174</v>
      </c>
      <c r="F59" t="s">
        <v>175</v>
      </c>
      <c r="G59" t="s">
        <v>136</v>
      </c>
      <c r="H59" t="s">
        <v>0</v>
      </c>
      <c r="N59" s="14"/>
    </row>
    <row r="60" spans="2:26" x14ac:dyDescent="0.3">
      <c r="B60" t="s">
        <v>176</v>
      </c>
      <c r="C60" t="s">
        <v>46</v>
      </c>
      <c r="D60" t="s">
        <v>167</v>
      </c>
      <c r="E60" t="s">
        <v>177</v>
      </c>
      <c r="F60" t="str">
        <f>E60</f>
        <v>Site closure &amp; rehabilitation</v>
      </c>
      <c r="G60" t="s">
        <v>134</v>
      </c>
      <c r="H60" t="s">
        <v>0</v>
      </c>
      <c r="N60" s="14"/>
    </row>
    <row r="61" spans="2:26" x14ac:dyDescent="0.3">
      <c r="B61" t="s">
        <v>178</v>
      </c>
      <c r="C61" t="s">
        <v>46</v>
      </c>
      <c r="D61" t="s">
        <v>167</v>
      </c>
      <c r="E61" t="s">
        <v>177</v>
      </c>
      <c r="F61" t="str">
        <f>E61</f>
        <v>Site closure &amp; rehabilitation</v>
      </c>
      <c r="G61" t="s">
        <v>136</v>
      </c>
      <c r="H61" t="s">
        <v>0</v>
      </c>
      <c r="N61" s="14"/>
    </row>
    <row r="62" spans="2:26" x14ac:dyDescent="0.3">
      <c r="B62" t="s">
        <v>179</v>
      </c>
      <c r="C62" t="s">
        <v>46</v>
      </c>
      <c r="D62" t="s">
        <v>167</v>
      </c>
      <c r="E62" t="s">
        <v>180</v>
      </c>
      <c r="F62" t="str">
        <f>E62</f>
        <v xml:space="preserve">Land degradation, desertification, soil sealing </v>
      </c>
      <c r="G62" t="s">
        <v>21</v>
      </c>
      <c r="H62" t="s">
        <v>70</v>
      </c>
    </row>
    <row r="63" spans="2:26" x14ac:dyDescent="0.3">
      <c r="B63" t="s">
        <v>181</v>
      </c>
      <c r="C63" t="s">
        <v>46</v>
      </c>
      <c r="D63" t="s">
        <v>167</v>
      </c>
      <c r="E63" t="s">
        <v>182</v>
      </c>
      <c r="F63" t="s">
        <v>183</v>
      </c>
      <c r="G63" t="s">
        <v>21</v>
      </c>
      <c r="H63" t="s">
        <v>70</v>
      </c>
    </row>
    <row r="64" spans="2:26" x14ac:dyDescent="0.3">
      <c r="B64" t="s">
        <v>184</v>
      </c>
      <c r="C64" t="s">
        <v>46</v>
      </c>
      <c r="D64" t="s">
        <v>167</v>
      </c>
      <c r="E64" t="s">
        <v>185</v>
      </c>
      <c r="F64" t="str">
        <f>E64</f>
        <v>Use of pesticides</v>
      </c>
      <c r="G64" t="s">
        <v>21</v>
      </c>
      <c r="H64" t="s">
        <v>77</v>
      </c>
      <c r="K64">
        <v>0</v>
      </c>
    </row>
    <row r="65" spans="2:26" x14ac:dyDescent="0.3">
      <c r="B65" t="s">
        <v>186</v>
      </c>
      <c r="C65" t="s">
        <v>46</v>
      </c>
      <c r="D65" t="s">
        <v>167</v>
      </c>
      <c r="E65" t="s">
        <v>187</v>
      </c>
      <c r="F65" t="str">
        <f>E65</f>
        <v>Sustainable land / forestry / agri practices</v>
      </c>
      <c r="G65" t="s">
        <v>134</v>
      </c>
      <c r="H65" t="s">
        <v>0</v>
      </c>
      <c r="K65">
        <v>0</v>
      </c>
      <c r="N65" s="14"/>
    </row>
    <row r="66" spans="2:26" x14ac:dyDescent="0.3">
      <c r="B66" t="s">
        <v>188</v>
      </c>
      <c r="C66" t="s">
        <v>46</v>
      </c>
      <c r="D66" t="s">
        <v>167</v>
      </c>
      <c r="E66" t="s">
        <v>187</v>
      </c>
      <c r="F66" t="str">
        <f>E66</f>
        <v>Sustainable land / forestry / agri practices</v>
      </c>
      <c r="G66" t="s">
        <v>136</v>
      </c>
      <c r="H66" t="s">
        <v>0</v>
      </c>
      <c r="K66">
        <v>0</v>
      </c>
      <c r="N66" s="14"/>
    </row>
    <row r="67" spans="2:26" x14ac:dyDescent="0.3">
      <c r="B67" t="s">
        <v>189</v>
      </c>
      <c r="C67" t="s">
        <v>46</v>
      </c>
      <c r="D67" t="s">
        <v>190</v>
      </c>
      <c r="E67" t="s">
        <v>191</v>
      </c>
      <c r="F67" t="s">
        <v>192</v>
      </c>
      <c r="G67" t="s">
        <v>134</v>
      </c>
      <c r="H67" t="s">
        <v>0</v>
      </c>
      <c r="N67" s="14"/>
      <c r="S67" t="s">
        <v>59</v>
      </c>
      <c r="Z67" t="s">
        <v>117</v>
      </c>
    </row>
    <row r="68" spans="2:26" x14ac:dyDescent="0.3">
      <c r="B68" t="s">
        <v>193</v>
      </c>
      <c r="C68" t="s">
        <v>46</v>
      </c>
      <c r="D68" t="s">
        <v>190</v>
      </c>
      <c r="E68" t="s">
        <v>191</v>
      </c>
      <c r="F68" t="s">
        <v>192</v>
      </c>
      <c r="G68" t="s">
        <v>136</v>
      </c>
      <c r="H68" t="s">
        <v>0</v>
      </c>
      <c r="N68" s="14"/>
      <c r="S68" t="s">
        <v>63</v>
      </c>
    </row>
    <row r="69" spans="2:26" x14ac:dyDescent="0.3">
      <c r="B69" t="s">
        <v>194</v>
      </c>
      <c r="C69" t="s">
        <v>46</v>
      </c>
      <c r="D69" t="s">
        <v>190</v>
      </c>
      <c r="E69" t="s">
        <v>195</v>
      </c>
      <c r="F69" t="s">
        <v>196</v>
      </c>
      <c r="G69" t="s">
        <v>21</v>
      </c>
      <c r="H69" t="s">
        <v>77</v>
      </c>
      <c r="N69">
        <v>188</v>
      </c>
      <c r="O69">
        <v>400</v>
      </c>
      <c r="P69">
        <v>420</v>
      </c>
      <c r="Q69">
        <v>590</v>
      </c>
      <c r="R69">
        <v>450</v>
      </c>
    </row>
    <row r="70" spans="2:26" x14ac:dyDescent="0.3">
      <c r="B70" t="s">
        <v>197</v>
      </c>
      <c r="C70" t="s">
        <v>46</v>
      </c>
      <c r="D70" t="s">
        <v>190</v>
      </c>
      <c r="E70" t="s">
        <v>198</v>
      </c>
      <c r="F70" t="str">
        <f>E70</f>
        <v>Recycled material use</v>
      </c>
      <c r="G70" t="s">
        <v>21</v>
      </c>
      <c r="H70" t="s">
        <v>77</v>
      </c>
      <c r="O70">
        <v>50</v>
      </c>
      <c r="P70">
        <v>150</v>
      </c>
      <c r="Q70">
        <v>200</v>
      </c>
      <c r="R70">
        <v>450</v>
      </c>
    </row>
    <row r="71" spans="2:26" x14ac:dyDescent="0.3">
      <c r="B71" t="s">
        <v>199</v>
      </c>
      <c r="C71" t="s">
        <v>46</v>
      </c>
      <c r="D71" t="s">
        <v>190</v>
      </c>
      <c r="E71" t="s">
        <v>200</v>
      </c>
      <c r="F71" t="str">
        <f>E71</f>
        <v>Green procurement policy</v>
      </c>
      <c r="G71" t="s">
        <v>134</v>
      </c>
      <c r="H71" t="s">
        <v>0</v>
      </c>
      <c r="N71" s="14"/>
      <c r="S71" t="s">
        <v>59</v>
      </c>
      <c r="Z71" t="s">
        <v>117</v>
      </c>
    </row>
    <row r="72" spans="2:26" x14ac:dyDescent="0.3">
      <c r="B72" t="s">
        <v>201</v>
      </c>
      <c r="C72" t="s">
        <v>46</v>
      </c>
      <c r="D72" t="s">
        <v>190</v>
      </c>
      <c r="E72" t="s">
        <v>200</v>
      </c>
      <c r="F72" t="str">
        <f>E72</f>
        <v>Green procurement policy</v>
      </c>
      <c r="G72" t="s">
        <v>136</v>
      </c>
      <c r="H72" t="s">
        <v>0</v>
      </c>
      <c r="N72" s="14"/>
      <c r="S72" t="s">
        <v>63</v>
      </c>
    </row>
    <row r="73" spans="2:26" x14ac:dyDescent="0.3">
      <c r="B73" t="s">
        <v>202</v>
      </c>
      <c r="C73" t="s">
        <v>46</v>
      </c>
      <c r="D73" t="s">
        <v>190</v>
      </c>
      <c r="E73" t="s">
        <v>203</v>
      </c>
      <c r="F73" t="str">
        <f>E73</f>
        <v>Supplier environmental certification</v>
      </c>
      <c r="G73" t="s">
        <v>204</v>
      </c>
      <c r="H73" t="s">
        <v>0</v>
      </c>
      <c r="N73" s="14"/>
      <c r="S73" t="s">
        <v>63</v>
      </c>
    </row>
    <row r="74" spans="2:26" x14ac:dyDescent="0.3">
      <c r="B74" t="s">
        <v>205</v>
      </c>
      <c r="C74" t="s">
        <v>46</v>
      </c>
      <c r="D74" t="s">
        <v>190</v>
      </c>
      <c r="E74" t="s">
        <v>206</v>
      </c>
      <c r="F74" t="str">
        <f>+E74</f>
        <v>Green building council membership</v>
      </c>
      <c r="G74" t="s">
        <v>207</v>
      </c>
      <c r="H74" t="s">
        <v>0</v>
      </c>
      <c r="N74" s="14"/>
      <c r="S74" t="s">
        <v>63</v>
      </c>
    </row>
    <row r="75" spans="2:26" x14ac:dyDescent="0.3">
      <c r="B75" t="s">
        <v>208</v>
      </c>
      <c r="C75" t="s">
        <v>46</v>
      </c>
      <c r="D75" t="s">
        <v>190</v>
      </c>
      <c r="E75" t="s">
        <v>209</v>
      </c>
      <c r="F75" t="s">
        <v>210</v>
      </c>
      <c r="G75" t="s">
        <v>211</v>
      </c>
      <c r="H75" t="s">
        <v>0</v>
      </c>
      <c r="K75">
        <v>0</v>
      </c>
      <c r="N75" s="14"/>
    </row>
    <row r="76" spans="2:26" x14ac:dyDescent="0.3">
      <c r="B76" t="s">
        <v>212</v>
      </c>
      <c r="C76" t="s">
        <v>46</v>
      </c>
      <c r="D76" t="s">
        <v>190</v>
      </c>
      <c r="E76" t="s">
        <v>209</v>
      </c>
      <c r="F76" t="s">
        <v>210</v>
      </c>
      <c r="G76" t="s">
        <v>213</v>
      </c>
      <c r="H76" t="s">
        <v>0</v>
      </c>
      <c r="K76">
        <v>0</v>
      </c>
      <c r="N76" s="14"/>
    </row>
    <row r="77" spans="2:26" x14ac:dyDescent="0.3">
      <c r="B77" t="s">
        <v>214</v>
      </c>
      <c r="C77" t="s">
        <v>46</v>
      </c>
      <c r="D77" t="s">
        <v>190</v>
      </c>
      <c r="E77" t="s">
        <v>215</v>
      </c>
      <c r="F77" t="str">
        <f>E77</f>
        <v>Nutrition and health program</v>
      </c>
      <c r="G77" t="s">
        <v>134</v>
      </c>
      <c r="H77" t="s">
        <v>0</v>
      </c>
      <c r="K77">
        <v>0</v>
      </c>
      <c r="N77" s="14"/>
    </row>
    <row r="78" spans="2:26" x14ac:dyDescent="0.3">
      <c r="B78" t="s">
        <v>216</v>
      </c>
      <c r="C78" t="s">
        <v>46</v>
      </c>
      <c r="D78" t="s">
        <v>190</v>
      </c>
      <c r="E78" t="s">
        <v>215</v>
      </c>
      <c r="F78" t="str">
        <f>E78</f>
        <v>Nutrition and health program</v>
      </c>
      <c r="G78" t="s">
        <v>136</v>
      </c>
      <c r="H78" t="s">
        <v>0</v>
      </c>
      <c r="K78">
        <v>0</v>
      </c>
      <c r="N78" s="14"/>
    </row>
    <row r="79" spans="2:26" x14ac:dyDescent="0.3">
      <c r="B79" t="s">
        <v>217</v>
      </c>
      <c r="C79" t="s">
        <v>46</v>
      </c>
      <c r="D79" t="s">
        <v>218</v>
      </c>
      <c r="E79" t="s">
        <v>219</v>
      </c>
      <c r="G79" t="s">
        <v>220</v>
      </c>
      <c r="H79" t="s">
        <v>0</v>
      </c>
      <c r="K79">
        <v>0</v>
      </c>
      <c r="N79" s="14"/>
    </row>
    <row r="80" spans="2:26" x14ac:dyDescent="0.3">
      <c r="B80" t="s">
        <v>221</v>
      </c>
      <c r="C80" t="s">
        <v>46</v>
      </c>
      <c r="D80" t="s">
        <v>190</v>
      </c>
      <c r="E80" t="s">
        <v>222</v>
      </c>
      <c r="F80" t="str">
        <f>E80</f>
        <v>GMO policy</v>
      </c>
      <c r="G80" t="s">
        <v>134</v>
      </c>
      <c r="H80" t="s">
        <v>0</v>
      </c>
      <c r="K80">
        <v>0</v>
      </c>
      <c r="N80" s="14"/>
    </row>
    <row r="81" spans="2:29" x14ac:dyDescent="0.3">
      <c r="B81" t="s">
        <v>223</v>
      </c>
      <c r="C81" t="s">
        <v>46</v>
      </c>
      <c r="D81" t="s">
        <v>190</v>
      </c>
      <c r="E81" t="s">
        <v>222</v>
      </c>
      <c r="F81" t="str">
        <f>E81</f>
        <v>GMO policy</v>
      </c>
      <c r="G81" t="s">
        <v>136</v>
      </c>
      <c r="H81" t="s">
        <v>0</v>
      </c>
      <c r="K81">
        <v>0</v>
      </c>
      <c r="N81" s="14"/>
    </row>
    <row r="82" spans="2:29" x14ac:dyDescent="0.3">
      <c r="B82" t="s">
        <v>224</v>
      </c>
      <c r="C82" t="s">
        <v>46</v>
      </c>
      <c r="D82" t="s">
        <v>190</v>
      </c>
      <c r="E82" t="s">
        <v>225</v>
      </c>
      <c r="F82" t="s">
        <v>226</v>
      </c>
      <c r="G82" t="s">
        <v>21</v>
      </c>
      <c r="H82" t="str">
        <f>H3</f>
        <v>INR</v>
      </c>
      <c r="I82" t="s">
        <v>19</v>
      </c>
      <c r="J82" t="str">
        <f>J3</f>
        <v>March</v>
      </c>
      <c r="K82">
        <v>0</v>
      </c>
      <c r="R82" s="16"/>
    </row>
    <row r="83" spans="2:29" x14ac:dyDescent="0.3">
      <c r="B83" t="s">
        <v>227</v>
      </c>
      <c r="C83" t="s">
        <v>46</v>
      </c>
      <c r="D83" t="s">
        <v>190</v>
      </c>
      <c r="E83" t="s">
        <v>146</v>
      </c>
      <c r="F83" t="s">
        <v>228</v>
      </c>
      <c r="G83" t="s">
        <v>21</v>
      </c>
      <c r="H83" t="s">
        <v>70</v>
      </c>
      <c r="P83" s="17"/>
      <c r="Q83" s="17"/>
      <c r="R83" s="16"/>
    </row>
    <row r="84" spans="2:29" x14ac:dyDescent="0.3">
      <c r="B84" t="s">
        <v>229</v>
      </c>
      <c r="C84" t="s">
        <v>46</v>
      </c>
      <c r="D84" t="s">
        <v>190</v>
      </c>
      <c r="E84" t="s">
        <v>230</v>
      </c>
      <c r="F84" t="str">
        <f>E84</f>
        <v>Sustainable agri programs</v>
      </c>
      <c r="G84" t="s">
        <v>134</v>
      </c>
      <c r="H84" t="s">
        <v>0</v>
      </c>
      <c r="K84">
        <v>0</v>
      </c>
      <c r="N84" s="14"/>
    </row>
    <row r="85" spans="2:29" x14ac:dyDescent="0.3">
      <c r="B85" t="s">
        <v>231</v>
      </c>
      <c r="C85" t="s">
        <v>46</v>
      </c>
      <c r="D85" t="s">
        <v>190</v>
      </c>
      <c r="E85" t="s">
        <v>230</v>
      </c>
      <c r="F85" t="str">
        <f>E85</f>
        <v>Sustainable agri programs</v>
      </c>
      <c r="G85" t="s">
        <v>136</v>
      </c>
      <c r="H85" t="s">
        <v>0</v>
      </c>
      <c r="K85">
        <v>0</v>
      </c>
      <c r="N85" s="14"/>
    </row>
    <row r="86" spans="2:29" x14ac:dyDescent="0.3">
      <c r="B86" s="18" t="s">
        <v>232</v>
      </c>
      <c r="C86" s="18" t="s">
        <v>46</v>
      </c>
      <c r="D86" s="18" t="s">
        <v>218</v>
      </c>
      <c r="E86" s="18" t="s">
        <v>233</v>
      </c>
      <c r="F86" s="18" t="str">
        <f>E86</f>
        <v>Fleet emissions</v>
      </c>
      <c r="G86" s="18" t="s">
        <v>21</v>
      </c>
      <c r="H86" s="18" t="s">
        <v>77</v>
      </c>
      <c r="O86">
        <v>0.08</v>
      </c>
      <c r="P86">
        <v>0.09</v>
      </c>
      <c r="Q86">
        <v>0.09</v>
      </c>
      <c r="R86" s="16">
        <v>0.11</v>
      </c>
      <c r="Z86" t="s">
        <v>49</v>
      </c>
    </row>
    <row r="87" spans="2:29" x14ac:dyDescent="0.3">
      <c r="B87" t="s">
        <v>234</v>
      </c>
      <c r="C87" t="s">
        <v>46</v>
      </c>
      <c r="D87" t="s">
        <v>190</v>
      </c>
      <c r="E87" t="s">
        <v>235</v>
      </c>
      <c r="F87" t="str">
        <f>E87</f>
        <v>Packing material used</v>
      </c>
      <c r="G87" t="s">
        <v>21</v>
      </c>
      <c r="H87" t="s">
        <v>77</v>
      </c>
      <c r="M87" s="19"/>
      <c r="N87" s="19"/>
      <c r="O87" s="19"/>
      <c r="P87" s="19"/>
      <c r="Q87" s="19"/>
      <c r="R87" s="16"/>
    </row>
    <row r="88" spans="2:29" x14ac:dyDescent="0.3">
      <c r="B88" t="s">
        <v>236</v>
      </c>
      <c r="C88" t="s">
        <v>46</v>
      </c>
      <c r="D88" t="s">
        <v>190</v>
      </c>
      <c r="E88" t="s">
        <v>237</v>
      </c>
      <c r="F88" t="s">
        <v>230</v>
      </c>
      <c r="G88" t="s">
        <v>115</v>
      </c>
      <c r="H88" t="s">
        <v>0</v>
      </c>
      <c r="N88" s="14"/>
      <c r="S88" t="s">
        <v>63</v>
      </c>
    </row>
    <row r="89" spans="2:29" x14ac:dyDescent="0.3">
      <c r="B89" t="s">
        <v>238</v>
      </c>
      <c r="C89" t="s">
        <v>46</v>
      </c>
      <c r="D89" t="s">
        <v>239</v>
      </c>
      <c r="E89" t="s">
        <v>240</v>
      </c>
      <c r="F89" t="str">
        <f>E89</f>
        <v>Climate change policy</v>
      </c>
      <c r="G89" t="s">
        <v>134</v>
      </c>
      <c r="H89" t="s">
        <v>0</v>
      </c>
      <c r="N89" s="14"/>
      <c r="S89" t="s">
        <v>59</v>
      </c>
    </row>
    <row r="90" spans="2:29" x14ac:dyDescent="0.3">
      <c r="B90" t="s">
        <v>241</v>
      </c>
      <c r="C90" t="s">
        <v>46</v>
      </c>
      <c r="D90" t="s">
        <v>239</v>
      </c>
      <c r="E90" t="s">
        <v>240</v>
      </c>
      <c r="F90" t="str">
        <f>E90</f>
        <v>Climate change policy</v>
      </c>
      <c r="G90" t="s">
        <v>136</v>
      </c>
      <c r="H90" t="s">
        <v>0</v>
      </c>
      <c r="N90" s="14"/>
      <c r="S90" t="s">
        <v>63</v>
      </c>
    </row>
    <row r="91" spans="2:29" x14ac:dyDescent="0.3">
      <c r="B91" t="s">
        <v>242</v>
      </c>
      <c r="C91" t="s">
        <v>46</v>
      </c>
      <c r="D91" t="s">
        <v>239</v>
      </c>
      <c r="E91" t="s">
        <v>243</v>
      </c>
      <c r="F91" t="s">
        <v>244</v>
      </c>
      <c r="G91" t="s">
        <v>21</v>
      </c>
      <c r="H91" t="str">
        <f>H3</f>
        <v>INR</v>
      </c>
      <c r="I91" t="s">
        <v>30</v>
      </c>
      <c r="J91" t="str">
        <f>J3</f>
        <v>March</v>
      </c>
      <c r="R91" s="16"/>
    </row>
    <row r="92" spans="2:29" x14ac:dyDescent="0.3">
      <c r="B92" t="s">
        <v>245</v>
      </c>
      <c r="C92" t="s">
        <v>46</v>
      </c>
      <c r="D92" t="s">
        <v>239</v>
      </c>
      <c r="E92" t="s">
        <v>246</v>
      </c>
      <c r="F92" t="s">
        <v>247</v>
      </c>
      <c r="G92" t="s">
        <v>248</v>
      </c>
      <c r="H92" t="s">
        <v>249</v>
      </c>
      <c r="N92" s="14"/>
      <c r="S92" t="s">
        <v>250</v>
      </c>
    </row>
    <row r="93" spans="2:29" x14ac:dyDescent="0.3">
      <c r="B93" t="s">
        <v>251</v>
      </c>
      <c r="C93" t="s">
        <v>46</v>
      </c>
      <c r="D93" t="s">
        <v>239</v>
      </c>
      <c r="E93" t="s">
        <v>252</v>
      </c>
      <c r="F93" t="str">
        <f>E93</f>
        <v>Green securities</v>
      </c>
      <c r="H93" t="s">
        <v>0</v>
      </c>
      <c r="N93" s="14"/>
    </row>
    <row r="94" spans="2:29" x14ac:dyDescent="0.3">
      <c r="B94" t="s">
        <v>253</v>
      </c>
      <c r="C94" t="s">
        <v>46</v>
      </c>
      <c r="D94" t="s">
        <v>239</v>
      </c>
      <c r="E94" t="s">
        <v>252</v>
      </c>
      <c r="F94" t="str">
        <f>E94</f>
        <v>Green securities</v>
      </c>
      <c r="G94" t="s">
        <v>21</v>
      </c>
      <c r="H94" t="str">
        <f>H3</f>
        <v>INR</v>
      </c>
      <c r="I94" t="s">
        <v>30</v>
      </c>
      <c r="J94" t="str">
        <f>J3</f>
        <v>March</v>
      </c>
    </row>
    <row r="95" spans="2:29" x14ac:dyDescent="0.3">
      <c r="B95" t="s">
        <v>254</v>
      </c>
      <c r="C95" t="s">
        <v>46</v>
      </c>
      <c r="D95" t="s">
        <v>255</v>
      </c>
      <c r="E95" t="s">
        <v>256</v>
      </c>
      <c r="F95" t="str">
        <f>E95</f>
        <v>Water consumption</v>
      </c>
      <c r="G95" t="s">
        <v>21</v>
      </c>
      <c r="H95" t="s">
        <v>44</v>
      </c>
      <c r="M95" s="9"/>
      <c r="N95" s="9">
        <v>88810</v>
      </c>
      <c r="O95" s="9">
        <v>109943</v>
      </c>
      <c r="P95" s="9">
        <v>136925</v>
      </c>
      <c r="Q95" s="9">
        <v>149311</v>
      </c>
      <c r="R95" s="9">
        <v>84755</v>
      </c>
      <c r="Y95" t="s">
        <v>257</v>
      </c>
      <c r="Z95" t="s">
        <v>258</v>
      </c>
      <c r="AC95" t="s">
        <v>259</v>
      </c>
    </row>
    <row r="96" spans="2:29" x14ac:dyDescent="0.3">
      <c r="B96" t="s">
        <v>260</v>
      </c>
      <c r="C96" t="s">
        <v>46</v>
      </c>
      <c r="D96" t="s">
        <v>255</v>
      </c>
      <c r="E96" t="s">
        <v>261</v>
      </c>
      <c r="F96" t="str">
        <f>E96</f>
        <v>Water emission</v>
      </c>
      <c r="G96" t="s">
        <v>21</v>
      </c>
      <c r="H96" t="s">
        <v>44</v>
      </c>
      <c r="R96" s="9"/>
      <c r="AC96" t="s">
        <v>262</v>
      </c>
    </row>
    <row r="97" spans="2:26" x14ac:dyDescent="0.3">
      <c r="B97" t="s">
        <v>263</v>
      </c>
      <c r="C97" t="s">
        <v>46</v>
      </c>
      <c r="D97" t="s">
        <v>255</v>
      </c>
      <c r="E97" t="s">
        <v>264</v>
      </c>
      <c r="F97" t="s">
        <v>265</v>
      </c>
      <c r="G97" t="s">
        <v>266</v>
      </c>
      <c r="H97" t="s">
        <v>249</v>
      </c>
      <c r="N97" s="14"/>
      <c r="S97" t="s">
        <v>267</v>
      </c>
    </row>
    <row r="98" spans="2:26" x14ac:dyDescent="0.3">
      <c r="B98" t="s">
        <v>268</v>
      </c>
      <c r="C98" t="s">
        <v>46</v>
      </c>
      <c r="D98" t="s">
        <v>255</v>
      </c>
      <c r="E98" t="s">
        <v>269</v>
      </c>
      <c r="F98" t="str">
        <f t="shared" ref="F98:F103" si="3">E98</f>
        <v>Untreated discharged waste water</v>
      </c>
      <c r="G98" t="s">
        <v>21</v>
      </c>
      <c r="H98" t="s">
        <v>44</v>
      </c>
      <c r="R98" s="16"/>
    </row>
    <row r="99" spans="2:26" x14ac:dyDescent="0.3">
      <c r="B99" t="s">
        <v>270</v>
      </c>
      <c r="C99" t="s">
        <v>46</v>
      </c>
      <c r="D99" t="s">
        <v>255</v>
      </c>
      <c r="E99" t="s">
        <v>271</v>
      </c>
      <c r="F99" t="str">
        <f t="shared" si="3"/>
        <v>Water management initiatives</v>
      </c>
      <c r="G99" t="s">
        <v>134</v>
      </c>
      <c r="H99" t="s">
        <v>0</v>
      </c>
      <c r="N99" s="14"/>
      <c r="S99" t="s">
        <v>59</v>
      </c>
    </row>
    <row r="100" spans="2:26" x14ac:dyDescent="0.3">
      <c r="B100" t="s">
        <v>272</v>
      </c>
      <c r="C100" t="s">
        <v>46</v>
      </c>
      <c r="D100" t="s">
        <v>255</v>
      </c>
      <c r="E100" t="s">
        <v>271</v>
      </c>
      <c r="F100" t="str">
        <f t="shared" si="3"/>
        <v>Water management initiatives</v>
      </c>
      <c r="G100" t="s">
        <v>136</v>
      </c>
      <c r="H100" t="s">
        <v>0</v>
      </c>
      <c r="N100" s="14"/>
      <c r="S100" t="s">
        <v>63</v>
      </c>
    </row>
    <row r="101" spans="2:26" x14ac:dyDescent="0.3">
      <c r="B101" t="s">
        <v>273</v>
      </c>
      <c r="C101" t="s">
        <v>46</v>
      </c>
      <c r="D101" t="s">
        <v>255</v>
      </c>
      <c r="E101" t="s">
        <v>274</v>
      </c>
      <c r="F101" t="str">
        <f t="shared" si="3"/>
        <v>Sustainable oceans / seas practices</v>
      </c>
      <c r="G101" t="s">
        <v>134</v>
      </c>
      <c r="H101" t="s">
        <v>0</v>
      </c>
      <c r="K101">
        <v>0</v>
      </c>
      <c r="N101" s="14"/>
    </row>
    <row r="102" spans="2:26" x14ac:dyDescent="0.3">
      <c r="B102" t="s">
        <v>275</v>
      </c>
      <c r="C102" t="s">
        <v>46</v>
      </c>
      <c r="D102" t="s">
        <v>255</v>
      </c>
      <c r="E102" t="s">
        <v>274</v>
      </c>
      <c r="F102" t="str">
        <f t="shared" si="3"/>
        <v>Sustainable oceans / seas practices</v>
      </c>
      <c r="G102" t="s">
        <v>136</v>
      </c>
      <c r="H102" t="s">
        <v>0</v>
      </c>
      <c r="K102">
        <v>0</v>
      </c>
      <c r="N102" s="14"/>
    </row>
    <row r="103" spans="2:26" x14ac:dyDescent="0.3">
      <c r="B103" t="s">
        <v>276</v>
      </c>
      <c r="C103" t="s">
        <v>46</v>
      </c>
      <c r="D103" t="s">
        <v>255</v>
      </c>
      <c r="E103" t="s">
        <v>277</v>
      </c>
      <c r="F103" t="str">
        <f t="shared" si="3"/>
        <v>Water recycled and reused</v>
      </c>
      <c r="G103" t="s">
        <v>21</v>
      </c>
      <c r="H103" t="s">
        <v>70</v>
      </c>
      <c r="N103" s="15"/>
      <c r="O103" s="15"/>
      <c r="P103" s="15"/>
      <c r="Q103" s="17">
        <v>0.9</v>
      </c>
      <c r="R103" s="10">
        <v>0.92</v>
      </c>
      <c r="Y103" t="s">
        <v>278</v>
      </c>
      <c r="Z103" t="s">
        <v>258</v>
      </c>
    </row>
    <row r="104" spans="2:26" x14ac:dyDescent="0.3">
      <c r="B104" t="s">
        <v>279</v>
      </c>
      <c r="C104" t="s">
        <v>46</v>
      </c>
      <c r="D104" t="s">
        <v>280</v>
      </c>
      <c r="E104" t="s">
        <v>281</v>
      </c>
      <c r="F104" t="s">
        <v>282</v>
      </c>
      <c r="G104" t="s">
        <v>21</v>
      </c>
      <c r="H104" t="s">
        <v>283</v>
      </c>
      <c r="S104">
        <v>0</v>
      </c>
      <c r="Z104" t="s">
        <v>284</v>
      </c>
    </row>
    <row r="105" spans="2:26" x14ac:dyDescent="0.3">
      <c r="B105" t="s">
        <v>285</v>
      </c>
      <c r="C105" t="s">
        <v>46</v>
      </c>
      <c r="D105" t="s">
        <v>280</v>
      </c>
      <c r="E105" t="s">
        <v>286</v>
      </c>
      <c r="F105" t="str">
        <f>E105</f>
        <v>Environmental audits</v>
      </c>
      <c r="H105" t="s">
        <v>0</v>
      </c>
      <c r="N105" s="14"/>
    </row>
    <row r="106" spans="2:26" x14ac:dyDescent="0.3">
      <c r="B106" t="s">
        <v>287</v>
      </c>
      <c r="C106" t="s">
        <v>46</v>
      </c>
      <c r="D106" t="s">
        <v>280</v>
      </c>
      <c r="E106" t="s">
        <v>286</v>
      </c>
      <c r="F106" t="s">
        <v>288</v>
      </c>
      <c r="G106" t="s">
        <v>111</v>
      </c>
      <c r="H106" t="s">
        <v>0</v>
      </c>
      <c r="N106" s="14"/>
    </row>
    <row r="107" spans="2:26" x14ac:dyDescent="0.3">
      <c r="B107" t="s">
        <v>289</v>
      </c>
      <c r="C107" t="s">
        <v>290</v>
      </c>
      <c r="D107" t="s">
        <v>291</v>
      </c>
      <c r="E107" t="s">
        <v>292</v>
      </c>
      <c r="F107" t="s">
        <v>134</v>
      </c>
      <c r="G107" t="s">
        <v>134</v>
      </c>
      <c r="H107" t="s">
        <v>0</v>
      </c>
      <c r="N107" s="14"/>
      <c r="S107" t="s">
        <v>59</v>
      </c>
    </row>
    <row r="108" spans="2:26" x14ac:dyDescent="0.3">
      <c r="B108" t="s">
        <v>293</v>
      </c>
      <c r="C108" t="s">
        <v>290</v>
      </c>
      <c r="D108" t="s">
        <v>291</v>
      </c>
      <c r="E108" t="s">
        <v>292</v>
      </c>
      <c r="F108" t="s">
        <v>294</v>
      </c>
      <c r="G108" t="s">
        <v>136</v>
      </c>
      <c r="H108" t="s">
        <v>0</v>
      </c>
      <c r="N108" s="14"/>
      <c r="S108" t="s">
        <v>63</v>
      </c>
    </row>
    <row r="109" spans="2:26" x14ac:dyDescent="0.3">
      <c r="B109" t="s">
        <v>295</v>
      </c>
      <c r="C109" t="s">
        <v>290</v>
      </c>
      <c r="D109" t="s">
        <v>291</v>
      </c>
      <c r="E109" t="s">
        <v>296</v>
      </c>
      <c r="F109" t="str">
        <f>E109</f>
        <v>Employee turnover rate</v>
      </c>
      <c r="G109" t="s">
        <v>21</v>
      </c>
      <c r="H109" t="s">
        <v>70</v>
      </c>
      <c r="O109" s="15"/>
      <c r="R109" s="15">
        <v>8.1500000000000003E-2</v>
      </c>
      <c r="Z109" t="s">
        <v>297</v>
      </c>
    </row>
    <row r="110" spans="2:26" x14ac:dyDescent="0.3">
      <c r="B110" t="s">
        <v>298</v>
      </c>
      <c r="C110" t="s">
        <v>290</v>
      </c>
      <c r="D110" t="s">
        <v>291</v>
      </c>
      <c r="E110" t="s">
        <v>299</v>
      </c>
      <c r="F110" t="s">
        <v>134</v>
      </c>
      <c r="G110" t="s">
        <v>134</v>
      </c>
      <c r="H110" t="s">
        <v>0</v>
      </c>
      <c r="N110" s="14"/>
      <c r="S110" t="s">
        <v>59</v>
      </c>
      <c r="Z110" t="s">
        <v>300</v>
      </c>
    </row>
    <row r="111" spans="2:26" x14ac:dyDescent="0.3">
      <c r="B111" t="s">
        <v>301</v>
      </c>
      <c r="C111" t="s">
        <v>290</v>
      </c>
      <c r="D111" t="s">
        <v>291</v>
      </c>
      <c r="E111" t="s">
        <v>299</v>
      </c>
      <c r="F111" t="s">
        <v>294</v>
      </c>
      <c r="G111" t="s">
        <v>136</v>
      </c>
      <c r="H111" t="s">
        <v>0</v>
      </c>
      <c r="N111" s="14"/>
      <c r="S111" t="s">
        <v>63</v>
      </c>
    </row>
    <row r="112" spans="2:26" x14ac:dyDescent="0.3">
      <c r="B112" t="s">
        <v>302</v>
      </c>
      <c r="C112" t="s">
        <v>290</v>
      </c>
      <c r="D112" t="s">
        <v>291</v>
      </c>
      <c r="E112" t="s">
        <v>303</v>
      </c>
      <c r="F112" t="s">
        <v>134</v>
      </c>
      <c r="G112" t="s">
        <v>134</v>
      </c>
      <c r="H112" t="s">
        <v>0</v>
      </c>
      <c r="N112" s="14"/>
      <c r="S112" t="s">
        <v>59</v>
      </c>
      <c r="Z112" t="s">
        <v>300</v>
      </c>
    </row>
    <row r="113" spans="2:26" x14ac:dyDescent="0.3">
      <c r="B113" t="s">
        <v>304</v>
      </c>
      <c r="C113" t="s">
        <v>290</v>
      </c>
      <c r="D113" t="s">
        <v>291</v>
      </c>
      <c r="E113" t="s">
        <v>303</v>
      </c>
      <c r="F113" t="s">
        <v>294</v>
      </c>
      <c r="G113" t="s">
        <v>136</v>
      </c>
      <c r="H113" t="s">
        <v>0</v>
      </c>
      <c r="N113" s="14"/>
      <c r="S113" t="s">
        <v>63</v>
      </c>
    </row>
    <row r="114" spans="2:26" x14ac:dyDescent="0.3">
      <c r="B114" t="s">
        <v>305</v>
      </c>
      <c r="C114" t="s">
        <v>290</v>
      </c>
      <c r="D114" t="s">
        <v>291</v>
      </c>
      <c r="E114" t="s">
        <v>306</v>
      </c>
      <c r="F114" t="s">
        <v>307</v>
      </c>
      <c r="G114" t="s">
        <v>134</v>
      </c>
      <c r="H114" t="s">
        <v>0</v>
      </c>
      <c r="N114" s="14"/>
      <c r="S114" t="s">
        <v>63</v>
      </c>
    </row>
    <row r="115" spans="2:26" x14ac:dyDescent="0.3">
      <c r="B115" t="s">
        <v>308</v>
      </c>
      <c r="C115" t="s">
        <v>290</v>
      </c>
      <c r="D115" t="s">
        <v>291</v>
      </c>
      <c r="E115" t="s">
        <v>306</v>
      </c>
      <c r="F115" t="s">
        <v>309</v>
      </c>
      <c r="G115" t="s">
        <v>136</v>
      </c>
      <c r="H115" t="s">
        <v>0</v>
      </c>
      <c r="N115" s="14"/>
      <c r="S115" t="s">
        <v>63</v>
      </c>
    </row>
    <row r="116" spans="2:26" x14ac:dyDescent="0.3">
      <c r="B116" t="s">
        <v>310</v>
      </c>
      <c r="C116" t="s">
        <v>290</v>
      </c>
      <c r="D116" t="s">
        <v>291</v>
      </c>
      <c r="E116" t="s">
        <v>311</v>
      </c>
      <c r="F116" t="s">
        <v>312</v>
      </c>
      <c r="G116" t="s">
        <v>21</v>
      </c>
      <c r="H116" t="s">
        <v>70</v>
      </c>
      <c r="M116" s="10"/>
      <c r="N116" s="10">
        <v>0.79345917471466199</v>
      </c>
      <c r="O116" s="10">
        <v>0.55465587044534415</v>
      </c>
      <c r="P116" s="10">
        <v>0.33753920210050326</v>
      </c>
      <c r="Q116" s="10">
        <v>0.28020318506315212</v>
      </c>
      <c r="R116" s="10"/>
    </row>
    <row r="117" spans="2:26" x14ac:dyDescent="0.3">
      <c r="B117" t="s">
        <v>313</v>
      </c>
      <c r="C117" t="s">
        <v>290</v>
      </c>
      <c r="D117" t="s">
        <v>291</v>
      </c>
      <c r="E117" t="s">
        <v>314</v>
      </c>
      <c r="F117" t="s">
        <v>315</v>
      </c>
      <c r="G117" t="s">
        <v>21</v>
      </c>
      <c r="H117" t="s">
        <v>316</v>
      </c>
      <c r="Q117">
        <v>4.0199999999999996</v>
      </c>
      <c r="R117" s="20">
        <v>9.5</v>
      </c>
      <c r="Y117" t="s">
        <v>60</v>
      </c>
      <c r="Z117" t="s">
        <v>317</v>
      </c>
    </row>
    <row r="118" spans="2:26" x14ac:dyDescent="0.3">
      <c r="B118" t="s">
        <v>318</v>
      </c>
      <c r="C118" t="s">
        <v>290</v>
      </c>
      <c r="D118" t="s">
        <v>291</v>
      </c>
      <c r="E118" t="s">
        <v>319</v>
      </c>
      <c r="F118" t="s">
        <v>320</v>
      </c>
      <c r="G118" t="s">
        <v>67</v>
      </c>
      <c r="H118" t="s">
        <v>0</v>
      </c>
      <c r="N118" s="14"/>
      <c r="S118" t="s">
        <v>63</v>
      </c>
    </row>
    <row r="119" spans="2:26" x14ac:dyDescent="0.3">
      <c r="B119" t="s">
        <v>321</v>
      </c>
      <c r="C119" t="s">
        <v>290</v>
      </c>
      <c r="D119" t="s">
        <v>291</v>
      </c>
      <c r="E119" t="s">
        <v>322</v>
      </c>
      <c r="F119" t="s">
        <v>134</v>
      </c>
      <c r="G119" t="s">
        <v>134</v>
      </c>
      <c r="H119" t="s">
        <v>0</v>
      </c>
      <c r="N119" s="14"/>
      <c r="S119" t="s">
        <v>59</v>
      </c>
      <c r="Z119" t="s">
        <v>300</v>
      </c>
    </row>
    <row r="120" spans="2:26" x14ac:dyDescent="0.3">
      <c r="B120" t="s">
        <v>323</v>
      </c>
      <c r="C120" t="s">
        <v>290</v>
      </c>
      <c r="D120" t="s">
        <v>291</v>
      </c>
      <c r="E120" t="s">
        <v>322</v>
      </c>
      <c r="F120" t="s">
        <v>294</v>
      </c>
      <c r="G120" t="s">
        <v>136</v>
      </c>
      <c r="H120" t="s">
        <v>0</v>
      </c>
      <c r="N120" s="14"/>
      <c r="S120" t="s">
        <v>63</v>
      </c>
    </row>
    <row r="121" spans="2:26" x14ac:dyDescent="0.3">
      <c r="B121" t="s">
        <v>324</v>
      </c>
      <c r="C121" t="s">
        <v>290</v>
      </c>
      <c r="D121" t="s">
        <v>291</v>
      </c>
      <c r="E121" t="s">
        <v>325</v>
      </c>
      <c r="F121" t="s">
        <v>134</v>
      </c>
      <c r="G121" t="s">
        <v>134</v>
      </c>
      <c r="H121" t="s">
        <v>0</v>
      </c>
      <c r="N121" s="14"/>
      <c r="S121" t="s">
        <v>59</v>
      </c>
      <c r="Z121" t="s">
        <v>326</v>
      </c>
    </row>
    <row r="122" spans="2:26" x14ac:dyDescent="0.3">
      <c r="B122" t="s">
        <v>327</v>
      </c>
      <c r="C122" t="s">
        <v>290</v>
      </c>
      <c r="D122" t="s">
        <v>291</v>
      </c>
      <c r="E122" t="s">
        <v>325</v>
      </c>
      <c r="F122" t="s">
        <v>294</v>
      </c>
      <c r="G122" t="s">
        <v>136</v>
      </c>
      <c r="H122" t="s">
        <v>0</v>
      </c>
      <c r="N122" s="14"/>
      <c r="S122" t="s">
        <v>63</v>
      </c>
    </row>
    <row r="123" spans="2:26" x14ac:dyDescent="0.3">
      <c r="B123" t="s">
        <v>328</v>
      </c>
      <c r="C123" t="s">
        <v>290</v>
      </c>
      <c r="D123" t="s">
        <v>291</v>
      </c>
      <c r="E123" t="s">
        <v>325</v>
      </c>
      <c r="F123" t="s">
        <v>329</v>
      </c>
      <c r="G123" t="s">
        <v>204</v>
      </c>
      <c r="H123" t="s">
        <v>0</v>
      </c>
      <c r="N123" s="14"/>
      <c r="S123" t="s">
        <v>63</v>
      </c>
    </row>
    <row r="124" spans="2:26" x14ac:dyDescent="0.3">
      <c r="B124" t="s">
        <v>330</v>
      </c>
      <c r="C124" t="s">
        <v>290</v>
      </c>
      <c r="D124" t="s">
        <v>291</v>
      </c>
      <c r="E124" t="s">
        <v>331</v>
      </c>
      <c r="F124" t="s">
        <v>134</v>
      </c>
      <c r="G124" t="s">
        <v>134</v>
      </c>
      <c r="H124" t="s">
        <v>0</v>
      </c>
      <c r="N124" s="14"/>
      <c r="S124" t="s">
        <v>59</v>
      </c>
      <c r="Z124" t="s">
        <v>326</v>
      </c>
    </row>
    <row r="125" spans="2:26" x14ac:dyDescent="0.3">
      <c r="B125" t="s">
        <v>332</v>
      </c>
      <c r="C125" t="s">
        <v>290</v>
      </c>
      <c r="D125" t="s">
        <v>291</v>
      </c>
      <c r="E125" t="s">
        <v>331</v>
      </c>
      <c r="F125" t="s">
        <v>294</v>
      </c>
      <c r="G125" t="s">
        <v>136</v>
      </c>
      <c r="H125" t="s">
        <v>0</v>
      </c>
      <c r="N125" s="14"/>
      <c r="S125" t="s">
        <v>63</v>
      </c>
    </row>
    <row r="126" spans="2:26" x14ac:dyDescent="0.3">
      <c r="B126" t="s">
        <v>333</v>
      </c>
      <c r="C126" t="s">
        <v>290</v>
      </c>
      <c r="D126" t="s">
        <v>291</v>
      </c>
      <c r="E126" t="s">
        <v>334</v>
      </c>
      <c r="F126" t="s">
        <v>294</v>
      </c>
      <c r="G126" t="s">
        <v>335</v>
      </c>
      <c r="H126" t="s">
        <v>0</v>
      </c>
      <c r="N126" s="14"/>
      <c r="S126" t="s">
        <v>59</v>
      </c>
      <c r="Z126" t="s">
        <v>300</v>
      </c>
    </row>
    <row r="127" spans="2:26" x14ac:dyDescent="0.3">
      <c r="B127" t="s">
        <v>336</v>
      </c>
      <c r="C127" t="s">
        <v>290</v>
      </c>
      <c r="D127" t="s">
        <v>291</v>
      </c>
      <c r="E127" t="s">
        <v>337</v>
      </c>
      <c r="G127" t="s">
        <v>21</v>
      </c>
      <c r="H127" t="s">
        <v>338</v>
      </c>
      <c r="S127">
        <v>0</v>
      </c>
    </row>
    <row r="128" spans="2:26" x14ac:dyDescent="0.3">
      <c r="B128" t="s">
        <v>339</v>
      </c>
      <c r="C128" t="s">
        <v>290</v>
      </c>
      <c r="D128" t="s">
        <v>291</v>
      </c>
      <c r="E128" t="s">
        <v>340</v>
      </c>
      <c r="G128" t="s">
        <v>21</v>
      </c>
      <c r="H128" t="s">
        <v>341</v>
      </c>
      <c r="R128" s="16"/>
    </row>
    <row r="129" spans="2:28" x14ac:dyDescent="0.3">
      <c r="B129" t="s">
        <v>342</v>
      </c>
      <c r="C129" t="s">
        <v>290</v>
      </c>
      <c r="D129" t="s">
        <v>291</v>
      </c>
      <c r="E129" t="s">
        <v>343</v>
      </c>
      <c r="F129" t="s">
        <v>134</v>
      </c>
      <c r="G129" t="s">
        <v>134</v>
      </c>
      <c r="H129" t="s">
        <v>0</v>
      </c>
      <c r="N129" s="14"/>
      <c r="S129" t="s">
        <v>59</v>
      </c>
      <c r="Z129" t="s">
        <v>326</v>
      </c>
    </row>
    <row r="130" spans="2:28" x14ac:dyDescent="0.3">
      <c r="B130" t="s">
        <v>344</v>
      </c>
      <c r="C130" t="s">
        <v>290</v>
      </c>
      <c r="D130" t="s">
        <v>291</v>
      </c>
      <c r="E130" t="s">
        <v>343</v>
      </c>
      <c r="F130" t="s">
        <v>294</v>
      </c>
      <c r="G130" t="s">
        <v>136</v>
      </c>
      <c r="H130" t="s">
        <v>0</v>
      </c>
      <c r="N130" s="14"/>
      <c r="S130" t="s">
        <v>63</v>
      </c>
    </row>
    <row r="131" spans="2:28" x14ac:dyDescent="0.3">
      <c r="B131" t="s">
        <v>345</v>
      </c>
      <c r="C131" t="s">
        <v>290</v>
      </c>
      <c r="D131" t="s">
        <v>346</v>
      </c>
      <c r="E131" t="s">
        <v>347</v>
      </c>
      <c r="F131" t="s">
        <v>134</v>
      </c>
      <c r="G131" t="s">
        <v>134</v>
      </c>
      <c r="H131" t="s">
        <v>0</v>
      </c>
      <c r="N131" s="14"/>
      <c r="S131" t="s">
        <v>59</v>
      </c>
      <c r="Z131" t="s">
        <v>300</v>
      </c>
    </row>
    <row r="132" spans="2:28" x14ac:dyDescent="0.3">
      <c r="B132" t="s">
        <v>348</v>
      </c>
      <c r="C132" t="s">
        <v>290</v>
      </c>
      <c r="D132" t="s">
        <v>346</v>
      </c>
      <c r="E132" t="s">
        <v>347</v>
      </c>
      <c r="F132" t="s">
        <v>294</v>
      </c>
      <c r="G132" t="s">
        <v>136</v>
      </c>
      <c r="H132" t="s">
        <v>0</v>
      </c>
      <c r="N132" s="14"/>
      <c r="S132" t="s">
        <v>63</v>
      </c>
    </row>
    <row r="133" spans="2:28" x14ac:dyDescent="0.3">
      <c r="B133" t="s">
        <v>349</v>
      </c>
      <c r="C133" t="s">
        <v>290</v>
      </c>
      <c r="D133" t="s">
        <v>346</v>
      </c>
      <c r="E133" t="s">
        <v>350</v>
      </c>
      <c r="F133" t="s">
        <v>134</v>
      </c>
      <c r="G133" t="s">
        <v>134</v>
      </c>
      <c r="H133" t="s">
        <v>0</v>
      </c>
      <c r="N133" s="14"/>
      <c r="S133" t="s">
        <v>59</v>
      </c>
      <c r="AB133" s="21"/>
    </row>
    <row r="134" spans="2:28" x14ac:dyDescent="0.3">
      <c r="B134" t="s">
        <v>351</v>
      </c>
      <c r="C134" t="s">
        <v>290</v>
      </c>
      <c r="D134" t="s">
        <v>346</v>
      </c>
      <c r="E134" t="s">
        <v>352</v>
      </c>
      <c r="F134" t="s">
        <v>134</v>
      </c>
      <c r="G134" t="s">
        <v>134</v>
      </c>
      <c r="H134" t="s">
        <v>0</v>
      </c>
      <c r="N134" s="14"/>
      <c r="S134" t="s">
        <v>59</v>
      </c>
    </row>
    <row r="135" spans="2:28" x14ac:dyDescent="0.3">
      <c r="B135" t="s">
        <v>353</v>
      </c>
      <c r="C135" t="s">
        <v>290</v>
      </c>
      <c r="D135" t="s">
        <v>346</v>
      </c>
      <c r="E135" t="s">
        <v>354</v>
      </c>
      <c r="F135" t="s">
        <v>355</v>
      </c>
      <c r="G135" t="s">
        <v>248</v>
      </c>
      <c r="H135" t="s">
        <v>356</v>
      </c>
      <c r="N135" s="14"/>
      <c r="S135" t="s">
        <v>267</v>
      </c>
    </row>
    <row r="136" spans="2:28" x14ac:dyDescent="0.3">
      <c r="B136" t="s">
        <v>357</v>
      </c>
      <c r="C136" t="s">
        <v>290</v>
      </c>
      <c r="D136" t="s">
        <v>346</v>
      </c>
      <c r="E136" t="s">
        <v>354</v>
      </c>
      <c r="F136" t="s">
        <v>358</v>
      </c>
      <c r="G136" t="s">
        <v>134</v>
      </c>
      <c r="H136" t="s">
        <v>0</v>
      </c>
      <c r="N136" s="14"/>
      <c r="S136" t="s">
        <v>59</v>
      </c>
    </row>
    <row r="137" spans="2:28" x14ac:dyDescent="0.3">
      <c r="B137" t="s">
        <v>359</v>
      </c>
      <c r="C137" t="s">
        <v>290</v>
      </c>
      <c r="D137" t="s">
        <v>346</v>
      </c>
      <c r="E137" t="s">
        <v>360</v>
      </c>
      <c r="F137" t="s">
        <v>361</v>
      </c>
      <c r="G137" t="s">
        <v>248</v>
      </c>
      <c r="H137" t="s">
        <v>356</v>
      </c>
      <c r="N137" s="14"/>
      <c r="S137" t="s">
        <v>267</v>
      </c>
    </row>
    <row r="138" spans="2:28" x14ac:dyDescent="0.3">
      <c r="B138" t="s">
        <v>362</v>
      </c>
      <c r="C138" t="s">
        <v>290</v>
      </c>
      <c r="D138" t="s">
        <v>346</v>
      </c>
      <c r="E138" t="s">
        <v>360</v>
      </c>
      <c r="F138" t="s">
        <v>363</v>
      </c>
      <c r="G138" t="s">
        <v>134</v>
      </c>
      <c r="H138" t="s">
        <v>0</v>
      </c>
      <c r="N138" s="14"/>
      <c r="S138" t="s">
        <v>59</v>
      </c>
    </row>
    <row r="139" spans="2:28" x14ac:dyDescent="0.3">
      <c r="B139" t="s">
        <v>364</v>
      </c>
      <c r="C139" t="s">
        <v>290</v>
      </c>
      <c r="D139" t="s">
        <v>346</v>
      </c>
      <c r="E139" t="s">
        <v>365</v>
      </c>
      <c r="F139" t="s">
        <v>366</v>
      </c>
      <c r="G139" t="s">
        <v>21</v>
      </c>
      <c r="H139" t="s">
        <v>338</v>
      </c>
      <c r="R139" s="16"/>
      <c r="S139">
        <v>0</v>
      </c>
    </row>
    <row r="140" spans="2:28" x14ac:dyDescent="0.3">
      <c r="B140" t="s">
        <v>367</v>
      </c>
      <c r="C140" t="s">
        <v>290</v>
      </c>
      <c r="D140" t="s">
        <v>346</v>
      </c>
      <c r="E140" t="s">
        <v>368</v>
      </c>
      <c r="F140" t="s">
        <v>369</v>
      </c>
      <c r="H140" t="s">
        <v>0</v>
      </c>
      <c r="S140" t="s">
        <v>63</v>
      </c>
    </row>
    <row r="141" spans="2:28" x14ac:dyDescent="0.3">
      <c r="B141" t="s">
        <v>370</v>
      </c>
      <c r="C141" t="s">
        <v>290</v>
      </c>
      <c r="D141" t="s">
        <v>371</v>
      </c>
      <c r="E141" t="s">
        <v>368</v>
      </c>
      <c r="F141" t="s">
        <v>372</v>
      </c>
      <c r="H141" t="s">
        <v>0</v>
      </c>
      <c r="S141" t="s">
        <v>63</v>
      </c>
    </row>
    <row r="142" spans="2:28" x14ac:dyDescent="0.3">
      <c r="B142" t="s">
        <v>373</v>
      </c>
      <c r="C142" t="s">
        <v>290</v>
      </c>
      <c r="D142" t="s">
        <v>374</v>
      </c>
      <c r="E142" t="s">
        <v>375</v>
      </c>
      <c r="F142" t="s">
        <v>376</v>
      </c>
      <c r="G142" t="s">
        <v>134</v>
      </c>
      <c r="H142" t="s">
        <v>0</v>
      </c>
      <c r="N142" s="14"/>
      <c r="S142" t="s">
        <v>59</v>
      </c>
    </row>
    <row r="143" spans="2:28" x14ac:dyDescent="0.3">
      <c r="B143" t="s">
        <v>377</v>
      </c>
      <c r="C143" t="s">
        <v>290</v>
      </c>
      <c r="D143" t="s">
        <v>374</v>
      </c>
      <c r="E143" t="s">
        <v>375</v>
      </c>
      <c r="F143" t="s">
        <v>378</v>
      </c>
      <c r="H143" t="s">
        <v>0</v>
      </c>
      <c r="N143" s="14"/>
      <c r="S143" t="s">
        <v>59</v>
      </c>
    </row>
    <row r="144" spans="2:28" x14ac:dyDescent="0.3">
      <c r="B144" t="s">
        <v>379</v>
      </c>
      <c r="C144" t="s">
        <v>290</v>
      </c>
      <c r="D144" t="s">
        <v>374</v>
      </c>
      <c r="E144" t="s">
        <v>380</v>
      </c>
      <c r="F144" t="s">
        <v>381</v>
      </c>
      <c r="H144" t="s">
        <v>0</v>
      </c>
      <c r="N144" s="14"/>
      <c r="S144" t="s">
        <v>63</v>
      </c>
    </row>
    <row r="145" spans="2:27" x14ac:dyDescent="0.3">
      <c r="B145" t="s">
        <v>382</v>
      </c>
      <c r="C145" t="s">
        <v>290</v>
      </c>
      <c r="D145" t="s">
        <v>374</v>
      </c>
      <c r="E145" t="s">
        <v>383</v>
      </c>
      <c r="F145" t="s">
        <v>384</v>
      </c>
      <c r="G145" t="s">
        <v>21</v>
      </c>
      <c r="H145" t="s">
        <v>338</v>
      </c>
      <c r="R145" s="16"/>
      <c r="S145">
        <v>0</v>
      </c>
    </row>
    <row r="146" spans="2:27" x14ac:dyDescent="0.3">
      <c r="B146" t="s">
        <v>385</v>
      </c>
      <c r="C146" t="s">
        <v>290</v>
      </c>
      <c r="D146" t="s">
        <v>374</v>
      </c>
      <c r="E146" t="s">
        <v>386</v>
      </c>
      <c r="F146" t="s">
        <v>387</v>
      </c>
      <c r="G146" t="s">
        <v>134</v>
      </c>
      <c r="H146" t="s">
        <v>0</v>
      </c>
      <c r="N146" s="14"/>
      <c r="S146" t="s">
        <v>63</v>
      </c>
    </row>
    <row r="147" spans="2:27" x14ac:dyDescent="0.3">
      <c r="B147" t="s">
        <v>388</v>
      </c>
      <c r="C147" t="s">
        <v>290</v>
      </c>
      <c r="D147" t="s">
        <v>374</v>
      </c>
      <c r="E147" t="s">
        <v>386</v>
      </c>
      <c r="F147" t="s">
        <v>389</v>
      </c>
      <c r="G147" t="s">
        <v>136</v>
      </c>
      <c r="H147" t="s">
        <v>0</v>
      </c>
      <c r="N147" s="14"/>
      <c r="S147" t="s">
        <v>63</v>
      </c>
    </row>
    <row r="148" spans="2:27" x14ac:dyDescent="0.3">
      <c r="B148" t="s">
        <v>390</v>
      </c>
      <c r="C148" t="s">
        <v>290</v>
      </c>
      <c r="D148" t="s">
        <v>391</v>
      </c>
      <c r="E148" t="s">
        <v>392</v>
      </c>
      <c r="K148">
        <v>0</v>
      </c>
    </row>
    <row r="149" spans="2:27" x14ac:dyDescent="0.3">
      <c r="B149" t="s">
        <v>393</v>
      </c>
      <c r="C149" t="s">
        <v>290</v>
      </c>
      <c r="D149" t="s">
        <v>391</v>
      </c>
      <c r="E149" t="s">
        <v>394</v>
      </c>
      <c r="F149" t="s">
        <v>395</v>
      </c>
      <c r="G149" t="s">
        <v>21</v>
      </c>
      <c r="H149" t="s">
        <v>70</v>
      </c>
      <c r="K149">
        <v>0</v>
      </c>
    </row>
    <row r="150" spans="2:27" x14ac:dyDescent="0.3">
      <c r="B150" t="s">
        <v>396</v>
      </c>
      <c r="C150" t="s">
        <v>290</v>
      </c>
      <c r="D150" t="s">
        <v>391</v>
      </c>
      <c r="E150" t="s">
        <v>394</v>
      </c>
      <c r="F150" t="s">
        <v>397</v>
      </c>
      <c r="H150" t="s">
        <v>0</v>
      </c>
      <c r="K150">
        <v>0</v>
      </c>
      <c r="N150" s="14"/>
    </row>
    <row r="151" spans="2:27" x14ac:dyDescent="0.3">
      <c r="B151" t="s">
        <v>398</v>
      </c>
      <c r="C151" t="s">
        <v>290</v>
      </c>
      <c r="D151" t="s">
        <v>391</v>
      </c>
      <c r="E151" t="s">
        <v>399</v>
      </c>
      <c r="K151">
        <v>0</v>
      </c>
    </row>
    <row r="152" spans="2:27" x14ac:dyDescent="0.3">
      <c r="B152" t="s">
        <v>400</v>
      </c>
      <c r="C152" t="s">
        <v>290</v>
      </c>
      <c r="D152" t="s">
        <v>391</v>
      </c>
      <c r="E152" t="s">
        <v>401</v>
      </c>
      <c r="K152">
        <v>0</v>
      </c>
    </row>
    <row r="153" spans="2:27" x14ac:dyDescent="0.3">
      <c r="B153" t="s">
        <v>402</v>
      </c>
      <c r="C153" t="s">
        <v>290</v>
      </c>
      <c r="D153" t="s">
        <v>403</v>
      </c>
      <c r="E153" t="s">
        <v>404</v>
      </c>
      <c r="F153" t="s">
        <v>376</v>
      </c>
      <c r="G153" t="s">
        <v>134</v>
      </c>
      <c r="H153" t="s">
        <v>0</v>
      </c>
      <c r="N153" s="14"/>
      <c r="S153" t="s">
        <v>59</v>
      </c>
      <c r="Z153" t="s">
        <v>405</v>
      </c>
    </row>
    <row r="154" spans="2:27" x14ac:dyDescent="0.3">
      <c r="B154" t="s">
        <v>406</v>
      </c>
      <c r="C154" t="s">
        <v>290</v>
      </c>
      <c r="D154" t="s">
        <v>403</v>
      </c>
      <c r="E154" t="s">
        <v>404</v>
      </c>
      <c r="F154" t="s">
        <v>407</v>
      </c>
      <c r="G154" t="s">
        <v>136</v>
      </c>
      <c r="H154" t="s">
        <v>0</v>
      </c>
      <c r="N154" s="14"/>
      <c r="S154" t="s">
        <v>63</v>
      </c>
    </row>
    <row r="155" spans="2:27" x14ac:dyDescent="0.3">
      <c r="B155" t="s">
        <v>408</v>
      </c>
      <c r="C155" t="s">
        <v>290</v>
      </c>
      <c r="D155" t="s">
        <v>403</v>
      </c>
      <c r="E155" t="s">
        <v>404</v>
      </c>
      <c r="F155" t="s">
        <v>409</v>
      </c>
      <c r="G155" t="s">
        <v>21</v>
      </c>
      <c r="H155" t="s">
        <v>338</v>
      </c>
      <c r="R155" s="16"/>
      <c r="S155">
        <v>0</v>
      </c>
      <c r="Z155" t="s">
        <v>405</v>
      </c>
    </row>
    <row r="156" spans="2:27" x14ac:dyDescent="0.3">
      <c r="B156" t="s">
        <v>410</v>
      </c>
      <c r="C156" t="s">
        <v>290</v>
      </c>
      <c r="D156" t="s">
        <v>411</v>
      </c>
      <c r="E156" t="s">
        <v>412</v>
      </c>
      <c r="K156">
        <v>0</v>
      </c>
    </row>
    <row r="157" spans="2:27" ht="15" thickBot="1" x14ac:dyDescent="0.35">
      <c r="B157" t="s">
        <v>413</v>
      </c>
      <c r="C157" t="s">
        <v>290</v>
      </c>
      <c r="D157" t="s">
        <v>414</v>
      </c>
      <c r="E157" t="s">
        <v>415</v>
      </c>
      <c r="F157" t="s">
        <v>416</v>
      </c>
      <c r="G157" t="s">
        <v>21</v>
      </c>
      <c r="H157" t="s">
        <v>70</v>
      </c>
      <c r="M157" s="10"/>
      <c r="N157" s="10">
        <v>0.16667000000000001</v>
      </c>
      <c r="O157" s="10">
        <v>0.16667000000000001</v>
      </c>
      <c r="P157" s="10">
        <v>0.2</v>
      </c>
      <c r="Q157" s="10">
        <v>0.25</v>
      </c>
      <c r="R157" s="10">
        <v>0.16667000000000001</v>
      </c>
      <c r="S157" s="22"/>
      <c r="AA157" s="22"/>
    </row>
    <row r="158" spans="2:27" ht="15" thickBot="1" x14ac:dyDescent="0.35">
      <c r="B158" t="s">
        <v>417</v>
      </c>
      <c r="C158" t="s">
        <v>290</v>
      </c>
      <c r="D158" t="s">
        <v>414</v>
      </c>
      <c r="E158" t="s">
        <v>418</v>
      </c>
      <c r="F158" s="23" t="s">
        <v>419</v>
      </c>
      <c r="G158" t="s">
        <v>21</v>
      </c>
      <c r="H158" t="s">
        <v>70</v>
      </c>
      <c r="M158" s="17"/>
      <c r="N158" s="17"/>
      <c r="O158" s="17"/>
      <c r="P158" s="17"/>
      <c r="Q158" s="17">
        <v>1.6E-2</v>
      </c>
      <c r="R158" s="17">
        <v>6.3500000000000001E-2</v>
      </c>
      <c r="S158" s="22"/>
      <c r="Y158" t="s">
        <v>420</v>
      </c>
      <c r="Z158" t="s">
        <v>421</v>
      </c>
      <c r="AA158" s="22"/>
    </row>
    <row r="159" spans="2:27" ht="15" thickBot="1" x14ac:dyDescent="0.35">
      <c r="B159" t="s">
        <v>422</v>
      </c>
      <c r="C159" t="s">
        <v>290</v>
      </c>
      <c r="D159" t="s">
        <v>414</v>
      </c>
      <c r="E159" t="s">
        <v>423</v>
      </c>
      <c r="F159" s="23" t="s">
        <v>424</v>
      </c>
      <c r="G159" t="s">
        <v>21</v>
      </c>
      <c r="H159" t="s">
        <v>70</v>
      </c>
      <c r="M159" s="15"/>
      <c r="N159" s="17"/>
      <c r="O159" s="15"/>
      <c r="P159" s="17"/>
      <c r="Q159" s="24">
        <v>0.06</v>
      </c>
      <c r="R159" s="25">
        <v>9.0999999999999998E-2</v>
      </c>
      <c r="S159" s="22"/>
      <c r="V159" s="26"/>
      <c r="Y159" t="s">
        <v>420</v>
      </c>
      <c r="AA159" s="22"/>
    </row>
    <row r="160" spans="2:27" x14ac:dyDescent="0.3">
      <c r="B160" t="s">
        <v>425</v>
      </c>
      <c r="C160" t="s">
        <v>290</v>
      </c>
      <c r="D160" t="s">
        <v>414</v>
      </c>
      <c r="E160" t="s">
        <v>426</v>
      </c>
      <c r="F160" t="s">
        <v>376</v>
      </c>
      <c r="G160" t="s">
        <v>134</v>
      </c>
      <c r="H160" t="s">
        <v>0</v>
      </c>
      <c r="N160" s="14"/>
      <c r="S160" t="s">
        <v>59</v>
      </c>
      <c r="Z160" t="s">
        <v>421</v>
      </c>
    </row>
    <row r="161" spans="2:28" x14ac:dyDescent="0.3">
      <c r="B161" t="s">
        <v>427</v>
      </c>
      <c r="C161" t="s">
        <v>290</v>
      </c>
      <c r="D161" t="s">
        <v>414</v>
      </c>
      <c r="E161" t="s">
        <v>426</v>
      </c>
      <c r="F161" t="s">
        <v>407</v>
      </c>
      <c r="G161" t="s">
        <v>136</v>
      </c>
      <c r="H161" t="s">
        <v>0</v>
      </c>
      <c r="N161" s="14"/>
      <c r="S161" t="s">
        <v>63</v>
      </c>
    </row>
    <row r="162" spans="2:28" x14ac:dyDescent="0.3">
      <c r="B162" t="s">
        <v>428</v>
      </c>
      <c r="C162" t="s">
        <v>290</v>
      </c>
      <c r="D162" t="s">
        <v>414</v>
      </c>
      <c r="E162" t="s">
        <v>429</v>
      </c>
      <c r="F162" t="s">
        <v>384</v>
      </c>
      <c r="G162" t="s">
        <v>21</v>
      </c>
      <c r="H162" t="s">
        <v>338</v>
      </c>
      <c r="S162" t="s">
        <v>63</v>
      </c>
      <c r="Z162" t="s">
        <v>421</v>
      </c>
    </row>
    <row r="163" spans="2:28" x14ac:dyDescent="0.3">
      <c r="B163" t="s">
        <v>430</v>
      </c>
      <c r="C163" t="s">
        <v>290</v>
      </c>
      <c r="D163" t="s">
        <v>414</v>
      </c>
      <c r="E163" t="s">
        <v>431</v>
      </c>
      <c r="F163" t="s">
        <v>376</v>
      </c>
      <c r="G163" t="s">
        <v>134</v>
      </c>
      <c r="H163" t="s">
        <v>0</v>
      </c>
      <c r="N163" s="14"/>
      <c r="S163" t="s">
        <v>59</v>
      </c>
    </row>
    <row r="164" spans="2:28" x14ac:dyDescent="0.3">
      <c r="B164" t="s">
        <v>432</v>
      </c>
      <c r="C164" t="s">
        <v>290</v>
      </c>
      <c r="D164" t="s">
        <v>414</v>
      </c>
      <c r="E164" t="s">
        <v>431</v>
      </c>
      <c r="F164" t="s">
        <v>407</v>
      </c>
      <c r="G164" t="s">
        <v>136</v>
      </c>
      <c r="H164" t="s">
        <v>0</v>
      </c>
      <c r="N164" s="14"/>
      <c r="S164" t="s">
        <v>63</v>
      </c>
    </row>
    <row r="165" spans="2:28" x14ac:dyDescent="0.3">
      <c r="B165" t="s">
        <v>433</v>
      </c>
      <c r="C165" t="s">
        <v>290</v>
      </c>
      <c r="D165" t="s">
        <v>414</v>
      </c>
      <c r="E165" t="s">
        <v>431</v>
      </c>
      <c r="F165" t="s">
        <v>434</v>
      </c>
      <c r="G165" t="s">
        <v>21</v>
      </c>
      <c r="H165" t="s">
        <v>338</v>
      </c>
      <c r="R165" s="16"/>
      <c r="S165" t="s">
        <v>63</v>
      </c>
    </row>
    <row r="166" spans="2:28" x14ac:dyDescent="0.3">
      <c r="B166" t="s">
        <v>435</v>
      </c>
      <c r="C166" t="s">
        <v>290</v>
      </c>
      <c r="D166" t="s">
        <v>414</v>
      </c>
      <c r="E166" t="s">
        <v>436</v>
      </c>
      <c r="F166" t="s">
        <v>376</v>
      </c>
      <c r="G166" t="s">
        <v>134</v>
      </c>
      <c r="H166" t="s">
        <v>0</v>
      </c>
      <c r="N166" s="14"/>
      <c r="S166" t="s">
        <v>59</v>
      </c>
      <c r="Z166" t="s">
        <v>421</v>
      </c>
    </row>
    <row r="167" spans="2:28" x14ac:dyDescent="0.3">
      <c r="B167" t="s">
        <v>437</v>
      </c>
      <c r="C167" t="s">
        <v>290</v>
      </c>
      <c r="D167" t="s">
        <v>414</v>
      </c>
      <c r="E167" t="s">
        <v>436</v>
      </c>
      <c r="F167" t="s">
        <v>407</v>
      </c>
      <c r="G167" t="s">
        <v>136</v>
      </c>
      <c r="H167" t="s">
        <v>0</v>
      </c>
      <c r="N167" s="14"/>
      <c r="S167" t="s">
        <v>63</v>
      </c>
    </row>
    <row r="168" spans="2:28" x14ac:dyDescent="0.3">
      <c r="B168" t="s">
        <v>438</v>
      </c>
      <c r="C168" t="s">
        <v>290</v>
      </c>
      <c r="D168" t="s">
        <v>414</v>
      </c>
      <c r="E168" t="s">
        <v>439</v>
      </c>
      <c r="F168" t="s">
        <v>376</v>
      </c>
      <c r="G168" t="s">
        <v>134</v>
      </c>
      <c r="H168" t="s">
        <v>0</v>
      </c>
      <c r="N168" s="14"/>
      <c r="S168" t="s">
        <v>59</v>
      </c>
      <c r="Z168" t="s">
        <v>440</v>
      </c>
    </row>
    <row r="169" spans="2:28" x14ac:dyDescent="0.3">
      <c r="B169" t="s">
        <v>441</v>
      </c>
      <c r="C169" t="s">
        <v>290</v>
      </c>
      <c r="D169" t="s">
        <v>414</v>
      </c>
      <c r="E169" t="s">
        <v>439</v>
      </c>
      <c r="F169" t="s">
        <v>407</v>
      </c>
      <c r="G169" t="s">
        <v>136</v>
      </c>
      <c r="H169" t="s">
        <v>0</v>
      </c>
      <c r="N169" s="14"/>
      <c r="S169" t="s">
        <v>63</v>
      </c>
    </row>
    <row r="170" spans="2:28" x14ac:dyDescent="0.3">
      <c r="B170" t="s">
        <v>442</v>
      </c>
      <c r="C170" t="s">
        <v>290</v>
      </c>
      <c r="D170" t="s">
        <v>414</v>
      </c>
      <c r="E170" t="s">
        <v>443</v>
      </c>
      <c r="F170" t="s">
        <v>444</v>
      </c>
      <c r="H170" t="s">
        <v>0</v>
      </c>
      <c r="N170" s="14"/>
      <c r="S170" t="s">
        <v>59</v>
      </c>
      <c r="Z170" t="s">
        <v>445</v>
      </c>
    </row>
    <row r="171" spans="2:28" x14ac:dyDescent="0.3">
      <c r="B171" t="s">
        <v>446</v>
      </c>
      <c r="C171" t="s">
        <v>290</v>
      </c>
      <c r="D171" t="s">
        <v>414</v>
      </c>
      <c r="E171" t="s">
        <v>447</v>
      </c>
      <c r="F171" t="s">
        <v>115</v>
      </c>
      <c r="G171" t="s">
        <v>115</v>
      </c>
      <c r="H171" t="s">
        <v>0</v>
      </c>
      <c r="N171" s="14"/>
      <c r="S171" t="s">
        <v>59</v>
      </c>
    </row>
    <row r="172" spans="2:28" x14ac:dyDescent="0.3">
      <c r="B172" t="s">
        <v>448</v>
      </c>
      <c r="C172" t="s">
        <v>290</v>
      </c>
      <c r="D172" t="s">
        <v>414</v>
      </c>
      <c r="E172" t="s">
        <v>449</v>
      </c>
      <c r="F172" t="s">
        <v>450</v>
      </c>
      <c r="G172" t="s">
        <v>21</v>
      </c>
      <c r="H172" t="s">
        <v>70</v>
      </c>
      <c r="R172">
        <v>0.98</v>
      </c>
    </row>
    <row r="173" spans="2:28" x14ac:dyDescent="0.3">
      <c r="B173" t="s">
        <v>451</v>
      </c>
      <c r="C173" t="s">
        <v>290</v>
      </c>
      <c r="D173" t="s">
        <v>414</v>
      </c>
      <c r="E173" t="s">
        <v>452</v>
      </c>
      <c r="F173" t="s">
        <v>453</v>
      </c>
      <c r="G173" t="s">
        <v>21</v>
      </c>
      <c r="H173" t="str">
        <f>H3</f>
        <v>INR</v>
      </c>
      <c r="I173" t="s">
        <v>19</v>
      </c>
      <c r="J173" t="str">
        <f>J3</f>
        <v>March</v>
      </c>
      <c r="R173" s="9">
        <v>246193600</v>
      </c>
      <c r="Z173" t="s">
        <v>454</v>
      </c>
    </row>
    <row r="174" spans="2:28" x14ac:dyDescent="0.3">
      <c r="B174" t="s">
        <v>455</v>
      </c>
      <c r="C174" t="s">
        <v>290</v>
      </c>
      <c r="D174" t="s">
        <v>414</v>
      </c>
      <c r="E174" t="s">
        <v>452</v>
      </c>
      <c r="F174" t="s">
        <v>456</v>
      </c>
      <c r="G174" t="s">
        <v>21</v>
      </c>
      <c r="H174" t="str">
        <f>H3</f>
        <v>INR</v>
      </c>
      <c r="I174" t="s">
        <v>19</v>
      </c>
      <c r="J174" t="str">
        <f>J3</f>
        <v>March</v>
      </c>
      <c r="AB174" s="21"/>
    </row>
    <row r="175" spans="2:28" x14ac:dyDescent="0.3">
      <c r="B175" t="s">
        <v>457</v>
      </c>
      <c r="C175" t="s">
        <v>290</v>
      </c>
      <c r="D175" t="s">
        <v>414</v>
      </c>
      <c r="E175" t="s">
        <v>452</v>
      </c>
      <c r="F175" t="s">
        <v>452</v>
      </c>
      <c r="G175" t="s">
        <v>21</v>
      </c>
      <c r="H175" t="s">
        <v>338</v>
      </c>
      <c r="R175">
        <v>398.8</v>
      </c>
      <c r="Z175" t="s">
        <v>458</v>
      </c>
      <c r="AB175" s="21"/>
    </row>
    <row r="176" spans="2:28" x14ac:dyDescent="0.3">
      <c r="B176" t="s">
        <v>459</v>
      </c>
      <c r="C176" t="s">
        <v>290</v>
      </c>
      <c r="D176" t="s">
        <v>460</v>
      </c>
      <c r="E176" t="s">
        <v>461</v>
      </c>
      <c r="F176" t="s">
        <v>462</v>
      </c>
      <c r="G176" t="s">
        <v>463</v>
      </c>
      <c r="H176" t="s">
        <v>464</v>
      </c>
      <c r="K176">
        <v>0</v>
      </c>
      <c r="N176" s="14"/>
    </row>
    <row r="177" spans="2:29" x14ac:dyDescent="0.3">
      <c r="B177" t="s">
        <v>465</v>
      </c>
      <c r="C177" t="s">
        <v>290</v>
      </c>
      <c r="D177" t="s">
        <v>460</v>
      </c>
      <c r="E177" t="s">
        <v>466</v>
      </c>
      <c r="F177" t="str">
        <f>E177</f>
        <v>Charity/Philanthropy</v>
      </c>
      <c r="G177" t="s">
        <v>21</v>
      </c>
      <c r="H177" t="str">
        <f>H3</f>
        <v>INR</v>
      </c>
      <c r="I177" t="s">
        <v>19</v>
      </c>
      <c r="J177" t="str">
        <f>J3</f>
        <v>March</v>
      </c>
      <c r="M177" s="9"/>
      <c r="N177" s="9"/>
      <c r="O177" s="9"/>
      <c r="P177" s="9"/>
      <c r="Q177" s="9"/>
      <c r="R177" s="9"/>
    </row>
    <row r="178" spans="2:29" x14ac:dyDescent="0.3">
      <c r="B178" t="s">
        <v>467</v>
      </c>
      <c r="C178" t="s">
        <v>290</v>
      </c>
      <c r="D178" t="s">
        <v>460</v>
      </c>
      <c r="E178" t="s">
        <v>468</v>
      </c>
      <c r="F178" t="s">
        <v>469</v>
      </c>
      <c r="G178" t="s">
        <v>470</v>
      </c>
      <c r="H178" t="s">
        <v>0</v>
      </c>
      <c r="N178" s="14"/>
      <c r="S178" t="s">
        <v>63</v>
      </c>
    </row>
    <row r="179" spans="2:29" x14ac:dyDescent="0.3">
      <c r="B179" t="s">
        <v>471</v>
      </c>
      <c r="C179" t="s">
        <v>290</v>
      </c>
      <c r="D179" t="s">
        <v>460</v>
      </c>
      <c r="E179" t="s">
        <v>472</v>
      </c>
      <c r="F179" t="s">
        <v>473</v>
      </c>
      <c r="G179" t="s">
        <v>204</v>
      </c>
      <c r="H179" t="s">
        <v>0</v>
      </c>
      <c r="N179" s="14"/>
    </row>
    <row r="180" spans="2:29" x14ac:dyDescent="0.3">
      <c r="B180" t="s">
        <v>474</v>
      </c>
      <c r="C180" t="s">
        <v>290</v>
      </c>
      <c r="D180" t="s">
        <v>475</v>
      </c>
      <c r="E180" t="s">
        <v>476</v>
      </c>
      <c r="F180" t="s">
        <v>376</v>
      </c>
      <c r="G180" t="s">
        <v>335</v>
      </c>
      <c r="H180" t="s">
        <v>0</v>
      </c>
      <c r="N180" s="14"/>
      <c r="S180" t="s">
        <v>59</v>
      </c>
      <c r="Z180" t="s">
        <v>477</v>
      </c>
    </row>
    <row r="181" spans="2:29" x14ac:dyDescent="0.3">
      <c r="B181" t="s">
        <v>478</v>
      </c>
      <c r="C181" t="s">
        <v>290</v>
      </c>
      <c r="D181" t="s">
        <v>475</v>
      </c>
      <c r="E181" t="s">
        <v>476</v>
      </c>
      <c r="F181" t="s">
        <v>294</v>
      </c>
      <c r="G181" t="s">
        <v>335</v>
      </c>
      <c r="H181" t="s">
        <v>0</v>
      </c>
      <c r="N181" s="14"/>
      <c r="S181" t="s">
        <v>63</v>
      </c>
    </row>
    <row r="182" spans="2:29" x14ac:dyDescent="0.3">
      <c r="B182" t="s">
        <v>479</v>
      </c>
      <c r="C182" t="s">
        <v>290</v>
      </c>
      <c r="D182" t="s">
        <v>475</v>
      </c>
      <c r="E182" t="s">
        <v>480</v>
      </c>
      <c r="F182" t="s">
        <v>481</v>
      </c>
      <c r="G182" t="s">
        <v>21</v>
      </c>
      <c r="H182" t="str">
        <f>H3</f>
        <v>INR</v>
      </c>
      <c r="I182" t="s">
        <v>19</v>
      </c>
      <c r="J182" t="str">
        <f>J3</f>
        <v>March</v>
      </c>
      <c r="M182" s="9"/>
      <c r="N182" s="9"/>
      <c r="O182" s="9"/>
      <c r="P182" s="9"/>
      <c r="Q182" s="9">
        <v>453900000</v>
      </c>
      <c r="R182" s="9">
        <v>553900000</v>
      </c>
      <c r="Y182" t="s">
        <v>482</v>
      </c>
      <c r="Z182" t="s">
        <v>483</v>
      </c>
    </row>
    <row r="183" spans="2:29" x14ac:dyDescent="0.3">
      <c r="B183" t="s">
        <v>484</v>
      </c>
      <c r="C183" t="s">
        <v>290</v>
      </c>
      <c r="D183" t="s">
        <v>475</v>
      </c>
      <c r="E183" t="s">
        <v>485</v>
      </c>
      <c r="F183" t="s">
        <v>486</v>
      </c>
      <c r="G183" t="s">
        <v>21</v>
      </c>
      <c r="H183" t="s">
        <v>338</v>
      </c>
      <c r="M183" s="9"/>
      <c r="N183" s="9"/>
      <c r="O183" s="9">
        <v>-3925</v>
      </c>
      <c r="P183" s="9">
        <v>8524</v>
      </c>
      <c r="Q183" s="9">
        <v>857</v>
      </c>
      <c r="R183" s="9">
        <v>206</v>
      </c>
    </row>
    <row r="184" spans="2:29" x14ac:dyDescent="0.3">
      <c r="B184" t="s">
        <v>487</v>
      </c>
      <c r="C184" t="s">
        <v>290</v>
      </c>
      <c r="D184" t="s">
        <v>475</v>
      </c>
      <c r="E184" t="s">
        <v>488</v>
      </c>
      <c r="F184" t="s">
        <v>489</v>
      </c>
      <c r="G184" t="s">
        <v>21</v>
      </c>
      <c r="H184" t="s">
        <v>338</v>
      </c>
      <c r="R184" s="16"/>
      <c r="S184">
        <v>0</v>
      </c>
    </row>
    <row r="185" spans="2:29" ht="15" thickBot="1" x14ac:dyDescent="0.35">
      <c r="B185" t="s">
        <v>490</v>
      </c>
      <c r="C185" t="s">
        <v>491</v>
      </c>
      <c r="D185" t="s">
        <v>492</v>
      </c>
      <c r="E185" t="s">
        <v>493</v>
      </c>
      <c r="F185" t="str">
        <f>E185</f>
        <v>Past controversies</v>
      </c>
      <c r="G185" t="s">
        <v>21</v>
      </c>
      <c r="H185" t="s">
        <v>338</v>
      </c>
      <c r="M185" s="27"/>
      <c r="V185" s="21"/>
      <c r="AB185" s="21" t="s">
        <v>494</v>
      </c>
    </row>
    <row r="186" spans="2:29" x14ac:dyDescent="0.3">
      <c r="B186" t="s">
        <v>495</v>
      </c>
      <c r="C186" t="s">
        <v>491</v>
      </c>
      <c r="D186" t="s">
        <v>492</v>
      </c>
      <c r="E186" t="s">
        <v>496</v>
      </c>
      <c r="F186" t="s">
        <v>497</v>
      </c>
      <c r="H186" t="s">
        <v>0</v>
      </c>
      <c r="N186" s="14"/>
      <c r="O186" s="9"/>
      <c r="Q186" s="9"/>
      <c r="R186" s="9"/>
      <c r="S186" t="s">
        <v>63</v>
      </c>
      <c r="AC186" s="28"/>
    </row>
    <row r="187" spans="2:29" x14ac:dyDescent="0.3">
      <c r="B187" t="s">
        <v>498</v>
      </c>
      <c r="C187" t="s">
        <v>491</v>
      </c>
      <c r="D187" t="s">
        <v>492</v>
      </c>
      <c r="E187" t="s">
        <v>499</v>
      </c>
      <c r="F187" t="s">
        <v>500</v>
      </c>
      <c r="G187" t="s">
        <v>21</v>
      </c>
      <c r="H187" t="str">
        <f>H3</f>
        <v>INR</v>
      </c>
      <c r="I187" t="s">
        <v>30</v>
      </c>
      <c r="J187" s="9" t="str">
        <f>J3</f>
        <v>March</v>
      </c>
      <c r="N187" s="9">
        <v>45600000</v>
      </c>
      <c r="O187" s="9">
        <v>42100000</v>
      </c>
      <c r="P187" s="9">
        <v>38600000</v>
      </c>
      <c r="Q187" s="9">
        <v>35100000</v>
      </c>
      <c r="R187" s="9">
        <v>31600000</v>
      </c>
      <c r="W187" t="s">
        <v>501</v>
      </c>
      <c r="Y187" t="s">
        <v>502</v>
      </c>
      <c r="Z187" t="s">
        <v>503</v>
      </c>
    </row>
    <row r="188" spans="2:29" x14ac:dyDescent="0.3">
      <c r="B188" t="s">
        <v>504</v>
      </c>
      <c r="C188" t="s">
        <v>491</v>
      </c>
      <c r="D188" t="s">
        <v>492</v>
      </c>
      <c r="E188" t="s">
        <v>499</v>
      </c>
      <c r="F188" t="s">
        <v>505</v>
      </c>
      <c r="G188" t="s">
        <v>21</v>
      </c>
      <c r="H188" t="s">
        <v>338</v>
      </c>
      <c r="M188" s="24"/>
      <c r="R188" s="16"/>
    </row>
    <row r="189" spans="2:29" x14ac:dyDescent="0.3">
      <c r="B189" t="s">
        <v>506</v>
      </c>
      <c r="C189" t="s">
        <v>491</v>
      </c>
      <c r="D189" t="s">
        <v>492</v>
      </c>
      <c r="E189" t="s">
        <v>507</v>
      </c>
      <c r="F189" t="s">
        <v>508</v>
      </c>
      <c r="G189" t="s">
        <v>21</v>
      </c>
      <c r="H189" t="s">
        <v>509</v>
      </c>
      <c r="S189" t="s">
        <v>63</v>
      </c>
    </row>
    <row r="190" spans="2:29" x14ac:dyDescent="0.3">
      <c r="B190" t="s">
        <v>506</v>
      </c>
      <c r="C190" t="s">
        <v>491</v>
      </c>
      <c r="D190" t="s">
        <v>492</v>
      </c>
      <c r="E190" t="s">
        <v>507</v>
      </c>
      <c r="F190" t="s">
        <v>510</v>
      </c>
      <c r="H190" t="s">
        <v>0</v>
      </c>
      <c r="S190" t="s">
        <v>63</v>
      </c>
    </row>
    <row r="191" spans="2:29" x14ac:dyDescent="0.3">
      <c r="B191" t="s">
        <v>511</v>
      </c>
      <c r="C191" t="s">
        <v>491</v>
      </c>
      <c r="D191" t="s">
        <v>512</v>
      </c>
      <c r="E191" t="s">
        <v>513</v>
      </c>
      <c r="F191" t="s">
        <v>514</v>
      </c>
      <c r="G191" t="s">
        <v>21</v>
      </c>
      <c r="H191" t="s">
        <v>70</v>
      </c>
      <c r="R191" s="17"/>
      <c r="S191" s="15">
        <v>0.49280000000000002</v>
      </c>
    </row>
    <row r="192" spans="2:29" x14ac:dyDescent="0.3">
      <c r="B192" t="s">
        <v>515</v>
      </c>
      <c r="C192" t="s">
        <v>491</v>
      </c>
      <c r="D192" t="s">
        <v>512</v>
      </c>
      <c r="E192" t="s">
        <v>513</v>
      </c>
      <c r="F192" t="s">
        <v>516</v>
      </c>
      <c r="H192" t="s">
        <v>517</v>
      </c>
      <c r="R192" s="17"/>
      <c r="S192" t="s">
        <v>518</v>
      </c>
    </row>
    <row r="193" spans="2:28" x14ac:dyDescent="0.3">
      <c r="B193" t="s">
        <v>519</v>
      </c>
      <c r="C193" t="s">
        <v>491</v>
      </c>
      <c r="D193" t="s">
        <v>512</v>
      </c>
      <c r="E193" t="s">
        <v>513</v>
      </c>
      <c r="F193" t="s">
        <v>520</v>
      </c>
      <c r="G193" t="s">
        <v>521</v>
      </c>
      <c r="R193" s="17"/>
      <c r="S193" t="s">
        <v>522</v>
      </c>
    </row>
    <row r="194" spans="2:28" x14ac:dyDescent="0.3">
      <c r="B194" t="s">
        <v>523</v>
      </c>
      <c r="C194" t="s">
        <v>491</v>
      </c>
      <c r="D194" t="s">
        <v>512</v>
      </c>
      <c r="E194" t="s">
        <v>524</v>
      </c>
      <c r="F194" t="str">
        <f>+E194</f>
        <v>Politcical connections</v>
      </c>
      <c r="H194" t="s">
        <v>0</v>
      </c>
      <c r="R194" s="17"/>
      <c r="S194" t="s">
        <v>63</v>
      </c>
    </row>
    <row r="195" spans="2:28" x14ac:dyDescent="0.3">
      <c r="B195" t="s">
        <v>525</v>
      </c>
      <c r="C195" t="s">
        <v>491</v>
      </c>
      <c r="D195" t="s">
        <v>512</v>
      </c>
      <c r="E195" t="s">
        <v>526</v>
      </c>
      <c r="F195" t="str">
        <f>E195</f>
        <v>Number of family members in Business</v>
      </c>
      <c r="G195" t="s">
        <v>21</v>
      </c>
      <c r="H195" t="s">
        <v>338</v>
      </c>
      <c r="R195" s="16"/>
      <c r="S195">
        <v>0</v>
      </c>
    </row>
    <row r="196" spans="2:28" x14ac:dyDescent="0.3">
      <c r="B196" t="s">
        <v>527</v>
      </c>
      <c r="C196" t="s">
        <v>491</v>
      </c>
      <c r="D196" t="s">
        <v>512</v>
      </c>
      <c r="E196" t="s">
        <v>528</v>
      </c>
      <c r="F196" t="s">
        <v>376</v>
      </c>
      <c r="G196" t="s">
        <v>335</v>
      </c>
      <c r="H196" t="s">
        <v>0</v>
      </c>
      <c r="N196" s="14"/>
      <c r="S196" t="s">
        <v>59</v>
      </c>
      <c r="Z196" t="s">
        <v>529</v>
      </c>
    </row>
    <row r="197" spans="2:28" x14ac:dyDescent="0.3">
      <c r="B197" t="s">
        <v>530</v>
      </c>
      <c r="C197" t="s">
        <v>491</v>
      </c>
      <c r="D197" t="s">
        <v>512</v>
      </c>
      <c r="E197" t="s">
        <v>531</v>
      </c>
      <c r="F197" t="s">
        <v>532</v>
      </c>
      <c r="G197" t="s">
        <v>21</v>
      </c>
      <c r="H197" t="s">
        <v>70</v>
      </c>
      <c r="R197" s="16"/>
      <c r="S197" t="s">
        <v>63</v>
      </c>
    </row>
    <row r="198" spans="2:28" x14ac:dyDescent="0.3">
      <c r="B198" t="s">
        <v>533</v>
      </c>
      <c r="C198" t="s">
        <v>491</v>
      </c>
      <c r="D198" t="s">
        <v>512</v>
      </c>
      <c r="E198" t="s">
        <v>531</v>
      </c>
      <c r="F198" t="s">
        <v>534</v>
      </c>
      <c r="G198" t="s">
        <v>521</v>
      </c>
      <c r="R198" s="16"/>
      <c r="S198" t="s">
        <v>63</v>
      </c>
    </row>
    <row r="199" spans="2:28" x14ac:dyDescent="0.3">
      <c r="B199" t="s">
        <v>535</v>
      </c>
      <c r="C199" t="s">
        <v>491</v>
      </c>
      <c r="D199" t="s">
        <v>512</v>
      </c>
      <c r="E199" t="s">
        <v>531</v>
      </c>
      <c r="F199" t="s">
        <v>536</v>
      </c>
      <c r="G199" t="s">
        <v>21</v>
      </c>
      <c r="H199" t="s">
        <v>70</v>
      </c>
      <c r="R199" s="16"/>
      <c r="S199" t="s">
        <v>63</v>
      </c>
    </row>
    <row r="200" spans="2:28" x14ac:dyDescent="0.3">
      <c r="B200" t="s">
        <v>537</v>
      </c>
      <c r="C200" t="s">
        <v>491</v>
      </c>
      <c r="D200" t="s">
        <v>538</v>
      </c>
      <c r="E200" t="s">
        <v>539</v>
      </c>
      <c r="F200" t="s">
        <v>538</v>
      </c>
      <c r="H200" t="s">
        <v>0</v>
      </c>
      <c r="R200" s="16"/>
      <c r="S200" t="s">
        <v>63</v>
      </c>
    </row>
    <row r="201" spans="2:28" x14ac:dyDescent="0.3">
      <c r="B201" t="s">
        <v>540</v>
      </c>
      <c r="C201" t="s">
        <v>491</v>
      </c>
      <c r="D201" t="s">
        <v>538</v>
      </c>
      <c r="E201" t="s">
        <v>541</v>
      </c>
      <c r="F201" t="s">
        <v>542</v>
      </c>
      <c r="G201" t="s">
        <v>21</v>
      </c>
      <c r="H201" t="str">
        <f>H3</f>
        <v>INR</v>
      </c>
      <c r="I201" t="s">
        <v>19</v>
      </c>
      <c r="J201" t="str">
        <f>J3</f>
        <v>March</v>
      </c>
      <c r="M201" s="9"/>
      <c r="N201" s="9">
        <f>'[1]G3.2'!C10</f>
        <v>1322900000</v>
      </c>
      <c r="O201" s="9">
        <f>'[1]G3.2'!D10</f>
        <v>1664600000</v>
      </c>
      <c r="P201" s="9">
        <f>'[1]G3.2'!E10</f>
        <v>1601400000</v>
      </c>
      <c r="Q201" s="9">
        <f>'[1]G3.2'!F10</f>
        <v>2362400000</v>
      </c>
      <c r="R201" s="9">
        <f>'[1]G3.2'!G10</f>
        <v>2931200000</v>
      </c>
      <c r="Z201" t="s">
        <v>543</v>
      </c>
    </row>
    <row r="202" spans="2:28" ht="15" thickBot="1" x14ac:dyDescent="0.35">
      <c r="B202" t="s">
        <v>544</v>
      </c>
      <c r="C202" t="s">
        <v>491</v>
      </c>
      <c r="D202" t="s">
        <v>538</v>
      </c>
      <c r="E202" t="s">
        <v>541</v>
      </c>
      <c r="F202" t="s">
        <v>545</v>
      </c>
      <c r="G202" t="s">
        <v>21</v>
      </c>
      <c r="H202" t="str">
        <f>H3</f>
        <v>INR</v>
      </c>
      <c r="I202" t="s">
        <v>19</v>
      </c>
      <c r="J202" t="str">
        <f>J3</f>
        <v>March</v>
      </c>
      <c r="R202" s="16"/>
    </row>
    <row r="203" spans="2:28" ht="15" thickBot="1" x14ac:dyDescent="0.35">
      <c r="B203" t="s">
        <v>546</v>
      </c>
      <c r="C203" t="s">
        <v>491</v>
      </c>
      <c r="D203" t="s">
        <v>547</v>
      </c>
      <c r="E203" t="s">
        <v>548</v>
      </c>
      <c r="F203" t="s">
        <v>549</v>
      </c>
      <c r="G203" t="s">
        <v>21</v>
      </c>
      <c r="H203" t="s">
        <v>338</v>
      </c>
      <c r="M203" s="29"/>
      <c r="R203" s="16"/>
    </row>
    <row r="204" spans="2:28" x14ac:dyDescent="0.3">
      <c r="B204" t="s">
        <v>550</v>
      </c>
      <c r="C204" t="s">
        <v>491</v>
      </c>
      <c r="D204" t="s">
        <v>547</v>
      </c>
      <c r="E204" t="s">
        <v>551</v>
      </c>
      <c r="F204" t="s">
        <v>552</v>
      </c>
      <c r="H204" t="s">
        <v>0</v>
      </c>
      <c r="N204" s="14"/>
      <c r="S204" t="s">
        <v>59</v>
      </c>
      <c r="Y204" t="s">
        <v>553</v>
      </c>
    </row>
    <row r="205" spans="2:28" x14ac:dyDescent="0.3">
      <c r="B205" t="s">
        <v>554</v>
      </c>
      <c r="C205" t="s">
        <v>491</v>
      </c>
      <c r="D205" t="s">
        <v>547</v>
      </c>
      <c r="E205" t="s">
        <v>551</v>
      </c>
      <c r="F205" t="s">
        <v>555</v>
      </c>
      <c r="H205" t="s">
        <v>0</v>
      </c>
      <c r="N205" s="14"/>
      <c r="S205" t="s">
        <v>59</v>
      </c>
      <c r="Y205" t="s">
        <v>556</v>
      </c>
    </row>
    <row r="206" spans="2:28" x14ac:dyDescent="0.3">
      <c r="B206" t="s">
        <v>557</v>
      </c>
      <c r="C206" t="s">
        <v>491</v>
      </c>
      <c r="D206" t="s">
        <v>547</v>
      </c>
      <c r="E206" t="s">
        <v>551</v>
      </c>
      <c r="F206" t="s">
        <v>558</v>
      </c>
      <c r="H206" t="s">
        <v>0</v>
      </c>
      <c r="N206" s="14"/>
      <c r="S206" t="s">
        <v>59</v>
      </c>
      <c r="Y206" t="s">
        <v>556</v>
      </c>
    </row>
    <row r="207" spans="2:28" ht="15" thickBot="1" x14ac:dyDescent="0.35">
      <c r="B207" t="s">
        <v>559</v>
      </c>
      <c r="C207" t="s">
        <v>491</v>
      </c>
      <c r="D207" t="s">
        <v>547</v>
      </c>
      <c r="E207" t="s">
        <v>560</v>
      </c>
      <c r="F207" t="s">
        <v>561</v>
      </c>
      <c r="G207" t="s">
        <v>21</v>
      </c>
      <c r="H207" t="s">
        <v>70</v>
      </c>
      <c r="M207" s="30"/>
      <c r="Q207" s="31"/>
      <c r="S207" s="15">
        <v>1.14E-2</v>
      </c>
      <c r="Y207" t="s">
        <v>562</v>
      </c>
      <c r="AB207" s="21"/>
    </row>
    <row r="208" spans="2:28" x14ac:dyDescent="0.3">
      <c r="B208" t="s">
        <v>563</v>
      </c>
      <c r="C208" t="s">
        <v>491</v>
      </c>
      <c r="D208" t="s">
        <v>547</v>
      </c>
      <c r="E208" t="s">
        <v>560</v>
      </c>
      <c r="F208" t="s">
        <v>564</v>
      </c>
      <c r="G208" t="s">
        <v>21</v>
      </c>
      <c r="H208" t="s">
        <v>70</v>
      </c>
      <c r="Q208" s="31"/>
      <c r="S208" s="15">
        <v>0.49280000000000002</v>
      </c>
      <c r="Y208" t="s">
        <v>565</v>
      </c>
      <c r="AB208" s="21"/>
    </row>
    <row r="209" spans="2:28" x14ac:dyDescent="0.3">
      <c r="B209" t="s">
        <v>566</v>
      </c>
      <c r="C209" t="s">
        <v>491</v>
      </c>
      <c r="D209" t="s">
        <v>547</v>
      </c>
      <c r="E209" t="s">
        <v>560</v>
      </c>
      <c r="F209" t="s">
        <v>567</v>
      </c>
      <c r="G209" t="s">
        <v>21</v>
      </c>
      <c r="H209" t="s">
        <v>70</v>
      </c>
      <c r="Q209" s="31"/>
      <c r="AB209" s="21"/>
    </row>
    <row r="210" spans="2:28" x14ac:dyDescent="0.3">
      <c r="B210" t="s">
        <v>568</v>
      </c>
      <c r="C210" t="s">
        <v>491</v>
      </c>
      <c r="D210" t="s">
        <v>547</v>
      </c>
      <c r="E210" t="s">
        <v>560</v>
      </c>
      <c r="F210" t="s">
        <v>569</v>
      </c>
      <c r="G210" t="s">
        <v>21</v>
      </c>
      <c r="H210" t="s">
        <v>70</v>
      </c>
      <c r="Q210" s="31"/>
      <c r="R210" s="16"/>
      <c r="S210" s="31">
        <v>0.49579999999999996</v>
      </c>
    </row>
    <row r="211" spans="2:28" x14ac:dyDescent="0.3">
      <c r="B211" t="s">
        <v>570</v>
      </c>
      <c r="C211" t="s">
        <v>491</v>
      </c>
      <c r="D211" t="s">
        <v>547</v>
      </c>
      <c r="E211" t="s">
        <v>571</v>
      </c>
      <c r="F211" t="s">
        <v>376</v>
      </c>
      <c r="G211" t="s">
        <v>335</v>
      </c>
      <c r="H211" t="s">
        <v>0</v>
      </c>
      <c r="N211" s="14"/>
      <c r="S211" t="s">
        <v>63</v>
      </c>
    </row>
    <row r="212" spans="2:28" x14ac:dyDescent="0.3">
      <c r="B212" t="s">
        <v>572</v>
      </c>
      <c r="C212" t="s">
        <v>491</v>
      </c>
      <c r="D212" t="s">
        <v>547</v>
      </c>
      <c r="E212" t="s">
        <v>571</v>
      </c>
      <c r="F212" t="s">
        <v>573</v>
      </c>
      <c r="G212" t="s">
        <v>335</v>
      </c>
      <c r="H212" t="s">
        <v>0</v>
      </c>
      <c r="N212" s="14"/>
      <c r="S212" t="s">
        <v>63</v>
      </c>
    </row>
    <row r="213" spans="2:28" x14ac:dyDescent="0.3">
      <c r="B213" t="s">
        <v>574</v>
      </c>
      <c r="C213" t="s">
        <v>491</v>
      </c>
      <c r="D213" t="s">
        <v>547</v>
      </c>
      <c r="E213" t="s">
        <v>575</v>
      </c>
      <c r="F213" t="s">
        <v>376</v>
      </c>
      <c r="G213" t="s">
        <v>335</v>
      </c>
      <c r="H213" t="s">
        <v>0</v>
      </c>
      <c r="N213" s="14"/>
      <c r="S213" t="s">
        <v>63</v>
      </c>
    </row>
    <row r="214" spans="2:28" x14ac:dyDescent="0.3">
      <c r="B214" t="s">
        <v>576</v>
      </c>
      <c r="C214" t="s">
        <v>491</v>
      </c>
      <c r="D214" t="s">
        <v>547</v>
      </c>
      <c r="E214" t="s">
        <v>575</v>
      </c>
      <c r="F214" t="s">
        <v>573</v>
      </c>
      <c r="G214" t="s">
        <v>335</v>
      </c>
      <c r="H214" t="s">
        <v>0</v>
      </c>
      <c r="N214" s="14"/>
      <c r="S214" t="s">
        <v>63</v>
      </c>
    </row>
    <row r="215" spans="2:28" x14ac:dyDescent="0.3">
      <c r="B215" t="s">
        <v>577</v>
      </c>
      <c r="C215" t="s">
        <v>491</v>
      </c>
      <c r="D215" t="s">
        <v>547</v>
      </c>
      <c r="E215" t="s">
        <v>578</v>
      </c>
      <c r="F215" t="s">
        <v>579</v>
      </c>
      <c r="H215" t="s">
        <v>0</v>
      </c>
      <c r="N215" s="14"/>
      <c r="S215" t="s">
        <v>59</v>
      </c>
      <c r="Y215" t="s">
        <v>580</v>
      </c>
    </row>
    <row r="216" spans="2:28" x14ac:dyDescent="0.3">
      <c r="B216" t="s">
        <v>581</v>
      </c>
      <c r="C216" t="s">
        <v>491</v>
      </c>
      <c r="D216" t="s">
        <v>547</v>
      </c>
      <c r="E216" t="s">
        <v>578</v>
      </c>
      <c r="F216" t="s">
        <v>582</v>
      </c>
      <c r="G216" t="s">
        <v>21</v>
      </c>
      <c r="H216" t="s">
        <v>338</v>
      </c>
      <c r="R216" s="16"/>
      <c r="S216">
        <v>0</v>
      </c>
    </row>
    <row r="217" spans="2:28" x14ac:dyDescent="0.3">
      <c r="B217" t="s">
        <v>583</v>
      </c>
      <c r="C217" t="s">
        <v>491</v>
      </c>
      <c r="D217" t="s">
        <v>547</v>
      </c>
      <c r="E217" t="s">
        <v>584</v>
      </c>
      <c r="F217" t="s">
        <v>585</v>
      </c>
      <c r="G217" t="s">
        <v>21</v>
      </c>
      <c r="H217" t="s">
        <v>338</v>
      </c>
      <c r="R217" s="19"/>
      <c r="S217">
        <v>3</v>
      </c>
      <c r="Y217" t="s">
        <v>586</v>
      </c>
      <c r="AB217" s="21"/>
    </row>
    <row r="218" spans="2:28" x14ac:dyDescent="0.3">
      <c r="B218" t="s">
        <v>587</v>
      </c>
      <c r="C218" t="s">
        <v>491</v>
      </c>
      <c r="D218" t="s">
        <v>547</v>
      </c>
      <c r="E218" t="s">
        <v>584</v>
      </c>
      <c r="F218" t="s">
        <v>588</v>
      </c>
      <c r="G218" t="s">
        <v>21</v>
      </c>
      <c r="H218" t="s">
        <v>338</v>
      </c>
      <c r="S218">
        <v>7</v>
      </c>
      <c r="Y218" t="s">
        <v>586</v>
      </c>
      <c r="AB218" s="21"/>
    </row>
    <row r="219" spans="2:28" x14ac:dyDescent="0.3">
      <c r="B219" t="s">
        <v>589</v>
      </c>
      <c r="C219" t="s">
        <v>491</v>
      </c>
      <c r="D219" t="s">
        <v>547</v>
      </c>
      <c r="E219" t="s">
        <v>584</v>
      </c>
      <c r="F219" t="s">
        <v>590</v>
      </c>
      <c r="H219" t="s">
        <v>0</v>
      </c>
      <c r="S219" t="s">
        <v>63</v>
      </c>
    </row>
    <row r="220" spans="2:28" x14ac:dyDescent="0.3">
      <c r="B220" t="s">
        <v>591</v>
      </c>
      <c r="C220" t="s">
        <v>491</v>
      </c>
      <c r="D220" t="s">
        <v>547</v>
      </c>
      <c r="E220" t="s">
        <v>592</v>
      </c>
      <c r="F220" t="s">
        <v>593</v>
      </c>
      <c r="G220" t="s">
        <v>21</v>
      </c>
      <c r="H220" t="s">
        <v>338</v>
      </c>
      <c r="R220" s="16"/>
      <c r="S220">
        <v>0</v>
      </c>
    </row>
    <row r="221" spans="2:28" x14ac:dyDescent="0.3">
      <c r="B221" t="s">
        <v>594</v>
      </c>
      <c r="C221" t="s">
        <v>491</v>
      </c>
      <c r="D221" t="s">
        <v>547</v>
      </c>
      <c r="E221" t="s">
        <v>592</v>
      </c>
      <c r="F221" t="s">
        <v>595</v>
      </c>
      <c r="G221" t="s">
        <v>21</v>
      </c>
      <c r="H221" t="str">
        <f>H3</f>
        <v>INR</v>
      </c>
      <c r="I221" t="s">
        <v>19</v>
      </c>
      <c r="J221" t="str">
        <f>J3</f>
        <v>March</v>
      </c>
      <c r="R221" s="16"/>
      <c r="S221">
        <v>0</v>
      </c>
    </row>
    <row r="222" spans="2:28" x14ac:dyDescent="0.3">
      <c r="B222" t="s">
        <v>596</v>
      </c>
      <c r="C222" t="s">
        <v>491</v>
      </c>
      <c r="D222" t="s">
        <v>597</v>
      </c>
      <c r="E222" t="s">
        <v>598</v>
      </c>
      <c r="F222" t="s">
        <v>599</v>
      </c>
      <c r="G222" t="s">
        <v>21</v>
      </c>
      <c r="H222" t="s">
        <v>600</v>
      </c>
      <c r="R222" s="19"/>
      <c r="S222">
        <v>186</v>
      </c>
    </row>
    <row r="223" spans="2:28" x14ac:dyDescent="0.3">
      <c r="B223" t="s">
        <v>601</v>
      </c>
      <c r="C223" t="s">
        <v>491</v>
      </c>
      <c r="D223" t="s">
        <v>597</v>
      </c>
      <c r="E223" t="s">
        <v>598</v>
      </c>
      <c r="F223" t="s">
        <v>602</v>
      </c>
      <c r="G223" t="s">
        <v>21</v>
      </c>
      <c r="H223" t="s">
        <v>600</v>
      </c>
      <c r="S223" s="32">
        <v>106</v>
      </c>
    </row>
    <row r="224" spans="2:28" x14ac:dyDescent="0.3">
      <c r="B224" t="s">
        <v>603</v>
      </c>
      <c r="C224" t="s">
        <v>491</v>
      </c>
      <c r="D224" t="s">
        <v>597</v>
      </c>
      <c r="E224" t="s">
        <v>598</v>
      </c>
      <c r="F224" t="s">
        <v>604</v>
      </c>
      <c r="G224" t="s">
        <v>21</v>
      </c>
      <c r="H224" t="s">
        <v>600</v>
      </c>
      <c r="R224" s="19"/>
      <c r="S224" s="33">
        <v>31</v>
      </c>
    </row>
    <row r="225" spans="2:26" x14ac:dyDescent="0.3">
      <c r="B225" t="s">
        <v>605</v>
      </c>
      <c r="C225" t="s">
        <v>491</v>
      </c>
      <c r="D225" t="s">
        <v>597</v>
      </c>
      <c r="E225" t="s">
        <v>598</v>
      </c>
      <c r="F225" t="s">
        <v>606</v>
      </c>
      <c r="G225" t="s">
        <v>21</v>
      </c>
      <c r="H225" t="s">
        <v>600</v>
      </c>
      <c r="R225" s="32"/>
      <c r="S225" s="33">
        <v>18</v>
      </c>
    </row>
    <row r="226" spans="2:26" x14ac:dyDescent="0.3">
      <c r="B226" t="s">
        <v>607</v>
      </c>
      <c r="C226" t="s">
        <v>491</v>
      </c>
      <c r="D226" t="s">
        <v>597</v>
      </c>
      <c r="E226" t="s">
        <v>598</v>
      </c>
      <c r="F226" t="s">
        <v>608</v>
      </c>
      <c r="G226" t="s">
        <v>21</v>
      </c>
      <c r="H226" t="s">
        <v>70</v>
      </c>
      <c r="R226" s="32"/>
      <c r="S226" s="17">
        <v>0.5</v>
      </c>
    </row>
    <row r="227" spans="2:26" x14ac:dyDescent="0.3">
      <c r="B227" t="s">
        <v>609</v>
      </c>
      <c r="C227" t="s">
        <v>491</v>
      </c>
      <c r="D227" t="s">
        <v>597</v>
      </c>
      <c r="E227" t="s">
        <v>610</v>
      </c>
      <c r="F227" t="s">
        <v>611</v>
      </c>
      <c r="H227" t="s">
        <v>0</v>
      </c>
      <c r="S227" t="s">
        <v>63</v>
      </c>
    </row>
    <row r="228" spans="2:26" x14ac:dyDescent="0.3">
      <c r="B228" t="s">
        <v>612</v>
      </c>
      <c r="C228" t="s">
        <v>491</v>
      </c>
      <c r="D228" t="s">
        <v>597</v>
      </c>
      <c r="E228" t="s">
        <v>613</v>
      </c>
      <c r="F228" t="s">
        <v>614</v>
      </c>
      <c r="H228" t="s">
        <v>0</v>
      </c>
      <c r="S228" t="s">
        <v>63</v>
      </c>
    </row>
    <row r="229" spans="2:26" x14ac:dyDescent="0.3">
      <c r="B229" t="s">
        <v>615</v>
      </c>
      <c r="C229" t="s">
        <v>491</v>
      </c>
      <c r="D229" t="s">
        <v>597</v>
      </c>
      <c r="E229" t="s">
        <v>613</v>
      </c>
      <c r="F229" t="s">
        <v>616</v>
      </c>
      <c r="G229" t="s">
        <v>248</v>
      </c>
      <c r="H229" t="s">
        <v>356</v>
      </c>
      <c r="N229" s="14"/>
      <c r="S229" t="s">
        <v>267</v>
      </c>
    </row>
    <row r="230" spans="2:26" x14ac:dyDescent="0.3">
      <c r="B230" t="s">
        <v>617</v>
      </c>
      <c r="C230" t="s">
        <v>491</v>
      </c>
      <c r="D230" t="s">
        <v>597</v>
      </c>
      <c r="E230" t="s">
        <v>618</v>
      </c>
      <c r="F230" t="s">
        <v>619</v>
      </c>
      <c r="G230" t="s">
        <v>21</v>
      </c>
      <c r="H230" t="s">
        <v>70</v>
      </c>
      <c r="M230" s="31"/>
      <c r="N230" s="31">
        <v>1.1300000000000001E-2</v>
      </c>
      <c r="O230" s="31">
        <v>1.12E-2</v>
      </c>
      <c r="P230" s="31">
        <v>1.12E-2</v>
      </c>
      <c r="Q230" s="31">
        <v>1.12E-2</v>
      </c>
      <c r="R230" s="31">
        <v>1.14E-2</v>
      </c>
    </row>
    <row r="231" spans="2:26" ht="15" thickBot="1" x14ac:dyDescent="0.35">
      <c r="B231" t="s">
        <v>620</v>
      </c>
      <c r="C231" t="s">
        <v>491</v>
      </c>
      <c r="D231" t="s">
        <v>597</v>
      </c>
      <c r="E231" t="s">
        <v>618</v>
      </c>
      <c r="F231" t="s">
        <v>621</v>
      </c>
      <c r="G231" t="s">
        <v>21</v>
      </c>
      <c r="H231" t="str">
        <f>H3</f>
        <v>INR</v>
      </c>
      <c r="I231" t="s">
        <v>19</v>
      </c>
      <c r="J231" t="str">
        <f>J3</f>
        <v>March</v>
      </c>
      <c r="M231" s="34"/>
      <c r="N231" s="9">
        <v>76616954</v>
      </c>
      <c r="O231" s="9">
        <v>107880024</v>
      </c>
      <c r="P231" s="9">
        <v>105860474</v>
      </c>
      <c r="Q231" s="9">
        <v>133033304</v>
      </c>
      <c r="R231" s="9">
        <v>450896022</v>
      </c>
      <c r="V231" t="s">
        <v>622</v>
      </c>
      <c r="W231" t="s">
        <v>623</v>
      </c>
      <c r="X231" t="s">
        <v>586</v>
      </c>
      <c r="Y231" t="s">
        <v>624</v>
      </c>
      <c r="Z231" t="s">
        <v>454</v>
      </c>
    </row>
    <row r="232" spans="2:26" ht="15" thickBot="1" x14ac:dyDescent="0.35">
      <c r="B232" t="s">
        <v>625</v>
      </c>
      <c r="C232" t="s">
        <v>491</v>
      </c>
      <c r="D232" t="s">
        <v>597</v>
      </c>
      <c r="E232" t="s">
        <v>626</v>
      </c>
      <c r="F232" t="s">
        <v>627</v>
      </c>
      <c r="G232" t="s">
        <v>21</v>
      </c>
      <c r="H232" t="s">
        <v>338</v>
      </c>
      <c r="M232" s="34"/>
      <c r="R232" s="16"/>
    </row>
    <row r="233" spans="2:26" ht="15" thickBot="1" x14ac:dyDescent="0.35">
      <c r="B233" t="s">
        <v>628</v>
      </c>
      <c r="C233" t="s">
        <v>491</v>
      </c>
      <c r="D233" t="s">
        <v>597</v>
      </c>
      <c r="E233" t="s">
        <v>629</v>
      </c>
      <c r="F233" t="s">
        <v>630</v>
      </c>
      <c r="G233" t="s">
        <v>338</v>
      </c>
      <c r="M233" s="34"/>
      <c r="R233" s="16"/>
      <c r="S233">
        <v>3</v>
      </c>
    </row>
    <row r="234" spans="2:26" ht="15" thickBot="1" x14ac:dyDescent="0.35">
      <c r="B234" t="s">
        <v>631</v>
      </c>
      <c r="C234" t="s">
        <v>491</v>
      </c>
      <c r="D234" t="s">
        <v>597</v>
      </c>
      <c r="E234" t="s">
        <v>629</v>
      </c>
      <c r="F234" t="s">
        <v>632</v>
      </c>
      <c r="G234" t="s">
        <v>338</v>
      </c>
      <c r="M234" s="34"/>
      <c r="R234" s="16"/>
      <c r="S234">
        <v>3</v>
      </c>
    </row>
    <row r="235" spans="2:26" ht="15" thickBot="1" x14ac:dyDescent="0.35">
      <c r="B235" t="s">
        <v>633</v>
      </c>
      <c r="C235" t="s">
        <v>491</v>
      </c>
      <c r="D235" t="s">
        <v>597</v>
      </c>
      <c r="E235" t="s">
        <v>629</v>
      </c>
      <c r="F235" t="s">
        <v>634</v>
      </c>
      <c r="H235" t="s">
        <v>0</v>
      </c>
      <c r="M235" s="34"/>
      <c r="S235" t="s">
        <v>59</v>
      </c>
    </row>
    <row r="236" spans="2:26" ht="15" thickBot="1" x14ac:dyDescent="0.35">
      <c r="B236" t="s">
        <v>635</v>
      </c>
      <c r="C236" t="s">
        <v>491</v>
      </c>
      <c r="D236" t="s">
        <v>597</v>
      </c>
      <c r="E236" t="s">
        <v>636</v>
      </c>
      <c r="F236" t="s">
        <v>637</v>
      </c>
      <c r="H236" t="s">
        <v>0</v>
      </c>
      <c r="M236" s="34"/>
      <c r="S236" t="s">
        <v>63</v>
      </c>
    </row>
    <row r="237" spans="2:26" x14ac:dyDescent="0.3">
      <c r="B237" t="s">
        <v>638</v>
      </c>
      <c r="C237" t="s">
        <v>491</v>
      </c>
      <c r="D237" t="s">
        <v>597</v>
      </c>
      <c r="E237" t="s">
        <v>639</v>
      </c>
      <c r="F237" t="s">
        <v>640</v>
      </c>
      <c r="H237" t="s">
        <v>0</v>
      </c>
      <c r="S237" t="s">
        <v>59</v>
      </c>
    </row>
    <row r="238" spans="2:26" x14ac:dyDescent="0.3">
      <c r="B238" t="s">
        <v>641</v>
      </c>
      <c r="C238" t="s">
        <v>491</v>
      </c>
      <c r="D238" t="s">
        <v>597</v>
      </c>
      <c r="E238" t="s">
        <v>639</v>
      </c>
      <c r="F238" t="s">
        <v>642</v>
      </c>
      <c r="H238" t="s">
        <v>0</v>
      </c>
      <c r="S238" t="s">
        <v>59</v>
      </c>
    </row>
    <row r="239" spans="2:26" x14ac:dyDescent="0.3">
      <c r="B239" t="s">
        <v>643</v>
      </c>
      <c r="C239" t="s">
        <v>491</v>
      </c>
      <c r="D239" t="s">
        <v>597</v>
      </c>
      <c r="E239" t="s">
        <v>644</v>
      </c>
      <c r="F239" t="s">
        <v>645</v>
      </c>
      <c r="H239" t="s">
        <v>0</v>
      </c>
      <c r="S239" t="s">
        <v>59</v>
      </c>
    </row>
    <row r="240" spans="2:26" x14ac:dyDescent="0.3">
      <c r="B240" t="s">
        <v>646</v>
      </c>
      <c r="C240" t="s">
        <v>491</v>
      </c>
      <c r="D240" t="s">
        <v>597</v>
      </c>
      <c r="E240" t="s">
        <v>644</v>
      </c>
      <c r="F240" t="s">
        <v>647</v>
      </c>
      <c r="H240" t="s">
        <v>0</v>
      </c>
      <c r="S240" t="s">
        <v>59</v>
      </c>
    </row>
    <row r="241" spans="2:26" x14ac:dyDescent="0.3">
      <c r="B241" t="s">
        <v>648</v>
      </c>
      <c r="C241" t="s">
        <v>491</v>
      </c>
      <c r="D241" t="s">
        <v>597</v>
      </c>
      <c r="E241" t="s">
        <v>649</v>
      </c>
      <c r="F241" t="str">
        <f>E241</f>
        <v>Non-executive director pay</v>
      </c>
      <c r="G241" t="s">
        <v>21</v>
      </c>
      <c r="H241" t="str">
        <f>H3</f>
        <v>INR</v>
      </c>
      <c r="I241" t="s">
        <v>19</v>
      </c>
      <c r="J241" t="str">
        <f>J3</f>
        <v>March</v>
      </c>
      <c r="R241" s="16"/>
    </row>
    <row r="242" spans="2:26" x14ac:dyDescent="0.3">
      <c r="B242" t="s">
        <v>650</v>
      </c>
      <c r="C242" t="s">
        <v>491</v>
      </c>
      <c r="D242" t="s">
        <v>651</v>
      </c>
      <c r="E242" t="s">
        <v>652</v>
      </c>
      <c r="K242">
        <v>0</v>
      </c>
      <c r="M242" s="31"/>
      <c r="N242" s="31"/>
      <c r="O242" s="31"/>
      <c r="P242" s="31"/>
      <c r="Q242" s="31"/>
    </row>
    <row r="243" spans="2:26" x14ac:dyDescent="0.3">
      <c r="B243" t="s">
        <v>653</v>
      </c>
      <c r="C243" t="s">
        <v>491</v>
      </c>
      <c r="D243" t="s">
        <v>651</v>
      </c>
      <c r="E243" t="s">
        <v>654</v>
      </c>
      <c r="F243" t="s">
        <v>655</v>
      </c>
      <c r="H243" t="s">
        <v>0</v>
      </c>
      <c r="K243">
        <v>0</v>
      </c>
      <c r="N243" s="14"/>
    </row>
    <row r="244" spans="2:26" x14ac:dyDescent="0.3">
      <c r="B244" t="s">
        <v>656</v>
      </c>
      <c r="C244" t="s">
        <v>491</v>
      </c>
      <c r="D244" t="s">
        <v>651</v>
      </c>
      <c r="E244" t="s">
        <v>657</v>
      </c>
      <c r="F244" t="s">
        <v>658</v>
      </c>
      <c r="G244" t="s">
        <v>21</v>
      </c>
      <c r="H244" t="str">
        <f>H3</f>
        <v>INR</v>
      </c>
      <c r="I244" t="s">
        <v>30</v>
      </c>
      <c r="J244" t="str">
        <f>J3</f>
        <v>March</v>
      </c>
      <c r="K244">
        <v>0</v>
      </c>
      <c r="M244" s="31"/>
      <c r="N244" s="31"/>
      <c r="O244" s="31"/>
      <c r="P244" s="31"/>
      <c r="Q244" s="31"/>
    </row>
    <row r="245" spans="2:26" x14ac:dyDescent="0.3">
      <c r="B245" t="s">
        <v>659</v>
      </c>
      <c r="C245" t="s">
        <v>491</v>
      </c>
      <c r="D245" t="s">
        <v>651</v>
      </c>
      <c r="E245" t="s">
        <v>657</v>
      </c>
      <c r="F245" t="s">
        <v>660</v>
      </c>
      <c r="G245" t="s">
        <v>21</v>
      </c>
      <c r="H245" t="str">
        <f>H3</f>
        <v>INR</v>
      </c>
      <c r="I245" t="s">
        <v>30</v>
      </c>
      <c r="J245" t="str">
        <f>J3</f>
        <v>March</v>
      </c>
      <c r="K245">
        <v>0</v>
      </c>
      <c r="M245" s="31"/>
      <c r="N245" s="31"/>
      <c r="O245" s="31"/>
      <c r="P245" s="31"/>
      <c r="Q245" s="31"/>
    </row>
    <row r="246" spans="2:26" x14ac:dyDescent="0.3">
      <c r="B246" t="s">
        <v>661</v>
      </c>
      <c r="C246" t="s">
        <v>491</v>
      </c>
      <c r="D246" t="s">
        <v>651</v>
      </c>
      <c r="E246" t="s">
        <v>662</v>
      </c>
      <c r="H246" t="s">
        <v>0</v>
      </c>
      <c r="K246">
        <v>0</v>
      </c>
      <c r="M246" s="31"/>
      <c r="N246" s="31"/>
      <c r="O246" s="31"/>
      <c r="P246" s="31"/>
      <c r="Q246" s="31"/>
    </row>
    <row r="247" spans="2:26" x14ac:dyDescent="0.3">
      <c r="B247" t="s">
        <v>663</v>
      </c>
      <c r="C247" t="s">
        <v>491</v>
      </c>
      <c r="D247" t="s">
        <v>651</v>
      </c>
      <c r="E247" t="s">
        <v>664</v>
      </c>
      <c r="H247" t="s">
        <v>0</v>
      </c>
      <c r="K247">
        <v>0</v>
      </c>
      <c r="M247" s="31"/>
      <c r="N247" s="31"/>
      <c r="O247" s="31"/>
      <c r="P247" s="31"/>
      <c r="Q247" s="31"/>
    </row>
    <row r="248" spans="2:26" x14ac:dyDescent="0.3">
      <c r="B248" t="s">
        <v>665</v>
      </c>
      <c r="C248" t="s">
        <v>491</v>
      </c>
      <c r="D248" t="s">
        <v>651</v>
      </c>
      <c r="E248" t="s">
        <v>666</v>
      </c>
      <c r="H248" t="s">
        <v>70</v>
      </c>
      <c r="K248">
        <v>0</v>
      </c>
      <c r="M248" s="31"/>
      <c r="N248" s="31"/>
      <c r="O248" s="31"/>
      <c r="P248" s="31"/>
      <c r="Q248" s="31"/>
    </row>
    <row r="249" spans="2:26" ht="15" thickBot="1" x14ac:dyDescent="0.35">
      <c r="B249" t="s">
        <v>667</v>
      </c>
      <c r="C249" t="s">
        <v>491</v>
      </c>
      <c r="D249" t="s">
        <v>668</v>
      </c>
      <c r="E249" t="s">
        <v>669</v>
      </c>
      <c r="F249" t="s">
        <v>670</v>
      </c>
      <c r="H249" t="s">
        <v>0</v>
      </c>
      <c r="M249" s="30"/>
      <c r="S249" t="s">
        <v>59</v>
      </c>
      <c r="Z249" t="s">
        <v>405</v>
      </c>
    </row>
    <row r="250" spans="2:26" ht="15" thickBot="1" x14ac:dyDescent="0.35">
      <c r="B250" t="s">
        <v>671</v>
      </c>
      <c r="C250" t="s">
        <v>491</v>
      </c>
      <c r="D250" t="s">
        <v>668</v>
      </c>
      <c r="E250" t="s">
        <v>672</v>
      </c>
      <c r="F250" t="s">
        <v>673</v>
      </c>
      <c r="G250" t="s">
        <v>21</v>
      </c>
      <c r="H250" t="s">
        <v>338</v>
      </c>
      <c r="M250" s="30"/>
      <c r="R250" s="16"/>
      <c r="S250">
        <v>0</v>
      </c>
      <c r="Z250" t="s">
        <v>405</v>
      </c>
    </row>
    <row r="251" spans="2:26" ht="15" thickBot="1" x14ac:dyDescent="0.35">
      <c r="B251" t="s">
        <v>674</v>
      </c>
      <c r="C251" t="s">
        <v>491</v>
      </c>
      <c r="D251" t="s">
        <v>668</v>
      </c>
      <c r="E251" t="s">
        <v>675</v>
      </c>
      <c r="F251" t="s">
        <v>676</v>
      </c>
      <c r="G251" t="s">
        <v>21</v>
      </c>
      <c r="H251" t="s">
        <v>338</v>
      </c>
      <c r="M251" s="30"/>
      <c r="R251" s="16"/>
      <c r="S251">
        <v>0</v>
      </c>
      <c r="Z251" t="s">
        <v>405</v>
      </c>
    </row>
    <row r="252" spans="2:26" ht="15" thickBot="1" x14ac:dyDescent="0.35">
      <c r="B252" t="s">
        <v>677</v>
      </c>
      <c r="C252" t="s">
        <v>491</v>
      </c>
      <c r="D252" t="s">
        <v>668</v>
      </c>
      <c r="E252" t="s">
        <v>678</v>
      </c>
      <c r="F252" t="s">
        <v>679</v>
      </c>
      <c r="H252" t="s">
        <v>0</v>
      </c>
      <c r="M252" s="30"/>
      <c r="S252" t="s">
        <v>63</v>
      </c>
    </row>
    <row r="253" spans="2:26" ht="15" thickBot="1" x14ac:dyDescent="0.35">
      <c r="B253" t="s">
        <v>680</v>
      </c>
      <c r="C253" t="s">
        <v>491</v>
      </c>
      <c r="D253" t="s">
        <v>668</v>
      </c>
      <c r="E253" t="s">
        <v>678</v>
      </c>
      <c r="F253" t="s">
        <v>204</v>
      </c>
      <c r="H253" t="s">
        <v>0</v>
      </c>
      <c r="M253" s="30"/>
      <c r="S253" t="s">
        <v>63</v>
      </c>
    </row>
    <row r="254" spans="2:26" ht="15" thickBot="1" x14ac:dyDescent="0.35">
      <c r="B254" t="s">
        <v>681</v>
      </c>
      <c r="C254" t="s">
        <v>491</v>
      </c>
      <c r="D254" t="s">
        <v>668</v>
      </c>
      <c r="E254" t="s">
        <v>678</v>
      </c>
      <c r="F254" t="s">
        <v>682</v>
      </c>
      <c r="H254" t="s">
        <v>683</v>
      </c>
      <c r="M254" s="30"/>
      <c r="S254" t="s">
        <v>63</v>
      </c>
    </row>
    <row r="255" spans="2:26" x14ac:dyDescent="0.3">
      <c r="B255" t="s">
        <v>684</v>
      </c>
      <c r="C255" t="s">
        <v>491</v>
      </c>
      <c r="D255" t="s">
        <v>685</v>
      </c>
      <c r="E255" t="s">
        <v>686</v>
      </c>
      <c r="K255">
        <v>0</v>
      </c>
      <c r="M255" s="35"/>
    </row>
    <row r="256" spans="2:26" x14ac:dyDescent="0.3">
      <c r="B256" t="s">
        <v>687</v>
      </c>
      <c r="C256" t="s">
        <v>491</v>
      </c>
      <c r="D256" t="s">
        <v>668</v>
      </c>
      <c r="E256" t="s">
        <v>688</v>
      </c>
      <c r="F256" t="str">
        <f>E256</f>
        <v>Product recall management</v>
      </c>
      <c r="H256" t="s">
        <v>0</v>
      </c>
      <c r="S256" t="s">
        <v>63</v>
      </c>
    </row>
    <row r="257" spans="2:29" x14ac:dyDescent="0.3">
      <c r="B257" t="s">
        <v>689</v>
      </c>
      <c r="C257" t="s">
        <v>491</v>
      </c>
      <c r="D257" t="s">
        <v>690</v>
      </c>
      <c r="E257" t="s">
        <v>691</v>
      </c>
      <c r="F257" t="s">
        <v>692</v>
      </c>
      <c r="H257" t="s">
        <v>0</v>
      </c>
      <c r="S257" t="s">
        <v>63</v>
      </c>
    </row>
    <row r="258" spans="2:29" x14ac:dyDescent="0.3">
      <c r="B258" t="s">
        <v>693</v>
      </c>
      <c r="C258" t="s">
        <v>491</v>
      </c>
      <c r="D258" t="s">
        <v>690</v>
      </c>
      <c r="E258" t="s">
        <v>691</v>
      </c>
      <c r="F258" t="s">
        <v>694</v>
      </c>
      <c r="H258" t="s">
        <v>0</v>
      </c>
      <c r="S258" t="s">
        <v>59</v>
      </c>
      <c r="Z258" t="s">
        <v>161</v>
      </c>
    </row>
    <row r="259" spans="2:29" x14ac:dyDescent="0.3">
      <c r="B259" t="s">
        <v>695</v>
      </c>
      <c r="C259" t="s">
        <v>491</v>
      </c>
      <c r="D259" t="s">
        <v>690</v>
      </c>
      <c r="E259" t="s">
        <v>691</v>
      </c>
      <c r="F259" t="s">
        <v>696</v>
      </c>
      <c r="H259" t="s">
        <v>0</v>
      </c>
      <c r="S259" t="s">
        <v>63</v>
      </c>
    </row>
    <row r="260" spans="2:29" x14ac:dyDescent="0.3">
      <c r="B260" t="s">
        <v>697</v>
      </c>
      <c r="C260" t="s">
        <v>491</v>
      </c>
      <c r="D260" t="s">
        <v>690</v>
      </c>
      <c r="E260" t="s">
        <v>698</v>
      </c>
      <c r="F260" t="s">
        <v>699</v>
      </c>
      <c r="H260" t="s">
        <v>0</v>
      </c>
      <c r="S260" t="s">
        <v>63</v>
      </c>
    </row>
    <row r="261" spans="2:29" x14ac:dyDescent="0.3">
      <c r="B261" t="s">
        <v>700</v>
      </c>
      <c r="C261" t="s">
        <v>491</v>
      </c>
      <c r="D261" t="s">
        <v>690</v>
      </c>
      <c r="E261" t="s">
        <v>698</v>
      </c>
      <c r="F261" t="s">
        <v>701</v>
      </c>
      <c r="H261" t="s">
        <v>0</v>
      </c>
      <c r="S261" t="s">
        <v>63</v>
      </c>
    </row>
    <row r="262" spans="2:29" x14ac:dyDescent="0.3">
      <c r="B262" t="s">
        <v>702</v>
      </c>
      <c r="C262" t="s">
        <v>491</v>
      </c>
      <c r="D262" t="s">
        <v>690</v>
      </c>
      <c r="E262" t="s">
        <v>703</v>
      </c>
      <c r="F262" t="s">
        <v>703</v>
      </c>
      <c r="H262" t="s">
        <v>0</v>
      </c>
      <c r="S262" t="s">
        <v>63</v>
      </c>
    </row>
    <row r="263" spans="2:29" x14ac:dyDescent="0.3">
      <c r="B263" t="s">
        <v>704</v>
      </c>
      <c r="C263" t="s">
        <v>491</v>
      </c>
      <c r="D263" t="s">
        <v>690</v>
      </c>
      <c r="E263" t="s">
        <v>703</v>
      </c>
      <c r="F263" t="s">
        <v>705</v>
      </c>
      <c r="G263" t="s">
        <v>21</v>
      </c>
      <c r="H263" t="s">
        <v>600</v>
      </c>
      <c r="R263" s="16"/>
    </row>
    <row r="264" spans="2:29" x14ac:dyDescent="0.3">
      <c r="B264" t="s">
        <v>706</v>
      </c>
      <c r="C264" t="s">
        <v>491</v>
      </c>
      <c r="D264" t="s">
        <v>690</v>
      </c>
      <c r="E264" t="s">
        <v>707</v>
      </c>
      <c r="F264" t="s">
        <v>708</v>
      </c>
      <c r="H264" t="s">
        <v>0</v>
      </c>
      <c r="N264" s="14"/>
      <c r="S264" t="s">
        <v>63</v>
      </c>
    </row>
    <row r="265" spans="2:29" x14ac:dyDescent="0.3">
      <c r="B265" t="s">
        <v>709</v>
      </c>
      <c r="C265" t="s">
        <v>491</v>
      </c>
      <c r="D265" t="s">
        <v>690</v>
      </c>
      <c r="E265" t="s">
        <v>707</v>
      </c>
      <c r="F265" t="s">
        <v>710</v>
      </c>
      <c r="H265" t="s">
        <v>0</v>
      </c>
      <c r="N265" s="14"/>
      <c r="S265" t="s">
        <v>63</v>
      </c>
      <c r="AC265" t="s">
        <v>711</v>
      </c>
    </row>
    <row r="266" spans="2:29" x14ac:dyDescent="0.3">
      <c r="B266" t="s">
        <v>712</v>
      </c>
      <c r="C266" t="s">
        <v>491</v>
      </c>
      <c r="D266" t="s">
        <v>690</v>
      </c>
      <c r="E266" t="s">
        <v>707</v>
      </c>
      <c r="F266" t="s">
        <v>713</v>
      </c>
      <c r="G266" t="s">
        <v>21</v>
      </c>
      <c r="H266" t="s">
        <v>600</v>
      </c>
      <c r="R266" s="16"/>
      <c r="S266" t="s">
        <v>63</v>
      </c>
    </row>
    <row r="267" spans="2:29" x14ac:dyDescent="0.3">
      <c r="B267" t="s">
        <v>714</v>
      </c>
      <c r="C267" t="s">
        <v>491</v>
      </c>
      <c r="D267" t="s">
        <v>715</v>
      </c>
      <c r="E267" t="s">
        <v>716</v>
      </c>
      <c r="K267">
        <v>0</v>
      </c>
    </row>
    <row r="268" spans="2:29" x14ac:dyDescent="0.3">
      <c r="B268" t="s">
        <v>717</v>
      </c>
      <c r="C268" t="s">
        <v>491</v>
      </c>
      <c r="D268" t="s">
        <v>715</v>
      </c>
      <c r="E268" t="s">
        <v>718</v>
      </c>
      <c r="K268">
        <v>0</v>
      </c>
    </row>
    <row r="269" spans="2:29" x14ac:dyDescent="0.3">
      <c r="B269" t="s">
        <v>719</v>
      </c>
      <c r="C269" t="s">
        <v>491</v>
      </c>
      <c r="D269" t="s">
        <v>715</v>
      </c>
      <c r="E269" t="s">
        <v>720</v>
      </c>
      <c r="K269">
        <v>0</v>
      </c>
    </row>
    <row r="270" spans="2:29" x14ac:dyDescent="0.3">
      <c r="B270" t="s">
        <v>721</v>
      </c>
      <c r="C270" t="s">
        <v>491</v>
      </c>
      <c r="D270" t="s">
        <v>715</v>
      </c>
      <c r="E270" t="s">
        <v>722</v>
      </c>
      <c r="K270">
        <v>0</v>
      </c>
    </row>
    <row r="271" spans="2:29" x14ac:dyDescent="0.3">
      <c r="B271" t="s">
        <v>723</v>
      </c>
      <c r="C271" t="s">
        <v>491</v>
      </c>
      <c r="D271" t="s">
        <v>724</v>
      </c>
      <c r="E271" t="s">
        <v>725</v>
      </c>
      <c r="F271" t="s">
        <v>726</v>
      </c>
      <c r="H271" t="s">
        <v>727</v>
      </c>
      <c r="N271" s="14"/>
      <c r="S271" t="s">
        <v>728</v>
      </c>
    </row>
    <row r="272" spans="2:29" x14ac:dyDescent="0.3">
      <c r="B272" t="s">
        <v>729</v>
      </c>
      <c r="C272" t="s">
        <v>491</v>
      </c>
      <c r="D272" t="s">
        <v>724</v>
      </c>
      <c r="E272" t="s">
        <v>725</v>
      </c>
      <c r="F272" t="s">
        <v>726</v>
      </c>
      <c r="H272" t="s">
        <v>730</v>
      </c>
      <c r="N272" s="14"/>
      <c r="S272" t="s">
        <v>731</v>
      </c>
    </row>
    <row r="273" spans="2:26" x14ac:dyDescent="0.3">
      <c r="B273" t="s">
        <v>732</v>
      </c>
      <c r="C273" t="s">
        <v>491</v>
      </c>
      <c r="D273" t="s">
        <v>724</v>
      </c>
      <c r="E273" t="s">
        <v>725</v>
      </c>
      <c r="F273" t="s">
        <v>733</v>
      </c>
      <c r="H273" t="s">
        <v>0</v>
      </c>
      <c r="N273" s="14"/>
      <c r="S273" t="s">
        <v>59</v>
      </c>
    </row>
    <row r="274" spans="2:26" x14ac:dyDescent="0.3">
      <c r="B274" t="s">
        <v>734</v>
      </c>
      <c r="C274" t="s">
        <v>491</v>
      </c>
      <c r="D274" t="s">
        <v>724</v>
      </c>
      <c r="E274" t="s">
        <v>735</v>
      </c>
      <c r="F274" t="s">
        <v>736</v>
      </c>
      <c r="G274" t="s">
        <v>21</v>
      </c>
      <c r="H274" t="s">
        <v>338</v>
      </c>
      <c r="R274" s="16"/>
      <c r="S274">
        <v>0</v>
      </c>
      <c r="Z274" t="s">
        <v>737</v>
      </c>
    </row>
    <row r="275" spans="2:26" x14ac:dyDescent="0.3">
      <c r="B275" t="s">
        <v>738</v>
      </c>
      <c r="C275" t="s">
        <v>491</v>
      </c>
      <c r="D275" t="s">
        <v>724</v>
      </c>
      <c r="E275" t="s">
        <v>739</v>
      </c>
      <c r="F275" t="s">
        <v>740</v>
      </c>
      <c r="H275" t="s">
        <v>0</v>
      </c>
      <c r="N275" s="14"/>
    </row>
    <row r="276" spans="2:26" x14ac:dyDescent="0.3">
      <c r="B276" t="s">
        <v>741</v>
      </c>
      <c r="C276" t="s">
        <v>491</v>
      </c>
      <c r="D276" t="s">
        <v>724</v>
      </c>
      <c r="E276" t="s">
        <v>742</v>
      </c>
      <c r="F276" t="str">
        <f>E276</f>
        <v>Lobbying/ Political Contributions</v>
      </c>
      <c r="G276" t="s">
        <v>21</v>
      </c>
      <c r="H276" t="s">
        <v>338</v>
      </c>
      <c r="R276" s="16"/>
    </row>
    <row r="277" spans="2:26" x14ac:dyDescent="0.3">
      <c r="B277" t="s">
        <v>743</v>
      </c>
      <c r="C277" t="s">
        <v>491</v>
      </c>
      <c r="D277" t="s">
        <v>724</v>
      </c>
      <c r="E277" t="s">
        <v>742</v>
      </c>
      <c r="F277" t="s">
        <v>294</v>
      </c>
      <c r="G277" t="s">
        <v>335</v>
      </c>
      <c r="H277" t="s">
        <v>0</v>
      </c>
      <c r="N277" s="14"/>
      <c r="S277" t="s">
        <v>63</v>
      </c>
    </row>
    <row r="278" spans="2:26" x14ac:dyDescent="0.3">
      <c r="B278" t="s">
        <v>744</v>
      </c>
      <c r="C278" t="s">
        <v>491</v>
      </c>
      <c r="D278" t="s">
        <v>745</v>
      </c>
      <c r="E278" t="s">
        <v>746</v>
      </c>
      <c r="K278">
        <v>0</v>
      </c>
    </row>
    <row r="279" spans="2:26" x14ac:dyDescent="0.3">
      <c r="B279" t="s">
        <v>747</v>
      </c>
      <c r="C279" t="s">
        <v>491</v>
      </c>
      <c r="D279" t="s">
        <v>745</v>
      </c>
      <c r="E279" t="s">
        <v>748</v>
      </c>
      <c r="K279">
        <v>0</v>
      </c>
    </row>
    <row r="280" spans="2:26" x14ac:dyDescent="0.3">
      <c r="B280" t="s">
        <v>749</v>
      </c>
      <c r="C280" t="s">
        <v>491</v>
      </c>
      <c r="D280" t="s">
        <v>724</v>
      </c>
      <c r="E280" t="s">
        <v>750</v>
      </c>
      <c r="F280" t="str">
        <f>E280</f>
        <v>Business Ethics Programs</v>
      </c>
      <c r="H280" t="s">
        <v>0</v>
      </c>
      <c r="N280" s="14"/>
      <c r="S280" t="s">
        <v>59</v>
      </c>
      <c r="Z280" t="s">
        <v>420</v>
      </c>
    </row>
    <row r="281" spans="2:26" x14ac:dyDescent="0.3">
      <c r="B281" t="s">
        <v>751</v>
      </c>
      <c r="C281" t="s">
        <v>491</v>
      </c>
      <c r="D281" t="s">
        <v>724</v>
      </c>
      <c r="E281" t="s">
        <v>752</v>
      </c>
      <c r="F281" t="str">
        <f>E281</f>
        <v>Animal Welfare Policy</v>
      </c>
      <c r="G281" t="s">
        <v>335</v>
      </c>
      <c r="H281" t="s">
        <v>0</v>
      </c>
      <c r="K281">
        <v>0</v>
      </c>
      <c r="N281" s="14"/>
    </row>
    <row r="282" spans="2:26" x14ac:dyDescent="0.3">
      <c r="B282" t="s">
        <v>753</v>
      </c>
      <c r="C282" t="s">
        <v>491</v>
      </c>
      <c r="D282" t="s">
        <v>745</v>
      </c>
      <c r="E282" t="s">
        <v>754</v>
      </c>
      <c r="G282" t="s">
        <v>335</v>
      </c>
      <c r="H282" t="s">
        <v>0</v>
      </c>
      <c r="K282">
        <v>0</v>
      </c>
      <c r="N282" s="14"/>
    </row>
    <row r="283" spans="2:26" x14ac:dyDescent="0.3">
      <c r="B283" t="s">
        <v>755</v>
      </c>
      <c r="C283" t="s">
        <v>491</v>
      </c>
      <c r="D283" t="s">
        <v>724</v>
      </c>
      <c r="E283" t="s">
        <v>756</v>
      </c>
      <c r="F283" t="s">
        <v>757</v>
      </c>
      <c r="G283" t="s">
        <v>21</v>
      </c>
      <c r="H283" t="s">
        <v>338</v>
      </c>
      <c r="S283">
        <v>0</v>
      </c>
      <c r="Z283" t="s">
        <v>758</v>
      </c>
    </row>
    <row r="284" spans="2:26" x14ac:dyDescent="0.3">
      <c r="B284" t="s">
        <v>759</v>
      </c>
      <c r="C284" t="s">
        <v>491</v>
      </c>
      <c r="D284" t="s">
        <v>760</v>
      </c>
      <c r="E284" t="s">
        <v>761</v>
      </c>
      <c r="F284" t="s">
        <v>762</v>
      </c>
      <c r="G284" t="s">
        <v>335</v>
      </c>
      <c r="H284" t="s">
        <v>0</v>
      </c>
      <c r="N284" s="14"/>
      <c r="S284" t="s">
        <v>59</v>
      </c>
    </row>
    <row r="285" spans="2:26" x14ac:dyDescent="0.3">
      <c r="B285" t="s">
        <v>763</v>
      </c>
      <c r="C285" t="s">
        <v>491</v>
      </c>
      <c r="D285" t="s">
        <v>760</v>
      </c>
      <c r="E285" t="s">
        <v>764</v>
      </c>
      <c r="F285" t="s">
        <v>765</v>
      </c>
      <c r="G285" t="s">
        <v>9</v>
      </c>
      <c r="H285" t="s">
        <v>766</v>
      </c>
      <c r="N285" s="14"/>
      <c r="S285" t="s">
        <v>767</v>
      </c>
    </row>
    <row r="286" spans="2:26" x14ac:dyDescent="0.3">
      <c r="B286" t="s">
        <v>768</v>
      </c>
      <c r="C286" t="s">
        <v>491</v>
      </c>
      <c r="D286" t="s">
        <v>760</v>
      </c>
      <c r="E286" t="s">
        <v>764</v>
      </c>
      <c r="F286" t="s">
        <v>769</v>
      </c>
      <c r="G286" t="s">
        <v>9</v>
      </c>
      <c r="H286" t="s">
        <v>770</v>
      </c>
      <c r="N286" s="14"/>
      <c r="S286" t="s">
        <v>771</v>
      </c>
    </row>
    <row r="287" spans="2:26" x14ac:dyDescent="0.3">
      <c r="B287" t="s">
        <v>772</v>
      </c>
      <c r="C287" t="s">
        <v>491</v>
      </c>
      <c r="D287" t="s">
        <v>760</v>
      </c>
      <c r="E287" t="s">
        <v>773</v>
      </c>
      <c r="F287" t="s">
        <v>774</v>
      </c>
      <c r="G287" t="s">
        <v>21</v>
      </c>
      <c r="H287" t="s">
        <v>70</v>
      </c>
      <c r="M287" s="17"/>
      <c r="N287" s="17">
        <v>0.249</v>
      </c>
      <c r="O287" s="17">
        <v>0.17399999999999999</v>
      </c>
      <c r="P287" s="17">
        <v>0.17499999999999999</v>
      </c>
      <c r="Q287" s="17">
        <v>0.16600000000000001</v>
      </c>
      <c r="R287" s="24">
        <v>0.17929999999999999</v>
      </c>
      <c r="Y287" t="s">
        <v>775</v>
      </c>
      <c r="Z287" t="s">
        <v>775</v>
      </c>
    </row>
    <row r="288" spans="2:26" x14ac:dyDescent="0.3">
      <c r="B288" t="s">
        <v>776</v>
      </c>
      <c r="C288" t="s">
        <v>491</v>
      </c>
      <c r="D288" t="s">
        <v>760</v>
      </c>
      <c r="E288" t="s">
        <v>777</v>
      </c>
      <c r="F288" t="s">
        <v>67</v>
      </c>
      <c r="H288" t="s">
        <v>0</v>
      </c>
      <c r="S288" t="s">
        <v>63</v>
      </c>
    </row>
    <row r="289" spans="2:29" x14ac:dyDescent="0.3">
      <c r="B289" t="s">
        <v>778</v>
      </c>
      <c r="C289" t="s">
        <v>491</v>
      </c>
      <c r="D289" t="s">
        <v>760</v>
      </c>
      <c r="E289" t="s">
        <v>777</v>
      </c>
      <c r="F289" t="s">
        <v>779</v>
      </c>
      <c r="H289" t="s">
        <v>0</v>
      </c>
      <c r="S289" t="s">
        <v>59</v>
      </c>
      <c r="AB289" t="s">
        <v>857</v>
      </c>
    </row>
    <row r="290" spans="2:29" x14ac:dyDescent="0.3">
      <c r="B290" t="s">
        <v>780</v>
      </c>
      <c r="C290" t="s">
        <v>491</v>
      </c>
      <c r="D290" t="s">
        <v>781</v>
      </c>
      <c r="E290" t="s">
        <v>782</v>
      </c>
      <c r="F290" t="s">
        <v>376</v>
      </c>
      <c r="H290" t="s">
        <v>0</v>
      </c>
      <c r="S290" t="s">
        <v>63</v>
      </c>
    </row>
    <row r="291" spans="2:29" x14ac:dyDescent="0.3">
      <c r="B291" t="s">
        <v>783</v>
      </c>
      <c r="C291" t="s">
        <v>491</v>
      </c>
      <c r="D291" t="s">
        <v>781</v>
      </c>
      <c r="E291" t="s">
        <v>782</v>
      </c>
      <c r="F291" t="s">
        <v>573</v>
      </c>
      <c r="H291" t="s">
        <v>0</v>
      </c>
      <c r="S291" t="s">
        <v>63</v>
      </c>
    </row>
    <row r="292" spans="2:29" x14ac:dyDescent="0.3">
      <c r="B292" t="s">
        <v>784</v>
      </c>
      <c r="C292" t="s">
        <v>491</v>
      </c>
      <c r="D292" t="s">
        <v>781</v>
      </c>
      <c r="E292" t="s">
        <v>785</v>
      </c>
      <c r="F292" t="str">
        <f>E292</f>
        <v>Data Privacy and Security Incidents</v>
      </c>
      <c r="G292" t="s">
        <v>21</v>
      </c>
      <c r="H292" t="s">
        <v>338</v>
      </c>
      <c r="Z292" s="21"/>
    </row>
    <row r="293" spans="2:29" x14ac:dyDescent="0.3">
      <c r="B293" t="s">
        <v>786</v>
      </c>
      <c r="C293" t="s">
        <v>491</v>
      </c>
      <c r="D293" t="s">
        <v>787</v>
      </c>
      <c r="E293" t="s">
        <v>788</v>
      </c>
      <c r="F293" t="s">
        <v>789</v>
      </c>
      <c r="G293" t="s">
        <v>21</v>
      </c>
      <c r="H293" t="s">
        <v>338</v>
      </c>
      <c r="S293">
        <v>40</v>
      </c>
      <c r="Z293" s="21"/>
      <c r="AC293" t="s">
        <v>790</v>
      </c>
    </row>
    <row r="294" spans="2:29" x14ac:dyDescent="0.3">
      <c r="B294" t="s">
        <v>791</v>
      </c>
      <c r="C294" t="s">
        <v>491</v>
      </c>
      <c r="D294" t="s">
        <v>787</v>
      </c>
      <c r="E294" t="s">
        <v>792</v>
      </c>
      <c r="F294" t="s">
        <v>793</v>
      </c>
      <c r="G294" t="s">
        <v>335</v>
      </c>
      <c r="H294" t="s">
        <v>0</v>
      </c>
      <c r="N294" s="14"/>
      <c r="S294" t="s">
        <v>59</v>
      </c>
      <c r="Y294" t="s">
        <v>420</v>
      </c>
    </row>
    <row r="295" spans="2:29" x14ac:dyDescent="0.3">
      <c r="B295" t="s">
        <v>794</v>
      </c>
      <c r="C295" t="s">
        <v>491</v>
      </c>
      <c r="D295" t="s">
        <v>787</v>
      </c>
      <c r="E295" t="s">
        <v>795</v>
      </c>
      <c r="F295" t="str">
        <f>E295</f>
        <v xml:space="preserve">Bribery &amp; corruption incidents </v>
      </c>
      <c r="G295" t="s">
        <v>21</v>
      </c>
      <c r="H295" t="s">
        <v>338</v>
      </c>
      <c r="R295" s="16"/>
      <c r="AC295" t="s">
        <v>796</v>
      </c>
    </row>
    <row r="296" spans="2:29" x14ac:dyDescent="0.3">
      <c r="B296" t="s">
        <v>797</v>
      </c>
      <c r="C296" t="s">
        <v>491</v>
      </c>
      <c r="D296" t="s">
        <v>787</v>
      </c>
      <c r="E296" t="s">
        <v>798</v>
      </c>
      <c r="F296" t="s">
        <v>799</v>
      </c>
      <c r="H296" t="s">
        <v>0</v>
      </c>
      <c r="S296" t="s">
        <v>63</v>
      </c>
    </row>
    <row r="297" spans="2:29" x14ac:dyDescent="0.3">
      <c r="B297" t="s">
        <v>800</v>
      </c>
      <c r="C297" t="s">
        <v>491</v>
      </c>
      <c r="D297" t="s">
        <v>801</v>
      </c>
      <c r="E297" t="s">
        <v>802</v>
      </c>
      <c r="F297" t="s">
        <v>803</v>
      </c>
      <c r="H297" t="s">
        <v>0</v>
      </c>
      <c r="N297" s="14"/>
      <c r="S297" t="s">
        <v>59</v>
      </c>
    </row>
    <row r="298" spans="2:29" x14ac:dyDescent="0.3">
      <c r="B298" t="s">
        <v>804</v>
      </c>
      <c r="C298" t="s">
        <v>491</v>
      </c>
      <c r="D298" t="s">
        <v>801</v>
      </c>
      <c r="E298" t="s">
        <v>802</v>
      </c>
      <c r="F298" t="s">
        <v>805</v>
      </c>
      <c r="H298" t="s">
        <v>0</v>
      </c>
      <c r="N298" s="14"/>
      <c r="S298" t="s">
        <v>59</v>
      </c>
    </row>
    <row r="299" spans="2:29" x14ac:dyDescent="0.3">
      <c r="B299" t="s">
        <v>806</v>
      </c>
      <c r="C299" t="s">
        <v>491</v>
      </c>
      <c r="D299" t="s">
        <v>801</v>
      </c>
      <c r="E299" t="s">
        <v>807</v>
      </c>
      <c r="F299" t="s">
        <v>808</v>
      </c>
      <c r="H299" t="s">
        <v>0</v>
      </c>
      <c r="N299" s="14"/>
      <c r="S299" t="s">
        <v>63</v>
      </c>
    </row>
    <row r="300" spans="2:29" x14ac:dyDescent="0.3">
      <c r="B300" t="s">
        <v>809</v>
      </c>
      <c r="C300" t="s">
        <v>491</v>
      </c>
      <c r="D300" t="s">
        <v>801</v>
      </c>
      <c r="E300" t="s">
        <v>810</v>
      </c>
      <c r="F300" t="s">
        <v>573</v>
      </c>
      <c r="G300" t="s">
        <v>335</v>
      </c>
      <c r="H300" t="s">
        <v>0</v>
      </c>
      <c r="N300" s="14"/>
      <c r="S300" t="s">
        <v>59</v>
      </c>
    </row>
    <row r="301" spans="2:29" x14ac:dyDescent="0.3">
      <c r="B301" t="s">
        <v>811</v>
      </c>
      <c r="C301" t="s">
        <v>491</v>
      </c>
      <c r="D301" t="s">
        <v>801</v>
      </c>
      <c r="E301" t="s">
        <v>812</v>
      </c>
      <c r="F301" t="s">
        <v>813</v>
      </c>
      <c r="G301" t="s">
        <v>21</v>
      </c>
      <c r="H301" t="s">
        <v>338</v>
      </c>
      <c r="R301" s="16"/>
      <c r="S301">
        <v>0</v>
      </c>
    </row>
    <row r="302" spans="2:29" x14ac:dyDescent="0.3">
      <c r="B302" t="s">
        <v>814</v>
      </c>
      <c r="C302" t="s">
        <v>491</v>
      </c>
      <c r="D302" t="s">
        <v>801</v>
      </c>
      <c r="E302" t="s">
        <v>815</v>
      </c>
      <c r="F302" t="str">
        <f>E302</f>
        <v>STI Performance Metrics</v>
      </c>
      <c r="G302" t="s">
        <v>335</v>
      </c>
      <c r="H302" t="s">
        <v>0</v>
      </c>
      <c r="N302" s="14"/>
      <c r="S302" t="s">
        <v>63</v>
      </c>
    </row>
    <row r="303" spans="2:29" x14ac:dyDescent="0.3">
      <c r="B303" t="s">
        <v>816</v>
      </c>
      <c r="C303" t="s">
        <v>491</v>
      </c>
      <c r="D303" t="s">
        <v>801</v>
      </c>
      <c r="E303" t="s">
        <v>817</v>
      </c>
      <c r="F303" t="str">
        <f>E303</f>
        <v>LTI Performance Metrics</v>
      </c>
      <c r="G303" t="s">
        <v>335</v>
      </c>
      <c r="H303" t="s">
        <v>0</v>
      </c>
      <c r="N303" s="14"/>
      <c r="S303" t="s">
        <v>63</v>
      </c>
    </row>
    <row r="304" spans="2:29" x14ac:dyDescent="0.3">
      <c r="B304" t="s">
        <v>818</v>
      </c>
      <c r="C304" t="s">
        <v>491</v>
      </c>
      <c r="D304" t="s">
        <v>819</v>
      </c>
      <c r="E304" t="s">
        <v>820</v>
      </c>
      <c r="F304" t="s">
        <v>821</v>
      </c>
      <c r="G304" t="s">
        <v>21</v>
      </c>
      <c r="H304" t="s">
        <v>70</v>
      </c>
      <c r="M304" s="10"/>
      <c r="N304" s="10"/>
      <c r="O304" s="10"/>
      <c r="P304" s="10"/>
      <c r="Q304" s="10"/>
      <c r="R304" s="10"/>
      <c r="S304" s="17">
        <v>0.75</v>
      </c>
    </row>
    <row r="305" spans="2:26" x14ac:dyDescent="0.3">
      <c r="B305" t="s">
        <v>822</v>
      </c>
      <c r="C305" t="s">
        <v>491</v>
      </c>
      <c r="D305" t="s">
        <v>819</v>
      </c>
      <c r="E305" t="s">
        <v>820</v>
      </c>
      <c r="F305" t="s">
        <v>823</v>
      </c>
      <c r="H305" t="s">
        <v>0</v>
      </c>
      <c r="N305" s="14"/>
      <c r="S305" t="s">
        <v>63</v>
      </c>
    </row>
    <row r="306" spans="2:26" x14ac:dyDescent="0.3">
      <c r="B306" t="s">
        <v>824</v>
      </c>
      <c r="C306" t="s">
        <v>491</v>
      </c>
      <c r="D306" t="s">
        <v>819</v>
      </c>
      <c r="E306" t="s">
        <v>820</v>
      </c>
      <c r="F306" t="s">
        <v>825</v>
      </c>
      <c r="H306" t="s">
        <v>0</v>
      </c>
      <c r="N306" s="14"/>
      <c r="S306" t="s">
        <v>63</v>
      </c>
    </row>
    <row r="307" spans="2:26" x14ac:dyDescent="0.3">
      <c r="B307" t="s">
        <v>826</v>
      </c>
      <c r="C307" t="s">
        <v>491</v>
      </c>
      <c r="D307" t="s">
        <v>819</v>
      </c>
      <c r="E307" t="s">
        <v>820</v>
      </c>
      <c r="F307" t="s">
        <v>827</v>
      </c>
      <c r="H307" t="s">
        <v>0</v>
      </c>
      <c r="N307" s="14"/>
      <c r="S307" t="s">
        <v>59</v>
      </c>
    </row>
    <row r="308" spans="2:26" x14ac:dyDescent="0.3">
      <c r="B308" t="s">
        <v>828</v>
      </c>
      <c r="C308" t="s">
        <v>491</v>
      </c>
      <c r="D308" t="s">
        <v>819</v>
      </c>
      <c r="E308" t="s">
        <v>829</v>
      </c>
      <c r="F308" t="s">
        <v>830</v>
      </c>
      <c r="G308" t="s">
        <v>21</v>
      </c>
      <c r="H308" t="str">
        <f>H3</f>
        <v>INR</v>
      </c>
      <c r="I308" t="s">
        <v>19</v>
      </c>
      <c r="J308" t="str">
        <f>J3</f>
        <v>March</v>
      </c>
      <c r="N308" s="9">
        <v>2700000</v>
      </c>
      <c r="O308" s="9">
        <v>3400000</v>
      </c>
      <c r="P308" s="9">
        <v>2500000</v>
      </c>
      <c r="Q308" s="9">
        <v>2500000</v>
      </c>
      <c r="R308" s="9">
        <v>2500000</v>
      </c>
      <c r="W308" t="s">
        <v>831</v>
      </c>
      <c r="Y308" t="s">
        <v>832</v>
      </c>
      <c r="Z308" t="s">
        <v>833</v>
      </c>
    </row>
    <row r="309" spans="2:26" x14ac:dyDescent="0.3">
      <c r="B309" t="s">
        <v>834</v>
      </c>
      <c r="C309" t="s">
        <v>491</v>
      </c>
      <c r="D309" t="s">
        <v>819</v>
      </c>
      <c r="E309" t="s">
        <v>829</v>
      </c>
      <c r="F309" t="s">
        <v>835</v>
      </c>
      <c r="G309" t="s">
        <v>21</v>
      </c>
      <c r="H309" t="str">
        <f>H3</f>
        <v>INR</v>
      </c>
      <c r="I309" t="s">
        <v>19</v>
      </c>
      <c r="J309" t="str">
        <f>J3</f>
        <v>March</v>
      </c>
      <c r="N309" s="19">
        <f>7500000-N308</f>
        <v>4800000</v>
      </c>
      <c r="O309" s="19">
        <f>6100000-O308</f>
        <v>2700000</v>
      </c>
      <c r="P309" s="19">
        <f>5600000-P308</f>
        <v>3100000</v>
      </c>
      <c r="Q309" s="19">
        <f>5800000-Q308</f>
        <v>3300000</v>
      </c>
      <c r="R309" s="19">
        <f>6900000-R308</f>
        <v>4400000</v>
      </c>
      <c r="W309" t="s">
        <v>831</v>
      </c>
      <c r="Y309" t="s">
        <v>832</v>
      </c>
      <c r="Z309" t="s">
        <v>833</v>
      </c>
    </row>
    <row r="310" spans="2:26" x14ac:dyDescent="0.3">
      <c r="B310" t="s">
        <v>836</v>
      </c>
      <c r="C310" t="s">
        <v>491</v>
      </c>
      <c r="D310" t="s">
        <v>819</v>
      </c>
      <c r="E310" t="s">
        <v>837</v>
      </c>
      <c r="F310" t="s">
        <v>335</v>
      </c>
      <c r="G310" t="s">
        <v>335</v>
      </c>
      <c r="H310" t="s">
        <v>0</v>
      </c>
      <c r="N310" s="14"/>
    </row>
    <row r="311" spans="2:26" ht="15" thickBot="1" x14ac:dyDescent="0.35">
      <c r="B311" t="s">
        <v>838</v>
      </c>
      <c r="C311" t="s">
        <v>491</v>
      </c>
      <c r="D311" t="s">
        <v>819</v>
      </c>
      <c r="E311" t="s">
        <v>837</v>
      </c>
      <c r="F311" t="s">
        <v>839</v>
      </c>
      <c r="G311" t="s">
        <v>521</v>
      </c>
      <c r="M311" s="22"/>
      <c r="S311" t="s">
        <v>840</v>
      </c>
      <c r="Z311" s="21"/>
    </row>
    <row r="312" spans="2:26" ht="15" thickBot="1" x14ac:dyDescent="0.35">
      <c r="B312" t="s">
        <v>841</v>
      </c>
      <c r="C312" t="s">
        <v>491</v>
      </c>
      <c r="D312" t="s">
        <v>819</v>
      </c>
      <c r="E312" t="s">
        <v>837</v>
      </c>
      <c r="F312" t="s">
        <v>842</v>
      </c>
      <c r="G312" t="s">
        <v>21</v>
      </c>
      <c r="H312" t="s">
        <v>600</v>
      </c>
      <c r="M312" s="22"/>
      <c r="S312">
        <v>2</v>
      </c>
    </row>
    <row r="313" spans="2:26" ht="15" thickBot="1" x14ac:dyDescent="0.35">
      <c r="B313" t="s">
        <v>843</v>
      </c>
      <c r="C313" t="s">
        <v>491</v>
      </c>
      <c r="D313" t="s">
        <v>819</v>
      </c>
      <c r="E313" t="s">
        <v>837</v>
      </c>
      <c r="F313" t="s">
        <v>844</v>
      </c>
      <c r="G313" t="s">
        <v>521</v>
      </c>
      <c r="M313" s="22"/>
      <c r="S313" t="s">
        <v>845</v>
      </c>
    </row>
    <row r="314" spans="2:26" ht="15" thickBot="1" x14ac:dyDescent="0.35">
      <c r="B314" t="s">
        <v>846</v>
      </c>
      <c r="C314" t="s">
        <v>491</v>
      </c>
      <c r="D314" t="s">
        <v>819</v>
      </c>
      <c r="E314" t="s">
        <v>847</v>
      </c>
      <c r="F314" t="str">
        <f>E314</f>
        <v>Reporting Irregularities</v>
      </c>
      <c r="G314" t="s">
        <v>21</v>
      </c>
      <c r="H314" t="s">
        <v>338</v>
      </c>
      <c r="M314" s="22"/>
      <c r="R314" s="16"/>
      <c r="S314" t="s">
        <v>63</v>
      </c>
    </row>
    <row r="315" spans="2:26" x14ac:dyDescent="0.3">
      <c r="B315" t="s">
        <v>848</v>
      </c>
      <c r="C315" t="s">
        <v>491</v>
      </c>
      <c r="D315" t="s">
        <v>787</v>
      </c>
      <c r="E315" t="s">
        <v>792</v>
      </c>
      <c r="F315" t="s">
        <v>294</v>
      </c>
      <c r="G315" t="s">
        <v>335</v>
      </c>
      <c r="H315" t="s">
        <v>0</v>
      </c>
      <c r="N315" s="14"/>
      <c r="S315" t="s">
        <v>63</v>
      </c>
    </row>
    <row r="316" spans="2:26" x14ac:dyDescent="0.3">
      <c r="B316" t="s">
        <v>849</v>
      </c>
      <c r="C316" t="s">
        <v>491</v>
      </c>
      <c r="D316" t="s">
        <v>760</v>
      </c>
      <c r="E316" t="s">
        <v>773</v>
      </c>
      <c r="F316" t="s">
        <v>376</v>
      </c>
      <c r="G316" t="s">
        <v>335</v>
      </c>
      <c r="H316" t="s">
        <v>0</v>
      </c>
      <c r="S316" t="s">
        <v>59</v>
      </c>
    </row>
    <row r="317" spans="2:26" x14ac:dyDescent="0.3">
      <c r="B317" t="s">
        <v>850</v>
      </c>
      <c r="C317" t="s">
        <v>18</v>
      </c>
      <c r="D317" t="s">
        <v>851</v>
      </c>
      <c r="E317" t="s">
        <v>852</v>
      </c>
      <c r="F317" t="s">
        <v>853</v>
      </c>
      <c r="G317" t="s">
        <v>21</v>
      </c>
      <c r="H317" t="s">
        <v>338</v>
      </c>
      <c r="M317" s="9"/>
      <c r="N317" s="9">
        <v>9112</v>
      </c>
      <c r="O317" s="9">
        <v>5187</v>
      </c>
      <c r="P317" s="9">
        <v>13711</v>
      </c>
      <c r="Q317" s="9">
        <v>14568</v>
      </c>
      <c r="R317" s="9">
        <v>9036</v>
      </c>
      <c r="Z317" t="s">
        <v>854</v>
      </c>
    </row>
    <row r="318" spans="2:26" x14ac:dyDescent="0.3">
      <c r="B318" t="s">
        <v>855</v>
      </c>
      <c r="C318" t="s">
        <v>491</v>
      </c>
      <c r="D318" t="s">
        <v>724</v>
      </c>
      <c r="E318" t="s">
        <v>756</v>
      </c>
      <c r="F318" t="s">
        <v>595</v>
      </c>
      <c r="G318" t="s">
        <v>21</v>
      </c>
      <c r="H318" t="str">
        <f>H3</f>
        <v>INR</v>
      </c>
      <c r="I318" t="s">
        <v>19</v>
      </c>
    </row>
    <row r="321" spans="18:18" x14ac:dyDescent="0.3">
      <c r="R321" s="9"/>
    </row>
    <row r="322" spans="18:18" x14ac:dyDescent="0.3">
      <c r="R322" s="9"/>
    </row>
    <row r="323" spans="18:18" x14ac:dyDescent="0.3">
      <c r="R323" s="9"/>
    </row>
    <row r="324" spans="18:18" x14ac:dyDescent="0.3">
      <c r="R324" s="9"/>
    </row>
    <row r="325" spans="18:18" x14ac:dyDescent="0.3">
      <c r="R325" s="9"/>
    </row>
    <row r="330" spans="18:18" x14ac:dyDescent="0.3">
      <c r="R330" s="9"/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6:J300 J302:J303 J305:J307 J310:J311 J313 I10 I12:I81 I83:I90 I92:J93 I175:I176 I178:J181 I183:I186 I188:I200 I203:I220 I222:I230 I232:I240 I242:J243 J315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I95:I172 M190:R190 M192:R192 M194:R194 M196:R196 M200:R200 M204:R206 M211:R215 M219:R219 M227:R229 M235:R240 M243:R243 M246:R247 M249:R249 M252:R253 M256:R262 M264:R265 M271:R273 M275:R275 M277:R277 M280:R282 M284:R286 M288:R291 M296:R300 M302:R303 M305:R307 M310:R310 M129:R138 J129:J138 M186:R186 M315:R315 M294:R294 I246:I307 J294 I310:I314" xr:uid="{42D00D0F-FE12-4569-B9C6-45005B1B8A2A}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</dc:creator>
  <cp:lastModifiedBy>Rakesh</cp:lastModifiedBy>
  <dcterms:created xsi:type="dcterms:W3CDTF">2021-05-12T08:39:40Z</dcterms:created>
  <dcterms:modified xsi:type="dcterms:W3CDTF">2021-05-22T08:15:58Z</dcterms:modified>
</cp:coreProperties>
</file>