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y Drive\ESG_upload\"/>
    </mc:Choice>
  </mc:AlternateContent>
  <xr:revisionPtr revIDLastSave="0" documentId="13_ncr:1_{6BDCF2F6-BFAD-47E8-9C6E-78E04891DE7B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G.5." sheetId="6" r:id="rId2"/>
    <sheet name="Data validation" sheetId="5" r:id="rId3"/>
    <sheet name="Other Data" sheetId="4" r:id="rId4"/>
  </sheets>
  <definedNames>
    <definedName name="_xlnm._FilterDatabase" localSheetId="0" hidden="1">'Data for Prog'!$A$2:$AD$314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6" l="1"/>
  <c r="H318" i="2"/>
  <c r="H309" i="2"/>
  <c r="Q13" i="6" l="1"/>
  <c r="Q14" i="6" s="1"/>
  <c r="P14" i="6"/>
  <c r="J6" i="6"/>
  <c r="J8" i="6" s="1"/>
  <c r="K6" i="6"/>
  <c r="K8" i="6" s="1"/>
  <c r="L6" i="6"/>
  <c r="L8" i="6" s="1"/>
  <c r="I6" i="6"/>
  <c r="I8" i="6" s="1"/>
  <c r="M6" i="2" l="1"/>
  <c r="N6" i="2"/>
  <c r="O6" i="2"/>
  <c r="J202" i="2" l="1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<sst xmlns="http://schemas.openxmlformats.org/spreadsheetml/2006/main" count="2332" uniqueCount="884">
  <si>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</si>
  <si>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</si>
  <si>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</si>
  <si>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</si>
  <si>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</si>
  <si>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</si>
  <si>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</si>
  <si>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</si>
  <si>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</si>
  <si>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</si>
  <si>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</si>
  <si>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</si>
  <si>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</si>
  <si>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</si>
  <si>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</si>
  <si>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</si>
  <si>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</si>
  <si>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</si>
  <si>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</si>
  <si>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</si>
  <si>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</si>
  <si>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</si>
  <si>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</si>
  <si>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</si>
  <si>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</si>
  <si>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</si>
  <si>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</si>
  <si>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</si>
  <si>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</si>
  <si>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</si>
  <si>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</si>
  <si>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</si>
  <si>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</si>
  <si>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</si>
  <si>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</si>
  <si>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</si>
  <si>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</si>
  <si>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</si>
  <si>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</si>
  <si>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</si>
  <si>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</si>
  <si>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</si>
  <si>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</si>
  <si>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</si>
  <si>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</si>
  <si>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</si>
  <si>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</si>
  <si>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</si>
  <si>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</si>
  <si>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</si>
  <si>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</si>
  <si>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</si>
  <si>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</si>
  <si>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</si>
  <si>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</si>
  <si>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</si>
  <si>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</si>
  <si>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</si>
  <si>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</si>
  <si>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</si>
  <si>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</si>
  <si>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</si>
  <si>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</si>
  <si>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</si>
  <si>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</si>
  <si>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</si>
  <si>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</si>
  <si>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</si>
  <si>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</si>
  <si>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</si>
  <si>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</si>
  <si>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</si>
  <si>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</si>
  <si>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</si>
  <si>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</si>
  <si>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</si>
  <si>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</si>
  <si>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</si>
  <si>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</si>
  <si>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</si>
  <si>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</si>
  <si>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</si>
  <si>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</si>
  <si>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</si>
  <si>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</si>
  <si>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</si>
  <si>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</si>
  <si>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</si>
  <si>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</si>
  <si>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</si>
  <si>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</si>
  <si>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</si>
  <si>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</si>
  <si>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</si>
  <si>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</si>
  <si>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</si>
  <si>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</si>
  <si>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</si>
  <si>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</si>
  <si>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</si>
  <si>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</si>
  <si>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</si>
  <si>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</si>
  <si>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</si>
  <si>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</si>
  <si>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</si>
  <si>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</si>
  <si>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</si>
  <si>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</si>
  <si>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</si>
  <si>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</si>
  <si>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</si>
  <si>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</si>
  <si>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</si>
  <si>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</si>
  <si>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</si>
  <si>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</si>
  <si>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</si>
  <si>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</si>
  <si>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</si>
  <si>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</si>
  <si>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</si>
  <si>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</si>
  <si>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</si>
  <si>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</si>
  <si>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</si>
  <si>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</si>
  <si>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</si>
  <si>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</si>
  <si>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</si>
  <si>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</si>
  <si>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</si>
  <si>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</si>
  <si>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</si>
  <si>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</si>
  <si>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</si>
  <si>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</si>
  <si>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</si>
  <si>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</si>
  <si>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</si>
  <si>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</si>
  <si>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</si>
  <si>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</si>
  <si>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</si>
  <si>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</si>
  <si>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</si>
  <si>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</si>
  <si>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</si>
  <si>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</si>
  <si>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</si>
  <si>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</si>
  <si>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</si>
  <si>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</si>
  <si>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</si>
  <si>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</si>
  <si>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</si>
  <si>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</si>
  <si>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</si>
  <si>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</si>
  <si>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</si>
  <si>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</si>
  <si>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</si>
  <si>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</si>
  <si>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</si>
  <si>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</si>
  <si>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</si>
  <si>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</si>
  <si>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</si>
  <si>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</si>
  <si>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</si>
  <si>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</si>
  <si>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</si>
  <si>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</si>
  <si>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</si>
  <si>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</si>
  <si>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</si>
  <si>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</si>
  <si>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</si>
  <si>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</si>
  <si>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</si>
  <si>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</si>
  <si>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</si>
  <si>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</si>
  <si>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</si>
  <si>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</si>
  <si>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</si>
  <si>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</si>
  <si>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</si>
  <si>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</si>
  <si>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</si>
  <si>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</si>
  <si>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</si>
  <si>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</si>
  <si>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</si>
  <si>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</si>
  <si>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</si>
  <si>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</si>
  <si>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</si>
  <si>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</si>
  <si>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</si>
  <si>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</si>
  <si>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</si>
  <si>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</si>
  <si>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</si>
  <si>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</si>
  <si>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</si>
  <si>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</si>
  <si>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</si>
  <si>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</si>
  <si>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</si>
  <si>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</si>
  <si>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</si>
  <si>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</si>
  <si>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</si>
  <si>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</si>
  <si>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</si>
  <si>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</si>
  <si>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</si>
  <si>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</si>
  <si>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</si>
  <si>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</si>
  <si>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</si>
  <si>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</si>
  <si>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</si>
  <si>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</si>
  <si>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</si>
  <si>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</si>
  <si>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</si>
  <si>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</si>
  <si>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</si>
  <si>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</si>
  <si>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</si>
  <si>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</si>
  <si>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</si>
  <si>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</si>
  <si>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</si>
  <si>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</si>
  <si>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</si>
  <si>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</si>
  <si>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</si>
  <si>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</si>
  <si>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</si>
  <si>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</si>
  <si>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</si>
  <si>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</si>
  <si>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</si>
  <si>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</si>
  <si>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</si>
  <si>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</si>
  <si>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</si>
  <si>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</si>
  <si>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</si>
  <si>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</si>
  <si>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</si>
  <si>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</si>
  <si>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</si>
  <si>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</si>
  <si>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</si>
  <si>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</si>
  <si>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</si>
  <si>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</si>
  <si>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</si>
  <si>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</si>
  <si>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</si>
  <si>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</si>
  <si>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</si>
  <si>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</si>
  <si>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</si>
  <si>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</si>
  <si>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</si>
  <si>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</si>
  <si>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</si>
  <si>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</si>
  <si>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</si>
  <si>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</si>
  <si>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</si>
  <si>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</si>
  <si>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</si>
  <si>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</si>
  <si>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</si>
  <si>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</si>
  <si>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</si>
  <si>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</si>
  <si>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</si>
  <si>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</si>
  <si>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</si>
  <si>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</si>
  <si>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</si>
  <si>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</si>
  <si>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</si>
  <si>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</si>
  <si>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</si>
  <si>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</si>
  <si>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</si>
  <si>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</si>
  <si>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</si>
  <si>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</si>
  <si>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</si>
  <si>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</si>
  <si>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</si>
  <si>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</si>
  <si>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</si>
  <si>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</si>
  <si>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</si>
  <si>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</si>
  <si>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</si>
  <si>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</si>
  <si>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</si>
  <si>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</si>
  <si>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</si>
  <si>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</si>
  <si>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</si>
  <si>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</si>
  <si>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</si>
  <si>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</si>
  <si>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</si>
  <si>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</si>
  <si>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</si>
  <si>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</si>
  <si>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</si>
  <si>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</si>
  <si>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</si>
  <si>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</si>
  <si>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</si>
  <si>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</si>
  <si>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</si>
  <si>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</si>
  <si>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</si>
  <si>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</si>
  <si>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</si>
  <si>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</si>
  <si>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</si>
  <si>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</si>
  <si>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</si>
  <si>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</si>
  <si>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</si>
  <si>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</si>
  <si>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</si>
  <si>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</si>
  <si>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</si>
  <si>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</si>
  <si>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</si>
  <si>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</si>
  <si>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</si>
  <si>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</si>
  <si>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</si>
  <si>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</si>
  <si>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</si>
  <si>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</si>
  <si>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</si>
  <si>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</si>
  <si>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</si>
  <si>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</si>
  <si>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</si>
  <si>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</si>
  <si>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</si>
  <si>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</si>
  <si>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</si>
  <si>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</si>
  <si>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</si>
  <si>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</si>
  <si>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</si>
  <si>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</si>
  <si>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</si>
  <si>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</si>
  <si>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</si>
  <si>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</si>
  <si>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</si>
  <si>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</si>
  <si>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</si>
  <si>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</si>
  <si>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</si>
  <si>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</si>
  <si>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</si>
  <si>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</si>
  <si>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</si>
  <si>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</si>
  <si>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</si>
  <si>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</si>
  <si>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</si>
  <si>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</si>
  <si>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</si>
  <si>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</si>
  <si>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</si>
  <si>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</si>
  <si>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</si>
  <si>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</si>
  <si>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</si>
  <si>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</si>
  <si>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</si>
  <si>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</si>
  <si>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</si>
  <si>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</si>
  <si>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</si>
  <si>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</si>
  <si>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</si>
  <si>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</si>
  <si>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</si>
  <si>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</si>
  <si>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</si>
  <si>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</si>
  <si>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</si>
  <si>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</si>
  <si>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</si>
  <si>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</si>
  <si>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</si>
  <si>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</si>
  <si>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</si>
  <si>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</si>
  <si>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</si>
  <si>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</si>
  <si>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</si>
  <si>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</si>
  <si>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</si>
  <si>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</si>
  <si>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</si>
  <si>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</si>
  <si>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</si>
  <si>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</si>
  <si>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</si>
  <si>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</si>
  <si>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</si>
  <si>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</si>
  <si>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</si>
  <si>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</si>
  <si>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</si>
  <si>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</si>
  <si>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</si>
  <si>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</si>
  <si>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</si>
  <si>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</si>
  <si>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</si>
  <si>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</si>
  <si>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</si>
  <si>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</si>
  <si>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</si>
  <si>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</si>
  <si>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</si>
  <si>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</si>
  <si>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</si>
  <si>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</si>
  <si>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</si>
  <si>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</si>
  <si>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</si>
  <si>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</si>
  <si>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</si>
  <si>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</si>
  <si>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</si>
  <si>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</si>
  <si>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</si>
  <si>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</si>
  <si>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</si>
  <si>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</si>
  <si>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</si>
  <si>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</si>
  <si>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</si>
  <si>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</si>
  <si>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</si>
  <si>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</si>
  <si>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</si>
  <si>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</si>
  <si>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</si>
  <si>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</si>
  <si>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</si>
  <si>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</si>
  <si>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</si>
  <si>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</si>
  <si>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</si>
  <si>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</si>
  <si>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</si>
  <si>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</si>
  <si>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</si>
  <si>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</si>
  <si>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</si>
  <si>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</si>
  <si>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</si>
  <si>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</si>
  <si>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</si>
  <si>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</si>
  <si>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</si>
  <si>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</si>
  <si>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</si>
  <si>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</si>
  <si>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</si>
  <si>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</si>
  <si>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</si>
  <si>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</si>
  <si>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</si>
  <si>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</si>
  <si>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</si>
  <si>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</si>
  <si>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</si>
  <si>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</si>
  <si>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</si>
  <si>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</si>
  <si>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</si>
  <si>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</si>
  <si>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</si>
  <si>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</si>
  <si>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</si>
  <si>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</si>
  <si>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</si>
  <si>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</si>
  <si>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</si>
  <si>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</si>
  <si>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</si>
  <si>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</si>
  <si>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</si>
  <si>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</si>
  <si>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</si>
  <si>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</si>
  <si>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</si>
  <si>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</si>
  <si>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</si>
  <si>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</si>
  <si>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</si>
  <si>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</si>
  <si>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</si>
  <si>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</si>
  <si>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</si>
  <si>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</si>
  <si>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</si>
  <si>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</si>
  <si>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</si>
  <si>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</si>
  <si>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</si>
  <si>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</si>
  <si>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</si>
  <si>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</si>
  <si>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</si>
  <si>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</si>
  <si>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</si>
  <si>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</si>
  <si>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G.10.10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</si>
  <si>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</si>
  <si>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</si>
  <si>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</si>
  <si>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</si>
  <si>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</si>
  <si>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</si>
  <si>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</si>
  <si>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</si>
  <si>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</si>
  <si>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</si>
  <si>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</si>
  <si>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</si>
  <si>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</si>
  <si>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</si>
  <si>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</si>
  <si>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</si>
  <si>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</si>
  <si>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</si>
  <si>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</si>
  <si>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</si>
  <si>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</si>
  <si>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</si>
  <si>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</si>
  <si>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</si>
  <si>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</si>
  <si>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</si>
  <si>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</si>
  <si>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</si>
  <si>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</si>
  <si>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</si>
  <si>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</si>
  <si>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</si>
  <si>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</si>
  <si>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</si>
  <si>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</si>
  <si>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</si>
  <si>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</si>
  <si>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</si>
  <si>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</si>
  <si>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</si>
  <si>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</si>
  <si>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</si>
  <si>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</si>
  <si>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</si>
  <si>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</si>
  <si>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</si>
  <si>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</si>
  <si>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</si>
  <si>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</si>
  <si>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</si>
  <si>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</si>
  <si>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</si>
  <si>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</si>
  <si>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</si>
  <si>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</si>
  <si>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</si>
  <si>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</si>
  <si>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</si>
  <si>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</si>
  <si>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</si>
  <si>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</si>
  <si>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</si>
  <si>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</si>
  <si>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</si>
  <si>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</si>
  <si>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</si>
  <si>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</si>
  <si>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</si>
  <si>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</si>
  <si>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</si>
  <si>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</si>
  <si>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</si>
  <si>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</si>
  <si>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</si>
  <si>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</si>
  <si>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</si>
  <si>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</si>
  <si>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</si>
  <si>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</si>
  <si>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</si>
  <si>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</si>
  <si>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</si>
  <si>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</si>
  <si>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</si>
  <si>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</si>
  <si>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</si>
  <si>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</si>
  <si>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</si>
  <si>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</si>
  <si>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</si>
  <si>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</si>
  <si>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</si>
  <si>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</si>
  <si>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</si>
  <si>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</si>
  <si>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</si>
  <si>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</si>
  <si>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</si>
  <si>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</si>
  <si>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</si>
  <si>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</si>
  <si>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</si>
  <si>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</si>
  <si>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</si>
  <si>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</si>
  <si>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</si>
  <si>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</si>
  <si>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</si>
  <si>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</si>
  <si>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</si>
  <si>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</si>
  <si>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</si>
  <si>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</si>
  <si>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</si>
  <si>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</si>
  <si>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</si>
  <si>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</si>
  <si>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</si>
  <si>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</si>
  <si>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</si>
  <si>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</si>
  <si>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</si>
  <si>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</si>
  <si>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</si>
  <si>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</si>
  <si>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</si>
  <si>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</si>
  <si>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</si>
  <si>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</si>
  <si>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</si>
  <si>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</si>
  <si>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</si>
  <si>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</si>
  <si>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</si>
  <si>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</si>
  <si>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</si>
  <si>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</si>
  <si>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</si>
  <si>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</si>
  <si>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</si>
  <si>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</si>
  <si>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</si>
  <si>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</si>
  <si>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</si>
  <si>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</si>
  <si>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</si>
  <si>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</si>
  <si>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</si>
  <si>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</si>
  <si>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</si>
  <si>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</si>
  <si>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</si>
  <si>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</si>
  <si>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</si>
  <si>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</si>
  <si>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</si>
  <si>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</si>
  <si>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</si>
  <si>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</si>
  <si>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</si>
  <si>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</si>
  <si>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</si>
  <si>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</si>
  <si>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</si>
  <si>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</si>
  <si>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</si>
  <si>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</si>
  <si>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</si>
  <si>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</si>
  <si>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</si>
  <si>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</si>
  <si>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</si>
  <si>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</si>
  <si>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</si>
  <si>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</si>
  <si>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</si>
  <si>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</si>
  <si>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</si>
  <si>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</si>
  <si>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</si>
  <si>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</si>
  <si>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</si>
  <si>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</si>
  <si>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</si>
  <si>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</si>
  <si>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</si>
  <si>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</si>
  <si>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</si>
  <si>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</si>
  <si>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</si>
  <si>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</si>
  <si>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</si>
  <si>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</si>
  <si>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</si>
  <si>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</si>
  <si>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</si>
  <si>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</si>
  <si>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</si>
  <si>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</si>
  <si>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</si>
  <si>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</si>
  <si>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</si>
  <si>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</si>
  <si>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</si>
  <si>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</si>
  <si>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</si>
  <si>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</si>
  <si>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</si>
  <si>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</si>
  <si>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</si>
  <si>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</si>
  <si>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</si>
  <si>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</si>
  <si>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</si>
  <si>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</si>
  <si>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</si>
  <si>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</si>
  <si>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</si>
  <si>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</si>
  <si>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</si>
  <si>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</si>
  <si>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</si>
  <si>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</si>
  <si>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</si>
  <si>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</si>
  <si>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</si>
  <si>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</si>
  <si>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</si>
  <si>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</si>
  <si>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</si>
  <si>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</si>
  <si>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</si>
  <si>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</si>
  <si>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</si>
  <si>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</si>
  <si>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</si>
  <si>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</si>
  <si>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</si>
  <si>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</si>
  <si>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</si>
  <si>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</si>
  <si>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</si>
  <si>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</si>
  <si>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</si>
  <si>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</si>
  <si>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</si>
  <si>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</si>
  <si>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</si>
  <si>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</si>
  <si>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</si>
  <si>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</si>
  <si>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</si>
  <si>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</si>
  <si>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</si>
  <si>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</si>
  <si>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</si>
  <si>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</si>
  <si>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</si>
  <si>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</si>
  <si>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</si>
  <si>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</si>
  <si>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</si>
  <si>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</si>
  <si>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</si>
  <si>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</si>
  <si>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</si>
  <si>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</si>
  <si>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</si>
  <si>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</si>
  <si>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</si>
  <si>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</si>
  <si>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</si>
  <si>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</si>
  <si>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</si>
  <si>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</si>
  <si>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</si>
  <si>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</si>
  <si>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</si>
  <si>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</si>
  <si>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</si>
  <si>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</si>
  <si>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</si>
  <si>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</si>
  <si>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</si>
  <si>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</si>
  <si>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</si>
  <si>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</si>
  <si>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</si>
  <si>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G.6.3.0</t>
  </si>
  <si>
    <t>G.6.3.1</t>
  </si>
  <si>
    <t xml:space="preserve">5 members </t>
  </si>
  <si>
    <t>non executive directors</t>
  </si>
  <si>
    <t>one independent director</t>
  </si>
  <si>
    <t>Member since</t>
  </si>
  <si>
    <t>Designation</t>
  </si>
  <si>
    <t>Total experience</t>
  </si>
  <si>
    <t>Relevant experience</t>
  </si>
  <si>
    <t>Other directorships (current)</t>
  </si>
  <si>
    <t>Other directorships (past)</t>
  </si>
  <si>
    <t>Independent Director</t>
  </si>
  <si>
    <t>Director</t>
  </si>
  <si>
    <t>Dalal Hasan Al Sabti</t>
  </si>
  <si>
    <t>Tareq Fahad Al Othman</t>
  </si>
  <si>
    <t>VICE CHAIRMAN</t>
  </si>
  <si>
    <t>Mayank Hasmukhlal Baxi</t>
  </si>
  <si>
    <t>Abdulrazzaq Abdullah</t>
  </si>
  <si>
    <t>Hasan Qasem Al Ali</t>
  </si>
  <si>
    <t>CEO Al Arabia Educational Enterprises KSC</t>
  </si>
  <si>
    <t>https://www.marketscreener.com/business-leaders/Dalal-Hasan-Al-Sabti-0H5C6D-E/biography/</t>
  </si>
  <si>
    <t>https://dhow.com/biographies/52834129/tareq-fahd-ibraheem-alothman/</t>
  </si>
  <si>
    <t xml:space="preserve">Chairman HUMANSOFT </t>
  </si>
  <si>
    <t>Weighted average corruption perception score</t>
  </si>
  <si>
    <t>one third is mandatory as per law</t>
  </si>
  <si>
    <t>IFRS</t>
  </si>
  <si>
    <t>https://kuwaitconsulate.it/wp-content/uploads/2016/10/Law-n.1-of-2016-regarding-Commercial-Companies.pdf</t>
  </si>
  <si>
    <t>https://www.human-soft.com/governance/</t>
  </si>
  <si>
    <t>CEO Global Business</t>
  </si>
  <si>
    <t>Tawteen Training &amp; Career Development Co WLL (Board Member)</t>
  </si>
  <si>
    <t>CHAIRPERSON,VP-Administration &amp; Finance</t>
  </si>
  <si>
    <t>Expression Institute for Private Training (GM)</t>
  </si>
  <si>
    <t>American University of the Middle East (AUM) (VP)</t>
  </si>
  <si>
    <t>https://kw.linkedin.com/in/tareq-alothman-159161198</t>
  </si>
  <si>
    <t>HUMANSOFT (CEO)</t>
  </si>
  <si>
    <t>Parikh &amp; Shah (Auditor)</t>
  </si>
  <si>
    <t>HUMANSOFT ( V. CHAIRMAN, MD)</t>
  </si>
  <si>
    <t>No disclosures</t>
  </si>
  <si>
    <t>only info of two directors available</t>
  </si>
  <si>
    <t>G.13.2.0</t>
  </si>
  <si>
    <t>Policy Exist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</si>
  <si>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</si>
  <si>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</si>
  <si>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</si>
  <si>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</si>
  <si>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</si>
  <si>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</si>
  <si>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</si>
  <si>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MWhs</t>
  </si>
  <si>
    <t>From Bloomberg</t>
  </si>
  <si>
    <t>from Bloomberg</t>
  </si>
  <si>
    <t>pg 8 AR</t>
  </si>
  <si>
    <t>pg 7 AR</t>
  </si>
  <si>
    <t>https://www.human-soft.com/our-subsidiaries/</t>
  </si>
  <si>
    <t>pg 32 AR</t>
  </si>
  <si>
    <t>https://www.human-soft.com/about/</t>
  </si>
  <si>
    <t>pg 39 AR</t>
  </si>
  <si>
    <t>No disclosures about BoD electioncs</t>
  </si>
  <si>
    <t>pg 30 AR</t>
  </si>
  <si>
    <t>Ali Al Hassawi &amp; Partners,Deloitte &amp; Touche Al-Wazzan &amp; Co</t>
  </si>
  <si>
    <t>Deloitte &amp; Touche Al-Wazzan &amp; Co,Rodl Middle East Burgan-International Accountants</t>
  </si>
  <si>
    <t>Numbers in RED are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</si>
</sst>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00_);_(* \(#,##0.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b/>
      <sz val="8"/>
      <color rgb="FF000000"/>
      <name val="Calibri Light"/>
      <family val="2"/>
    </font>
    <font>
      <i/>
      <sz val="11"/>
      <color theme="1"/>
      <name val="Calibri"/>
      <family val="2"/>
      <scheme val="minor"/>
    </font>
    <font>
      <sz val="11"/>
      <color rgb="FF1D1C1D"/>
      <name val="Arial"/>
      <family val="2"/>
    </font>
    <font>
      <sz val="8"/>
      <color rgb="FFFF000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  <border>
      <left/>
      <right/>
      <top style="medium">
        <color rgb="FFD9E2F3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left"/>
    </xf>
    <xf numFmtId="41" fontId="0" fillId="0" borderId="0" xfId="2" applyNumberFormat="1" applyFont="1"/>
    <xf numFmtId="41" fontId="0" fillId="0" borderId="0" xfId="2" applyNumberFormat="1" applyFont="1" applyFill="1"/>
    <xf numFmtId="41" fontId="0" fillId="0" borderId="0" xfId="0" applyNumberFormat="1" applyAlignment="1">
      <alignment horizontal="left" indent="1"/>
    </xf>
    <xf numFmtId="41" fontId="0" fillId="0" borderId="0" xfId="2" applyNumberFormat="1" applyFont="1" applyAlignment="1">
      <alignment horizontal="left" indent="1"/>
    </xf>
    <xf numFmtId="0" fontId="0" fillId="5" borderId="3" xfId="0" applyFill="1" applyBorder="1" applyAlignment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7" fillId="0" borderId="0" xfId="0" applyFont="1"/>
    <xf numFmtId="0" fontId="4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6" fillId="5" borderId="3" xfId="0" applyFont="1" applyFill="1" applyBorder="1" applyAlignment="1">
      <alignment horizontal="center" vertical="center"/>
    </xf>
    <xf numFmtId="168" fontId="0" fillId="0" borderId="0" xfId="2" applyNumberFormat="1" applyFont="1" applyFill="1"/>
    <xf numFmtId="0" fontId="4" fillId="0" borderId="0" xfId="0" applyFont="1" applyBorder="1" applyAlignment="1">
      <alignment vertical="center"/>
    </xf>
    <xf numFmtId="0" fontId="8" fillId="0" borderId="0" xfId="0" applyFont="1"/>
    <xf numFmtId="1" fontId="0" fillId="0" borderId="0" xfId="0" applyNumberFormat="1" applyFill="1"/>
    <xf numFmtId="9" fontId="0" fillId="0" borderId="0" xfId="1" applyFont="1" applyFill="1"/>
    <xf numFmtId="9" fontId="0" fillId="0" borderId="0" xfId="1" applyFont="1"/>
    <xf numFmtId="0" fontId="9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uman-soft.com/our-subsidiaries/" TargetMode="External"/><Relationship Id="rId1" Type="http://schemas.openxmlformats.org/officeDocument/2006/relationships/hyperlink" Target="https://www.human-soft.com/governanc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8"/>
  <sheetViews>
    <sheetView tabSelected="1" zoomScale="55" zoomScaleNormal="55" workbookViewId="0">
      <pane xSplit="8" ySplit="2" topLeftCell="R270" activePane="bottomRight" state="frozen"/>
      <selection pane="topRight" activeCell="I1" sqref="I1"/>
      <selection pane="bottomLeft" activeCell="A3" sqref="A3"/>
      <selection pane="bottomRight" sqref="A1:XFD1048576"/>
    </sheetView>
  </sheetViews>
  <sheetFormatPr defaultColWidth="8.88671875" defaultRowHeight="14.4" x14ac:dyDescent="0.3"/>
  <cols>
    <col min="1" max="1" width="1.88671875" style="7" customWidth="1"/>
    <col min="2" max="2" width="9.33203125" style="7" bestFit="1" customWidth="1"/>
    <col min="3" max="3" width="14.88671875" style="7" bestFit="1" customWidth="1"/>
    <col min="4" max="4" width="21.5546875" style="7" bestFit="1" customWidth="1"/>
    <col min="5" max="5" width="47.5546875" style="7" bestFit="1" customWidth="1"/>
    <col min="6" max="6" width="49.5546875" style="7" bestFit="1" customWidth="1"/>
    <col min="7" max="8" width="15.44140625" style="7" bestFit="1" customWidth="1"/>
    <col min="9" max="9" width="20.44140625" style="7" bestFit="1" customWidth="1"/>
    <col min="10" max="10" width="12.5546875" style="7" bestFit="1" customWidth="1"/>
    <col min="11" max="11" width="5.88671875" style="7" bestFit="1" customWidth="1"/>
    <col min="12" max="12" width="2.88671875" style="7" customWidth="1"/>
    <col min="13" max="14" width="15.44140625" style="7" bestFit="1" customWidth="1"/>
    <col min="15" max="15" width="16" style="7" bestFit="1" customWidth="1"/>
    <col min="16" max="16" width="19.33203125" style="7" bestFit="1" customWidth="1"/>
    <col min="17" max="17" width="16.33203125" style="7" bestFit="1" customWidth="1"/>
    <col min="18" max="18" width="16" style="7" bestFit="1" customWidth="1"/>
    <col min="19" max="19" width="10" style="7" bestFit="1" customWidth="1"/>
    <col min="20" max="20" width="3.6640625" style="7" customWidth="1"/>
    <col min="21" max="21" width="8.88671875" style="7"/>
    <col min="22" max="22" width="11" style="7" bestFit="1" customWidth="1"/>
    <col min="23" max="24" width="8.88671875" style="7"/>
    <col min="25" max="25" width="13.33203125" style="7" bestFit="1" customWidth="1"/>
    <col min="26" max="26" width="16.6640625" style="7" bestFit="1" customWidth="1"/>
    <col min="27" max="27" width="10" style="7" bestFit="1" customWidth="1"/>
    <col min="28" max="28" width="8.88671875" style="7"/>
    <col min="29" max="29" width="29.3320312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651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811</v>
      </c>
      <c r="J2" s="1" t="s">
        <v>812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644</v>
      </c>
      <c r="C3" s="7" t="s">
        <v>73</v>
      </c>
      <c r="D3" s="7" t="s">
        <v>648</v>
      </c>
      <c r="E3" s="7" t="s">
        <v>74</v>
      </c>
      <c r="F3" s="7" t="str">
        <f>+E3</f>
        <v>Revenue</v>
      </c>
      <c r="G3" s="7" t="s">
        <v>5</v>
      </c>
      <c r="H3" s="31" t="s">
        <v>790</v>
      </c>
      <c r="I3" s="7" t="s">
        <v>648</v>
      </c>
      <c r="J3" s="31" t="s">
        <v>799</v>
      </c>
      <c r="M3" s="33">
        <v>43638227</v>
      </c>
      <c r="N3" s="34">
        <v>54504496</v>
      </c>
      <c r="O3" s="34">
        <v>61796575</v>
      </c>
      <c r="P3" s="33">
        <v>69250695</v>
      </c>
      <c r="Q3" s="33">
        <v>73294166</v>
      </c>
      <c r="R3" s="8">
        <v>68526304</v>
      </c>
      <c r="V3" s="7" t="s">
        <v>873</v>
      </c>
      <c r="X3" s="7" t="s">
        <v>873</v>
      </c>
      <c r="Z3" s="7" t="s">
        <v>873</v>
      </c>
    </row>
    <row r="4" spans="2:29" x14ac:dyDescent="0.3">
      <c r="B4" s="7" t="s">
        <v>706</v>
      </c>
      <c r="C4" s="7" t="s">
        <v>73</v>
      </c>
      <c r="D4" s="7" t="s">
        <v>648</v>
      </c>
      <c r="E4" s="7" t="s">
        <v>707</v>
      </c>
      <c r="F4" s="7" t="str">
        <f>+E4</f>
        <v>Cost of sales</v>
      </c>
      <c r="G4" s="7" t="str">
        <f>+G3</f>
        <v>Numeric</v>
      </c>
      <c r="H4" s="7" t="str">
        <f>+H3</f>
        <v>KWD</v>
      </c>
      <c r="I4" s="7" t="s">
        <v>648</v>
      </c>
      <c r="J4" s="7" t="str">
        <f>J3</f>
        <v>December</v>
      </c>
      <c r="M4" s="8">
        <v>10299463</v>
      </c>
      <c r="N4" s="8">
        <v>12710707</v>
      </c>
      <c r="O4" s="8">
        <v>14234837</v>
      </c>
      <c r="P4" s="8">
        <v>15717901</v>
      </c>
      <c r="Q4" s="8">
        <v>16575784</v>
      </c>
      <c r="R4" s="8">
        <v>14672312</v>
      </c>
      <c r="V4" s="7" t="s">
        <v>873</v>
      </c>
      <c r="X4" s="7" t="s">
        <v>873</v>
      </c>
      <c r="Z4" s="7" t="s">
        <v>873</v>
      </c>
    </row>
    <row r="5" spans="2:29" x14ac:dyDescent="0.3">
      <c r="B5" s="7" t="s">
        <v>645</v>
      </c>
      <c r="C5" s="7" t="s">
        <v>73</v>
      </c>
      <c r="D5" s="7" t="s">
        <v>648</v>
      </c>
      <c r="E5" s="7" t="s">
        <v>353</v>
      </c>
      <c r="F5" s="7" t="s">
        <v>353</v>
      </c>
      <c r="G5" s="7" t="s">
        <v>5</v>
      </c>
      <c r="H5" s="7" t="str">
        <f>H3</f>
        <v>KWD</v>
      </c>
      <c r="I5" s="7" t="s">
        <v>648</v>
      </c>
      <c r="J5" s="7" t="str">
        <f>J3</f>
        <v>December</v>
      </c>
      <c r="M5" s="33">
        <v>17515305</v>
      </c>
      <c r="N5" s="33">
        <v>24205023</v>
      </c>
      <c r="O5" s="33">
        <v>28103851</v>
      </c>
      <c r="P5" s="35">
        <v>31488864</v>
      </c>
      <c r="Q5" s="36">
        <v>35872964</v>
      </c>
      <c r="R5" s="8">
        <v>37499009</v>
      </c>
      <c r="V5" s="7" t="s">
        <v>873</v>
      </c>
      <c r="X5" s="7" t="s">
        <v>873</v>
      </c>
      <c r="Z5" s="7" t="s">
        <v>873</v>
      </c>
    </row>
    <row r="6" spans="2:29" x14ac:dyDescent="0.3">
      <c r="B6" s="7" t="s">
        <v>733</v>
      </c>
      <c r="C6" s="7" t="s">
        <v>73</v>
      </c>
      <c r="D6" s="7" t="s">
        <v>648</v>
      </c>
      <c r="E6" s="7" t="s">
        <v>732</v>
      </c>
      <c r="F6" s="7" t="str">
        <f>+E6</f>
        <v>Total salary expense</v>
      </c>
      <c r="G6" s="7" t="s">
        <v>5</v>
      </c>
      <c r="H6" s="7" t="str">
        <f>H3</f>
        <v>KWD</v>
      </c>
      <c r="I6" s="7" t="s">
        <v>648</v>
      </c>
      <c r="J6" s="7" t="str">
        <f>J3</f>
        <v>December</v>
      </c>
      <c r="M6" s="8">
        <f>9644514+4534012+454957</f>
        <v>14633483</v>
      </c>
      <c r="N6" s="8">
        <f>12119719+4559764+361023</f>
        <v>17040506</v>
      </c>
      <c r="O6" s="8">
        <f>339087+13659902+5335610</f>
        <v>19334599</v>
      </c>
      <c r="P6" s="8">
        <v>21385292</v>
      </c>
      <c r="Q6" s="8">
        <v>21242463</v>
      </c>
      <c r="R6" s="8">
        <v>19002604</v>
      </c>
      <c r="V6" s="7" t="s">
        <v>880</v>
      </c>
      <c r="X6" s="7" t="s">
        <v>876</v>
      </c>
      <c r="Z6" s="7" t="s">
        <v>876</v>
      </c>
    </row>
    <row r="7" spans="2:29" x14ac:dyDescent="0.3">
      <c r="B7" s="7" t="s">
        <v>646</v>
      </c>
      <c r="C7" s="7" t="s">
        <v>73</v>
      </c>
      <c r="D7" s="7" t="s">
        <v>649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KWD</v>
      </c>
      <c r="I7" s="7" t="s">
        <v>649</v>
      </c>
      <c r="J7" s="7" t="str">
        <f>J3</f>
        <v>December</v>
      </c>
      <c r="M7" s="33">
        <v>70152595</v>
      </c>
      <c r="N7" s="33">
        <v>85650304</v>
      </c>
      <c r="O7" s="33">
        <v>98445741</v>
      </c>
      <c r="P7" s="36">
        <v>109913994</v>
      </c>
      <c r="Q7" s="36">
        <v>118343234</v>
      </c>
      <c r="R7" s="8">
        <v>158324155</v>
      </c>
      <c r="S7" s="8"/>
      <c r="V7" s="7" t="s">
        <v>874</v>
      </c>
      <c r="X7" s="7" t="s">
        <v>874</v>
      </c>
      <c r="Z7" s="7" t="s">
        <v>874</v>
      </c>
      <c r="AA7" s="8"/>
    </row>
    <row r="8" spans="2:29" x14ac:dyDescent="0.3">
      <c r="B8" s="7" t="s">
        <v>647</v>
      </c>
      <c r="C8" s="7" t="s">
        <v>73</v>
      </c>
      <c r="D8" s="7" t="s">
        <v>649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KWD</v>
      </c>
      <c r="I8" s="7" t="s">
        <v>649</v>
      </c>
      <c r="J8" s="7" t="str">
        <f>J3</f>
        <v>December</v>
      </c>
      <c r="M8" s="33">
        <v>31940971</v>
      </c>
      <c r="N8" s="33">
        <v>37398930</v>
      </c>
      <c r="O8" s="33">
        <v>41576762</v>
      </c>
      <c r="P8" s="36">
        <v>37933795</v>
      </c>
      <c r="Q8" s="36">
        <v>37933795</v>
      </c>
      <c r="R8" s="8">
        <v>40401955</v>
      </c>
      <c r="V8" s="7" t="s">
        <v>874</v>
      </c>
      <c r="X8" s="7" t="s">
        <v>874</v>
      </c>
      <c r="Z8" s="7" t="s">
        <v>874</v>
      </c>
    </row>
    <row r="9" spans="2:29" x14ac:dyDescent="0.3">
      <c r="B9" s="7" t="s">
        <v>652</v>
      </c>
      <c r="C9" s="7" t="s">
        <v>73</v>
      </c>
      <c r="D9" s="7" t="s">
        <v>649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KWD</v>
      </c>
      <c r="I9" s="7" t="s">
        <v>649</v>
      </c>
      <c r="J9" s="7" t="str">
        <f>J3</f>
        <v>December</v>
      </c>
      <c r="M9" s="33">
        <v>38211624</v>
      </c>
      <c r="N9" s="33">
        <v>48251374</v>
      </c>
      <c r="O9" s="33">
        <v>15271838</v>
      </c>
      <c r="P9" s="36">
        <v>80409439</v>
      </c>
      <c r="Q9" s="36">
        <v>80409439</v>
      </c>
      <c r="R9" s="8">
        <v>117922200</v>
      </c>
      <c r="V9" s="7" t="s">
        <v>874</v>
      </c>
      <c r="X9" s="7" t="s">
        <v>874</v>
      </c>
      <c r="Z9" s="7" t="s">
        <v>874</v>
      </c>
    </row>
    <row r="10" spans="2:29" x14ac:dyDescent="0.3">
      <c r="B10" s="7" t="s">
        <v>722</v>
      </c>
      <c r="C10" s="7" t="s">
        <v>73</v>
      </c>
      <c r="D10" s="7" t="s">
        <v>720</v>
      </c>
      <c r="E10" s="7" t="s">
        <v>721</v>
      </c>
      <c r="F10" s="7" t="str">
        <f>E10</f>
        <v>Total number of shares</v>
      </c>
      <c r="G10" s="7" t="s">
        <v>5</v>
      </c>
      <c r="M10" s="8">
        <v>122236800</v>
      </c>
      <c r="N10" s="8">
        <v>122236800</v>
      </c>
      <c r="O10" s="8">
        <v>122236800</v>
      </c>
      <c r="P10" s="8">
        <v>122236800</v>
      </c>
      <c r="Q10" s="8">
        <v>122236800</v>
      </c>
      <c r="R10" s="8">
        <v>122236800</v>
      </c>
    </row>
    <row r="11" spans="2:29" x14ac:dyDescent="0.3">
      <c r="B11" s="7" t="s">
        <v>723</v>
      </c>
      <c r="C11" s="7" t="s">
        <v>73</v>
      </c>
      <c r="D11" s="7" t="s">
        <v>724</v>
      </c>
      <c r="E11" s="7" t="s">
        <v>724</v>
      </c>
      <c r="G11" s="7" t="s">
        <v>5</v>
      </c>
      <c r="H11" s="7" t="str">
        <f>H3</f>
        <v>KWD</v>
      </c>
      <c r="I11" s="7" t="s">
        <v>649</v>
      </c>
      <c r="J11" s="7" t="str">
        <f>J3</f>
        <v>December</v>
      </c>
      <c r="M11" s="8">
        <v>814.46</v>
      </c>
      <c r="N11" s="8">
        <v>1328.19</v>
      </c>
      <c r="O11" s="8">
        <v>3703.24</v>
      </c>
      <c r="P11" s="8">
        <v>3548.45</v>
      </c>
      <c r="Q11" s="8">
        <v>3193.82</v>
      </c>
      <c r="R11" s="8">
        <v>2898.41</v>
      </c>
    </row>
    <row r="12" spans="2:29" x14ac:dyDescent="0.3">
      <c r="B12" s="7" t="s">
        <v>653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2" t="s">
        <v>650</v>
      </c>
      <c r="M12" s="11"/>
      <c r="N12" s="11"/>
      <c r="O12" s="11"/>
      <c r="P12" s="11"/>
      <c r="Q12" s="11"/>
      <c r="R12" s="11"/>
    </row>
    <row r="13" spans="2:29" x14ac:dyDescent="0.3">
      <c r="B13" s="7" t="s">
        <v>654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2" t="s">
        <v>650</v>
      </c>
      <c r="Q13" s="12"/>
      <c r="R13" s="12"/>
    </row>
    <row r="14" spans="2:29" x14ac:dyDescent="0.3">
      <c r="B14" s="7" t="s">
        <v>655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2" t="s">
        <v>650</v>
      </c>
      <c r="M14" s="12"/>
      <c r="N14" s="12"/>
      <c r="O14" s="12"/>
      <c r="P14" s="12"/>
      <c r="Q14" s="12"/>
      <c r="R14" s="12"/>
    </row>
    <row r="15" spans="2:29" x14ac:dyDescent="0.3">
      <c r="B15" s="7" t="s">
        <v>656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2" t="s">
        <v>650</v>
      </c>
      <c r="O15" s="12"/>
      <c r="P15" s="12"/>
      <c r="Q15" s="12"/>
      <c r="R15" s="12"/>
    </row>
    <row r="16" spans="2:29" x14ac:dyDescent="0.3">
      <c r="B16" s="7" t="s">
        <v>657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2" t="s">
        <v>650</v>
      </c>
      <c r="M16" s="12"/>
      <c r="N16" s="12"/>
      <c r="O16" s="12"/>
      <c r="P16" s="12"/>
      <c r="Q16" s="12"/>
      <c r="R16" s="12"/>
    </row>
    <row r="17" spans="2:19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801</v>
      </c>
    </row>
    <row r="18" spans="2:19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801</v>
      </c>
    </row>
    <row r="19" spans="2:19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801</v>
      </c>
    </row>
    <row r="20" spans="2:19" x14ac:dyDescent="0.3">
      <c r="B20" s="7" t="s">
        <v>560</v>
      </c>
      <c r="C20" s="7" t="s">
        <v>13</v>
      </c>
      <c r="D20" s="7" t="s">
        <v>14</v>
      </c>
      <c r="E20" s="7" t="s">
        <v>23</v>
      </c>
      <c r="F20" s="7" t="s">
        <v>666</v>
      </c>
      <c r="G20" s="7" t="s">
        <v>5</v>
      </c>
      <c r="H20" s="7" t="s">
        <v>4</v>
      </c>
    </row>
    <row r="21" spans="2:19" x14ac:dyDescent="0.3">
      <c r="B21" s="7" t="s">
        <v>658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</row>
    <row r="22" spans="2:19" x14ac:dyDescent="0.3">
      <c r="B22" s="7" t="s">
        <v>659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19" x14ac:dyDescent="0.3">
      <c r="B23" s="7" t="s">
        <v>660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</row>
    <row r="24" spans="2:19" x14ac:dyDescent="0.3">
      <c r="B24" s="7" t="s">
        <v>661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</row>
    <row r="25" spans="2:19" x14ac:dyDescent="0.3">
      <c r="B25" s="7" t="s">
        <v>662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</row>
    <row r="26" spans="2:19" x14ac:dyDescent="0.3">
      <c r="B26" s="7" t="s">
        <v>663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19" x14ac:dyDescent="0.3">
      <c r="B27" s="7" t="s">
        <v>664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12"/>
      <c r="P27" s="12"/>
    </row>
    <row r="28" spans="2:19" x14ac:dyDescent="0.3">
      <c r="B28" s="7" t="s">
        <v>665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12"/>
      <c r="P28" s="12"/>
    </row>
    <row r="29" spans="2:19" x14ac:dyDescent="0.3">
      <c r="B29" s="7" t="s">
        <v>734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</row>
    <row r="30" spans="2:19" x14ac:dyDescent="0.3">
      <c r="B30" s="7" t="s">
        <v>735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</row>
    <row r="31" spans="2:19" x14ac:dyDescent="0.3">
      <c r="B31" s="7" t="s">
        <v>561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870</v>
      </c>
    </row>
    <row r="32" spans="2:19" x14ac:dyDescent="0.3">
      <c r="B32" s="7" t="s">
        <v>562</v>
      </c>
      <c r="C32" s="7" t="s">
        <v>13</v>
      </c>
      <c r="D32" s="7" t="s">
        <v>35</v>
      </c>
      <c r="E32" s="7" t="s">
        <v>36</v>
      </c>
      <c r="F32" s="7" t="s">
        <v>571</v>
      </c>
      <c r="G32" s="7" t="s">
        <v>5</v>
      </c>
      <c r="H32" s="7" t="s">
        <v>4</v>
      </c>
    </row>
    <row r="33" spans="2:19" x14ac:dyDescent="0.3">
      <c r="B33" s="7" t="s">
        <v>736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</row>
    <row r="34" spans="2:19" x14ac:dyDescent="0.3">
      <c r="B34" s="7" t="s">
        <v>737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19" x14ac:dyDescent="0.3">
      <c r="B35" s="7" t="s">
        <v>738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667</v>
      </c>
      <c r="N35" s="13"/>
    </row>
    <row r="36" spans="2:19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669</v>
      </c>
      <c r="H36" s="7" t="s">
        <v>3</v>
      </c>
      <c r="N36" s="13"/>
      <c r="S36" s="7" t="s">
        <v>801</v>
      </c>
    </row>
    <row r="37" spans="2:19" x14ac:dyDescent="0.3">
      <c r="B37" s="7" t="s">
        <v>668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19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</row>
    <row r="39" spans="2:19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</row>
    <row r="40" spans="2:19" x14ac:dyDescent="0.3">
      <c r="B40" s="7" t="s">
        <v>739</v>
      </c>
      <c r="C40" s="7" t="s">
        <v>13</v>
      </c>
      <c r="D40" s="7" t="s">
        <v>354</v>
      </c>
      <c r="E40" s="7" t="s">
        <v>355</v>
      </c>
      <c r="F40" s="7" t="s">
        <v>670</v>
      </c>
      <c r="G40" s="7" t="s">
        <v>5</v>
      </c>
    </row>
    <row r="41" spans="2:19" x14ac:dyDescent="0.3">
      <c r="B41" s="7" t="s">
        <v>564</v>
      </c>
      <c r="C41" s="7" t="s">
        <v>13</v>
      </c>
      <c r="D41" s="7" t="s">
        <v>354</v>
      </c>
      <c r="E41" s="7" t="s">
        <v>356</v>
      </c>
      <c r="F41" s="7" t="s">
        <v>570</v>
      </c>
      <c r="G41" s="7" t="s">
        <v>568</v>
      </c>
      <c r="H41" s="7" t="s">
        <v>3</v>
      </c>
      <c r="N41" s="13"/>
      <c r="S41" s="7" t="s">
        <v>801</v>
      </c>
    </row>
    <row r="42" spans="2:19" x14ac:dyDescent="0.3">
      <c r="B42" s="7" t="s">
        <v>563</v>
      </c>
      <c r="C42" s="7" t="s">
        <v>13</v>
      </c>
      <c r="D42" s="7" t="s">
        <v>354</v>
      </c>
      <c r="E42" s="7" t="s">
        <v>356</v>
      </c>
      <c r="F42" s="7" t="s">
        <v>570</v>
      </c>
      <c r="G42" s="7" t="s">
        <v>569</v>
      </c>
      <c r="H42" s="7" t="s">
        <v>3</v>
      </c>
      <c r="N42" s="13"/>
      <c r="S42" s="7" t="s">
        <v>801</v>
      </c>
    </row>
    <row r="43" spans="2:19" x14ac:dyDescent="0.3">
      <c r="B43" s="7" t="s">
        <v>566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568</v>
      </c>
      <c r="H43" s="7" t="s">
        <v>3</v>
      </c>
      <c r="N43" s="13"/>
      <c r="S43" s="7" t="s">
        <v>801</v>
      </c>
    </row>
    <row r="44" spans="2:19" x14ac:dyDescent="0.3">
      <c r="B44" s="7" t="s">
        <v>565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569</v>
      </c>
      <c r="H44" s="7" t="s">
        <v>3</v>
      </c>
      <c r="N44" s="13"/>
      <c r="S44" s="7" t="s">
        <v>801</v>
      </c>
    </row>
    <row r="45" spans="2:19" x14ac:dyDescent="0.3">
      <c r="B45" s="7" t="s">
        <v>740</v>
      </c>
      <c r="C45" s="7" t="s">
        <v>13</v>
      </c>
      <c r="D45" s="7" t="s">
        <v>354</v>
      </c>
      <c r="E45" s="7" t="s">
        <v>358</v>
      </c>
      <c r="F45" s="7" t="s">
        <v>567</v>
      </c>
      <c r="G45" s="7" t="s">
        <v>568</v>
      </c>
      <c r="H45" s="7" t="s">
        <v>3</v>
      </c>
      <c r="N45" s="13"/>
      <c r="S45" s="7" t="s">
        <v>801</v>
      </c>
    </row>
    <row r="46" spans="2:19" x14ac:dyDescent="0.3">
      <c r="B46" s="7" t="s">
        <v>741</v>
      </c>
      <c r="C46" s="7" t="s">
        <v>13</v>
      </c>
      <c r="D46" s="7" t="s">
        <v>354</v>
      </c>
      <c r="E46" s="7" t="s">
        <v>358</v>
      </c>
      <c r="F46" s="7" t="s">
        <v>567</v>
      </c>
      <c r="G46" s="7" t="s">
        <v>569</v>
      </c>
      <c r="H46" s="7" t="s">
        <v>3</v>
      </c>
      <c r="N46" s="13"/>
      <c r="S46" s="7" t="s">
        <v>801</v>
      </c>
    </row>
    <row r="47" spans="2:19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</row>
    <row r="48" spans="2:19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P48" s="14"/>
      <c r="Q48" s="14"/>
      <c r="R48" s="14"/>
    </row>
    <row r="49" spans="2:19" x14ac:dyDescent="0.3">
      <c r="B49" s="7" t="s">
        <v>572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19" x14ac:dyDescent="0.3">
      <c r="B50" s="7" t="s">
        <v>573</v>
      </c>
      <c r="C50" s="7" t="s">
        <v>13</v>
      </c>
      <c r="D50" s="7" t="s">
        <v>40</v>
      </c>
      <c r="E50" s="7" t="s">
        <v>47</v>
      </c>
      <c r="F50" s="7" t="s">
        <v>574</v>
      </c>
      <c r="G50" s="7" t="s">
        <v>5</v>
      </c>
      <c r="H50" s="7" t="s">
        <v>4</v>
      </c>
    </row>
    <row r="51" spans="2:19" x14ac:dyDescent="0.3">
      <c r="B51" s="7" t="s">
        <v>742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801</v>
      </c>
    </row>
    <row r="52" spans="2:19" x14ac:dyDescent="0.3">
      <c r="B52" s="7" t="s">
        <v>743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12"/>
      <c r="N52" s="12"/>
      <c r="O52" s="12"/>
      <c r="P52" s="12"/>
      <c r="Q52" s="12"/>
      <c r="R52" s="12"/>
    </row>
    <row r="53" spans="2:19" x14ac:dyDescent="0.3">
      <c r="B53" s="7" t="s">
        <v>671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</row>
    <row r="54" spans="2:19" x14ac:dyDescent="0.3">
      <c r="B54" s="7" t="s">
        <v>672</v>
      </c>
      <c r="C54" s="7" t="s">
        <v>13</v>
      </c>
      <c r="D54" s="7" t="s">
        <v>49</v>
      </c>
      <c r="E54" s="7" t="s">
        <v>52</v>
      </c>
      <c r="F54" s="7" t="s">
        <v>673</v>
      </c>
      <c r="G54" s="7" t="s">
        <v>5</v>
      </c>
      <c r="H54" s="7" t="s">
        <v>4</v>
      </c>
    </row>
    <row r="55" spans="2:19" x14ac:dyDescent="0.3">
      <c r="B55" s="7" t="s">
        <v>575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568</v>
      </c>
      <c r="H55" s="7" t="s">
        <v>3</v>
      </c>
      <c r="N55" s="13"/>
      <c r="S55" s="7" t="s">
        <v>801</v>
      </c>
    </row>
    <row r="56" spans="2:19" x14ac:dyDescent="0.3">
      <c r="B56" s="7" t="s">
        <v>576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569</v>
      </c>
      <c r="H56" s="7" t="s">
        <v>3</v>
      </c>
      <c r="N56" s="13"/>
      <c r="S56" s="7" t="s">
        <v>801</v>
      </c>
    </row>
    <row r="57" spans="2:19" x14ac:dyDescent="0.3">
      <c r="B57" s="7" t="s">
        <v>578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568</v>
      </c>
      <c r="H57" s="7" t="s">
        <v>3</v>
      </c>
      <c r="N57" s="13"/>
      <c r="S57" s="7" t="s">
        <v>801</v>
      </c>
    </row>
    <row r="58" spans="2:19" x14ac:dyDescent="0.3">
      <c r="B58" s="7" t="s">
        <v>577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569</v>
      </c>
      <c r="H58" s="7" t="s">
        <v>3</v>
      </c>
      <c r="N58" s="13"/>
      <c r="S58" s="7" t="s">
        <v>801</v>
      </c>
    </row>
    <row r="59" spans="2:19" x14ac:dyDescent="0.3">
      <c r="B59" s="7" t="s">
        <v>579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569</v>
      </c>
      <c r="H59" s="7" t="s">
        <v>3</v>
      </c>
      <c r="N59" s="13"/>
      <c r="S59" s="7" t="s">
        <v>801</v>
      </c>
    </row>
    <row r="60" spans="2:19" x14ac:dyDescent="0.3">
      <c r="B60" s="7" t="s">
        <v>581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568</v>
      </c>
      <c r="H60" s="7" t="s">
        <v>3</v>
      </c>
      <c r="N60" s="13"/>
      <c r="S60" s="7" t="s">
        <v>801</v>
      </c>
    </row>
    <row r="61" spans="2:19" x14ac:dyDescent="0.3">
      <c r="B61" s="7" t="s">
        <v>582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569</v>
      </c>
      <c r="H61" s="7" t="s">
        <v>3</v>
      </c>
      <c r="N61" s="13"/>
      <c r="S61" s="7" t="s">
        <v>801</v>
      </c>
    </row>
    <row r="62" spans="2:19" x14ac:dyDescent="0.3">
      <c r="B62" s="7" t="s">
        <v>744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19" x14ac:dyDescent="0.3">
      <c r="B63" s="7" t="s">
        <v>745</v>
      </c>
      <c r="C63" s="7" t="s">
        <v>13</v>
      </c>
      <c r="D63" s="7" t="s">
        <v>53</v>
      </c>
      <c r="E63" s="7" t="s">
        <v>59</v>
      </c>
      <c r="F63" s="7" t="s">
        <v>580</v>
      </c>
      <c r="G63" s="7" t="s">
        <v>5</v>
      </c>
      <c r="H63" s="7" t="s">
        <v>4</v>
      </c>
    </row>
    <row r="64" spans="2:19" x14ac:dyDescent="0.3">
      <c r="B64" s="7" t="s">
        <v>746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19" x14ac:dyDescent="0.3">
      <c r="B65" s="7" t="s">
        <v>583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568</v>
      </c>
      <c r="H65" s="7" t="s">
        <v>3</v>
      </c>
      <c r="N65" s="13"/>
      <c r="S65" s="7" t="s">
        <v>801</v>
      </c>
    </row>
    <row r="66" spans="2:19" x14ac:dyDescent="0.3">
      <c r="B66" s="7" t="s">
        <v>584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569</v>
      </c>
      <c r="H66" s="7" t="s">
        <v>3</v>
      </c>
      <c r="N66" s="13"/>
      <c r="S66" s="7" t="s">
        <v>801</v>
      </c>
    </row>
    <row r="67" spans="2:19" x14ac:dyDescent="0.3">
      <c r="B67" s="7" t="s">
        <v>585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568</v>
      </c>
      <c r="H67" s="7" t="s">
        <v>3</v>
      </c>
      <c r="N67" s="13"/>
      <c r="S67" s="7" t="s">
        <v>801</v>
      </c>
    </row>
    <row r="68" spans="2:19" x14ac:dyDescent="0.3">
      <c r="B68" s="7" t="s">
        <v>586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569</v>
      </c>
      <c r="H68" s="7" t="s">
        <v>3</v>
      </c>
      <c r="N68" s="13"/>
      <c r="S68" s="7" t="s">
        <v>801</v>
      </c>
    </row>
    <row r="69" spans="2:19" x14ac:dyDescent="0.3">
      <c r="B69" s="7" t="s">
        <v>747</v>
      </c>
      <c r="C69" s="7" t="s">
        <v>13</v>
      </c>
      <c r="D69" s="7" t="s">
        <v>61</v>
      </c>
      <c r="E69" s="7" t="s">
        <v>64</v>
      </c>
      <c r="F69" s="7" t="s">
        <v>587</v>
      </c>
      <c r="G69" s="7" t="s">
        <v>5</v>
      </c>
      <c r="H69" s="7" t="s">
        <v>16</v>
      </c>
    </row>
    <row r="70" spans="2:19" x14ac:dyDescent="0.3">
      <c r="B70" s="7" t="s">
        <v>748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</row>
    <row r="71" spans="2:19" x14ac:dyDescent="0.3">
      <c r="B71" s="7" t="s">
        <v>588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568</v>
      </c>
      <c r="H71" s="7" t="s">
        <v>3</v>
      </c>
      <c r="N71" s="13"/>
      <c r="S71" s="7" t="s">
        <v>801</v>
      </c>
    </row>
    <row r="72" spans="2:19" x14ac:dyDescent="0.3">
      <c r="B72" s="7" t="s">
        <v>589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569</v>
      </c>
      <c r="H72" s="7" t="s">
        <v>3</v>
      </c>
      <c r="N72" s="13"/>
      <c r="S72" s="7" t="s">
        <v>801</v>
      </c>
    </row>
    <row r="73" spans="2:19" x14ac:dyDescent="0.3">
      <c r="B73" s="7" t="s">
        <v>749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761</v>
      </c>
      <c r="H73" s="7" t="s">
        <v>3</v>
      </c>
      <c r="N73" s="13"/>
      <c r="S73" s="7" t="s">
        <v>801</v>
      </c>
    </row>
    <row r="74" spans="2:19" x14ac:dyDescent="0.3">
      <c r="B74" s="7" t="s">
        <v>750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674</v>
      </c>
      <c r="H74" s="7" t="s">
        <v>3</v>
      </c>
      <c r="N74" s="13"/>
      <c r="S74" s="7" t="s">
        <v>801</v>
      </c>
    </row>
    <row r="75" spans="2:19" x14ac:dyDescent="0.3">
      <c r="B75" s="7" t="s">
        <v>751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675</v>
      </c>
      <c r="H75" s="7" t="s">
        <v>3</v>
      </c>
      <c r="N75" s="13"/>
      <c r="S75" s="7" t="s">
        <v>801</v>
      </c>
    </row>
    <row r="76" spans="2:19" x14ac:dyDescent="0.3">
      <c r="B76" s="7" t="s">
        <v>752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676</v>
      </c>
      <c r="H76" s="7" t="s">
        <v>3</v>
      </c>
      <c r="N76" s="13"/>
      <c r="S76" s="7" t="s">
        <v>801</v>
      </c>
    </row>
    <row r="77" spans="2:19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568</v>
      </c>
      <c r="H77" s="7" t="s">
        <v>3</v>
      </c>
      <c r="N77" s="13"/>
      <c r="S77" s="7" t="s">
        <v>801</v>
      </c>
    </row>
    <row r="78" spans="2:19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569</v>
      </c>
      <c r="H78" s="7" t="s">
        <v>3</v>
      </c>
      <c r="N78" s="13"/>
      <c r="S78" s="7" t="s">
        <v>801</v>
      </c>
    </row>
    <row r="79" spans="2:19" x14ac:dyDescent="0.3">
      <c r="B79" s="7" t="s">
        <v>753</v>
      </c>
      <c r="C79" s="7" t="s">
        <v>13</v>
      </c>
      <c r="D79" s="7" t="s">
        <v>361</v>
      </c>
      <c r="E79" s="7" t="s">
        <v>362</v>
      </c>
      <c r="G79" s="7" t="s">
        <v>677</v>
      </c>
      <c r="H79" s="7" t="s">
        <v>3</v>
      </c>
      <c r="N79" s="13"/>
      <c r="S79" s="7" t="s">
        <v>801</v>
      </c>
    </row>
    <row r="80" spans="2:19" x14ac:dyDescent="0.3">
      <c r="B80" s="7" t="s">
        <v>590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568</v>
      </c>
      <c r="H80" s="7" t="s">
        <v>3</v>
      </c>
      <c r="N80" s="13"/>
      <c r="S80" s="7" t="s">
        <v>801</v>
      </c>
    </row>
    <row r="81" spans="2:19" x14ac:dyDescent="0.3">
      <c r="B81" s="7" t="s">
        <v>591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569</v>
      </c>
      <c r="H81" s="7" t="s">
        <v>3</v>
      </c>
      <c r="N81" s="13"/>
      <c r="S81" s="7" t="s">
        <v>801</v>
      </c>
    </row>
    <row r="82" spans="2:19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678</v>
      </c>
      <c r="G82" s="7" t="s">
        <v>5</v>
      </c>
      <c r="H82" s="7" t="str">
        <f>H3</f>
        <v>KWD</v>
      </c>
      <c r="I82" s="7" t="s">
        <v>648</v>
      </c>
      <c r="J82" s="7" t="str">
        <f>J3</f>
        <v>December</v>
      </c>
      <c r="R82" s="15"/>
    </row>
    <row r="83" spans="2:19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16"/>
      <c r="Q83" s="16"/>
      <c r="R83" s="15"/>
    </row>
    <row r="84" spans="2:19" x14ac:dyDescent="0.3">
      <c r="B84" s="7" t="s">
        <v>592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568</v>
      </c>
      <c r="H84" s="7" t="s">
        <v>3</v>
      </c>
      <c r="N84" s="13"/>
      <c r="S84" s="7" t="s">
        <v>801</v>
      </c>
    </row>
    <row r="85" spans="2:19" x14ac:dyDescent="0.3">
      <c r="B85" s="7" t="s">
        <v>593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569</v>
      </c>
      <c r="H85" s="7" t="s">
        <v>3</v>
      </c>
      <c r="N85" s="13"/>
      <c r="S85" s="7" t="s">
        <v>801</v>
      </c>
    </row>
    <row r="86" spans="2:19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19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/>
      <c r="N87" s="17"/>
      <c r="O87" s="17"/>
      <c r="P87" s="17"/>
      <c r="Q87" s="17"/>
      <c r="R87" s="15"/>
    </row>
    <row r="88" spans="2:19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  <c r="S88" s="7" t="s">
        <v>801</v>
      </c>
    </row>
    <row r="89" spans="2:19" x14ac:dyDescent="0.3">
      <c r="B89" s="7" t="s">
        <v>594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568</v>
      </c>
      <c r="H89" s="7" t="s">
        <v>3</v>
      </c>
      <c r="N89" s="13"/>
      <c r="S89" s="7" t="s">
        <v>801</v>
      </c>
    </row>
    <row r="90" spans="2:19" x14ac:dyDescent="0.3">
      <c r="B90" s="7" t="s">
        <v>595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569</v>
      </c>
      <c r="H90" s="7" t="s">
        <v>3</v>
      </c>
      <c r="N90" s="13"/>
      <c r="S90" s="7" t="s">
        <v>801</v>
      </c>
    </row>
    <row r="91" spans="2:19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KWD</v>
      </c>
      <c r="I91" s="7" t="s">
        <v>649</v>
      </c>
      <c r="J91" s="7" t="str">
        <f>J3</f>
        <v>December</v>
      </c>
      <c r="R91" s="15"/>
    </row>
    <row r="92" spans="2:19" x14ac:dyDescent="0.3">
      <c r="B92" s="7" t="s">
        <v>679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802</v>
      </c>
    </row>
    <row r="93" spans="2:19" x14ac:dyDescent="0.3">
      <c r="B93" s="7" t="s">
        <v>682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  <c r="S93" s="7" t="s">
        <v>801</v>
      </c>
    </row>
    <row r="94" spans="2:19" x14ac:dyDescent="0.3">
      <c r="B94" s="7" t="s">
        <v>683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KWD</v>
      </c>
      <c r="I94" s="7" t="s">
        <v>649</v>
      </c>
      <c r="J94" s="7" t="str">
        <f>J3</f>
        <v>December</v>
      </c>
    </row>
    <row r="95" spans="2:19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650</v>
      </c>
      <c r="R95" s="8"/>
    </row>
    <row r="96" spans="2:19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650</v>
      </c>
      <c r="R96" s="8"/>
    </row>
    <row r="97" spans="2:19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596</v>
      </c>
      <c r="H97" s="7" t="s">
        <v>352</v>
      </c>
      <c r="N97" s="13"/>
      <c r="S97" s="7" t="s">
        <v>804</v>
      </c>
    </row>
    <row r="98" spans="2:19" ht="18" customHeight="1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650</v>
      </c>
      <c r="R98" s="15"/>
    </row>
    <row r="99" spans="2:19" x14ac:dyDescent="0.3">
      <c r="B99" s="7" t="s">
        <v>597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568</v>
      </c>
      <c r="H99" s="7" t="s">
        <v>3</v>
      </c>
      <c r="N99" s="13"/>
      <c r="S99" s="7" t="s">
        <v>801</v>
      </c>
    </row>
    <row r="100" spans="2:19" x14ac:dyDescent="0.3">
      <c r="B100" s="7" t="s">
        <v>598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569</v>
      </c>
      <c r="H100" s="7" t="s">
        <v>3</v>
      </c>
      <c r="N100" s="13"/>
      <c r="S100" s="7" t="s">
        <v>801</v>
      </c>
    </row>
    <row r="101" spans="2:19" x14ac:dyDescent="0.3">
      <c r="B101" s="7" t="s">
        <v>599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568</v>
      </c>
      <c r="H101" s="7" t="s">
        <v>3</v>
      </c>
      <c r="N101" s="13"/>
      <c r="S101" s="7" t="s">
        <v>801</v>
      </c>
    </row>
    <row r="102" spans="2:19" x14ac:dyDescent="0.3">
      <c r="B102" s="7" t="s">
        <v>600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569</v>
      </c>
      <c r="H102" s="7" t="s">
        <v>3</v>
      </c>
      <c r="N102" s="13"/>
      <c r="S102" s="7" t="s">
        <v>801</v>
      </c>
    </row>
    <row r="103" spans="2:19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N103" s="14"/>
      <c r="O103" s="14"/>
      <c r="P103" s="14"/>
      <c r="Q103" s="14"/>
      <c r="R103" s="15"/>
      <c r="S103" s="7">
        <v>0</v>
      </c>
    </row>
    <row r="104" spans="2:19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680</v>
      </c>
    </row>
    <row r="105" spans="2:19" x14ac:dyDescent="0.3">
      <c r="B105" s="7" t="s">
        <v>601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801</v>
      </c>
    </row>
    <row r="106" spans="2:19" x14ac:dyDescent="0.3">
      <c r="B106" s="7" t="s">
        <v>602</v>
      </c>
      <c r="C106" s="7" t="s">
        <v>13</v>
      </c>
      <c r="D106" s="7" t="s">
        <v>109</v>
      </c>
      <c r="E106" s="7" t="s">
        <v>112</v>
      </c>
      <c r="F106" s="7" t="s">
        <v>681</v>
      </c>
      <c r="G106" s="7" t="s">
        <v>70</v>
      </c>
      <c r="H106" s="7" t="s">
        <v>3</v>
      </c>
      <c r="N106" s="13"/>
      <c r="S106" s="7" t="s">
        <v>801</v>
      </c>
    </row>
    <row r="107" spans="2:19" x14ac:dyDescent="0.3">
      <c r="B107" s="7" t="s">
        <v>603</v>
      </c>
      <c r="C107" s="7" t="s">
        <v>114</v>
      </c>
      <c r="D107" s="7" t="s">
        <v>115</v>
      </c>
      <c r="E107" s="7" t="s">
        <v>116</v>
      </c>
      <c r="F107" s="7" t="s">
        <v>568</v>
      </c>
      <c r="G107" s="7" t="s">
        <v>568</v>
      </c>
      <c r="H107" s="7" t="s">
        <v>3</v>
      </c>
      <c r="N107" s="13"/>
      <c r="S107" s="7" t="s">
        <v>801</v>
      </c>
    </row>
    <row r="108" spans="2:19" x14ac:dyDescent="0.3">
      <c r="B108" s="7" t="s">
        <v>604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569</v>
      </c>
      <c r="H108" s="7" t="s">
        <v>3</v>
      </c>
      <c r="N108" s="13"/>
      <c r="S108" s="7" t="s">
        <v>801</v>
      </c>
    </row>
    <row r="109" spans="2:19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O109" s="14"/>
      <c r="R109" s="14"/>
    </row>
    <row r="110" spans="2:19" x14ac:dyDescent="0.3">
      <c r="B110" s="7" t="s">
        <v>605</v>
      </c>
      <c r="C110" s="7" t="s">
        <v>114</v>
      </c>
      <c r="D110" s="7" t="s">
        <v>115</v>
      </c>
      <c r="E110" s="7" t="s">
        <v>119</v>
      </c>
      <c r="F110" s="7" t="s">
        <v>568</v>
      </c>
      <c r="G110" s="7" t="s">
        <v>568</v>
      </c>
      <c r="H110" s="7" t="s">
        <v>3</v>
      </c>
      <c r="N110" s="13"/>
      <c r="S110" s="7" t="s">
        <v>801</v>
      </c>
    </row>
    <row r="111" spans="2:19" x14ac:dyDescent="0.3">
      <c r="B111" s="7" t="s">
        <v>606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569</v>
      </c>
      <c r="H111" s="7" t="s">
        <v>3</v>
      </c>
      <c r="N111" s="13"/>
      <c r="S111" s="7" t="s">
        <v>801</v>
      </c>
    </row>
    <row r="112" spans="2:19" x14ac:dyDescent="0.3">
      <c r="B112" s="7" t="s">
        <v>609</v>
      </c>
      <c r="C112" s="7" t="s">
        <v>114</v>
      </c>
      <c r="D112" s="7" t="s">
        <v>115</v>
      </c>
      <c r="E112" s="7" t="s">
        <v>120</v>
      </c>
      <c r="F112" s="7" t="s">
        <v>568</v>
      </c>
      <c r="G112" s="7" t="s">
        <v>568</v>
      </c>
      <c r="H112" s="7" t="s">
        <v>3</v>
      </c>
      <c r="N112" s="13"/>
      <c r="S112" s="7" t="s">
        <v>801</v>
      </c>
    </row>
    <row r="113" spans="2:19" x14ac:dyDescent="0.3">
      <c r="B113" s="7" t="s">
        <v>610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569</v>
      </c>
      <c r="H113" s="7" t="s">
        <v>3</v>
      </c>
      <c r="N113" s="13"/>
      <c r="S113" s="7" t="s">
        <v>801</v>
      </c>
    </row>
    <row r="114" spans="2:19" x14ac:dyDescent="0.3">
      <c r="B114" s="7" t="s">
        <v>611</v>
      </c>
      <c r="C114" s="7" t="s">
        <v>114</v>
      </c>
      <c r="D114" s="7" t="s">
        <v>115</v>
      </c>
      <c r="E114" s="7" t="s">
        <v>121</v>
      </c>
      <c r="F114" s="7" t="s">
        <v>607</v>
      </c>
      <c r="G114" s="7" t="s">
        <v>568</v>
      </c>
      <c r="H114" s="7" t="s">
        <v>3</v>
      </c>
      <c r="N114" s="13"/>
      <c r="S114" s="7" t="s">
        <v>801</v>
      </c>
    </row>
    <row r="115" spans="2:19" x14ac:dyDescent="0.3">
      <c r="B115" s="7" t="s">
        <v>612</v>
      </c>
      <c r="C115" s="7" t="s">
        <v>114</v>
      </c>
      <c r="D115" s="7" t="s">
        <v>115</v>
      </c>
      <c r="E115" s="7" t="s">
        <v>121</v>
      </c>
      <c r="F115" s="7" t="s">
        <v>608</v>
      </c>
      <c r="G115" s="7" t="s">
        <v>569</v>
      </c>
      <c r="H115" s="7" t="s">
        <v>3</v>
      </c>
      <c r="N115" s="13"/>
      <c r="S115" s="7" t="s">
        <v>801</v>
      </c>
    </row>
    <row r="116" spans="2:19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R116" s="15"/>
    </row>
    <row r="117" spans="2:19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R117" s="18"/>
    </row>
    <row r="118" spans="2:19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s="7" t="s">
        <v>801</v>
      </c>
    </row>
    <row r="119" spans="2:19" x14ac:dyDescent="0.3">
      <c r="B119" s="7" t="s">
        <v>613</v>
      </c>
      <c r="C119" s="7" t="s">
        <v>114</v>
      </c>
      <c r="D119" s="7" t="s">
        <v>115</v>
      </c>
      <c r="E119" s="7" t="s">
        <v>129</v>
      </c>
      <c r="F119" s="7" t="s">
        <v>568</v>
      </c>
      <c r="G119" s="7" t="s">
        <v>568</v>
      </c>
      <c r="H119" s="7" t="s">
        <v>3</v>
      </c>
      <c r="N119" s="13"/>
      <c r="S119" s="7" t="s">
        <v>801</v>
      </c>
    </row>
    <row r="120" spans="2:19" x14ac:dyDescent="0.3">
      <c r="B120" s="7" t="s">
        <v>614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569</v>
      </c>
      <c r="H120" s="7" t="s">
        <v>3</v>
      </c>
      <c r="N120" s="13"/>
      <c r="S120" s="7" t="s">
        <v>801</v>
      </c>
    </row>
    <row r="121" spans="2:19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568</v>
      </c>
      <c r="G121" s="7" t="s">
        <v>568</v>
      </c>
      <c r="H121" s="7" t="s">
        <v>3</v>
      </c>
      <c r="N121" s="13"/>
      <c r="S121" s="7" t="s">
        <v>801</v>
      </c>
    </row>
    <row r="122" spans="2:19" x14ac:dyDescent="0.3">
      <c r="B122" s="7" t="s">
        <v>616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569</v>
      </c>
      <c r="H122" s="7" t="s">
        <v>3</v>
      </c>
      <c r="N122" s="13"/>
      <c r="S122" s="7" t="s">
        <v>801</v>
      </c>
    </row>
    <row r="123" spans="2:19" x14ac:dyDescent="0.3">
      <c r="B123" s="7" t="s">
        <v>615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761</v>
      </c>
      <c r="H123" s="7" t="s">
        <v>3</v>
      </c>
      <c r="N123" s="13"/>
      <c r="S123" s="7" t="s">
        <v>801</v>
      </c>
    </row>
    <row r="124" spans="2:19" x14ac:dyDescent="0.3">
      <c r="B124" s="7" t="s">
        <v>617</v>
      </c>
      <c r="C124" s="7" t="s">
        <v>114</v>
      </c>
      <c r="D124" s="7" t="s">
        <v>115</v>
      </c>
      <c r="E124" s="7" t="s">
        <v>132</v>
      </c>
      <c r="F124" s="7" t="s">
        <v>568</v>
      </c>
      <c r="G124" s="7" t="s">
        <v>568</v>
      </c>
      <c r="H124" s="7" t="s">
        <v>3</v>
      </c>
      <c r="N124" s="13"/>
      <c r="S124" s="7" t="s">
        <v>801</v>
      </c>
    </row>
    <row r="125" spans="2:19" x14ac:dyDescent="0.3">
      <c r="B125" s="7" t="s">
        <v>618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569</v>
      </c>
      <c r="H125" s="7" t="s">
        <v>3</v>
      </c>
      <c r="N125" s="13"/>
      <c r="S125" s="7" t="s">
        <v>801</v>
      </c>
    </row>
    <row r="126" spans="2:19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s="7" t="s">
        <v>801</v>
      </c>
    </row>
    <row r="127" spans="2:19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</row>
    <row r="128" spans="2:19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15"/>
    </row>
    <row r="129" spans="2:28" x14ac:dyDescent="0.3">
      <c r="B129" s="7" t="s">
        <v>620</v>
      </c>
      <c r="C129" s="7" t="s">
        <v>114</v>
      </c>
      <c r="D129" s="7" t="s">
        <v>115</v>
      </c>
      <c r="E129" s="7" t="s">
        <v>137</v>
      </c>
      <c r="F129" s="7" t="s">
        <v>568</v>
      </c>
      <c r="G129" s="7" t="s">
        <v>568</v>
      </c>
      <c r="H129" s="7" t="s">
        <v>3</v>
      </c>
      <c r="N129" s="13"/>
      <c r="S129" s="7" t="s">
        <v>801</v>
      </c>
    </row>
    <row r="130" spans="2:28" x14ac:dyDescent="0.3">
      <c r="B130" s="7" t="s">
        <v>619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569</v>
      </c>
      <c r="H130" s="7" t="s">
        <v>3</v>
      </c>
      <c r="N130" s="13"/>
      <c r="S130" s="7" t="s">
        <v>801</v>
      </c>
    </row>
    <row r="131" spans="2:28" x14ac:dyDescent="0.3">
      <c r="B131" s="7" t="s">
        <v>621</v>
      </c>
      <c r="C131" s="7" t="s">
        <v>114</v>
      </c>
      <c r="D131" s="7" t="s">
        <v>138</v>
      </c>
      <c r="E131" s="7" t="s">
        <v>139</v>
      </c>
      <c r="F131" s="7" t="s">
        <v>568</v>
      </c>
      <c r="G131" s="7" t="s">
        <v>568</v>
      </c>
      <c r="H131" s="7" t="s">
        <v>3</v>
      </c>
      <c r="N131" s="13"/>
      <c r="S131" s="7" t="s">
        <v>801</v>
      </c>
    </row>
    <row r="132" spans="2:28" x14ac:dyDescent="0.3">
      <c r="B132" s="7" t="s">
        <v>622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569</v>
      </c>
      <c r="H132" s="7" t="s">
        <v>3</v>
      </c>
      <c r="N132" s="13"/>
      <c r="S132" s="7" t="s">
        <v>801</v>
      </c>
    </row>
    <row r="133" spans="2:28" x14ac:dyDescent="0.3">
      <c r="B133" s="7" t="s">
        <v>623</v>
      </c>
      <c r="C133" s="7" t="s">
        <v>114</v>
      </c>
      <c r="D133" s="7" t="s">
        <v>138</v>
      </c>
      <c r="E133" s="7" t="s">
        <v>140</v>
      </c>
      <c r="F133" s="7" t="s">
        <v>568</v>
      </c>
      <c r="G133" s="7" t="s">
        <v>568</v>
      </c>
      <c r="H133" s="7" t="s">
        <v>3</v>
      </c>
      <c r="N133" s="13"/>
      <c r="S133" s="7" t="s">
        <v>801</v>
      </c>
      <c r="AB133" s="19"/>
    </row>
    <row r="134" spans="2:28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568</v>
      </c>
      <c r="G134" s="7" t="s">
        <v>568</v>
      </c>
      <c r="H134" s="7" t="s">
        <v>3</v>
      </c>
      <c r="N134" s="13"/>
      <c r="S134" s="7" t="s">
        <v>801</v>
      </c>
    </row>
    <row r="135" spans="2:28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3"/>
      <c r="S135" s="7" t="s">
        <v>802</v>
      </c>
    </row>
    <row r="136" spans="2:28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624</v>
      </c>
      <c r="G136" s="7" t="s">
        <v>568</v>
      </c>
      <c r="H136" s="7" t="s">
        <v>3</v>
      </c>
      <c r="N136" s="13"/>
      <c r="S136" s="7" t="s">
        <v>801</v>
      </c>
    </row>
    <row r="137" spans="2:28" x14ac:dyDescent="0.3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3"/>
      <c r="S137" s="7" t="s">
        <v>802</v>
      </c>
    </row>
    <row r="138" spans="2:28" x14ac:dyDescent="0.3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625</v>
      </c>
      <c r="G138" s="7" t="s">
        <v>568</v>
      </c>
      <c r="H138" s="7" t="s">
        <v>3</v>
      </c>
      <c r="N138" s="13"/>
      <c r="S138" s="7" t="s">
        <v>801</v>
      </c>
    </row>
    <row r="139" spans="2:28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8" x14ac:dyDescent="0.3">
      <c r="B140" s="7" t="s">
        <v>626</v>
      </c>
      <c r="C140" s="7" t="s">
        <v>114</v>
      </c>
      <c r="D140" s="7" t="s">
        <v>138</v>
      </c>
      <c r="E140" s="7" t="s">
        <v>151</v>
      </c>
      <c r="F140" s="7" t="s">
        <v>628</v>
      </c>
      <c r="H140" s="7" t="s">
        <v>3</v>
      </c>
      <c r="S140" s="7" t="s">
        <v>801</v>
      </c>
    </row>
    <row r="141" spans="2:28" x14ac:dyDescent="0.3">
      <c r="B141" s="7" t="s">
        <v>627</v>
      </c>
      <c r="C141" s="7" t="s">
        <v>114</v>
      </c>
      <c r="D141" s="7" t="s">
        <v>364</v>
      </c>
      <c r="E141" s="7" t="s">
        <v>151</v>
      </c>
      <c r="F141" s="7" t="s">
        <v>629</v>
      </c>
      <c r="H141" s="7" t="s">
        <v>3</v>
      </c>
      <c r="S141" s="7" t="s">
        <v>801</v>
      </c>
    </row>
    <row r="142" spans="2:28" x14ac:dyDescent="0.3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630</v>
      </c>
      <c r="G142" s="7" t="s">
        <v>568</v>
      </c>
      <c r="H142" s="7" t="s">
        <v>3</v>
      </c>
      <c r="N142" s="13"/>
      <c r="S142" s="7" t="s">
        <v>801</v>
      </c>
    </row>
    <row r="143" spans="2:28" x14ac:dyDescent="0.3">
      <c r="B143" s="7" t="s">
        <v>684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801</v>
      </c>
    </row>
    <row r="144" spans="2:28" x14ac:dyDescent="0.3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801</v>
      </c>
    </row>
    <row r="145" spans="2:28" x14ac:dyDescent="0.3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/>
      <c r="S145" s="7">
        <v>0</v>
      </c>
    </row>
    <row r="146" spans="2:28" x14ac:dyDescent="0.3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632</v>
      </c>
      <c r="G146" s="7" t="s">
        <v>568</v>
      </c>
      <c r="H146" s="7" t="s">
        <v>3</v>
      </c>
      <c r="N146" s="13"/>
      <c r="S146" s="7" t="s">
        <v>801</v>
      </c>
      <c r="AB146" s="19" t="s">
        <v>849</v>
      </c>
    </row>
    <row r="147" spans="2:28" x14ac:dyDescent="0.3">
      <c r="B147" s="7" t="s">
        <v>685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569</v>
      </c>
      <c r="H147" s="7" t="s">
        <v>3</v>
      </c>
      <c r="N147" s="13"/>
      <c r="S147" s="7" t="s">
        <v>801</v>
      </c>
    </row>
    <row r="148" spans="2:28" x14ac:dyDescent="0.3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8" x14ac:dyDescent="0.3">
      <c r="B149" s="7" t="s">
        <v>686</v>
      </c>
      <c r="C149" s="7" t="s">
        <v>114</v>
      </c>
      <c r="D149" s="7" t="s">
        <v>365</v>
      </c>
      <c r="E149" s="7" t="s">
        <v>367</v>
      </c>
      <c r="F149" s="7" t="s">
        <v>633</v>
      </c>
      <c r="G149" s="7" t="s">
        <v>5</v>
      </c>
      <c r="H149" s="7" t="s">
        <v>4</v>
      </c>
    </row>
    <row r="150" spans="2:28" x14ac:dyDescent="0.3">
      <c r="B150" s="7" t="s">
        <v>687</v>
      </c>
      <c r="C150" s="7" t="s">
        <v>114</v>
      </c>
      <c r="D150" s="7" t="s">
        <v>365</v>
      </c>
      <c r="E150" s="7" t="s">
        <v>367</v>
      </c>
      <c r="F150" s="7" t="s">
        <v>634</v>
      </c>
      <c r="H150" s="7" t="s">
        <v>3</v>
      </c>
      <c r="N150" s="13"/>
      <c r="S150" s="7" t="s">
        <v>801</v>
      </c>
    </row>
    <row r="151" spans="2:28" x14ac:dyDescent="0.3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8" x14ac:dyDescent="0.3">
      <c r="B152" s="7" t="s">
        <v>815</v>
      </c>
      <c r="C152" s="7" t="s">
        <v>114</v>
      </c>
      <c r="D152" s="7" t="s">
        <v>365</v>
      </c>
      <c r="E152" s="7" t="s">
        <v>816</v>
      </c>
      <c r="S152" s="7" t="s">
        <v>800</v>
      </c>
    </row>
    <row r="153" spans="2:28" x14ac:dyDescent="0.3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630</v>
      </c>
      <c r="G153" s="7" t="s">
        <v>568</v>
      </c>
      <c r="H153" s="7" t="s">
        <v>3</v>
      </c>
      <c r="N153" s="13"/>
      <c r="S153" s="7" t="s">
        <v>801</v>
      </c>
    </row>
    <row r="154" spans="2:28" x14ac:dyDescent="0.3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631</v>
      </c>
      <c r="G154" s="7" t="s">
        <v>569</v>
      </c>
      <c r="H154" s="7" t="s">
        <v>3</v>
      </c>
      <c r="N154" s="13"/>
      <c r="S154" s="7" t="s">
        <v>801</v>
      </c>
    </row>
    <row r="155" spans="2:28" x14ac:dyDescent="0.3">
      <c r="B155" s="7" t="s">
        <v>635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  <c r="S155" s="7">
        <v>0</v>
      </c>
    </row>
    <row r="156" spans="2:28" x14ac:dyDescent="0.3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8" ht="15" thickBot="1" x14ac:dyDescent="0.35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Q157" s="57">
        <v>0.2</v>
      </c>
      <c r="R157" s="57">
        <v>0.2</v>
      </c>
      <c r="S157" s="20"/>
      <c r="AA157" s="20"/>
    </row>
    <row r="158" spans="2:28" ht="15" thickBot="1" x14ac:dyDescent="0.35">
      <c r="B158" s="7" t="s">
        <v>443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Q158" s="53"/>
      <c r="R158" s="53"/>
      <c r="S158" s="20"/>
      <c r="AA158" s="20"/>
    </row>
    <row r="159" spans="2:28" ht="15" thickBot="1" x14ac:dyDescent="0.35">
      <c r="B159" s="7" t="s">
        <v>444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R159" s="14"/>
      <c r="S159" s="20"/>
      <c r="V159" s="22"/>
      <c r="AA159" s="20"/>
    </row>
    <row r="160" spans="2:28" x14ac:dyDescent="0.3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630</v>
      </c>
      <c r="G160" s="7" t="s">
        <v>568</v>
      </c>
      <c r="H160" s="7" t="s">
        <v>3</v>
      </c>
      <c r="N160" s="13"/>
      <c r="S160" s="7" t="s">
        <v>800</v>
      </c>
      <c r="AB160" s="7" t="s">
        <v>849</v>
      </c>
    </row>
    <row r="161" spans="2:28" x14ac:dyDescent="0.3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631</v>
      </c>
      <c r="G161" s="7" t="s">
        <v>569</v>
      </c>
      <c r="H161" s="7" t="s">
        <v>3</v>
      </c>
      <c r="N161" s="13"/>
      <c r="S161" s="7" t="s">
        <v>801</v>
      </c>
    </row>
    <row r="162" spans="2:28" x14ac:dyDescent="0.3">
      <c r="B162" s="7" t="s">
        <v>638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8" x14ac:dyDescent="0.3">
      <c r="B163" s="7" t="s">
        <v>636</v>
      </c>
      <c r="C163" s="7" t="s">
        <v>114</v>
      </c>
      <c r="D163" s="7" t="s">
        <v>164</v>
      </c>
      <c r="E163" s="10" t="s">
        <v>173</v>
      </c>
      <c r="F163" s="7" t="s">
        <v>630</v>
      </c>
      <c r="G163" s="7" t="s">
        <v>568</v>
      </c>
      <c r="H163" s="7" t="s">
        <v>3</v>
      </c>
      <c r="N163" s="13"/>
      <c r="S163" s="7" t="s">
        <v>801</v>
      </c>
    </row>
    <row r="164" spans="2:28" x14ac:dyDescent="0.3">
      <c r="B164" s="7" t="s">
        <v>637</v>
      </c>
      <c r="C164" s="7" t="s">
        <v>114</v>
      </c>
      <c r="D164" s="7" t="s">
        <v>164</v>
      </c>
      <c r="E164" s="10" t="s">
        <v>173</v>
      </c>
      <c r="F164" s="7" t="s">
        <v>631</v>
      </c>
      <c r="G164" s="7" t="s">
        <v>569</v>
      </c>
      <c r="H164" s="7" t="s">
        <v>3</v>
      </c>
      <c r="N164" s="13"/>
      <c r="S164" s="7" t="s">
        <v>801</v>
      </c>
    </row>
    <row r="165" spans="2:28" x14ac:dyDescent="0.3">
      <c r="B165" s="7" t="s">
        <v>639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 s="7">
        <v>0</v>
      </c>
    </row>
    <row r="166" spans="2:28" x14ac:dyDescent="0.3">
      <c r="B166" s="7" t="s">
        <v>640</v>
      </c>
      <c r="C166" s="7" t="s">
        <v>114</v>
      </c>
      <c r="D166" s="7" t="s">
        <v>164</v>
      </c>
      <c r="E166" s="10" t="s">
        <v>175</v>
      </c>
      <c r="F166" s="7" t="s">
        <v>630</v>
      </c>
      <c r="G166" s="7" t="s">
        <v>568</v>
      </c>
      <c r="H166" s="7" t="s">
        <v>3</v>
      </c>
      <c r="N166" s="13"/>
      <c r="S166" s="7" t="s">
        <v>801</v>
      </c>
    </row>
    <row r="167" spans="2:28" x14ac:dyDescent="0.3">
      <c r="B167" s="7" t="s">
        <v>641</v>
      </c>
      <c r="C167" s="7" t="s">
        <v>114</v>
      </c>
      <c r="D167" s="7" t="s">
        <v>164</v>
      </c>
      <c r="E167" s="10" t="s">
        <v>175</v>
      </c>
      <c r="F167" s="7" t="s">
        <v>631</v>
      </c>
      <c r="G167" s="7" t="s">
        <v>569</v>
      </c>
      <c r="H167" s="7" t="s">
        <v>3</v>
      </c>
      <c r="N167" s="13"/>
      <c r="S167" s="7" t="s">
        <v>801</v>
      </c>
    </row>
    <row r="168" spans="2:28" x14ac:dyDescent="0.3">
      <c r="B168" s="7" t="s">
        <v>642</v>
      </c>
      <c r="C168" s="7" t="s">
        <v>114</v>
      </c>
      <c r="D168" s="7" t="s">
        <v>164</v>
      </c>
      <c r="E168" s="10" t="s">
        <v>176</v>
      </c>
      <c r="F168" s="7" t="s">
        <v>630</v>
      </c>
      <c r="G168" s="7" t="s">
        <v>568</v>
      </c>
      <c r="H168" s="7" t="s">
        <v>3</v>
      </c>
      <c r="N168" s="13"/>
      <c r="S168" s="7" t="s">
        <v>801</v>
      </c>
    </row>
    <row r="169" spans="2:28" x14ac:dyDescent="0.3">
      <c r="B169" s="7" t="s">
        <v>643</v>
      </c>
      <c r="C169" s="7" t="s">
        <v>114</v>
      </c>
      <c r="D169" s="7" t="s">
        <v>164</v>
      </c>
      <c r="E169" s="10" t="s">
        <v>176</v>
      </c>
      <c r="F169" s="7" t="s">
        <v>631</v>
      </c>
      <c r="G169" s="7" t="s">
        <v>569</v>
      </c>
      <c r="H169" s="7" t="s">
        <v>3</v>
      </c>
      <c r="N169" s="13"/>
      <c r="S169" s="7" t="s">
        <v>801</v>
      </c>
    </row>
    <row r="170" spans="2:28" x14ac:dyDescent="0.3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801</v>
      </c>
    </row>
    <row r="171" spans="2:28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801</v>
      </c>
    </row>
    <row r="172" spans="2:28" x14ac:dyDescent="0.3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8" x14ac:dyDescent="0.3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KWD</v>
      </c>
      <c r="I173" s="7" t="s">
        <v>648</v>
      </c>
      <c r="J173" s="7" t="str">
        <f>J3</f>
        <v>December</v>
      </c>
    </row>
    <row r="174" spans="2:28" x14ac:dyDescent="0.3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KWD</v>
      </c>
      <c r="I174" s="7" t="s">
        <v>648</v>
      </c>
      <c r="J174" s="7" t="str">
        <f>J3</f>
        <v>December</v>
      </c>
      <c r="R174" s="18"/>
      <c r="AB174" s="19"/>
    </row>
    <row r="175" spans="2:28" x14ac:dyDescent="0.3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R175" s="18"/>
      <c r="AB175" s="19"/>
    </row>
    <row r="176" spans="2:28" x14ac:dyDescent="0.3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  <c r="S176" s="7" t="s">
        <v>805</v>
      </c>
    </row>
    <row r="177" spans="2:28" x14ac:dyDescent="0.3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KWD</v>
      </c>
      <c r="I177" s="7" t="s">
        <v>648</v>
      </c>
      <c r="J177" s="7" t="str">
        <f>J3</f>
        <v>December</v>
      </c>
      <c r="M177" s="8"/>
      <c r="N177" s="8"/>
      <c r="O177" s="8"/>
      <c r="P177" s="8"/>
      <c r="Q177" s="8"/>
    </row>
    <row r="178" spans="2:28" x14ac:dyDescent="0.3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801</v>
      </c>
    </row>
    <row r="179" spans="2:28" x14ac:dyDescent="0.3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761</v>
      </c>
      <c r="H179" s="7" t="s">
        <v>3</v>
      </c>
      <c r="N179" s="13"/>
      <c r="S179" s="7" t="s">
        <v>801</v>
      </c>
    </row>
    <row r="180" spans="2:28" x14ac:dyDescent="0.3">
      <c r="B180" s="7" t="s">
        <v>689</v>
      </c>
      <c r="C180" s="7" t="s">
        <v>114</v>
      </c>
      <c r="D180" s="7" t="s">
        <v>197</v>
      </c>
      <c r="E180" s="10" t="s">
        <v>198</v>
      </c>
      <c r="F180" s="10" t="s">
        <v>630</v>
      </c>
      <c r="G180" s="7" t="s">
        <v>21</v>
      </c>
      <c r="H180" s="7" t="s">
        <v>3</v>
      </c>
      <c r="N180" s="13"/>
      <c r="S180" s="7" t="s">
        <v>801</v>
      </c>
    </row>
    <row r="181" spans="2:28" x14ac:dyDescent="0.3">
      <c r="B181" s="7" t="s">
        <v>688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801</v>
      </c>
    </row>
    <row r="182" spans="2:28" x14ac:dyDescent="0.3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KWD</v>
      </c>
      <c r="I182" s="7" t="s">
        <v>648</v>
      </c>
      <c r="J182" s="7" t="str">
        <f>J3</f>
        <v>December</v>
      </c>
      <c r="M182" s="8"/>
      <c r="N182" s="8"/>
      <c r="O182" s="8"/>
      <c r="P182" s="8"/>
      <c r="Q182" s="8"/>
    </row>
    <row r="183" spans="2:28" x14ac:dyDescent="0.3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</row>
    <row r="184" spans="2:28" x14ac:dyDescent="0.3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  <c r="S184" s="7">
        <v>0</v>
      </c>
    </row>
    <row r="185" spans="2:28" ht="15" thickBot="1" x14ac:dyDescent="0.35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23"/>
      <c r="S185" s="7">
        <v>0</v>
      </c>
      <c r="V185" s="19"/>
      <c r="AB185" s="19"/>
    </row>
    <row r="186" spans="2:28" x14ac:dyDescent="0.3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801</v>
      </c>
    </row>
    <row r="187" spans="2:28" x14ac:dyDescent="0.3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KWD</v>
      </c>
      <c r="I187" s="7" t="s">
        <v>649</v>
      </c>
      <c r="J187" s="8" t="str">
        <f>J3</f>
        <v>December</v>
      </c>
      <c r="R187" s="15"/>
      <c r="S187" s="7">
        <v>0</v>
      </c>
    </row>
    <row r="188" spans="2:28" x14ac:dyDescent="0.3">
      <c r="B188" s="7" t="s">
        <v>690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24"/>
      <c r="R188" s="15"/>
      <c r="S188" s="7">
        <v>0</v>
      </c>
    </row>
    <row r="189" spans="2:28" x14ac:dyDescent="0.3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5"/>
      <c r="S189" s="7">
        <v>0</v>
      </c>
    </row>
    <row r="190" spans="2:28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691</v>
      </c>
      <c r="G190" s="10"/>
      <c r="H190" s="7" t="s">
        <v>3</v>
      </c>
      <c r="R190" s="25"/>
      <c r="S190" s="7" t="s">
        <v>801</v>
      </c>
    </row>
    <row r="191" spans="2:28" x14ac:dyDescent="0.3">
      <c r="B191" s="7" t="s">
        <v>695</v>
      </c>
      <c r="C191" s="7" t="s">
        <v>205</v>
      </c>
      <c r="D191" s="7" t="s">
        <v>216</v>
      </c>
      <c r="E191" s="10" t="s">
        <v>217</v>
      </c>
      <c r="F191" s="10" t="s">
        <v>692</v>
      </c>
      <c r="G191" s="10" t="s">
        <v>5</v>
      </c>
      <c r="H191" s="10" t="s">
        <v>4</v>
      </c>
      <c r="R191" s="12"/>
      <c r="S191" s="57">
        <v>0.20699999999999999</v>
      </c>
    </row>
    <row r="192" spans="2:28" x14ac:dyDescent="0.3">
      <c r="B192" s="7" t="s">
        <v>696</v>
      </c>
      <c r="C192" s="7" t="s">
        <v>205</v>
      </c>
      <c r="D192" s="7" t="s">
        <v>216</v>
      </c>
      <c r="E192" s="10" t="s">
        <v>217</v>
      </c>
      <c r="F192" s="10" t="s">
        <v>693</v>
      </c>
      <c r="H192" s="7" t="s">
        <v>694</v>
      </c>
      <c r="R192" s="16"/>
      <c r="S192" s="7" t="s">
        <v>818</v>
      </c>
    </row>
    <row r="193" spans="2:29" x14ac:dyDescent="0.3">
      <c r="B193" s="7" t="s">
        <v>697</v>
      </c>
      <c r="C193" s="7" t="s">
        <v>205</v>
      </c>
      <c r="D193" s="7" t="s">
        <v>216</v>
      </c>
      <c r="E193" s="10" t="s">
        <v>217</v>
      </c>
      <c r="F193" s="10" t="s">
        <v>698</v>
      </c>
      <c r="G193" s="10" t="s">
        <v>350</v>
      </c>
      <c r="R193" s="16"/>
      <c r="S193" s="16" t="s">
        <v>836</v>
      </c>
    </row>
    <row r="194" spans="2:29" x14ac:dyDescent="0.3">
      <c r="B194" s="7" t="s">
        <v>699</v>
      </c>
      <c r="C194" s="7" t="s">
        <v>205</v>
      </c>
      <c r="D194" s="7" t="s">
        <v>216</v>
      </c>
      <c r="E194" s="10" t="s">
        <v>700</v>
      </c>
      <c r="F194" s="7" t="str">
        <f>+E194</f>
        <v>Politcical connections</v>
      </c>
      <c r="H194" s="7" t="s">
        <v>3</v>
      </c>
      <c r="R194" s="16"/>
      <c r="S194" s="7" t="s">
        <v>801</v>
      </c>
    </row>
    <row r="195" spans="2:29" x14ac:dyDescent="0.3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0</v>
      </c>
    </row>
    <row r="196" spans="2:29" x14ac:dyDescent="0.3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630</v>
      </c>
      <c r="G196" s="7" t="s">
        <v>21</v>
      </c>
      <c r="H196" s="7" t="s">
        <v>3</v>
      </c>
      <c r="N196" s="13"/>
      <c r="S196" s="7" t="s">
        <v>801</v>
      </c>
      <c r="AC196" s="7" t="s">
        <v>859</v>
      </c>
    </row>
    <row r="197" spans="2:29" x14ac:dyDescent="0.3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703</v>
      </c>
      <c r="G197" s="7" t="s">
        <v>5</v>
      </c>
      <c r="H197" s="7" t="s">
        <v>4</v>
      </c>
      <c r="R197" s="15"/>
    </row>
    <row r="198" spans="2:29" x14ac:dyDescent="0.3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701</v>
      </c>
      <c r="G198" s="10" t="s">
        <v>350</v>
      </c>
      <c r="R198" s="15"/>
    </row>
    <row r="199" spans="2:29" x14ac:dyDescent="0.3">
      <c r="B199" s="7" t="s">
        <v>704</v>
      </c>
      <c r="C199" s="7" t="s">
        <v>205</v>
      </c>
      <c r="D199" s="7" t="s">
        <v>216</v>
      </c>
      <c r="E199" s="10" t="s">
        <v>220</v>
      </c>
      <c r="F199" s="7" t="s">
        <v>702</v>
      </c>
      <c r="G199" s="7" t="s">
        <v>5</v>
      </c>
      <c r="H199" s="7" t="s">
        <v>4</v>
      </c>
      <c r="R199" s="15"/>
    </row>
    <row r="200" spans="2:29" x14ac:dyDescent="0.3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801</v>
      </c>
    </row>
    <row r="201" spans="2:29" x14ac:dyDescent="0.3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705</v>
      </c>
      <c r="G201" s="7" t="s">
        <v>5</v>
      </c>
      <c r="H201" s="7" t="str">
        <f>H3</f>
        <v>KWD</v>
      </c>
      <c r="I201" s="7" t="s">
        <v>648</v>
      </c>
      <c r="J201" s="7" t="str">
        <f>J3</f>
        <v>December</v>
      </c>
      <c r="R201" s="15"/>
    </row>
    <row r="202" spans="2:29" ht="15" thickBot="1" x14ac:dyDescent="0.35">
      <c r="B202" s="7" t="s">
        <v>813</v>
      </c>
      <c r="C202" s="7" t="s">
        <v>205</v>
      </c>
      <c r="D202" s="7" t="s">
        <v>221</v>
      </c>
      <c r="E202" s="10" t="s">
        <v>223</v>
      </c>
      <c r="F202" s="10" t="s">
        <v>814</v>
      </c>
      <c r="G202" s="7" t="s">
        <v>5</v>
      </c>
      <c r="H202" s="7" t="str">
        <f>H3</f>
        <v>KWD</v>
      </c>
      <c r="I202" s="7" t="s">
        <v>648</v>
      </c>
      <c r="J202" s="7" t="str">
        <f>J3</f>
        <v>December</v>
      </c>
      <c r="R202" s="15"/>
    </row>
    <row r="203" spans="2:29" ht="15" thickBot="1" x14ac:dyDescent="0.35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708</v>
      </c>
      <c r="G203" s="7" t="s">
        <v>5</v>
      </c>
      <c r="H203" s="7" t="s">
        <v>86</v>
      </c>
      <c r="M203" s="27"/>
      <c r="R203" s="15"/>
      <c r="S203" s="7">
        <v>0</v>
      </c>
    </row>
    <row r="204" spans="2:29" x14ac:dyDescent="0.3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800</v>
      </c>
      <c r="AB204" s="7" t="s">
        <v>849</v>
      </c>
    </row>
    <row r="205" spans="2:29" x14ac:dyDescent="0.3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800</v>
      </c>
    </row>
    <row r="206" spans="2:29" x14ac:dyDescent="0.3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  <c r="S206" s="7" t="s">
        <v>801</v>
      </c>
    </row>
    <row r="207" spans="2:29" ht="15" thickBot="1" x14ac:dyDescent="0.35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8"/>
      <c r="Q207" s="26"/>
      <c r="R207" s="12"/>
      <c r="S207" s="57">
        <v>0.2001</v>
      </c>
      <c r="AB207" s="19"/>
      <c r="AC207" s="7" t="s">
        <v>871</v>
      </c>
    </row>
    <row r="208" spans="2:29" x14ac:dyDescent="0.3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6"/>
      <c r="S208" s="57">
        <v>0.28270000000000001</v>
      </c>
      <c r="AB208" s="19"/>
    </row>
    <row r="209" spans="2:29" x14ac:dyDescent="0.3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709</v>
      </c>
      <c r="G209" s="7" t="s">
        <v>5</v>
      </c>
      <c r="H209" s="7" t="s">
        <v>4</v>
      </c>
      <c r="Q209" s="26"/>
      <c r="S209" s="57">
        <v>5.5E-2</v>
      </c>
      <c r="AB209" s="19"/>
    </row>
    <row r="210" spans="2:29" x14ac:dyDescent="0.3">
      <c r="B210" s="7" t="s">
        <v>711</v>
      </c>
      <c r="C210" s="7" t="s">
        <v>205</v>
      </c>
      <c r="D210" s="7" t="s">
        <v>224</v>
      </c>
      <c r="E210" s="10" t="s">
        <v>231</v>
      </c>
      <c r="F210" s="10" t="s">
        <v>710</v>
      </c>
      <c r="G210" s="7" t="s">
        <v>5</v>
      </c>
      <c r="H210" s="7" t="s">
        <v>4</v>
      </c>
      <c r="Q210" s="26"/>
      <c r="R210" s="15"/>
      <c r="S210" s="57">
        <v>0.46220000000000011</v>
      </c>
    </row>
    <row r="211" spans="2:29" x14ac:dyDescent="0.3">
      <c r="B211" s="7" t="s">
        <v>715</v>
      </c>
      <c r="C211" s="7" t="s">
        <v>205</v>
      </c>
      <c r="D211" s="7" t="s">
        <v>224</v>
      </c>
      <c r="E211" s="10" t="s">
        <v>234</v>
      </c>
      <c r="F211" s="10" t="s">
        <v>630</v>
      </c>
      <c r="G211" s="7" t="s">
        <v>21</v>
      </c>
      <c r="H211" s="15" t="s">
        <v>3</v>
      </c>
      <c r="N211" s="13"/>
      <c r="S211" s="7" t="s">
        <v>801</v>
      </c>
    </row>
    <row r="212" spans="2:29" x14ac:dyDescent="0.3">
      <c r="B212" s="7" t="s">
        <v>712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  <c r="S212" s="7" t="s">
        <v>801</v>
      </c>
    </row>
    <row r="213" spans="2:29" x14ac:dyDescent="0.3">
      <c r="B213" s="7" t="s">
        <v>713</v>
      </c>
      <c r="C213" s="7" t="s">
        <v>205</v>
      </c>
      <c r="D213" s="7" t="s">
        <v>224</v>
      </c>
      <c r="E213" s="10" t="s">
        <v>236</v>
      </c>
      <c r="F213" s="10" t="s">
        <v>630</v>
      </c>
      <c r="G213" s="7" t="s">
        <v>21</v>
      </c>
      <c r="H213" s="7" t="s">
        <v>3</v>
      </c>
      <c r="N213" s="13"/>
      <c r="S213" s="7" t="s">
        <v>801</v>
      </c>
    </row>
    <row r="214" spans="2:29" x14ac:dyDescent="0.3">
      <c r="B214" s="7" t="s">
        <v>714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  <c r="S214" s="7" t="s">
        <v>801</v>
      </c>
    </row>
    <row r="215" spans="2:29" x14ac:dyDescent="0.3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800</v>
      </c>
    </row>
    <row r="216" spans="2:29" x14ac:dyDescent="0.3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9" x14ac:dyDescent="0.3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17">
        <v>1</v>
      </c>
      <c r="AB217" s="19"/>
    </row>
    <row r="218" spans="2:29" x14ac:dyDescent="0.3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0</v>
      </c>
      <c r="AB218" s="19"/>
      <c r="AC218" s="19" t="s">
        <v>875</v>
      </c>
    </row>
    <row r="219" spans="2:29" x14ac:dyDescent="0.3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800</v>
      </c>
    </row>
    <row r="220" spans="2:29" x14ac:dyDescent="0.3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  <c r="S220" s="7">
        <v>0</v>
      </c>
    </row>
    <row r="221" spans="2:29" x14ac:dyDescent="0.3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KWD</v>
      </c>
      <c r="I221" s="7" t="s">
        <v>648</v>
      </c>
      <c r="J221" s="7" t="str">
        <f>J3</f>
        <v>December</v>
      </c>
      <c r="R221" s="15"/>
    </row>
    <row r="222" spans="2:29" x14ac:dyDescent="0.3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 s="17">
        <v>64</v>
      </c>
      <c r="AC222" s="7" t="s">
        <v>860</v>
      </c>
    </row>
    <row r="223" spans="2:29" x14ac:dyDescent="0.3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7">
        <v>42</v>
      </c>
    </row>
    <row r="224" spans="2:29" x14ac:dyDescent="0.3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 s="17">
        <v>13</v>
      </c>
    </row>
    <row r="225" spans="2:29" x14ac:dyDescent="0.3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56"/>
      <c r="S225" s="56">
        <v>8.4</v>
      </c>
    </row>
    <row r="226" spans="2:29" x14ac:dyDescent="0.3">
      <c r="B226" s="7" t="s">
        <v>717</v>
      </c>
      <c r="C226" s="7" t="s">
        <v>205</v>
      </c>
      <c r="D226" s="7" t="s">
        <v>247</v>
      </c>
      <c r="E226" s="10" t="s">
        <v>248</v>
      </c>
      <c r="F226" s="10" t="s">
        <v>718</v>
      </c>
      <c r="G226" s="7" t="s">
        <v>5</v>
      </c>
      <c r="H226" s="7" t="s">
        <v>4</v>
      </c>
      <c r="R226" s="22"/>
      <c r="S226" s="57">
        <v>0.2</v>
      </c>
    </row>
    <row r="227" spans="2:29" x14ac:dyDescent="0.3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801</v>
      </c>
    </row>
    <row r="228" spans="2:29" x14ac:dyDescent="0.3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801</v>
      </c>
      <c r="AC228" s="7" t="s">
        <v>879</v>
      </c>
    </row>
    <row r="229" spans="2:29" x14ac:dyDescent="0.3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O229"/>
      <c r="P229"/>
      <c r="Q229"/>
      <c r="R229"/>
      <c r="S229" s="7" t="s">
        <v>802</v>
      </c>
    </row>
    <row r="230" spans="2:29" x14ac:dyDescent="0.3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O230" s="58">
        <v>0.37068258941719295</v>
      </c>
      <c r="P230" s="58">
        <v>0.20070131548807224</v>
      </c>
      <c r="Q230" s="58">
        <v>0.20070131548807224</v>
      </c>
      <c r="R230" s="58">
        <v>0.20070131548807224</v>
      </c>
    </row>
    <row r="231" spans="2:29" ht="15" thickBot="1" x14ac:dyDescent="0.35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719</v>
      </c>
      <c r="G231" s="7" t="s">
        <v>5</v>
      </c>
      <c r="H231" s="10" t="str">
        <f>H3</f>
        <v>KWD</v>
      </c>
      <c r="I231" s="10" t="s">
        <v>648</v>
      </c>
      <c r="J231" s="7" t="str">
        <f>J3</f>
        <v>December</v>
      </c>
      <c r="M231" s="29"/>
      <c r="O231" s="26"/>
      <c r="P231" s="26"/>
      <c r="Q231" s="26"/>
      <c r="R231" s="15"/>
    </row>
    <row r="232" spans="2:29" ht="15" thickBot="1" x14ac:dyDescent="0.35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29"/>
      <c r="R232" s="15"/>
      <c r="S232" s="7">
        <v>0</v>
      </c>
    </row>
    <row r="233" spans="2:29" ht="15" thickBot="1" x14ac:dyDescent="0.35">
      <c r="B233" s="7" t="s">
        <v>728</v>
      </c>
      <c r="C233" s="7" t="s">
        <v>205</v>
      </c>
      <c r="D233" s="7" t="s">
        <v>247</v>
      </c>
      <c r="E233" s="10" t="s">
        <v>263</v>
      </c>
      <c r="F233" s="10" t="s">
        <v>725</v>
      </c>
      <c r="G233" s="7" t="s">
        <v>86</v>
      </c>
      <c r="M233" s="29"/>
      <c r="R233" s="15"/>
      <c r="S233" s="17">
        <v>1</v>
      </c>
    </row>
    <row r="234" spans="2:29" ht="15" thickBot="1" x14ac:dyDescent="0.35">
      <c r="B234" s="7" t="s">
        <v>727</v>
      </c>
      <c r="C234" s="7" t="s">
        <v>205</v>
      </c>
      <c r="D234" s="7" t="s">
        <v>247</v>
      </c>
      <c r="E234" s="10" t="s">
        <v>263</v>
      </c>
      <c r="F234" s="10" t="s">
        <v>726</v>
      </c>
      <c r="G234" s="7" t="s">
        <v>86</v>
      </c>
      <c r="M234" s="29"/>
      <c r="R234" s="15"/>
      <c r="S234" s="17">
        <v>4</v>
      </c>
    </row>
    <row r="235" spans="2:29" ht="15" thickBot="1" x14ac:dyDescent="0.35">
      <c r="B235" s="7" t="s">
        <v>729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29"/>
      <c r="S235" s="7" t="s">
        <v>801</v>
      </c>
    </row>
    <row r="236" spans="2:29" ht="15" thickBot="1" x14ac:dyDescent="0.35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29"/>
      <c r="S236" s="7" t="s">
        <v>801</v>
      </c>
    </row>
    <row r="237" spans="2:29" x14ac:dyDescent="0.3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730</v>
      </c>
      <c r="H237" s="7" t="s">
        <v>3</v>
      </c>
      <c r="S237" s="7" t="s">
        <v>800</v>
      </c>
      <c r="AB237" s="7" t="s">
        <v>877</v>
      </c>
    </row>
    <row r="238" spans="2:29" x14ac:dyDescent="0.3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731</v>
      </c>
      <c r="H238" s="7" t="s">
        <v>3</v>
      </c>
      <c r="S238" s="7" t="s">
        <v>801</v>
      </c>
      <c r="AC238" s="7" t="s">
        <v>859</v>
      </c>
    </row>
    <row r="239" spans="2:29" x14ac:dyDescent="0.3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800</v>
      </c>
      <c r="AB239" s="7" t="s">
        <v>877</v>
      </c>
    </row>
    <row r="240" spans="2:29" x14ac:dyDescent="0.3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800</v>
      </c>
    </row>
    <row r="241" spans="2:19" x14ac:dyDescent="0.3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KWD</v>
      </c>
      <c r="I241" s="10" t="s">
        <v>648</v>
      </c>
      <c r="J241" s="7" t="str">
        <f>J3</f>
        <v>December</v>
      </c>
      <c r="R241" s="15"/>
    </row>
    <row r="242" spans="2:19" x14ac:dyDescent="0.3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6"/>
      <c r="N242" s="26"/>
      <c r="O242" s="26"/>
      <c r="P242" s="26"/>
      <c r="Q242" s="26"/>
    </row>
    <row r="243" spans="2:19" x14ac:dyDescent="0.3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754</v>
      </c>
      <c r="G243" s="10"/>
      <c r="H243" s="7" t="s">
        <v>3</v>
      </c>
      <c r="N243" s="13"/>
      <c r="S243" s="7" t="s">
        <v>801</v>
      </c>
    </row>
    <row r="244" spans="2:19" x14ac:dyDescent="0.3">
      <c r="B244" s="7" t="s">
        <v>822</v>
      </c>
      <c r="C244" s="7" t="s">
        <v>205</v>
      </c>
      <c r="D244" s="7" t="s">
        <v>374</v>
      </c>
      <c r="E244" s="7" t="s">
        <v>377</v>
      </c>
      <c r="F244" s="10" t="s">
        <v>755</v>
      </c>
      <c r="G244" s="10" t="s">
        <v>5</v>
      </c>
      <c r="H244" s="10" t="str">
        <f>H3</f>
        <v>KWD</v>
      </c>
      <c r="I244" s="10" t="s">
        <v>649</v>
      </c>
      <c r="J244" s="7" t="str">
        <f>J3</f>
        <v>December</v>
      </c>
      <c r="M244" s="26"/>
      <c r="N244" s="26"/>
      <c r="O244" s="26"/>
      <c r="P244" s="26"/>
      <c r="Q244" s="26"/>
    </row>
    <row r="245" spans="2:19" x14ac:dyDescent="0.3">
      <c r="B245" s="7" t="s">
        <v>823</v>
      </c>
      <c r="C245" s="7" t="s">
        <v>205</v>
      </c>
      <c r="D245" s="7" t="s">
        <v>374</v>
      </c>
      <c r="E245" s="7" t="s">
        <v>377</v>
      </c>
      <c r="F245" s="10" t="s">
        <v>756</v>
      </c>
      <c r="G245" s="10" t="s">
        <v>5</v>
      </c>
      <c r="H245" s="10" t="str">
        <f>H3</f>
        <v>KWD</v>
      </c>
      <c r="I245" s="10" t="s">
        <v>649</v>
      </c>
      <c r="J245" s="7" t="str">
        <f>J3</f>
        <v>December</v>
      </c>
      <c r="M245" s="26"/>
      <c r="N245" s="26"/>
      <c r="O245" s="26"/>
      <c r="P245" s="26"/>
      <c r="Q245" s="26"/>
    </row>
    <row r="246" spans="2:19" x14ac:dyDescent="0.3">
      <c r="B246" s="7" t="s">
        <v>500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6"/>
      <c r="N246" s="26"/>
      <c r="O246" s="26"/>
      <c r="P246" s="26"/>
      <c r="Q246" s="26"/>
      <c r="S246" s="7" t="s">
        <v>801</v>
      </c>
    </row>
    <row r="247" spans="2:19" x14ac:dyDescent="0.3">
      <c r="B247" s="7" t="s">
        <v>501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6"/>
      <c r="N247" s="26"/>
      <c r="O247" s="26"/>
      <c r="P247" s="26"/>
      <c r="Q247" s="26"/>
      <c r="S247" s="7" t="s">
        <v>801</v>
      </c>
    </row>
    <row r="248" spans="2:19" x14ac:dyDescent="0.3">
      <c r="B248" s="7" t="s">
        <v>502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6"/>
      <c r="N248" s="26"/>
      <c r="O248" s="26"/>
      <c r="P248" s="26"/>
      <c r="Q248" s="26"/>
    </row>
    <row r="249" spans="2:19" ht="15" thickBot="1" x14ac:dyDescent="0.35">
      <c r="B249" s="7" t="s">
        <v>503</v>
      </c>
      <c r="C249" s="7" t="s">
        <v>205</v>
      </c>
      <c r="D249" s="7" t="s">
        <v>272</v>
      </c>
      <c r="E249" s="10" t="s">
        <v>273</v>
      </c>
      <c r="F249" s="10" t="s">
        <v>757</v>
      </c>
      <c r="G249" s="10"/>
      <c r="H249" s="10" t="s">
        <v>3</v>
      </c>
      <c r="M249" s="28"/>
      <c r="S249" s="7" t="s">
        <v>800</v>
      </c>
    </row>
    <row r="250" spans="2:19" ht="15" thickBot="1" x14ac:dyDescent="0.35">
      <c r="B250" s="7" t="s">
        <v>504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8"/>
      <c r="R250" s="15"/>
      <c r="S250" s="7">
        <v>0</v>
      </c>
    </row>
    <row r="251" spans="2:19" ht="15" thickBot="1" x14ac:dyDescent="0.35">
      <c r="B251" s="7" t="s">
        <v>505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8"/>
      <c r="R251" s="15"/>
      <c r="S251" s="7">
        <v>0</v>
      </c>
    </row>
    <row r="252" spans="2:19" ht="15" thickBot="1" x14ac:dyDescent="0.35">
      <c r="B252" s="7" t="s">
        <v>506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8"/>
      <c r="S252" s="7" t="s">
        <v>801</v>
      </c>
    </row>
    <row r="253" spans="2:19" ht="15" thickBot="1" x14ac:dyDescent="0.35">
      <c r="B253" s="7" t="s">
        <v>507</v>
      </c>
      <c r="C253" s="7" t="s">
        <v>205</v>
      </c>
      <c r="D253" s="7" t="s">
        <v>272</v>
      </c>
      <c r="E253" s="10" t="s">
        <v>277</v>
      </c>
      <c r="F253" s="10" t="s">
        <v>761</v>
      </c>
      <c r="G253" s="10"/>
      <c r="H253" s="10" t="s">
        <v>3</v>
      </c>
      <c r="M253" s="28"/>
      <c r="S253" s="7" t="s">
        <v>801</v>
      </c>
    </row>
    <row r="254" spans="2:19" ht="15" thickBot="1" x14ac:dyDescent="0.35">
      <c r="B254" s="7" t="s">
        <v>760</v>
      </c>
      <c r="C254" s="7" t="s">
        <v>205</v>
      </c>
      <c r="D254" s="7" t="s">
        <v>272</v>
      </c>
      <c r="E254" s="10" t="s">
        <v>277</v>
      </c>
      <c r="F254" s="10" t="s">
        <v>758</v>
      </c>
      <c r="G254" s="10"/>
      <c r="H254" s="10" t="s">
        <v>759</v>
      </c>
      <c r="M254" s="28"/>
    </row>
    <row r="255" spans="2:19" x14ac:dyDescent="0.3">
      <c r="B255" s="7" t="s">
        <v>508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30"/>
    </row>
    <row r="256" spans="2:19" x14ac:dyDescent="0.3">
      <c r="B256" s="7" t="s">
        <v>509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801</v>
      </c>
    </row>
    <row r="257" spans="2:19" x14ac:dyDescent="0.3">
      <c r="B257" s="7" t="s">
        <v>510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801</v>
      </c>
    </row>
    <row r="258" spans="2:19" x14ac:dyDescent="0.3">
      <c r="B258" s="7" t="s">
        <v>511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801</v>
      </c>
    </row>
    <row r="259" spans="2:19" x14ac:dyDescent="0.3">
      <c r="B259" s="7" t="s">
        <v>512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801</v>
      </c>
    </row>
    <row r="260" spans="2:19" x14ac:dyDescent="0.3">
      <c r="B260" s="7" t="s">
        <v>513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801</v>
      </c>
    </row>
    <row r="261" spans="2:19" x14ac:dyDescent="0.3">
      <c r="B261" s="7" t="s">
        <v>514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801</v>
      </c>
    </row>
    <row r="262" spans="2:19" x14ac:dyDescent="0.3">
      <c r="B262" s="7" t="s">
        <v>515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801</v>
      </c>
    </row>
    <row r="263" spans="2:19" x14ac:dyDescent="0.3">
      <c r="B263" s="7" t="s">
        <v>516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</row>
    <row r="264" spans="2:19" x14ac:dyDescent="0.3">
      <c r="B264" s="7" t="s">
        <v>517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801</v>
      </c>
    </row>
    <row r="265" spans="2:19" x14ac:dyDescent="0.3">
      <c r="B265" s="7" t="s">
        <v>518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801</v>
      </c>
    </row>
    <row r="266" spans="2:19" x14ac:dyDescent="0.3">
      <c r="B266" s="7" t="s">
        <v>519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</row>
    <row r="267" spans="2:19" x14ac:dyDescent="0.3">
      <c r="B267" s="7" t="s">
        <v>520</v>
      </c>
      <c r="C267" s="7" t="s">
        <v>205</v>
      </c>
      <c r="D267" s="7" t="s">
        <v>383</v>
      </c>
      <c r="E267" s="7" t="s">
        <v>384</v>
      </c>
      <c r="F267" s="10"/>
    </row>
    <row r="268" spans="2:19" x14ac:dyDescent="0.3">
      <c r="B268" s="7" t="s">
        <v>521</v>
      </c>
      <c r="C268" s="7" t="s">
        <v>205</v>
      </c>
      <c r="D268" s="7" t="s">
        <v>383</v>
      </c>
      <c r="E268" s="7" t="s">
        <v>385</v>
      </c>
      <c r="F268" s="10"/>
    </row>
    <row r="269" spans="2:19" x14ac:dyDescent="0.3">
      <c r="B269" s="7" t="s">
        <v>522</v>
      </c>
      <c r="C269" s="7" t="s">
        <v>205</v>
      </c>
      <c r="D269" s="7" t="s">
        <v>383</v>
      </c>
      <c r="E269" s="7" t="s">
        <v>386</v>
      </c>
      <c r="F269" s="10"/>
    </row>
    <row r="270" spans="2:19" x14ac:dyDescent="0.3">
      <c r="B270" s="7" t="s">
        <v>523</v>
      </c>
      <c r="C270" s="7" t="s">
        <v>205</v>
      </c>
      <c r="D270" s="7" t="s">
        <v>383</v>
      </c>
      <c r="E270" s="7" t="s">
        <v>387</v>
      </c>
      <c r="F270" s="10"/>
    </row>
    <row r="271" spans="2:19" x14ac:dyDescent="0.3">
      <c r="B271" s="7" t="s">
        <v>524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762</v>
      </c>
      <c r="N271" s="13"/>
      <c r="S271" s="7" t="s">
        <v>821</v>
      </c>
    </row>
    <row r="272" spans="2:19" x14ac:dyDescent="0.3">
      <c r="B272" s="7" t="s">
        <v>525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763</v>
      </c>
      <c r="N272" s="13"/>
      <c r="S272" s="7" t="s">
        <v>847</v>
      </c>
    </row>
    <row r="273" spans="2:29" x14ac:dyDescent="0.3">
      <c r="B273" s="7" t="s">
        <v>764</v>
      </c>
      <c r="C273" s="7" t="s">
        <v>205</v>
      </c>
      <c r="D273" s="10" t="s">
        <v>294</v>
      </c>
      <c r="E273" s="10" t="s">
        <v>295</v>
      </c>
      <c r="F273" s="10" t="s">
        <v>765</v>
      </c>
      <c r="G273" s="10"/>
      <c r="H273" s="10" t="s">
        <v>3</v>
      </c>
      <c r="N273" s="13"/>
      <c r="S273" s="7" t="s">
        <v>800</v>
      </c>
    </row>
    <row r="274" spans="2:29" x14ac:dyDescent="0.3">
      <c r="B274" s="7" t="s">
        <v>526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0</v>
      </c>
    </row>
    <row r="275" spans="2:29" x14ac:dyDescent="0.3">
      <c r="B275" s="7" t="s">
        <v>527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801</v>
      </c>
    </row>
    <row r="276" spans="2:29" x14ac:dyDescent="0.3">
      <c r="B276" s="7" t="s">
        <v>766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5"/>
      <c r="S276" s="7">
        <v>0</v>
      </c>
    </row>
    <row r="277" spans="2:29" x14ac:dyDescent="0.3">
      <c r="B277" s="7" t="s">
        <v>767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801</v>
      </c>
    </row>
    <row r="278" spans="2:29" x14ac:dyDescent="0.3">
      <c r="B278" s="7" t="s">
        <v>528</v>
      </c>
      <c r="C278" s="7" t="s">
        <v>205</v>
      </c>
      <c r="D278" s="7" t="s">
        <v>388</v>
      </c>
      <c r="E278" s="7" t="s">
        <v>389</v>
      </c>
    </row>
    <row r="279" spans="2:29" x14ac:dyDescent="0.3">
      <c r="B279" s="7" t="s">
        <v>529</v>
      </c>
      <c r="C279" s="7" t="s">
        <v>205</v>
      </c>
      <c r="D279" s="7" t="s">
        <v>388</v>
      </c>
      <c r="E279" s="7" t="s">
        <v>390</v>
      </c>
    </row>
    <row r="280" spans="2:29" x14ac:dyDescent="0.3">
      <c r="B280" s="7" t="s">
        <v>530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801</v>
      </c>
    </row>
    <row r="281" spans="2:29" x14ac:dyDescent="0.3">
      <c r="B281" s="7" t="s">
        <v>531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3"/>
      <c r="S281" s="7" t="s">
        <v>801</v>
      </c>
    </row>
    <row r="282" spans="2:29" x14ac:dyDescent="0.3">
      <c r="B282" s="7" t="s">
        <v>532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  <c r="S282" s="7" t="s">
        <v>801</v>
      </c>
    </row>
    <row r="283" spans="2:29" x14ac:dyDescent="0.3">
      <c r="B283" s="7" t="s">
        <v>533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29" x14ac:dyDescent="0.3">
      <c r="B284" s="7" t="s">
        <v>534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801</v>
      </c>
    </row>
    <row r="285" spans="2:29" x14ac:dyDescent="0.3">
      <c r="B285" s="7" t="s">
        <v>768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771</v>
      </c>
      <c r="N285" s="13"/>
      <c r="S285" s="7" t="s">
        <v>807</v>
      </c>
    </row>
    <row r="286" spans="2:29" x14ac:dyDescent="0.3">
      <c r="B286" s="7" t="s">
        <v>769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770</v>
      </c>
      <c r="N286" s="13"/>
      <c r="S286" s="7" t="s">
        <v>809</v>
      </c>
    </row>
    <row r="287" spans="2:29" x14ac:dyDescent="0.3">
      <c r="B287" s="7" t="s">
        <v>535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16"/>
      <c r="N287" s="57">
        <v>0.80420000000000003</v>
      </c>
      <c r="O287" s="57">
        <v>0.69259999999999999</v>
      </c>
      <c r="P287" s="57">
        <v>0.67610000000000003</v>
      </c>
      <c r="Q287" s="57">
        <v>0</v>
      </c>
      <c r="R287" s="57"/>
      <c r="AC287" s="7" t="s">
        <v>872</v>
      </c>
    </row>
    <row r="288" spans="2:29" x14ac:dyDescent="0.3">
      <c r="B288" s="7" t="s">
        <v>536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801</v>
      </c>
    </row>
    <row r="289" spans="2:29" x14ac:dyDescent="0.3">
      <c r="B289" s="7" t="s">
        <v>537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800</v>
      </c>
      <c r="AA289" s="7" t="s">
        <v>848</v>
      </c>
    </row>
    <row r="290" spans="2:29" x14ac:dyDescent="0.3">
      <c r="B290" s="7" t="s">
        <v>772</v>
      </c>
      <c r="C290" s="7" t="s">
        <v>205</v>
      </c>
      <c r="D290" s="10" t="s">
        <v>316</v>
      </c>
      <c r="E290" s="10" t="s">
        <v>317</v>
      </c>
      <c r="F290" s="10" t="s">
        <v>630</v>
      </c>
      <c r="G290" s="10"/>
      <c r="H290" s="10" t="s">
        <v>3</v>
      </c>
      <c r="S290" s="7" t="s">
        <v>801</v>
      </c>
    </row>
    <row r="291" spans="2:29" x14ac:dyDescent="0.3">
      <c r="B291" s="7" t="s">
        <v>773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801</v>
      </c>
    </row>
    <row r="292" spans="2:29" x14ac:dyDescent="0.3">
      <c r="B292" s="7" t="s">
        <v>538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19"/>
    </row>
    <row r="293" spans="2:29" x14ac:dyDescent="0.3">
      <c r="B293" s="7" t="s">
        <v>539</v>
      </c>
      <c r="C293" s="7" t="s">
        <v>205</v>
      </c>
      <c r="D293" s="10" t="s">
        <v>319</v>
      </c>
      <c r="E293" s="10" t="s">
        <v>320</v>
      </c>
      <c r="F293" s="10" t="s">
        <v>845</v>
      </c>
      <c r="G293" s="7" t="s">
        <v>5</v>
      </c>
      <c r="H293" s="7" t="s">
        <v>86</v>
      </c>
      <c r="S293" s="7">
        <v>42</v>
      </c>
      <c r="Z293" s="19"/>
    </row>
    <row r="294" spans="2:29" x14ac:dyDescent="0.3">
      <c r="B294" s="7" t="s">
        <v>861</v>
      </c>
      <c r="C294" s="7" t="s">
        <v>205</v>
      </c>
      <c r="D294" s="10" t="s">
        <v>319</v>
      </c>
      <c r="E294" s="10" t="s">
        <v>321</v>
      </c>
      <c r="F294" s="10" t="s">
        <v>862</v>
      </c>
      <c r="G294" s="10" t="s">
        <v>21</v>
      </c>
      <c r="H294" s="10" t="s">
        <v>3</v>
      </c>
      <c r="N294" s="13"/>
      <c r="S294" s="7" t="s">
        <v>801</v>
      </c>
    </row>
    <row r="295" spans="2:29" x14ac:dyDescent="0.3">
      <c r="B295" s="7" t="s">
        <v>540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0</v>
      </c>
    </row>
    <row r="296" spans="2:29" x14ac:dyDescent="0.3">
      <c r="B296" s="7" t="s">
        <v>541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801</v>
      </c>
    </row>
    <row r="297" spans="2:29" x14ac:dyDescent="0.3">
      <c r="B297" s="7" t="s">
        <v>542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801</v>
      </c>
    </row>
    <row r="298" spans="2:29" x14ac:dyDescent="0.3">
      <c r="B298" s="7" t="s">
        <v>543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801</v>
      </c>
    </row>
    <row r="299" spans="2:29" x14ac:dyDescent="0.3">
      <c r="B299" s="7" t="s">
        <v>544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801</v>
      </c>
    </row>
    <row r="300" spans="2:29" x14ac:dyDescent="0.3">
      <c r="B300" s="7" t="s">
        <v>545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801</v>
      </c>
    </row>
    <row r="301" spans="2:29" x14ac:dyDescent="0.3">
      <c r="B301" s="7" t="s">
        <v>546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>
        <v>0</v>
      </c>
    </row>
    <row r="302" spans="2:29" x14ac:dyDescent="0.3">
      <c r="B302" s="7" t="s">
        <v>547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801</v>
      </c>
    </row>
    <row r="303" spans="2:29" x14ac:dyDescent="0.3">
      <c r="B303" s="7" t="s">
        <v>548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801</v>
      </c>
    </row>
    <row r="304" spans="2:29" x14ac:dyDescent="0.3">
      <c r="B304" s="7" t="s">
        <v>549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O304" s="57">
        <v>0.33333333333333331</v>
      </c>
      <c r="P304" s="57">
        <v>0.33333333333333331</v>
      </c>
      <c r="Q304" s="57">
        <v>0.33333333333333331</v>
      </c>
      <c r="R304" s="57">
        <v>0.33333333333333331</v>
      </c>
      <c r="AC304" s="7" t="s">
        <v>846</v>
      </c>
    </row>
    <row r="305" spans="2:26" x14ac:dyDescent="0.3">
      <c r="B305" s="7" t="s">
        <v>550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801</v>
      </c>
    </row>
    <row r="306" spans="2:26" x14ac:dyDescent="0.3">
      <c r="B306" s="7" t="s">
        <v>551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801</v>
      </c>
    </row>
    <row r="307" spans="2:26" x14ac:dyDescent="0.3">
      <c r="B307" s="7" t="s">
        <v>552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801</v>
      </c>
    </row>
    <row r="308" spans="2:26" x14ac:dyDescent="0.3">
      <c r="B308" s="7" t="s">
        <v>553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KWD</v>
      </c>
      <c r="I308" s="10" t="s">
        <v>648</v>
      </c>
      <c r="J308" s="7" t="str">
        <f>J3</f>
        <v>December</v>
      </c>
    </row>
    <row r="309" spans="2:26" x14ac:dyDescent="0.3">
      <c r="B309" s="7" t="s">
        <v>554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KWD</v>
      </c>
      <c r="I309" s="10" t="s">
        <v>648</v>
      </c>
      <c r="J309" s="7" t="str">
        <f>J3</f>
        <v>December</v>
      </c>
    </row>
    <row r="310" spans="2:26" x14ac:dyDescent="0.3">
      <c r="B310" s="7" t="s">
        <v>555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800</v>
      </c>
    </row>
    <row r="311" spans="2:26" ht="15" thickBot="1" x14ac:dyDescent="0.35">
      <c r="B311" s="7" t="s">
        <v>556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881</v>
      </c>
      <c r="Z311" s="19"/>
    </row>
    <row r="312" spans="2:26" ht="15" thickBot="1" x14ac:dyDescent="0.35">
      <c r="B312" s="7" t="s">
        <v>557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7">
        <v>3</v>
      </c>
    </row>
    <row r="313" spans="2:26" ht="15" thickBot="1" x14ac:dyDescent="0.35">
      <c r="B313" s="7" t="s">
        <v>558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  <c r="S313" s="7" t="s">
        <v>882</v>
      </c>
    </row>
    <row r="314" spans="2:26" ht="15" thickBot="1" x14ac:dyDescent="0.35">
      <c r="B314" s="7" t="s">
        <v>559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6" x14ac:dyDescent="0.3">
      <c r="B315" s="55" t="s">
        <v>863</v>
      </c>
      <c r="C315" s="7" t="s">
        <v>205</v>
      </c>
      <c r="D315" s="10" t="s">
        <v>319</v>
      </c>
      <c r="E315" s="10" t="s">
        <v>321</v>
      </c>
      <c r="F315" s="10" t="s">
        <v>569</v>
      </c>
      <c r="G315" s="10" t="s">
        <v>21</v>
      </c>
      <c r="H315" s="10" t="s">
        <v>3</v>
      </c>
      <c r="S315" s="7" t="s">
        <v>801</v>
      </c>
    </row>
    <row r="316" spans="2:26" x14ac:dyDescent="0.3">
      <c r="B316" s="55" t="s">
        <v>864</v>
      </c>
      <c r="C316" s="7" t="s">
        <v>205</v>
      </c>
      <c r="D316" s="10" t="s">
        <v>306</v>
      </c>
      <c r="E316" s="10" t="s">
        <v>312</v>
      </c>
      <c r="F316" s="10" t="s">
        <v>862</v>
      </c>
      <c r="G316" s="10" t="s">
        <v>21</v>
      </c>
      <c r="H316" s="10" t="s">
        <v>3</v>
      </c>
      <c r="S316" s="7" t="s">
        <v>800</v>
      </c>
      <c r="Z316" s="7" t="s">
        <v>878</v>
      </c>
    </row>
    <row r="317" spans="2:26" x14ac:dyDescent="0.3">
      <c r="B317" s="55" t="s">
        <v>865</v>
      </c>
      <c r="C317" s="7" t="s">
        <v>73</v>
      </c>
      <c r="D317" t="s">
        <v>866</v>
      </c>
      <c r="E317" t="s">
        <v>867</v>
      </c>
      <c r="F317" t="s">
        <v>868</v>
      </c>
      <c r="G317" t="s">
        <v>5</v>
      </c>
      <c r="H317" t="s">
        <v>86</v>
      </c>
    </row>
    <row r="318" spans="2:26" x14ac:dyDescent="0.3">
      <c r="B318" t="s">
        <v>869</v>
      </c>
      <c r="C318" t="s">
        <v>205</v>
      </c>
      <c r="D318" t="s">
        <v>294</v>
      </c>
      <c r="E318" t="s">
        <v>304</v>
      </c>
      <c r="F318" t="s">
        <v>305</v>
      </c>
      <c r="G318" t="s">
        <v>5</v>
      </c>
      <c r="H318" s="7" t="str">
        <f>H3</f>
        <v>KWD</v>
      </c>
      <c r="S318" s="7">
        <v>0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 O230:R230" xr:uid="{D9A124A9-D86A-4BEC-A379-99F0B65B6DB6}">
      <formula1>0</formula1>
    </dataValidation>
  </dataValidations>
  <hyperlinks>
    <hyperlink ref="AB146" r:id="rId1" xr:uid="{9E74F378-7533-4C38-8EA3-D8D8AC454628}"/>
    <hyperlink ref="AC218" r:id="rId2" xr:uid="{9A272151-7D19-4E2A-B569-0CD0E04C2E68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S118:S126 S129:S134 S136 S138 S140:S144 S146:S147 S150 S153:S154 S160:S161 S163:S164 S166:S171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S273 S194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A165-5C47-41F4-BE9F-BBF4A57900CC}">
  <dimension ref="B1:T14"/>
  <sheetViews>
    <sheetView topLeftCell="K1" workbookViewId="0">
      <selection activeCell="P14" sqref="P14"/>
    </sheetView>
  </sheetViews>
  <sheetFormatPr defaultRowHeight="14.4" x14ac:dyDescent="0.3"/>
  <cols>
    <col min="6" max="6" width="22" bestFit="1" customWidth="1"/>
    <col min="13" max="13" width="28.109375" bestFit="1" customWidth="1"/>
    <col min="14" max="14" width="7.33203125" bestFit="1" customWidth="1"/>
    <col min="15" max="15" width="29.109375" bestFit="1" customWidth="1"/>
    <col min="16" max="16" width="13.6640625" bestFit="1" customWidth="1"/>
    <col min="17" max="17" width="16.44140625" bestFit="1" customWidth="1"/>
    <col min="18" max="18" width="27.5546875" bestFit="1" customWidth="1"/>
    <col min="19" max="19" width="32.88671875" bestFit="1" customWidth="1"/>
  </cols>
  <sheetData>
    <row r="1" spans="2:20" ht="21" thickBot="1" x14ac:dyDescent="0.35">
      <c r="M1" s="37"/>
      <c r="N1" s="38" t="s">
        <v>827</v>
      </c>
      <c r="O1" s="39" t="s">
        <v>828</v>
      </c>
      <c r="P1" s="40" t="s">
        <v>829</v>
      </c>
      <c r="Q1" s="39" t="s">
        <v>830</v>
      </c>
      <c r="R1" s="52" t="s">
        <v>831</v>
      </c>
      <c r="S1" s="39" t="s">
        <v>832</v>
      </c>
    </row>
    <row r="2" spans="2:20" x14ac:dyDescent="0.3">
      <c r="M2" s="60" t="s">
        <v>835</v>
      </c>
      <c r="N2" s="63">
        <v>2019</v>
      </c>
      <c r="O2" s="66" t="s">
        <v>852</v>
      </c>
      <c r="P2" s="72">
        <v>2</v>
      </c>
      <c r="Q2" s="66">
        <v>2</v>
      </c>
      <c r="R2" s="41" t="s">
        <v>841</v>
      </c>
      <c r="S2" s="50"/>
      <c r="T2" t="s">
        <v>842</v>
      </c>
    </row>
    <row r="3" spans="2:20" x14ac:dyDescent="0.3">
      <c r="M3" s="62"/>
      <c r="N3" s="65"/>
      <c r="O3" s="68"/>
      <c r="P3" s="73"/>
      <c r="Q3" s="68"/>
      <c r="R3" s="47" t="s">
        <v>851</v>
      </c>
      <c r="S3" s="45"/>
    </row>
    <row r="4" spans="2:20" x14ac:dyDescent="0.3"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 s="62"/>
      <c r="N4" s="65"/>
      <c r="O4" s="68"/>
      <c r="P4" s="73"/>
      <c r="Q4" s="68"/>
      <c r="R4" s="42"/>
      <c r="S4" s="45"/>
    </row>
    <row r="5" spans="2:20" ht="15" thickBot="1" x14ac:dyDescent="0.35">
      <c r="F5" t="s">
        <v>836</v>
      </c>
      <c r="I5">
        <v>45.310757000000002</v>
      </c>
      <c r="J5">
        <v>24.532926</v>
      </c>
      <c r="K5">
        <v>24.532926</v>
      </c>
      <c r="L5">
        <v>24.532926</v>
      </c>
      <c r="M5" s="69"/>
      <c r="N5" s="70"/>
      <c r="O5" s="71"/>
      <c r="P5" s="74"/>
      <c r="Q5" s="71"/>
      <c r="R5" s="43"/>
      <c r="S5" s="51"/>
    </row>
    <row r="6" spans="2:20" x14ac:dyDescent="0.3">
      <c r="B6" t="s">
        <v>824</v>
      </c>
      <c r="C6" t="s">
        <v>825</v>
      </c>
      <c r="I6">
        <f>122.236</f>
        <v>122.236</v>
      </c>
      <c r="J6">
        <f t="shared" ref="J6:L6" si="0">122.236</f>
        <v>122.236</v>
      </c>
      <c r="K6">
        <f t="shared" si="0"/>
        <v>122.236</v>
      </c>
      <c r="L6">
        <f t="shared" si="0"/>
        <v>122.236</v>
      </c>
      <c r="M6" s="60" t="s">
        <v>836</v>
      </c>
      <c r="N6" s="63">
        <v>2019</v>
      </c>
      <c r="O6" s="66" t="s">
        <v>837</v>
      </c>
      <c r="P6" s="66">
        <v>15</v>
      </c>
      <c r="Q6" s="66">
        <v>13</v>
      </c>
      <c r="R6" s="41"/>
      <c r="S6" s="50" t="s">
        <v>844</v>
      </c>
      <c r="T6" t="s">
        <v>843</v>
      </c>
    </row>
    <row r="7" spans="2:20" x14ac:dyDescent="0.3">
      <c r="M7" s="61"/>
      <c r="N7" s="64"/>
      <c r="O7" s="67"/>
      <c r="P7" s="67"/>
      <c r="Q7" s="67"/>
      <c r="R7" s="47"/>
      <c r="S7" s="54" t="s">
        <v>854</v>
      </c>
      <c r="T7" t="s">
        <v>855</v>
      </c>
    </row>
    <row r="8" spans="2:20" ht="15" thickBot="1" x14ac:dyDescent="0.35">
      <c r="C8" t="s">
        <v>826</v>
      </c>
      <c r="I8">
        <f>I5/I6</f>
        <v>0.37068258941719295</v>
      </c>
      <c r="J8">
        <f t="shared" ref="J8:L8" si="1">J5/J6</f>
        <v>0.20070131548807224</v>
      </c>
      <c r="K8">
        <f t="shared" si="1"/>
        <v>0.20070131548807224</v>
      </c>
      <c r="L8">
        <f t="shared" si="1"/>
        <v>0.20070131548807224</v>
      </c>
      <c r="M8" s="62"/>
      <c r="N8" s="65"/>
      <c r="O8" s="68"/>
      <c r="P8" s="68"/>
      <c r="Q8" s="68"/>
      <c r="R8" s="41"/>
      <c r="S8" s="45" t="s">
        <v>853</v>
      </c>
    </row>
    <row r="9" spans="2:20" ht="15" thickBot="1" x14ac:dyDescent="0.35">
      <c r="M9" s="60" t="s">
        <v>838</v>
      </c>
      <c r="N9" s="63">
        <v>2020</v>
      </c>
      <c r="O9" s="66" t="s">
        <v>834</v>
      </c>
      <c r="P9" s="66">
        <v>38</v>
      </c>
      <c r="Q9" s="66">
        <v>18</v>
      </c>
      <c r="R9" s="42"/>
      <c r="S9" s="50" t="s">
        <v>856</v>
      </c>
    </row>
    <row r="10" spans="2:20" ht="15" thickBot="1" x14ac:dyDescent="0.35">
      <c r="M10" s="62"/>
      <c r="N10" s="65"/>
      <c r="O10" s="68"/>
      <c r="P10" s="68"/>
      <c r="Q10" s="68"/>
      <c r="R10" s="42"/>
      <c r="S10" s="50" t="s">
        <v>857</v>
      </c>
    </row>
    <row r="11" spans="2:20" ht="15" thickBot="1" x14ac:dyDescent="0.35">
      <c r="M11" s="46" t="s">
        <v>839</v>
      </c>
      <c r="N11" s="48">
        <v>2020</v>
      </c>
      <c r="O11" s="49" t="s">
        <v>833</v>
      </c>
      <c r="P11" s="59">
        <v>1</v>
      </c>
      <c r="Q11" s="59">
        <v>1</v>
      </c>
      <c r="R11" s="41" t="s">
        <v>850</v>
      </c>
      <c r="S11" s="50"/>
    </row>
    <row r="12" spans="2:20" x14ac:dyDescent="0.3">
      <c r="M12" s="46" t="s">
        <v>840</v>
      </c>
      <c r="N12" s="48">
        <v>2013</v>
      </c>
      <c r="O12" s="48" t="s">
        <v>834</v>
      </c>
      <c r="P12" s="49">
        <v>8</v>
      </c>
      <c r="Q12" s="49">
        <v>8</v>
      </c>
      <c r="R12" s="41"/>
      <c r="S12" s="50" t="s">
        <v>858</v>
      </c>
    </row>
    <row r="13" spans="2:20" x14ac:dyDescent="0.3">
      <c r="P13">
        <f>SUM(P2:P12)</f>
        <v>64</v>
      </c>
      <c r="Q13">
        <f>SUM(Q2:Q12)</f>
        <v>42</v>
      </c>
    </row>
    <row r="14" spans="2:20" x14ac:dyDescent="0.3">
      <c r="M14" s="44" t="s">
        <v>883</v>
      </c>
      <c r="P14">
        <f>P13/5</f>
        <v>12.8</v>
      </c>
      <c r="Q14">
        <f>Q13/5</f>
        <v>8.4</v>
      </c>
    </row>
  </sheetData>
  <mergeCells count="15">
    <mergeCell ref="M9:M10"/>
    <mergeCell ref="N9:N10"/>
    <mergeCell ref="O9:O10"/>
    <mergeCell ref="P9:P10"/>
    <mergeCell ref="Q9:Q10"/>
    <mergeCell ref="M2:M5"/>
    <mergeCell ref="N2:N5"/>
    <mergeCell ref="O2:O5"/>
    <mergeCell ref="P2:P5"/>
    <mergeCell ref="Q2:Q5"/>
    <mergeCell ref="M6:M8"/>
    <mergeCell ref="N6:N8"/>
    <mergeCell ref="O6:O8"/>
    <mergeCell ref="P6:P8"/>
    <mergeCell ref="Q6:Q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 x14ac:dyDescent="0.3"/>
  <cols>
    <col min="4" max="4" width="9.6640625" bestFit="1" customWidth="1"/>
  </cols>
  <sheetData>
    <row r="3" spans="2:11" x14ac:dyDescent="0.3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709</v>
      </c>
      <c r="K3" t="s">
        <v>820</v>
      </c>
    </row>
    <row r="4" spans="2:11" x14ac:dyDescent="0.3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818</v>
      </c>
      <c r="K4" t="s">
        <v>821</v>
      </c>
    </row>
    <row r="5" spans="2:11" x14ac:dyDescent="0.3">
      <c r="B5" t="s">
        <v>776</v>
      </c>
      <c r="C5" t="s">
        <v>798</v>
      </c>
      <c r="E5" t="s">
        <v>804</v>
      </c>
      <c r="J5" t="s">
        <v>819</v>
      </c>
    </row>
    <row r="6" spans="2:11" x14ac:dyDescent="0.3">
      <c r="B6" t="s">
        <v>777</v>
      </c>
      <c r="C6" t="s">
        <v>799</v>
      </c>
    </row>
    <row r="7" spans="2:11" x14ac:dyDescent="0.3">
      <c r="B7" t="s">
        <v>778</v>
      </c>
    </row>
    <row r="8" spans="2:11" x14ac:dyDescent="0.3">
      <c r="B8" t="s">
        <v>779</v>
      </c>
    </row>
    <row r="9" spans="2:11" x14ac:dyDescent="0.3">
      <c r="B9" t="s">
        <v>780</v>
      </c>
    </row>
    <row r="10" spans="2:11" x14ac:dyDescent="0.3">
      <c r="B10" t="s">
        <v>781</v>
      </c>
    </row>
    <row r="11" spans="2:11" x14ac:dyDescent="0.3">
      <c r="B11" t="s">
        <v>782</v>
      </c>
    </row>
    <row r="12" spans="2:11" x14ac:dyDescent="0.3">
      <c r="B12" t="s">
        <v>783</v>
      </c>
    </row>
    <row r="13" spans="2:11" x14ac:dyDescent="0.3">
      <c r="B13" t="s">
        <v>784</v>
      </c>
    </row>
    <row r="14" spans="2:11" x14ac:dyDescent="0.3">
      <c r="B14" t="s">
        <v>785</v>
      </c>
    </row>
    <row r="15" spans="2:11" x14ac:dyDescent="0.3">
      <c r="B15" t="s">
        <v>786</v>
      </c>
    </row>
    <row r="16" spans="2:11" x14ac:dyDescent="0.3">
      <c r="B16" t="s">
        <v>787</v>
      </c>
    </row>
    <row r="17" spans="2:2" x14ac:dyDescent="0.3">
      <c r="B17" t="s">
        <v>788</v>
      </c>
    </row>
    <row r="18" spans="2:2" x14ac:dyDescent="0.3">
      <c r="B18" t="s">
        <v>789</v>
      </c>
    </row>
    <row r="19" spans="2:2" x14ac:dyDescent="0.3">
      <c r="B19" t="s">
        <v>790</v>
      </c>
    </row>
    <row r="20" spans="2:2" x14ac:dyDescent="0.3">
      <c r="B20" t="s">
        <v>791</v>
      </c>
    </row>
    <row r="21" spans="2:2" x14ac:dyDescent="0.3">
      <c r="B21" t="s">
        <v>792</v>
      </c>
    </row>
    <row r="22" spans="2:2" x14ac:dyDescent="0.3">
      <c r="B22" t="s">
        <v>793</v>
      </c>
    </row>
    <row r="23" spans="2:2" x14ac:dyDescent="0.3">
      <c r="B23" t="s">
        <v>794</v>
      </c>
    </row>
    <row r="24" spans="2:2" x14ac:dyDescent="0.3">
      <c r="B24" t="s">
        <v>795</v>
      </c>
    </row>
    <row r="25" spans="2:2" x14ac:dyDescent="0.3">
      <c r="B25" t="s">
        <v>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B8" sqref="B8"/>
    </sheetView>
  </sheetViews>
  <sheetFormatPr defaultRowHeight="14.4" x14ac:dyDescent="0.3"/>
  <sheetData>
    <row r="2" spans="2:6" x14ac:dyDescent="0.3">
      <c r="B2" t="s">
        <v>371</v>
      </c>
      <c r="C2" t="s">
        <v>716</v>
      </c>
    </row>
    <row r="5" spans="2:6" x14ac:dyDescent="0.3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Prog</vt:lpstr>
      <vt:lpstr>G.5.</vt:lpstr>
      <vt:lpstr>Data validation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AGB</cp:lastModifiedBy>
  <dcterms:created xsi:type="dcterms:W3CDTF">2015-06-05T18:17:20Z</dcterms:created>
  <dcterms:modified xsi:type="dcterms:W3CDTF">2021-05-21T10:15:49Z</dcterms:modified>
</cp:coreProperties>
</file>