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mc:AlternateContent xmlns:mc="http://schemas.openxmlformats.org/markup-compatibility/2006">
    <mc:Choice Requires="x15">
      <x15ac:absPath xmlns:x15ac="http://schemas.microsoft.com/office/spreadsheetml/2010/11/ac" url="G:\Shared drives\1. ESG Research\ESG Product WIP\1. Data models done\"/>
    </mc:Choice>
  </mc:AlternateContent>
  <xr:revisionPtr revIDLastSave="0" documentId="13_ncr:1_{7848355F-D989-462E-A46E-BDFAFB3B76E4}" xr6:coauthVersionLast="46" xr6:coauthVersionMax="46" xr10:uidLastSave="{00000000-0000-0000-0000-000000000000}"/>
  <bookViews>
    <workbookView xWindow="-108" yWindow="-108" windowWidth="23256" windowHeight="12576" tabRatio="834" xr2:uid="{00000000-000D-0000-FFFF-FFFF00000000}"/>
  </bookViews>
  <sheets>
    <sheet name="Data for Prog" sheetId="2" r:id="rId1"/>
    <sheet name="Data validation" sheetId="5" r:id="rId2"/>
    <sheet name="Other Data" sheetId="4" r:id="rId3"/>
    <sheet name="G5" sheetId="6" r:id="rId4"/>
    <sheet name="bod prof frm factset" sheetId="7" r:id="rId5"/>
  </sheets>
  <definedNames>
    <definedName name="_xlnm._FilterDatabase" localSheetId="0" hidden="1">'Data for Prog'!$A$2:$AD$314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18" i="2" l="1"/>
  <c r="H318" i="2"/>
  <c r="J314" i="2"/>
  <c r="F314" i="2"/>
  <c r="J312" i="2"/>
  <c r="J309" i="2"/>
  <c r="H309" i="2"/>
  <c r="J308" i="2"/>
  <c r="H308" i="2"/>
  <c r="J304" i="2"/>
  <c r="F303" i="2"/>
  <c r="F302" i="2"/>
  <c r="J301" i="2"/>
  <c r="J295" i="2"/>
  <c r="F295" i="2"/>
  <c r="J293" i="2"/>
  <c r="J292" i="2"/>
  <c r="F292" i="2"/>
  <c r="J287" i="2"/>
  <c r="J283" i="2"/>
  <c r="F281" i="2"/>
  <c r="F280" i="2"/>
  <c r="J276" i="2"/>
  <c r="F276" i="2"/>
  <c r="J274" i="2"/>
  <c r="J266" i="2"/>
  <c r="J263" i="2"/>
  <c r="F256" i="2"/>
  <c r="J251" i="2"/>
  <c r="J250" i="2"/>
  <c r="J245" i="2"/>
  <c r="H245" i="2"/>
  <c r="J244" i="2"/>
  <c r="H244" i="2"/>
  <c r="J241" i="2"/>
  <c r="H241" i="2"/>
  <c r="F241" i="2"/>
  <c r="J234" i="2"/>
  <c r="J233" i="2"/>
  <c r="J232" i="2"/>
  <c r="J231" i="2"/>
  <c r="H231" i="2"/>
  <c r="J230" i="2"/>
  <c r="J226" i="2"/>
  <c r="J225" i="2"/>
  <c r="J224" i="2"/>
  <c r="J223" i="2"/>
  <c r="J222" i="2"/>
  <c r="J221" i="2"/>
  <c r="H221" i="2"/>
  <c r="J220" i="2"/>
  <c r="J218" i="2"/>
  <c r="J217" i="2"/>
  <c r="J216" i="2"/>
  <c r="J210" i="2"/>
  <c r="J209" i="2"/>
  <c r="J208" i="2"/>
  <c r="J207" i="2"/>
  <c r="J203" i="2"/>
  <c r="J202" i="2"/>
  <c r="H202" i="2"/>
  <c r="J201" i="2"/>
  <c r="H201" i="2"/>
  <c r="J199" i="2"/>
  <c r="J197" i="2"/>
  <c r="J195" i="2"/>
  <c r="F195" i="2"/>
  <c r="F194" i="2"/>
  <c r="J191" i="2"/>
  <c r="J189" i="2"/>
  <c r="J188" i="2"/>
  <c r="J187" i="2"/>
  <c r="H187" i="2"/>
  <c r="J185" i="2"/>
  <c r="F185" i="2"/>
  <c r="J184" i="2"/>
  <c r="J183" i="2"/>
  <c r="J182" i="2"/>
  <c r="H182" i="2"/>
  <c r="J177" i="2"/>
  <c r="H177" i="2"/>
  <c r="F177" i="2"/>
  <c r="J175" i="2"/>
  <c r="J174" i="2"/>
  <c r="H174" i="2"/>
  <c r="J173" i="2"/>
  <c r="H173" i="2"/>
  <c r="J172" i="2"/>
  <c r="J165" i="2"/>
  <c r="J162" i="2"/>
  <c r="J159" i="2"/>
  <c r="J158" i="2"/>
  <c r="J157" i="2"/>
  <c r="J155" i="2"/>
  <c r="J149" i="2"/>
  <c r="J145" i="2"/>
  <c r="J139" i="2"/>
  <c r="J128" i="2"/>
  <c r="J127" i="2"/>
  <c r="J117" i="2"/>
  <c r="J116" i="2"/>
  <c r="J109" i="2"/>
  <c r="F109" i="2"/>
  <c r="F105" i="2"/>
  <c r="J104" i="2"/>
  <c r="J103" i="2"/>
  <c r="F103" i="2"/>
  <c r="F102" i="2"/>
  <c r="F101" i="2"/>
  <c r="F100" i="2"/>
  <c r="F99" i="2"/>
  <c r="J98" i="2"/>
  <c r="F98" i="2"/>
  <c r="J96" i="2"/>
  <c r="F96" i="2"/>
  <c r="J95" i="2"/>
  <c r="F95" i="2"/>
  <c r="J94" i="2"/>
  <c r="H94" i="2"/>
  <c r="F94" i="2"/>
  <c r="J91" i="2"/>
  <c r="H91" i="2"/>
  <c r="F90" i="2"/>
  <c r="F89" i="2"/>
  <c r="J87" i="2"/>
  <c r="F87" i="2"/>
  <c r="J86" i="2"/>
  <c r="F86" i="2"/>
  <c r="F85" i="2"/>
  <c r="F84" i="2"/>
  <c r="J83" i="2"/>
  <c r="J82" i="2"/>
  <c r="H82" i="2"/>
  <c r="F81" i="2"/>
  <c r="F80" i="2"/>
  <c r="F78" i="2"/>
  <c r="F77" i="2"/>
  <c r="F74" i="2"/>
  <c r="F73" i="2"/>
  <c r="F72" i="2"/>
  <c r="F71" i="2"/>
  <c r="J70" i="2"/>
  <c r="F70" i="2"/>
  <c r="J69" i="2"/>
  <c r="F66" i="2"/>
  <c r="F65" i="2"/>
  <c r="J64" i="2"/>
  <c r="F64" i="2"/>
  <c r="J63" i="2"/>
  <c r="J62" i="2"/>
  <c r="F62" i="2"/>
  <c r="F61" i="2"/>
  <c r="F60" i="2"/>
  <c r="F58" i="2"/>
  <c r="F57" i="2"/>
  <c r="J54" i="2"/>
  <c r="J53" i="2"/>
  <c r="J52" i="2"/>
  <c r="F51" i="2"/>
  <c r="J50" i="2"/>
  <c r="J49" i="2"/>
  <c r="F49" i="2"/>
  <c r="J48" i="2"/>
  <c r="J47" i="2"/>
  <c r="J40" i="2"/>
  <c r="J39" i="2"/>
  <c r="J38" i="2"/>
  <c r="J37" i="2"/>
  <c r="F35" i="2"/>
  <c r="J34" i="2"/>
  <c r="J33" i="2"/>
  <c r="F33" i="2"/>
  <c r="J32" i="2"/>
  <c r="J31" i="2"/>
  <c r="J30" i="2"/>
  <c r="F30" i="2"/>
  <c r="J29" i="2"/>
  <c r="F29" i="2"/>
  <c r="J28" i="2"/>
  <c r="F28" i="2"/>
  <c r="J27" i="2"/>
  <c r="F27" i="2"/>
  <c r="J26" i="2"/>
  <c r="F26" i="2"/>
  <c r="J25" i="2"/>
  <c r="F25" i="2"/>
  <c r="J24" i="2"/>
  <c r="F24" i="2"/>
  <c r="J23" i="2"/>
  <c r="F23" i="2"/>
  <c r="J22" i="2"/>
  <c r="F22" i="2"/>
  <c r="F21" i="2"/>
  <c r="J20" i="2"/>
  <c r="J16" i="2"/>
  <c r="F16" i="2"/>
  <c r="J15" i="2"/>
  <c r="F15" i="2"/>
  <c r="J14" i="2"/>
  <c r="F14" i="2"/>
  <c r="J13" i="2"/>
  <c r="F13" i="2"/>
  <c r="J12" i="2"/>
  <c r="F12" i="2"/>
  <c r="J11" i="2"/>
  <c r="H11" i="2"/>
  <c r="J10" i="2"/>
  <c r="F10" i="2"/>
  <c r="J9" i="2"/>
  <c r="H9" i="2"/>
  <c r="F9" i="2"/>
  <c r="J8" i="2"/>
  <c r="H8" i="2"/>
  <c r="F8" i="2"/>
  <c r="J7" i="2"/>
  <c r="H7" i="2"/>
  <c r="F7" i="2"/>
  <c r="J6" i="2"/>
  <c r="H6" i="2"/>
  <c r="F6" i="2"/>
  <c r="J5" i="2"/>
  <c r="H5" i="2"/>
  <c r="J4" i="2"/>
  <c r="H4" i="2"/>
  <c r="G4" i="2"/>
  <c r="F4" i="2"/>
  <c r="F3" i="2"/>
  <c r="K318" i="2"/>
  <c r="E16" i="6" l="1"/>
  <c r="F16" i="6"/>
  <c r="E17" i="6"/>
  <c r="E15" i="6"/>
  <c r="E14" i="6"/>
  <c r="E13" i="6"/>
  <c r="E11" i="6"/>
  <c r="E10" i="6"/>
  <c r="E8" i="6"/>
  <c r="E7" i="6"/>
  <c r="E6" i="6"/>
  <c r="E4" i="6"/>
  <c r="K13" i="6"/>
  <c r="E12" i="6" l="1"/>
  <c r="E3" i="6"/>
  <c r="E9" i="6"/>
  <c r="E5" i="6"/>
  <c r="C3" i="6"/>
  <c r="Y52" i="2"/>
</calcChain>
</file>

<file path=xl/sharedStrings.xml><?xml version="1.0" encoding="utf-8"?>
<sst xmlns="http://schemas.openxmlformats.org/spreadsheetml/2006/main" count="4158" uniqueCount="1443">
  <si>
    <t>Code</t>
  </si>
  <si>
    <t>Type</t>
  </si>
  <si>
    <t>Unit</t>
  </si>
  <si>
    <t>Yes/No</t>
  </si>
  <si>
    <t>%</t>
  </si>
  <si>
    <t>Numeric</t>
  </si>
  <si>
    <t>Subfactor</t>
  </si>
  <si>
    <t>Pillar</t>
  </si>
  <si>
    <t>Factor</t>
  </si>
  <si>
    <t>Indicator</t>
  </si>
  <si>
    <t>Source</t>
  </si>
  <si>
    <t>Weblink</t>
  </si>
  <si>
    <t>Additional Comment</t>
  </si>
  <si>
    <t>Environment</t>
  </si>
  <si>
    <t>Carbon Emissions</t>
  </si>
  <si>
    <t>Carbon Emissions Scope 1</t>
  </si>
  <si>
    <t>Tons</t>
  </si>
  <si>
    <t>Data</t>
  </si>
  <si>
    <t>Carbon Emissions Scope 2</t>
  </si>
  <si>
    <t>Environment management systems</t>
  </si>
  <si>
    <t>EMS system</t>
  </si>
  <si>
    <t>Policy</t>
  </si>
  <si>
    <t>ISO 14001 certification</t>
  </si>
  <si>
    <t>Carbon emission reduction initiatives</t>
  </si>
  <si>
    <t>Disclosure/initiative</t>
  </si>
  <si>
    <t>Non-carbon emissions</t>
  </si>
  <si>
    <t>Inorganic pollutants</t>
  </si>
  <si>
    <t>Air pollutants</t>
  </si>
  <si>
    <t>NO'x emissions</t>
  </si>
  <si>
    <t>SO'x emissions</t>
  </si>
  <si>
    <t>Other emissions</t>
  </si>
  <si>
    <t>Business travel</t>
  </si>
  <si>
    <t>Employee commute</t>
  </si>
  <si>
    <t>Usage of company products</t>
  </si>
  <si>
    <t>Transportation and distribution</t>
  </si>
  <si>
    <t>Renewable energy</t>
  </si>
  <si>
    <t>Renewable energy program</t>
  </si>
  <si>
    <t>Green logistics programs</t>
  </si>
  <si>
    <t>Program</t>
  </si>
  <si>
    <t>Emission reduction</t>
  </si>
  <si>
    <t>Waste management</t>
  </si>
  <si>
    <t>Solid waste management</t>
  </si>
  <si>
    <t>Solid waste</t>
  </si>
  <si>
    <t>Solid waste recycled</t>
  </si>
  <si>
    <t>Hazardous waste management</t>
  </si>
  <si>
    <t>Hazardous waste</t>
  </si>
  <si>
    <t>Hazardous waste as % of total waste</t>
  </si>
  <si>
    <t>Non-recycled waste</t>
  </si>
  <si>
    <t>Waste recycling programs</t>
  </si>
  <si>
    <t>Energy consumption</t>
  </si>
  <si>
    <t>Total energy consumption</t>
  </si>
  <si>
    <t>MWh</t>
  </si>
  <si>
    <t>Energy consumption from non-renewable resources</t>
  </si>
  <si>
    <t>Biodiversity</t>
  </si>
  <si>
    <t xml:space="preserve">Biodiversity and eco system preservation practices </t>
  </si>
  <si>
    <t>Deforestation</t>
  </si>
  <si>
    <t>Natural species and protected areas</t>
  </si>
  <si>
    <t>Sites impact natural species &amp; protected areas</t>
  </si>
  <si>
    <t xml:space="preserve">Land degradation, desertification, soil sealing </t>
  </si>
  <si>
    <t>FSC certified sourcing</t>
  </si>
  <si>
    <t>Sustainable land / forestry / agri practices</t>
  </si>
  <si>
    <t>Product stewardship</t>
  </si>
  <si>
    <t>Raw material sourcing</t>
  </si>
  <si>
    <t>Raw material policy</t>
  </si>
  <si>
    <t>Co-processing</t>
  </si>
  <si>
    <t>Recycled material use</t>
  </si>
  <si>
    <t>Green procurement policy</t>
  </si>
  <si>
    <t>Electronic Waste</t>
  </si>
  <si>
    <t>Product impact on renewables</t>
  </si>
  <si>
    <t>Electronic waste</t>
  </si>
  <si>
    <t>Qualitative</t>
  </si>
  <si>
    <t>Carbon Emissions Scope 3</t>
  </si>
  <si>
    <t>Apply</t>
  </si>
  <si>
    <t>Financials</t>
  </si>
  <si>
    <t>Revenue</t>
  </si>
  <si>
    <t>Total Assets</t>
  </si>
  <si>
    <t>Production Volume</t>
  </si>
  <si>
    <t>Production</t>
  </si>
  <si>
    <t>Carbon footprint and intensity trend</t>
  </si>
  <si>
    <t>Ozone depletion substances</t>
  </si>
  <si>
    <t>Alternate fuels</t>
  </si>
  <si>
    <t>Supplier environmental certification</t>
  </si>
  <si>
    <t>Green building council membership</t>
  </si>
  <si>
    <t>Food &amp; beverage sustainability initiatives</t>
  </si>
  <si>
    <t>Sustainable initiatives</t>
  </si>
  <si>
    <t>Nutrition and health program</t>
  </si>
  <si>
    <t>Number</t>
  </si>
  <si>
    <t>GMO policy</t>
  </si>
  <si>
    <t>Organic products</t>
  </si>
  <si>
    <t>Sustainable agri programs</t>
  </si>
  <si>
    <t>Hazardous waste to total waste ratio</t>
  </si>
  <si>
    <t>Last</t>
  </si>
  <si>
    <t>Packing material used</t>
  </si>
  <si>
    <t>Sustainable product innovation</t>
  </si>
  <si>
    <t>Climate change policy</t>
  </si>
  <si>
    <t>Climate</t>
  </si>
  <si>
    <t>Financing environmental policy</t>
  </si>
  <si>
    <t>Funding</t>
  </si>
  <si>
    <t>Exposure to extreme weather</t>
  </si>
  <si>
    <t>Country climate risk index</t>
  </si>
  <si>
    <t>Water usage</t>
  </si>
  <si>
    <t>Water consumption</t>
  </si>
  <si>
    <t>Water emission</t>
  </si>
  <si>
    <t>Exposure to areas of high water stress</t>
  </si>
  <si>
    <t>Water stress</t>
  </si>
  <si>
    <t>Untreated discharged waste water</t>
  </si>
  <si>
    <t>Water management initiatives</t>
  </si>
  <si>
    <t>Sustainable oceans / seas practices</t>
  </si>
  <si>
    <t>Water recycled and reused</t>
  </si>
  <si>
    <t>Regulations</t>
  </si>
  <si>
    <t>Noncompliance of environmental licenses &amp; permits</t>
  </si>
  <si>
    <t>Noncompliance incidents</t>
  </si>
  <si>
    <t>Environmental audits</t>
  </si>
  <si>
    <t>Green securities</t>
  </si>
  <si>
    <t>Social</t>
  </si>
  <si>
    <t>Human capital</t>
  </si>
  <si>
    <t>Human capital development</t>
  </si>
  <si>
    <t>Policy disclosure</t>
  </si>
  <si>
    <t>Employee turnover rate</t>
  </si>
  <si>
    <t>Freedom of association policy</t>
  </si>
  <si>
    <t>Collective bargaining agreement</t>
  </si>
  <si>
    <t>Work hours policy</t>
  </si>
  <si>
    <t>Temporary workers</t>
  </si>
  <si>
    <t>% of temporary workers</t>
  </si>
  <si>
    <t>Employee training</t>
  </si>
  <si>
    <t>Training hours/employee</t>
  </si>
  <si>
    <t>Hours</t>
  </si>
  <si>
    <t>Implementation of fundamental ILO conventions</t>
  </si>
  <si>
    <t>Statement/disclosure</t>
  </si>
  <si>
    <t>Whistleblower protection</t>
  </si>
  <si>
    <t>Occupational health &amp; safety</t>
  </si>
  <si>
    <t>ISO 45001 certification</t>
  </si>
  <si>
    <t>Emergency response program</t>
  </si>
  <si>
    <t>Contractor safety program</t>
  </si>
  <si>
    <t>Number / rate of accidents, injuries, fatalities, frequency</t>
  </si>
  <si>
    <t>Number of days lost for injuries, accidents, fatalities, illness</t>
  </si>
  <si>
    <t>Days</t>
  </si>
  <si>
    <t>Workplace incident prevention policies</t>
  </si>
  <si>
    <t>Human rights</t>
  </si>
  <si>
    <t>Human rights policy</t>
  </si>
  <si>
    <t>Human rights due diligence</t>
  </si>
  <si>
    <t xml:space="preserve">Processes and measures to prevent human trafficking </t>
  </si>
  <si>
    <t>Risk of incidents of child labor</t>
  </si>
  <si>
    <t>Risk of child labor</t>
  </si>
  <si>
    <t>Risk</t>
  </si>
  <si>
    <t>Low/High</t>
  </si>
  <si>
    <t>Risk of incidents of forced labor</t>
  </si>
  <si>
    <t>Risk of forced labor</t>
  </si>
  <si>
    <t>S.3.6</t>
  </si>
  <si>
    <t>Number &amp; nature of identified cases of human rights issues &amp; incidents</t>
  </si>
  <si>
    <t>Cases of human rights issues &amp; incidents</t>
  </si>
  <si>
    <t>Exposure to controversial weapons</t>
  </si>
  <si>
    <t>Supply chain</t>
  </si>
  <si>
    <t>Supplier human right disclosures</t>
  </si>
  <si>
    <t>Supplier human rights audit</t>
  </si>
  <si>
    <t>Social supplier certification</t>
  </si>
  <si>
    <t>Certification consideration</t>
  </si>
  <si>
    <t>Controvertial sourcing</t>
  </si>
  <si>
    <t>Incidents</t>
  </si>
  <si>
    <t>Supplier code of conduct</t>
  </si>
  <si>
    <t>Code disclosure</t>
  </si>
  <si>
    <t>Product availability</t>
  </si>
  <si>
    <t>Product safety and quality</t>
  </si>
  <si>
    <t>Number of product controversies</t>
  </si>
  <si>
    <t>Diversity</t>
  </si>
  <si>
    <t xml:space="preserve">Board gender diversity </t>
  </si>
  <si>
    <t>Female members to total board members ratio</t>
  </si>
  <si>
    <t>Female employees in top management</t>
  </si>
  <si>
    <t>% Female Executives/ Total Executive Management</t>
  </si>
  <si>
    <t>Female employees in work force</t>
  </si>
  <si>
    <t>% Female Workforce/ Total Staff</t>
  </si>
  <si>
    <t>Anti discrimination policies</t>
  </si>
  <si>
    <t>Discrimination incidents</t>
  </si>
  <si>
    <t>Gender policy</t>
  </si>
  <si>
    <t>Gender discrimination incidents</t>
  </si>
  <si>
    <t>Employee Remuneration/ Satisfaction</t>
  </si>
  <si>
    <t>Employee welfare policy</t>
  </si>
  <si>
    <t>Grievances / complaints handling mechanism</t>
  </si>
  <si>
    <t>Grievance mechanism</t>
  </si>
  <si>
    <t>Supplier diversity</t>
  </si>
  <si>
    <t>S.7.10</t>
  </si>
  <si>
    <t>Gender pay gap</t>
  </si>
  <si>
    <t>Gender pay gap ratio</t>
  </si>
  <si>
    <t>Excessive CEO pay ratio</t>
  </si>
  <si>
    <t>CEO salary</t>
  </si>
  <si>
    <t>Average employee salary</t>
  </si>
  <si>
    <t>Social impact</t>
  </si>
  <si>
    <t>Product impact on consumers</t>
  </si>
  <si>
    <t>Product impact</t>
  </si>
  <si>
    <t>Impact</t>
  </si>
  <si>
    <t>Positive/Negative</t>
  </si>
  <si>
    <t>Charity/Philanthropy</t>
  </si>
  <si>
    <t>Social / Labor regulators</t>
  </si>
  <si>
    <t>Social regulatory incident</t>
  </si>
  <si>
    <t>Incident</t>
  </si>
  <si>
    <t>Social certification</t>
  </si>
  <si>
    <t>SA8000 certification</t>
  </si>
  <si>
    <t>Community relations</t>
  </si>
  <si>
    <t>Community relation policies</t>
  </si>
  <si>
    <t>CSR activities</t>
  </si>
  <si>
    <t>CSR spending</t>
  </si>
  <si>
    <t>Employment creation</t>
  </si>
  <si>
    <t>Jobs added</t>
  </si>
  <si>
    <t>Tax domicile and compliance</t>
  </si>
  <si>
    <t>Tax incidents/fines</t>
  </si>
  <si>
    <t>Governance</t>
  </si>
  <si>
    <t>Company profile</t>
  </si>
  <si>
    <t>Past controversies</t>
  </si>
  <si>
    <t>Large related party transactions</t>
  </si>
  <si>
    <t xml:space="preserve">Significant M&amp;As, sale of property </t>
  </si>
  <si>
    <t>Major M&amp;A (Especially non-core business or Property Investments)</t>
  </si>
  <si>
    <t>Investment Property (IP) – As reported on Balance Sheet</t>
  </si>
  <si>
    <t>Total equity</t>
  </si>
  <si>
    <t>Non- Core Strategic M&amp;A</t>
  </si>
  <si>
    <t>Spinoffs and their success</t>
  </si>
  <si>
    <t>Spin offs</t>
  </si>
  <si>
    <t>Owner/ Promoter Profile</t>
  </si>
  <si>
    <t>Family/ Owner background</t>
  </si>
  <si>
    <t>Number of family members in Business</t>
  </si>
  <si>
    <t>Succession planning</t>
  </si>
  <si>
    <t>Cross shareholding</t>
  </si>
  <si>
    <t>Conflict of interest</t>
  </si>
  <si>
    <t>Other businesses owned by the promoter &amp; potential controversies</t>
  </si>
  <si>
    <t>Recurring related party transactions</t>
  </si>
  <si>
    <t>Governance framework</t>
  </si>
  <si>
    <t>Governance &amp; Business Practices Controversies</t>
  </si>
  <si>
    <t>No. of controversies</t>
  </si>
  <si>
    <t>Risk oversight</t>
  </si>
  <si>
    <t>Separate risk committee</t>
  </si>
  <si>
    <t>Management level risk committee</t>
  </si>
  <si>
    <t>Risk management system</t>
  </si>
  <si>
    <t>Ownership structure</t>
  </si>
  <si>
    <t>Insiders</t>
  </si>
  <si>
    <t xml:space="preserve">Institutional </t>
  </si>
  <si>
    <t>CEO Termination Scenarios</t>
  </si>
  <si>
    <t>Disclosure</t>
  </si>
  <si>
    <t>Claw back policy</t>
  </si>
  <si>
    <t>Compliance with Corporate Governance practices &amp; policies</t>
  </si>
  <si>
    <t>Code of corporate governance exists</t>
  </si>
  <si>
    <t>Non-compliance incidents</t>
  </si>
  <si>
    <t>Subsidiary disclosures</t>
  </si>
  <si>
    <t>Number of wholly owned subsidiaries</t>
  </si>
  <si>
    <t xml:space="preserve">Number of partially owned </t>
  </si>
  <si>
    <t>Subsidiary disclosure detail</t>
  </si>
  <si>
    <t>Number of regulatory actions, penalties and fines</t>
  </si>
  <si>
    <t>No. of Penalties/ fines</t>
  </si>
  <si>
    <t>Amount</t>
  </si>
  <si>
    <t>Board assessment</t>
  </si>
  <si>
    <t>Board profile</t>
  </si>
  <si>
    <t>Cumulative board experience</t>
  </si>
  <si>
    <t>Years</t>
  </si>
  <si>
    <t xml:space="preserve">Relevant experience </t>
  </si>
  <si>
    <t>Average total experience</t>
  </si>
  <si>
    <t>Average relevant experience</t>
  </si>
  <si>
    <t>Separate board member / committee responsible for ESG matters</t>
  </si>
  <si>
    <t>Board Committee / member</t>
  </si>
  <si>
    <t>Board continuity</t>
  </si>
  <si>
    <t>Staggered board</t>
  </si>
  <si>
    <t>Continuity risk</t>
  </si>
  <si>
    <t>Director Stock Ownership</t>
  </si>
  <si>
    <t>Director holding %</t>
  </si>
  <si>
    <t>Executive / Board Misconduct</t>
  </si>
  <si>
    <t>No. of incidents</t>
  </si>
  <si>
    <t>Board Independence</t>
  </si>
  <si>
    <t>Independent</t>
  </si>
  <si>
    <t>CEO &amp; Board separation</t>
  </si>
  <si>
    <t>CEO &amp; board relationship</t>
  </si>
  <si>
    <t>CEO &amp; Chair separation</t>
  </si>
  <si>
    <t>Nominating Committee</t>
  </si>
  <si>
    <t>Committee Exists</t>
  </si>
  <si>
    <t>Oversees committee evaluation</t>
  </si>
  <si>
    <t>Non-executive director pay</t>
  </si>
  <si>
    <t>Product governance</t>
  </si>
  <si>
    <t>Marketing Practices</t>
  </si>
  <si>
    <t>Marketing Controversies</t>
  </si>
  <si>
    <t>Malpractice Incidents</t>
  </si>
  <si>
    <t>Product Controversies</t>
  </si>
  <si>
    <t>Quality Management System (QMS)</t>
  </si>
  <si>
    <t>Quality Management System</t>
  </si>
  <si>
    <t>Product recall management</t>
  </si>
  <si>
    <t>ESG Reporting Standards</t>
  </si>
  <si>
    <t>Full compliance &amp; detailed disclosures</t>
  </si>
  <si>
    <t>GRI Criteria Compliance</t>
  </si>
  <si>
    <t>Some disclosures without regulatory compliance</t>
  </si>
  <si>
    <t>Verification of ESG Reporting</t>
  </si>
  <si>
    <t xml:space="preserve">ESG Reporting </t>
  </si>
  <si>
    <t>GRI Verification</t>
  </si>
  <si>
    <t>External Verification</t>
  </si>
  <si>
    <t>Global Compact Signatory</t>
  </si>
  <si>
    <t xml:space="preserve">Signatory since </t>
  </si>
  <si>
    <t>ESG Performance Targets</t>
  </si>
  <si>
    <t>SDGs Target</t>
  </si>
  <si>
    <t>Renewable Energy Target</t>
  </si>
  <si>
    <t>Internal Targets</t>
  </si>
  <si>
    <t>Business ethics</t>
  </si>
  <si>
    <t>Accounting Standards</t>
  </si>
  <si>
    <t>Accounting Standard Applied</t>
  </si>
  <si>
    <t>Anti Competitive practices</t>
  </si>
  <si>
    <t>No. of anti-competitive incidents</t>
  </si>
  <si>
    <t>Intellectual Property</t>
  </si>
  <si>
    <t>Intellectual Property incidents</t>
  </si>
  <si>
    <t>Lobbying/ Political Contributions</t>
  </si>
  <si>
    <t>Business Ethics Programs</t>
  </si>
  <si>
    <t>Animal Welfare Policy</t>
  </si>
  <si>
    <t>Tax Disclosure</t>
  </si>
  <si>
    <t>Tax related penalties</t>
  </si>
  <si>
    <t>Minority treatment</t>
  </si>
  <si>
    <t>Minority rights policy</t>
  </si>
  <si>
    <t>Minority Voting rights Policy</t>
  </si>
  <si>
    <t xml:space="preserve">Voting Proportionality </t>
  </si>
  <si>
    <t>Share class</t>
  </si>
  <si>
    <t>Voting rights</t>
  </si>
  <si>
    <t>Dividend Policy</t>
  </si>
  <si>
    <t>Dividend Payout Ratio</t>
  </si>
  <si>
    <t>Pre-emptive Rights</t>
  </si>
  <si>
    <t>Corporate law</t>
  </si>
  <si>
    <t>Data security</t>
  </si>
  <si>
    <t>Data Privacy and Security Policy</t>
  </si>
  <si>
    <t>Data Privacy and Security Incidents</t>
  </si>
  <si>
    <t>Bribery &amp; Corruption</t>
  </si>
  <si>
    <t>Regional corruption</t>
  </si>
  <si>
    <t>Bribery and corruption policy</t>
  </si>
  <si>
    <t xml:space="preserve">Bribery &amp; corruption incidents </t>
  </si>
  <si>
    <t xml:space="preserve">Insufficient action taken to address breaches of standards of anti-corruption and anti-bribery </t>
  </si>
  <si>
    <t>Insufficient action</t>
  </si>
  <si>
    <t>Remuneration Policies</t>
  </si>
  <si>
    <t>Remuneration KPIs and their appropriateness</t>
  </si>
  <si>
    <t>Renumeration KPIs</t>
  </si>
  <si>
    <t>Remuneration KPIs are appropriate</t>
  </si>
  <si>
    <t>ESG KPIs in remuneration</t>
  </si>
  <si>
    <t>ESG KPIs in Renumeration KPIs</t>
  </si>
  <si>
    <t>Say on Pay</t>
  </si>
  <si>
    <t>Policy disclosed</t>
  </si>
  <si>
    <t>Pay Controversies</t>
  </si>
  <si>
    <t>Number of controversies</t>
  </si>
  <si>
    <t>STI Performance Metrics</t>
  </si>
  <si>
    <t>LTI Performance Metrics</t>
  </si>
  <si>
    <t>Audit</t>
  </si>
  <si>
    <t>Audit Committee Independence</t>
  </si>
  <si>
    <t>% of Independent Board Members</t>
  </si>
  <si>
    <t>Family links with board</t>
  </si>
  <si>
    <t>Alumni links with board</t>
  </si>
  <si>
    <t>Previous experience in the same company</t>
  </si>
  <si>
    <t>Auditor Fees</t>
  </si>
  <si>
    <t xml:space="preserve">Total Audit Compensation </t>
  </si>
  <si>
    <t>Non audit fees</t>
  </si>
  <si>
    <t>Audit Rotation Policy</t>
  </si>
  <si>
    <t>Current Auditor</t>
  </si>
  <si>
    <t xml:space="preserve">Auditor since </t>
  </si>
  <si>
    <t>Last Auditor</t>
  </si>
  <si>
    <t>Name</t>
  </si>
  <si>
    <t>Reporting Irregularities</t>
  </si>
  <si>
    <t>Low/Med/High</t>
  </si>
  <si>
    <t>Net Income</t>
  </si>
  <si>
    <t>Wastage Management</t>
  </si>
  <si>
    <t>Oil Spill disclosure</t>
  </si>
  <si>
    <t>Offshore well management</t>
  </si>
  <si>
    <t>Tailings management</t>
  </si>
  <si>
    <t xml:space="preserve">Mineral waste management
</t>
  </si>
  <si>
    <t>Site closure &amp; rehabilitation</t>
  </si>
  <si>
    <t>Use of pesticides</t>
  </si>
  <si>
    <t>Product Stewardship</t>
  </si>
  <si>
    <t>Product health statement</t>
  </si>
  <si>
    <t>Fleet emissions</t>
  </si>
  <si>
    <t>Human Rights</t>
  </si>
  <si>
    <t>Social Opportunity</t>
  </si>
  <si>
    <t>Access to Communications</t>
  </si>
  <si>
    <t>Access to Finance</t>
  </si>
  <si>
    <t>Access to Health Care</t>
  </si>
  <si>
    <t>Product Liability</t>
  </si>
  <si>
    <t xml:space="preserve">Strategy to Improve Access to Drugs or Products </t>
  </si>
  <si>
    <t>G.4.8</t>
  </si>
  <si>
    <t>G.5.2</t>
  </si>
  <si>
    <t xml:space="preserve">Board Assessment </t>
  </si>
  <si>
    <t>Financial Integration</t>
  </si>
  <si>
    <t>Leverage ratio</t>
  </si>
  <si>
    <t>Credit &amp; loan standards</t>
  </si>
  <si>
    <t>Asset Quality</t>
  </si>
  <si>
    <t>UNEPFI Signatory</t>
  </si>
  <si>
    <t>Equator Principles Signatory</t>
  </si>
  <si>
    <t>Tier 1 Capital Buffer</t>
  </si>
  <si>
    <t>Product Governance</t>
  </si>
  <si>
    <t>Trial Data Transparency</t>
  </si>
  <si>
    <t>Access to Healthcare</t>
  </si>
  <si>
    <t>Neglected Diseases R&amp;D</t>
  </si>
  <si>
    <t>Access to medicine program</t>
  </si>
  <si>
    <t>Access to Intellectual Property</t>
  </si>
  <si>
    <t>Equitable Pricing and Availability</t>
  </si>
  <si>
    <t>Business Ethics</t>
  </si>
  <si>
    <t>Compliance Program</t>
  </si>
  <si>
    <t>Anti-Money Laundering Program</t>
  </si>
  <si>
    <t>Policy on Government Payments</t>
  </si>
  <si>
    <t>Total liabilities</t>
  </si>
  <si>
    <t>Solid fossil fuel sector exposure</t>
  </si>
  <si>
    <t>Count</t>
  </si>
  <si>
    <t>Directors Profile ( 1. total experience, 2. relevant experience 3) other directorships currently held and past controversies in those companies 4) other directorships held in the past and past controversies in those companies)</t>
  </si>
  <si>
    <t xml:space="preserve">G.3.1	</t>
  </si>
  <si>
    <t xml:space="preserve">G.3.2.0	</t>
  </si>
  <si>
    <t xml:space="preserve">E.1.5.0	</t>
  </si>
  <si>
    <t xml:space="preserve">E.1.5.1	</t>
  </si>
  <si>
    <t>E.1.6.0</t>
  </si>
  <si>
    <t xml:space="preserve">E.4.5.0	</t>
  </si>
  <si>
    <t xml:space="preserve">E.5.1.0	</t>
  </si>
  <si>
    <t xml:space="preserve">E.5.1.1	</t>
  </si>
  <si>
    <t xml:space="preserve">E.5.6.0	</t>
  </si>
  <si>
    <t xml:space="preserve">E.5.6.1	</t>
  </si>
  <si>
    <t xml:space="preserve">E.8.8.0	</t>
  </si>
  <si>
    <t xml:space="preserve">E.8.8.1	</t>
  </si>
  <si>
    <t xml:space="preserve">E.8.11	</t>
  </si>
  <si>
    <t xml:space="preserve">E.8.12	</t>
  </si>
  <si>
    <t xml:space="preserve">E.8.14	</t>
  </si>
  <si>
    <t xml:space="preserve">E.8.15	</t>
  </si>
  <si>
    <t xml:space="preserve">E.8.16	</t>
  </si>
  <si>
    <t xml:space="preserve">E.9.2	</t>
  </si>
  <si>
    <t xml:space="preserve">E.10.1	</t>
  </si>
  <si>
    <t xml:space="preserve">E.10.2	</t>
  </si>
  <si>
    <t xml:space="preserve">E.10.3	</t>
  </si>
  <si>
    <t xml:space="preserve">E.10.4	</t>
  </si>
  <si>
    <t xml:space="preserve">E.10.7	</t>
  </si>
  <si>
    <t xml:space="preserve">E.11.1.0	</t>
  </si>
  <si>
    <t xml:space="preserve">S.1.2	</t>
  </si>
  <si>
    <t xml:space="preserve">S.1.6	</t>
  </si>
  <si>
    <t xml:space="preserve">S.1.7	</t>
  </si>
  <si>
    <t xml:space="preserve">S.1.8	</t>
  </si>
  <si>
    <t xml:space="preserve">S.2.1.0	</t>
  </si>
  <si>
    <t xml:space="preserve">S.2.3	</t>
  </si>
  <si>
    <t xml:space="preserve">S.2.4	</t>
  </si>
  <si>
    <t xml:space="preserve">S.2.5	</t>
  </si>
  <si>
    <t xml:space="preserve">S.3.3	</t>
  </si>
  <si>
    <t xml:space="preserve">S.3.4.0	</t>
  </si>
  <si>
    <t xml:space="preserve">S.3.4.1	</t>
  </si>
  <si>
    <t xml:space="preserve">S.3.5.0	</t>
  </si>
  <si>
    <t xml:space="preserve">S.3.5.1	</t>
  </si>
  <si>
    <t xml:space="preserve">S.4.1.0	</t>
  </si>
  <si>
    <t xml:space="preserve">S.4.2	</t>
  </si>
  <si>
    <t xml:space="preserve">S.4.3	</t>
  </si>
  <si>
    <t xml:space="preserve">S.4.4.0	</t>
  </si>
  <si>
    <t xml:space="preserve">S.5.1	</t>
  </si>
  <si>
    <t xml:space="preserve">S.5.3	</t>
  </si>
  <si>
    <t xml:space="preserve">S.6.1.0	</t>
  </si>
  <si>
    <t xml:space="preserve">S.6.1.1	</t>
  </si>
  <si>
    <t xml:space="preserve">S.6.2	</t>
  </si>
  <si>
    <t xml:space="preserve">S.7.1	</t>
  </si>
  <si>
    <t xml:space="preserve">S.7.2	</t>
  </si>
  <si>
    <t xml:space="preserve">S.7.3	</t>
  </si>
  <si>
    <t xml:space="preserve">S.7.4.0	</t>
  </si>
  <si>
    <t xml:space="preserve">S.7.4.1	</t>
  </si>
  <si>
    <t xml:space="preserve">S.7.9	</t>
  </si>
  <si>
    <t xml:space="preserve">S.7.11	</t>
  </si>
  <si>
    <t xml:space="preserve">S.7.12.0	</t>
  </si>
  <si>
    <t xml:space="preserve">S.7.12.1	</t>
  </si>
  <si>
    <t xml:space="preserve">S.7.12.2	</t>
  </si>
  <si>
    <t xml:space="preserve">S.8.1	</t>
  </si>
  <si>
    <t xml:space="preserve">S.8.2	</t>
  </si>
  <si>
    <t xml:space="preserve">S.8.3	</t>
  </si>
  <si>
    <t xml:space="preserve">S.8.4	</t>
  </si>
  <si>
    <t xml:space="preserve">S.9.2	</t>
  </si>
  <si>
    <t xml:space="preserve">S.9.3	</t>
  </si>
  <si>
    <t xml:space="preserve">S.9.4	</t>
  </si>
  <si>
    <t xml:space="preserve">G.1.1	</t>
  </si>
  <si>
    <t xml:space="preserve">G.1.2	</t>
  </si>
  <si>
    <t xml:space="preserve">G.1.3.0	</t>
  </si>
  <si>
    <t xml:space="preserve">G.1.4	</t>
  </si>
  <si>
    <t xml:space="preserve">G.2.3	</t>
  </si>
  <si>
    <t xml:space="preserve">G.2.4	</t>
  </si>
  <si>
    <t xml:space="preserve">G.2.5.0	</t>
  </si>
  <si>
    <t xml:space="preserve">G.2.5.1	</t>
  </si>
  <si>
    <t xml:space="preserve">G.4.1	</t>
  </si>
  <si>
    <t xml:space="preserve">G.4.2.0	</t>
  </si>
  <si>
    <t xml:space="preserve">G.4.2.1	</t>
  </si>
  <si>
    <t xml:space="preserve">G.4.2.2	</t>
  </si>
  <si>
    <t xml:space="preserve">G.4.3.0	</t>
  </si>
  <si>
    <t xml:space="preserve">G.4.3.1	</t>
  </si>
  <si>
    <t xml:space="preserve">G.4.3.2	</t>
  </si>
  <si>
    <t xml:space="preserve">G.4.6.0	</t>
  </si>
  <si>
    <t xml:space="preserve">G.4.6.1	</t>
  </si>
  <si>
    <t xml:space="preserve">G.4.7.0	</t>
  </si>
  <si>
    <t xml:space="preserve">G.4.7.1	</t>
  </si>
  <si>
    <t xml:space="preserve">G.4.7.2	</t>
  </si>
  <si>
    <t xml:space="preserve">G.4.9.0	</t>
  </si>
  <si>
    <t xml:space="preserve">G.4.9.1	</t>
  </si>
  <si>
    <t xml:space="preserve">G.5.1.0	</t>
  </si>
  <si>
    <t xml:space="preserve">G.5.1.1	</t>
  </si>
  <si>
    <t xml:space="preserve">G.5.1.2	</t>
  </si>
  <si>
    <t xml:space="preserve">G.5.1.3	</t>
  </si>
  <si>
    <t xml:space="preserve">G.5.2	</t>
  </si>
  <si>
    <t xml:space="preserve">G.5.3	</t>
  </si>
  <si>
    <t xml:space="preserve">G.5.4.0	</t>
  </si>
  <si>
    <t xml:space="preserve">G.5.4.1	</t>
  </si>
  <si>
    <t xml:space="preserve">G.5.5.0	</t>
  </si>
  <si>
    <t xml:space="preserve">G.5.5.1	</t>
  </si>
  <si>
    <t xml:space="preserve">G.5.6	</t>
  </si>
  <si>
    <t xml:space="preserve">G.5.8	</t>
  </si>
  <si>
    <t xml:space="preserve">G.5.9.0	</t>
  </si>
  <si>
    <t xml:space="preserve">G.5.9.1	</t>
  </si>
  <si>
    <t xml:space="preserve">G.5.10.0	</t>
  </si>
  <si>
    <t xml:space="preserve">G.5.10.1	</t>
  </si>
  <si>
    <t xml:space="preserve">G.5.11.0	</t>
  </si>
  <si>
    <t xml:space="preserve">G.6.1	</t>
  </si>
  <si>
    <t xml:space="preserve">G.6.2	</t>
  </si>
  <si>
    <t xml:space="preserve">G.6.4	</t>
  </si>
  <si>
    <t xml:space="preserve">G.6.5	</t>
  </si>
  <si>
    <t xml:space="preserve">G.6.6	</t>
  </si>
  <si>
    <t xml:space="preserve">G.7.1	</t>
  </si>
  <si>
    <t xml:space="preserve">G.7.2	</t>
  </si>
  <si>
    <t xml:space="preserve">G.7.3	</t>
  </si>
  <si>
    <t xml:space="preserve">G.7.4.0	</t>
  </si>
  <si>
    <t xml:space="preserve">G.7.4.1	</t>
  </si>
  <si>
    <t xml:space="preserve">G.7.5	</t>
  </si>
  <si>
    <t xml:space="preserve">G.7.6	</t>
  </si>
  <si>
    <t xml:space="preserve">G.8.1.0	</t>
  </si>
  <si>
    <t xml:space="preserve">G.8.1.1	</t>
  </si>
  <si>
    <t xml:space="preserve">G.8.1.2	</t>
  </si>
  <si>
    <t xml:space="preserve">G.8.2.0	</t>
  </si>
  <si>
    <t xml:space="preserve">G.8.2.1	</t>
  </si>
  <si>
    <t xml:space="preserve">G.8.3.0	</t>
  </si>
  <si>
    <t xml:space="preserve">G.8.3.1	</t>
  </si>
  <si>
    <t xml:space="preserve">G.8.4.0	</t>
  </si>
  <si>
    <t xml:space="preserve">G.8.4.1	</t>
  </si>
  <si>
    <t xml:space="preserve">G.8.4.2	</t>
  </si>
  <si>
    <t xml:space="preserve">G.9.1	</t>
  </si>
  <si>
    <t xml:space="preserve">G.9.2	</t>
  </si>
  <si>
    <t xml:space="preserve">G.9.3	</t>
  </si>
  <si>
    <t xml:space="preserve">G.9.4	</t>
  </si>
  <si>
    <t xml:space="preserve">G.10.1.0	</t>
  </si>
  <si>
    <t xml:space="preserve">G.10.1.1	</t>
  </si>
  <si>
    <t xml:space="preserve">G.10.2	</t>
  </si>
  <si>
    <t xml:space="preserve">G.10.3	</t>
  </si>
  <si>
    <t xml:space="preserve">G.10.5	</t>
  </si>
  <si>
    <t xml:space="preserve">G.10.6	</t>
  </si>
  <si>
    <t xml:space="preserve">G.10.7	</t>
  </si>
  <si>
    <t xml:space="preserve">G.10.8	</t>
  </si>
  <si>
    <t xml:space="preserve">G.10.9	</t>
  </si>
  <si>
    <t xml:space="preserve">G.10.10	</t>
  </si>
  <si>
    <t xml:space="preserve">G.11.1	</t>
  </si>
  <si>
    <t xml:space="preserve">G.11.3	</t>
  </si>
  <si>
    <t xml:space="preserve">G.11.4.0	</t>
  </si>
  <si>
    <t xml:space="preserve">G.11.4.1	</t>
  </si>
  <si>
    <t xml:space="preserve">G.12.2	</t>
  </si>
  <si>
    <t xml:space="preserve">G.13.1	</t>
  </si>
  <si>
    <t xml:space="preserve">G.13.2	</t>
  </si>
  <si>
    <t xml:space="preserve">G.13.3	</t>
  </si>
  <si>
    <t xml:space="preserve">G.13.4	</t>
  </si>
  <si>
    <t xml:space="preserve">G.14.1.0	</t>
  </si>
  <si>
    <t xml:space="preserve">G.14.1.1	</t>
  </si>
  <si>
    <t xml:space="preserve">G.14.2	</t>
  </si>
  <si>
    <t xml:space="preserve">G.14.3	</t>
  </si>
  <si>
    <t xml:space="preserve">G.14.4	</t>
  </si>
  <si>
    <t xml:space="preserve">G.14.5	</t>
  </si>
  <si>
    <t xml:space="preserve">G.14.6	</t>
  </si>
  <si>
    <t xml:space="preserve">G.15.1.0	</t>
  </si>
  <si>
    <t xml:space="preserve">G.15.1.1	</t>
  </si>
  <si>
    <t xml:space="preserve">G.15.1.2	</t>
  </si>
  <si>
    <t xml:space="preserve">G.15.1.3	</t>
  </si>
  <si>
    <t xml:space="preserve">G.15.2.0	</t>
  </si>
  <si>
    <t xml:space="preserve">G.15.2.1	</t>
  </si>
  <si>
    <t xml:space="preserve">G.15.3.0	</t>
  </si>
  <si>
    <t xml:space="preserve">G.15.3.1	</t>
  </si>
  <si>
    <t xml:space="preserve">G.15.3.2	</t>
  </si>
  <si>
    <t xml:space="preserve">G.15.3.3	</t>
  </si>
  <si>
    <t xml:space="preserve">G.15.4	</t>
  </si>
  <si>
    <t>E.1.6.1</t>
  </si>
  <si>
    <t>E.4.1	.0</t>
  </si>
  <si>
    <t>E.4.1.1</t>
  </si>
  <si>
    <t>E.5.3.1</t>
  </si>
  <si>
    <t>E.5.3.0</t>
  </si>
  <si>
    <t>E.5.4.1</t>
  </si>
  <si>
    <t>E.5.4.0</t>
  </si>
  <si>
    <t>Mineral waste management</t>
  </si>
  <si>
    <t>Policy Exists</t>
  </si>
  <si>
    <t>Policy Disclosure</t>
  </si>
  <si>
    <t>Offshore well</t>
  </si>
  <si>
    <t>Renewable energy as % of Total energy</t>
  </si>
  <si>
    <t>E.5.7.0</t>
  </si>
  <si>
    <t>E.5.7.1</t>
  </si>
  <si>
    <t>Non-recycled waste as % of total waste</t>
  </si>
  <si>
    <t xml:space="preserve">E.7.1.0	</t>
  </si>
  <si>
    <t>E.7.1.1</t>
  </si>
  <si>
    <t>E.7.2.1</t>
  </si>
  <si>
    <t>E.7.2.0</t>
  </si>
  <si>
    <t>E.7.3.0</t>
  </si>
  <si>
    <t>FSC certified sourcing as % of total sourcing</t>
  </si>
  <si>
    <t>E.7.4.0</t>
  </si>
  <si>
    <t>E.7.4.1</t>
  </si>
  <si>
    <t>E.7.8.0</t>
  </si>
  <si>
    <t>E.7.8.1</t>
  </si>
  <si>
    <t xml:space="preserve">E.8.1.0	</t>
  </si>
  <si>
    <t>E.8.1.1</t>
  </si>
  <si>
    <t>Waste used in tons for energy and as raw materials</t>
  </si>
  <si>
    <t>E.8.4.0</t>
  </si>
  <si>
    <t>E.8.4.1</t>
  </si>
  <si>
    <t>E.8.10.0</t>
  </si>
  <si>
    <t>E.8.10.1</t>
  </si>
  <si>
    <t>E.8.13.0</t>
  </si>
  <si>
    <t>E.8.13.1</t>
  </si>
  <si>
    <t>E.9.1.0</t>
  </si>
  <si>
    <t>E.9.1.1</t>
  </si>
  <si>
    <t>Exposure</t>
  </si>
  <si>
    <t xml:space="preserve">E.10.5.0	</t>
  </si>
  <si>
    <t>E.10.5.1</t>
  </si>
  <si>
    <t>E.10.6.0</t>
  </si>
  <si>
    <t>E.10.6.1</t>
  </si>
  <si>
    <t>E.11.2.0</t>
  </si>
  <si>
    <t>E.11.2.1</t>
  </si>
  <si>
    <t>S.1.1.0</t>
  </si>
  <si>
    <t>S.1.1.1</t>
  </si>
  <si>
    <t>S.1.3.0</t>
  </si>
  <si>
    <t>S.1.3.1</t>
  </si>
  <si>
    <t>Work hours policy exists</t>
  </si>
  <si>
    <t>Work hours policy disclosure</t>
  </si>
  <si>
    <t>S.1.4.0</t>
  </si>
  <si>
    <t>S.1.4.1</t>
  </si>
  <si>
    <t>S.1.5.0</t>
  </si>
  <si>
    <t>S.1.5.1</t>
  </si>
  <si>
    <t>S.1.9.0</t>
  </si>
  <si>
    <t>S.1.9.1</t>
  </si>
  <si>
    <t>S.2.1.2</t>
  </si>
  <si>
    <t>S.2.1.1</t>
  </si>
  <si>
    <t>S.2.2.0</t>
  </si>
  <si>
    <t>S.2.2.1</t>
  </si>
  <si>
    <t>S.2.6.1</t>
  </si>
  <si>
    <t>S.2.6.0</t>
  </si>
  <si>
    <t>S.3.1.0</t>
  </si>
  <si>
    <t>S.3.1.1</t>
  </si>
  <si>
    <t>S.3.2.0</t>
  </si>
  <si>
    <t>Policy exist against child labor</t>
  </si>
  <si>
    <t>Policy exist against forced labor</t>
  </si>
  <si>
    <t>S.3.7.0</t>
  </si>
  <si>
    <t>S.3.7.1</t>
  </si>
  <si>
    <t>Exposure to controversial weapons - Present</t>
  </si>
  <si>
    <t>Exposure to controversial weapons - Past</t>
  </si>
  <si>
    <t>Policy exists</t>
  </si>
  <si>
    <t>Policy Disclosures</t>
  </si>
  <si>
    <t>Code exists</t>
  </si>
  <si>
    <t>rural branches as % of total branches</t>
  </si>
  <si>
    <t>Microfinance facility available</t>
  </si>
  <si>
    <t>S.6.1.2</t>
  </si>
  <si>
    <t xml:space="preserve">S.7.6.0	</t>
  </si>
  <si>
    <t xml:space="preserve">S.7.6.1	</t>
  </si>
  <si>
    <t xml:space="preserve">S.7.5	</t>
  </si>
  <si>
    <t>S.7.6.2</t>
  </si>
  <si>
    <t>S.7.7.0</t>
  </si>
  <si>
    <t>S.7.7.1</t>
  </si>
  <si>
    <t>S.7.8.0</t>
  </si>
  <si>
    <t>S.7.8.1</t>
  </si>
  <si>
    <t>F.1.1.0</t>
  </si>
  <si>
    <t>F.1.2.0</t>
  </si>
  <si>
    <t>F.2.1.0</t>
  </si>
  <si>
    <t>F.2.2.0</t>
  </si>
  <si>
    <t>PL</t>
  </si>
  <si>
    <t>BS</t>
  </si>
  <si>
    <t xml:space="preserve"> Tons</t>
  </si>
  <si>
    <t>Drop Down</t>
  </si>
  <si>
    <t>F.2.3.0</t>
  </si>
  <si>
    <t>F.3.1.0</t>
  </si>
  <si>
    <t>E.1.1.0</t>
  </si>
  <si>
    <t>E.1.2.0</t>
  </si>
  <si>
    <t>E.1.3.0</t>
  </si>
  <si>
    <t>E.1.4.0</t>
  </si>
  <si>
    <t>E.1.7.0</t>
  </si>
  <si>
    <t>E.2.1.0</t>
  </si>
  <si>
    <t>E.2.2.0</t>
  </si>
  <si>
    <t>E.2.3.0</t>
  </si>
  <si>
    <t>E.2.4.0</t>
  </si>
  <si>
    <t>E.2.5.0</t>
  </si>
  <si>
    <t>E.3.1.0</t>
  </si>
  <si>
    <t>E.3.2.0</t>
  </si>
  <si>
    <t>Change in carbon intensity (last 1 year)</t>
  </si>
  <si>
    <t>Negative/Positive</t>
  </si>
  <si>
    <t>E.4.5.1</t>
  </si>
  <si>
    <t>Program exists</t>
  </si>
  <si>
    <t>Number of incidents</t>
  </si>
  <si>
    <t>E.6.2.1</t>
  </si>
  <si>
    <t>E.6.2.0</t>
  </si>
  <si>
    <t xml:space="preserve"> non-renewable /total energy consumption</t>
  </si>
  <si>
    <t>membership</t>
  </si>
  <si>
    <t>Initiatives exist</t>
  </si>
  <si>
    <t>Initiatives disclosed</t>
  </si>
  <si>
    <t>Statement disclosed</t>
  </si>
  <si>
    <t>Organic products revenue</t>
  </si>
  <si>
    <t>E.9.3.0</t>
  </si>
  <si>
    <t>No. of instances</t>
  </si>
  <si>
    <t>Environmental audit body / auditor disclosed</t>
  </si>
  <si>
    <t>E.9.4.0</t>
  </si>
  <si>
    <t>E.9.4.1</t>
  </si>
  <si>
    <t>S.4.1.1</t>
  </si>
  <si>
    <t xml:space="preserve">S.4.4.1	</t>
  </si>
  <si>
    <t>S.5.2.0</t>
  </si>
  <si>
    <t>S.5.2.1</t>
  </si>
  <si>
    <t>S.9.1.1</t>
  </si>
  <si>
    <t>S.9.1.0</t>
  </si>
  <si>
    <t>G.1.3.1</t>
  </si>
  <si>
    <t>Spin offs success</t>
  </si>
  <si>
    <t>Shareholding by majority holder</t>
  </si>
  <si>
    <t>Majority holder type</t>
  </si>
  <si>
    <t>Govt/Public/Institution</t>
  </si>
  <si>
    <t>G.2.1.0</t>
  </si>
  <si>
    <t>G.2.1.1</t>
  </si>
  <si>
    <t>G.2.1.2</t>
  </si>
  <si>
    <t>Majority holder name</t>
  </si>
  <si>
    <t xml:space="preserve">G.2.2.0	</t>
  </si>
  <si>
    <t>Politcical connections</t>
  </si>
  <si>
    <t>Cross shareholder name</t>
  </si>
  <si>
    <t>% shares held by cross holder</t>
  </si>
  <si>
    <t>% shares held by company</t>
  </si>
  <si>
    <t>G.2.5.2</t>
  </si>
  <si>
    <t>Related party transactions</t>
  </si>
  <si>
    <t>F.1.1.1</t>
  </si>
  <si>
    <t>Cost of sales</t>
  </si>
  <si>
    <t>No. of controversies over last 5 years</t>
  </si>
  <si>
    <t>Government</t>
  </si>
  <si>
    <t>Others</t>
  </si>
  <si>
    <t>G.4.3.3</t>
  </si>
  <si>
    <t>G.4.4.1</t>
  </si>
  <si>
    <t>G.4.5.0</t>
  </si>
  <si>
    <t>G.4.5.1</t>
  </si>
  <si>
    <t>G.4.4.0</t>
  </si>
  <si>
    <t>List of regulators</t>
  </si>
  <si>
    <t>G.5.1.4</t>
  </si>
  <si>
    <t>% Independent directors</t>
  </si>
  <si>
    <t>Director remuneration</t>
  </si>
  <si>
    <t>Shares</t>
  </si>
  <si>
    <t>Total number of shares</t>
  </si>
  <si>
    <t>F.2.4.0</t>
  </si>
  <si>
    <t>F.2.4.1</t>
  </si>
  <si>
    <t>Avg share price</t>
  </si>
  <si>
    <t>No. of independent directors</t>
  </si>
  <si>
    <t>No. of non-independent directors</t>
  </si>
  <si>
    <t>G.5.7.1</t>
  </si>
  <si>
    <t>G.5.7.0</t>
  </si>
  <si>
    <t>G.5.7.2</t>
  </si>
  <si>
    <t>CEO &amp; Chair separation (Recent)</t>
  </si>
  <si>
    <t>CEO &amp; Chair separation (Last 5 years)</t>
  </si>
  <si>
    <t>Total salary expense</t>
  </si>
  <si>
    <t>F.1.2.1</t>
  </si>
  <si>
    <t>E.3.3.0</t>
  </si>
  <si>
    <t>E.3.4.0</t>
  </si>
  <si>
    <t>E.4.2.0</t>
  </si>
  <si>
    <t>E.4.3.0</t>
  </si>
  <si>
    <t>E.4.4.0</t>
  </si>
  <si>
    <t>E.5.2.0</t>
  </si>
  <si>
    <t>E.5.5.0</t>
  </si>
  <si>
    <t>E.5.5.1</t>
  </si>
  <si>
    <t>E.5.8.0</t>
  </si>
  <si>
    <t>E.6.1.0</t>
  </si>
  <si>
    <t>E.7.5.0</t>
  </si>
  <si>
    <t>E.7.6.0</t>
  </si>
  <si>
    <t>E.7.7.0</t>
  </si>
  <si>
    <t>E.8.2.0</t>
  </si>
  <si>
    <t>E.8.3.0</t>
  </si>
  <si>
    <t>E.8.5.0</t>
  </si>
  <si>
    <t>E.8.6.0</t>
  </si>
  <si>
    <t>E.8.7.0</t>
  </si>
  <si>
    <t>E.8.7.1</t>
  </si>
  <si>
    <t>E.8.9.0</t>
  </si>
  <si>
    <t>Disclosed</t>
  </si>
  <si>
    <t>Gross NPL</t>
  </si>
  <si>
    <t>Total Advances</t>
  </si>
  <si>
    <t>Compliance with Laws/ Regulations/ Practices</t>
  </si>
  <si>
    <t>Certification Name</t>
  </si>
  <si>
    <t>ISO9001</t>
  </si>
  <si>
    <t>G.7.4.2</t>
  </si>
  <si>
    <t>Certification</t>
  </si>
  <si>
    <t>Local/International</t>
  </si>
  <si>
    <t>Name of standard</t>
  </si>
  <si>
    <t>G.10.1.2</t>
  </si>
  <si>
    <t>Compliance with  accounting standards</t>
  </si>
  <si>
    <t>G.10.4.0</t>
  </si>
  <si>
    <t>G.10.4.1</t>
  </si>
  <si>
    <t>G.11.2.0</t>
  </si>
  <si>
    <t>G.11.2.1</t>
  </si>
  <si>
    <t>Equal/Not Equal</t>
  </si>
  <si>
    <t>Ordinary/Ordinary &amp; Preffered</t>
  </si>
  <si>
    <t>G.12.1.0</t>
  </si>
  <si>
    <t>G.12.1.1</t>
  </si>
  <si>
    <t>Weigthed average corruption perception score</t>
  </si>
  <si>
    <t>EUR</t>
  </si>
  <si>
    <t>PKR</t>
  </si>
  <si>
    <t>CNY</t>
  </si>
  <si>
    <t>INR</t>
  </si>
  <si>
    <t>HKD</t>
  </si>
  <si>
    <t>ZAR</t>
  </si>
  <si>
    <t>IDR</t>
  </si>
  <si>
    <t>KRW</t>
  </si>
  <si>
    <t>MYR</t>
  </si>
  <si>
    <t>PHP</t>
  </si>
  <si>
    <t>TWD</t>
  </si>
  <si>
    <t>THB</t>
  </si>
  <si>
    <t>VND</t>
  </si>
  <si>
    <t>SAR</t>
  </si>
  <si>
    <t>ARS</t>
  </si>
  <si>
    <t>HUF</t>
  </si>
  <si>
    <t>KWD</t>
  </si>
  <si>
    <t>MXN</t>
  </si>
  <si>
    <t>PLN</t>
  </si>
  <si>
    <t>BRL</t>
  </si>
  <si>
    <t>QAR</t>
  </si>
  <si>
    <t>RUB</t>
  </si>
  <si>
    <t>March</t>
  </si>
  <si>
    <t>June</t>
  </si>
  <si>
    <t>September</t>
  </si>
  <si>
    <t>December</t>
  </si>
  <si>
    <t>Yes</t>
  </si>
  <si>
    <t>No</t>
  </si>
  <si>
    <t>Low</t>
  </si>
  <si>
    <t>Medium</t>
  </si>
  <si>
    <t>High</t>
  </si>
  <si>
    <t>Positive</t>
  </si>
  <si>
    <t>Negative</t>
  </si>
  <si>
    <t>Ordinary Shares</t>
  </si>
  <si>
    <t>Ordinary &amp; Preference Shares</t>
  </si>
  <si>
    <t>Equal</t>
  </si>
  <si>
    <t>Not Equal</t>
  </si>
  <si>
    <t>P&amp;L / Balance Sheet</t>
  </si>
  <si>
    <t>Year end</t>
  </si>
  <si>
    <t xml:space="preserve">G.3.3.0	</t>
  </si>
  <si>
    <t>Non-arms length transactions</t>
  </si>
  <si>
    <t>S.5.4</t>
  </si>
  <si>
    <t>Access to Education</t>
  </si>
  <si>
    <t>USD</t>
  </si>
  <si>
    <t>Public</t>
  </si>
  <si>
    <t>Institution</t>
  </si>
  <si>
    <t>Local</t>
  </si>
  <si>
    <t>International</t>
  </si>
  <si>
    <t>Integrated pg 108</t>
  </si>
  <si>
    <t>http://www.vale.com/EN/suppliers/Documents/Vale-s-Integrated-Management-System-Manual_v.pdf</t>
  </si>
  <si>
    <t>http://www.vale.com/PT/aboutvale/transparencia-e-sustentabilidade/ambiental-gestao-ambiental/Paginas/default.aspx</t>
  </si>
  <si>
    <t>Integrated pg 52</t>
  </si>
  <si>
    <t>Integrated pg 111</t>
  </si>
  <si>
    <t>http://www.vale.com/esg/en/Pages/ControlManagementDams.aspx</t>
  </si>
  <si>
    <t>http://www.vale.com/EN/investors/information-market/presentations-webcast/PresentationsWebcastsDocs/Webinar%20Taillings_vf.pdf</t>
  </si>
  <si>
    <t>pg19</t>
  </si>
  <si>
    <t>http://www.vale.com/PT/investors/corporate-governance/policies/Documents/docs/POL-0040-G_Mining%20and%20metallurgical%20waste%20Management%20Policy.pdf</t>
  </si>
  <si>
    <t>http://www.vale.com/esg/en/Pages/Biodiversity.aspx#:~:text=In%202019%2C%20Vale%20annouced%20its,biomes%20in%20which%20we%20operate.</t>
  </si>
  <si>
    <t>http://www.vale.com/brasil/PT/Documents/arquivos_links/book_vale_biodiversidade_EN.pdf</t>
  </si>
  <si>
    <t>http://www.vale.com/esg/en/Pages/BusinessLifecycle.aspx</t>
  </si>
  <si>
    <t>http://www.vale.com/esg/en/Pages/Suppliers.aspx</t>
  </si>
  <si>
    <t>http://www.vale.com/EN/suppliers/code_conduct/Documents/POL0012-G_climate%20change%20Policy_Rev2_E.pdf</t>
  </si>
  <si>
    <t>Integrated pg 92</t>
  </si>
  <si>
    <t>124mn meter cube</t>
  </si>
  <si>
    <t>Integrated pg101</t>
  </si>
  <si>
    <t>http://www.vale.com/esg/en/Documents/POL-0032-G_Water-and-water_resources_Policy-1.pdf</t>
  </si>
  <si>
    <t>Bureau Veritas Certification – Brazil</t>
  </si>
  <si>
    <t>Integrated pg162</t>
  </si>
  <si>
    <t>http://www.vale.com/brasil/PT/aboutvale/news/PublishingImages/news/2020/setembro/People%20Policy.pdf</t>
  </si>
  <si>
    <t>Integrated pg135</t>
  </si>
  <si>
    <t>https://media.business-humanrights.org/media/documents/files/webform/Vale_Collective_Labor_Agreement_2017-2018_eng.pdf</t>
  </si>
  <si>
    <t>Integrated pg76</t>
  </si>
  <si>
    <t>http://www.vale.com/indonesia/EN/governance/whistleblower-system/Pages/default.aspx</t>
  </si>
  <si>
    <t>Integrated pg119</t>
  </si>
  <si>
    <t>Integrated pg88</t>
  </si>
  <si>
    <t>Integrated pg122</t>
  </si>
  <si>
    <t>http://www.vale.com/EN/investors/Corporate-governance/Policies/Pages/default.aspx</t>
  </si>
  <si>
    <t>http://www.vale.com/esg/en/Documents/POL-0005-G%20-%20Human%20Rights%20Policy_2019.pdf</t>
  </si>
  <si>
    <t>http://www.vale.com/esg/en/Pages/HumanRights.aspx</t>
  </si>
  <si>
    <t>http://www.vale.com/EN/suppliers/become-supplier/Pages/BeaSupplier.aspx</t>
  </si>
  <si>
    <t>http://www.vale.com/esg/en/Documents/Suppliers'%20Code%20of%20Ethics%20and%20Conduct.aspx</t>
  </si>
  <si>
    <t>Integrated pg151</t>
  </si>
  <si>
    <t>http://www.vale.com/PT/investors/corporate-governance/policies/Documents/docs/POL-0036-Rev00_ENG.pdf</t>
  </si>
  <si>
    <t>http://www.vale.com/esg/en/Pages/Controversies.aspx</t>
  </si>
  <si>
    <t>http://www.vale.com/esg/en/Documents/CEO%20Succession%20Policy.aspx</t>
  </si>
  <si>
    <t>Capital Group Companies</t>
  </si>
  <si>
    <t>http://www.vale.com/brasil/EN/new-investors/information-market/press-releases/Pages/unwinding-of-csncvrd-cross-shareholding.aspx</t>
  </si>
  <si>
    <t>https://www.reuters.com/article/vale-sa-bradesco-mbr/brazils-vale-buys-back-stake-in-mbr-unit-from-bradesco-unit-idUSE6N24R073</t>
  </si>
  <si>
    <t>Annual Report p122</t>
  </si>
  <si>
    <t>https://www.unglobalcompact.org/what-is-gc/participants/2367-Vale-S-A-</t>
  </si>
  <si>
    <t>GRI disclosures</t>
  </si>
  <si>
    <t>IFRS</t>
  </si>
  <si>
    <t>https://www.reuters.com/article/vale-sa-ma-ferrous-resources-idUSL1N2080U4</t>
  </si>
  <si>
    <t>Annual Pg182</t>
  </si>
  <si>
    <t>http://www.vale.com/en/pages/privacy-policy.aspx</t>
  </si>
  <si>
    <t>Integrated pg65</t>
  </si>
  <si>
    <t>http://www.vale.com/EN/investors/company/shareholding-structure/Pages/default.aspx</t>
  </si>
  <si>
    <t>see Golden Shares</t>
  </si>
  <si>
    <t>http://www.vale.com/esg/en/Documents/POL0033-G%20%20Policy%20for%20provision%20%20audit%20serv%20by%20independent%20auditor_E%202.pdf</t>
  </si>
  <si>
    <t>PWC</t>
  </si>
  <si>
    <t>KPMG</t>
  </si>
  <si>
    <t>Member since</t>
  </si>
  <si>
    <t>Designation</t>
  </si>
  <si>
    <t>Total experience</t>
  </si>
  <si>
    <t>Relevant experience</t>
  </si>
  <si>
    <t>Other directorships (current)</t>
  </si>
  <si>
    <t>Other directorships (past)</t>
  </si>
  <si>
    <t>Founder/Independent Director</t>
  </si>
  <si>
    <t>Position</t>
  </si>
  <si>
    <t>Age</t>
  </si>
  <si>
    <t>InsiderHoldings (%)</t>
  </si>
  <si>
    <t>Salary</t>
  </si>
  <si>
    <t>TotalComp.</t>
  </si>
  <si>
    <t>-</t>
  </si>
  <si>
    <t>Chief Executive Officer</t>
  </si>
  <si>
    <t>Biography</t>
  </si>
  <si>
    <t>Stats</t>
  </si>
  <si>
    <t>At Company Since</t>
  </si>
  <si>
    <t>Insider Holdings</t>
  </si>
  <si>
    <t>Options/Indirect Shares</t>
  </si>
  <si>
    <t>Employment History</t>
  </si>
  <si>
    <t>Period with Firm</t>
  </si>
  <si>
    <t>Firm - (Most Recent Title)</t>
  </si>
  <si>
    <t>N/A - Present</t>
  </si>
  <si>
    <t>Jan 2013 - Jan 2015</t>
  </si>
  <si>
    <t>Chief Operating Officer</t>
  </si>
  <si>
    <t>Board History</t>
  </si>
  <si>
    <t>Period with Board</t>
  </si>
  <si>
    <t>Director/Board Member</t>
  </si>
  <si>
    <t>N/A - N/A</t>
  </si>
  <si>
    <t>Director of Finance/CFO</t>
  </si>
  <si>
    <t>Investor Relations Contact</t>
  </si>
  <si>
    <t>Public Communications Contact</t>
  </si>
  <si>
    <t>Corporate Officer/Principal</t>
  </si>
  <si>
    <t>Chairman</t>
  </si>
  <si>
    <t>Telemar Participações SA - (Director)</t>
  </si>
  <si>
    <t>Valepar SA - (Director)</t>
  </si>
  <si>
    <t>Tele Norte Leste Participações SA - (Director)</t>
  </si>
  <si>
    <t>&lt;1</t>
  </si>
  <si>
    <t>Jan 2017 - Present</t>
  </si>
  <si>
    <t>Chief Tech/Sci/R&amp;D Officer</t>
  </si>
  <si>
    <t>Jan 2013 - Present</t>
  </si>
  <si>
    <t>Independent Dir/Board Member</t>
  </si>
  <si>
    <t>Jan 2016 - Jan 2018</t>
  </si>
  <si>
    <t>Jan 2011 - Jan 2012</t>
  </si>
  <si>
    <t>President</t>
  </si>
  <si>
    <t>Aracruz Celulose SA - (Director)</t>
  </si>
  <si>
    <t>Nov 2009 - N/A</t>
  </si>
  <si>
    <t>Source: FactSet People, Ownership</t>
  </si>
  <si>
    <t>Executive Director</t>
  </si>
  <si>
    <t>Vale S.A. (VALE3-BR)   R$111.11</t>
  </si>
  <si>
    <t>Board Members</t>
  </si>
  <si>
    <t>BoardTenure (Yrs)</t>
  </si>
  <si>
    <t>José Luciano Duarte Penido, MBA</t>
  </si>
  <si>
    <t>Independent Director</t>
  </si>
  <si>
    <t>Mr. José Luciano Duarte Penido is a Chairman at Vale SA, a Chairman at Brazilian Pulp &amp; Paper Association, a Co-Chairman-Forest Solutions Group at World Business Council for Sustainable Development, an Independent Director at Algar SA Empreendimentos e Participações, an Independent Director at Copersucar SA, an Independent Director at Orteng Equipamentos e Sistemas Ltda. and a President at Instituto Ethos. He is on the Board of Directors at Centro das Indústrias do Rio Grande do Sul, Instituto Votorantim, Rede Cidada, Algar SA Empreendimentos e Participações, Copersucar SA and Orteng Equipamentos e Sistemas Ltda. Mr. Duarte Penido was previously employed as a Chairman by Fibria Celulose SA, a Chief Executive Officer by Votorantim Celulose &amp; Papel SA, a Chief Executive Officer by Samarco Mineração SA, an Independent Director by Banco Santander (Brasil) SA, an Independent Director by Instituto Hermes Pardini SA, and an Independent Director by Química Amparo Ltda. He received his undergraduate degree from Universidade Federal de Minas Gerais.</t>
  </si>
  <si>
    <t>Committee(s)</t>
  </si>
  <si>
    <t>Instituto Ethos - (President)</t>
  </si>
  <si>
    <t>World Business Council for Sustainable Development - (Co-Chairman-Forest Solutions Group)</t>
  </si>
  <si>
    <t>Jan 2004 - Nov 2009</t>
  </si>
  <si>
    <t>Votorantim Celulose &amp; Papel SA - (Chief Executive Officer)</t>
  </si>
  <si>
    <t>Jan 1989 - Jan 2004</t>
  </si>
  <si>
    <t>Samarco Mineração SA - (Chief Executive Officer)</t>
  </si>
  <si>
    <t>Vale SA - (Chairman)</t>
  </si>
  <si>
    <t>Apr 2021 - Present</t>
  </si>
  <si>
    <t>May 2019 - Apr 2021</t>
  </si>
  <si>
    <t>Brazilian Pulp &amp; Paper Association - (Chairman)</t>
  </si>
  <si>
    <t>Rede Cidada - (Director)</t>
  </si>
  <si>
    <t>Instituto Votorantim - (Director)</t>
  </si>
  <si>
    <t>Jan 2011 - Present</t>
  </si>
  <si>
    <t>Centro das Indústrias do Rio Grande do Sul - (Director)</t>
  </si>
  <si>
    <t>Algar SA Empreendimentos e Participações - (Independent Director)</t>
  </si>
  <si>
    <t>Orteng Equipamentos e Sistemas Ltda. - (Independent Director)</t>
  </si>
  <si>
    <t>Copersucar SA - (Independent Director)</t>
  </si>
  <si>
    <t>N/A - Mar 2019</t>
  </si>
  <si>
    <t>Banco Santander (Brasil) SA - (Independent Director)</t>
  </si>
  <si>
    <t>Fibria Celulose SA - (Chairman)</t>
  </si>
  <si>
    <t>Instituto Hermes Pardini SA - (Independent Director)</t>
  </si>
  <si>
    <t>Química Amparo Ltda. - (Independent Director)</t>
  </si>
  <si>
    <t>Roberto da Cunha Castello Branco, PhD</t>
  </si>
  <si>
    <t>Dr. Roberto da Cunha Castello Branco is an Independent Director at Vale SA. He is on the Board of Directors at Vale SA. Dr. da Cunha Castello Branco was previously employed as a President, Chief Executive Officer &amp; Director by Petróleo Brasileiro SA, a Professor by Getulio Vargas Foundation, a Vice Chairman by Investimentos e Participações em Infraestrutura SA, a Director-Center for Growth &amp; Economic Development by Escola de Administração de Empresas de São Paulo, a Vice President by Brazil-Canada Chamber of Commerce, a President by Instituto Brasileiro De Relacoes Com Investidores, an Associate by Banco Pactual SA, an Executive Director by Banco Inter-Atlântico SA, an Executive Director by Banco Boavista SA, an Executive President by Ibmec Business School, a Professor by Getulio Vargas Foundation, and a Director-Investor Relations by Inco Ltd. He also served on the board at Instituto Brasileiro de Executivos de Finanças, GRU Airport-Aeroporto International de São Paulo, Petróleo Brasileiro SA, American Chamber Of Commerce For Brazil São Paulo, Associação Brasileira das Companhias Abertas, Banco Arbi SA, Central Bank of Brazil and Petrobras Distribuidora SA. He received his undergraduate degree from Escola de Administração de Empresas de São Paulo, a doctorate degree from Escola de Administração de Empresas de São Paulo and a doctorate degree from The University of Chicago.</t>
  </si>
  <si>
    <t>Jan 2019 - Apr 2021</t>
  </si>
  <si>
    <t>Petróleo Brasileiro SA - (President, Chief Executive Officer &amp; Director)</t>
  </si>
  <si>
    <t>May 2017 - Dec 2018</t>
  </si>
  <si>
    <t>Getulio Vargas Foundation - (Professor)</t>
  </si>
  <si>
    <t>Jan 2014 - Jan 2018</t>
  </si>
  <si>
    <t>Escola de Administração de Empresas de São Paulo - (Director-Center for Growth &amp; Economic Development)</t>
  </si>
  <si>
    <t>Jan 2012 - Jan 2014</t>
  </si>
  <si>
    <t>Brazil-Canada Chamber of Commerce - (Vice President)</t>
  </si>
  <si>
    <t>Jun 1999 - Jan 2014</t>
  </si>
  <si>
    <t>Vale SA - (Director-Investor Relations)</t>
  </si>
  <si>
    <t>Jun 1999 - N/A</t>
  </si>
  <si>
    <t>N/A - Jun 2009</t>
  </si>
  <si>
    <t>Inco Ltd. - (Director-Investor Relations)</t>
  </si>
  <si>
    <t>Jan 2002 - Jan 2003</t>
  </si>
  <si>
    <t>Instituto Brasileiro De Relacoes Com Investidores - (President)</t>
  </si>
  <si>
    <t>Jan 1997 - Jan 1999</t>
  </si>
  <si>
    <t>Banco Pactual SA - (Associate)</t>
  </si>
  <si>
    <t>Jan 1979 - Jan 1985</t>
  </si>
  <si>
    <t>Jan 1981 - Jan 1983</t>
  </si>
  <si>
    <t>Ibmec Business School - (Executive President)</t>
  </si>
  <si>
    <t>Vale SA - (Independent Director)</t>
  </si>
  <si>
    <t>Investimentos e Participações em Infraestrutura SA - (Vice Chairman)</t>
  </si>
  <si>
    <t>May 2015 - Dec 2018</t>
  </si>
  <si>
    <t>GRU Airport-Aeroporto International de São Paulo - (Director)</t>
  </si>
  <si>
    <t>Apr 2015 - Apr 2016</t>
  </si>
  <si>
    <t>Petróleo Brasileiro SA - (Director)</t>
  </si>
  <si>
    <t>Jan 2012 - Jan 2013</t>
  </si>
  <si>
    <t>American Chamber Of Commerce For Brazil São Paulo - (Director)</t>
  </si>
  <si>
    <t>Jan 2009 - Jan 2013</t>
  </si>
  <si>
    <t>Associação Brasileira das Companhias Abertas - (Director)</t>
  </si>
  <si>
    <t>Jan 1994 - Jan 1997</t>
  </si>
  <si>
    <t>Banco Inter-Atlântico SA - (Executive Director)</t>
  </si>
  <si>
    <t>Jan 1990 - Jan 1994</t>
  </si>
  <si>
    <t>Banco Arbi SA - (Director)</t>
  </si>
  <si>
    <t>Jan 1987 - Jan 1990</t>
  </si>
  <si>
    <t>Banco Boavista SA - (Executive Director)</t>
  </si>
  <si>
    <t>Mar 1985 - Sep 1985</t>
  </si>
  <si>
    <t>Central Bank of Brazil - (Director)</t>
  </si>
  <si>
    <t>Jan 2017 - N/A</t>
  </si>
  <si>
    <t>Instituto Brasileiro de Executivos de Finanças - (Director)</t>
  </si>
  <si>
    <t>Petrobras Distribuidora SA - (Director)</t>
  </si>
  <si>
    <t>José Mauro Mettrau da Cunha</t>
  </si>
  <si>
    <t>José Mauro Mettrau da Cunha is a businessperson who has been at the head of 9 different companies and presently occupies the position of Chairman of Braskem SA. He previously held the position of Chairman at Oi SA Chairman &amp; Interim Chief Executive Officer at Tele Norte Leste Participações SA, Chairman for Dommo Empreendimentos Imobiliários SA, Chairman at Tele Norte Celular Participações SA, Chairman of Coari Participações SA, Chairman for Brasil Telecom Participações SA, Chairman &amp; Chief Executive Officer at Telemar Norte Leste SA and Chairman for TNL PCS (Oi) (which are all subsidiaries of Oi SA), Vice President-Strategic Planning at Braskem SA, Vice President for Banco Nacional de Desenvolvimento Econômico e Social SA and Managing Director at BNDES Participações SA. Mr. Da Cunha received a graduate degree from Federal University of Rio de Janeiro and an undergraduate degree from Universidade Catolica de Petropolis.</t>
  </si>
  <si>
    <t>Novonor SA - (Chief Executive Officer)</t>
  </si>
  <si>
    <t>Jan 2013 - Aug 2013</t>
  </si>
  <si>
    <t>Oi SA - (Director)</t>
  </si>
  <si>
    <t>N/A - Aug 2013</t>
  </si>
  <si>
    <t>Jan 2013 - N/A</t>
  </si>
  <si>
    <t>Jan 2007 - Jan 2014</t>
  </si>
  <si>
    <t>Dommo Empreendimentos Imobiliários SA - (Chairman)</t>
  </si>
  <si>
    <t>Jul 2011 - Aug 2011</t>
  </si>
  <si>
    <t>Tele Norte Leste Participações SA - (Chairman &amp; Interim Chief Executive Officer)</t>
  </si>
  <si>
    <t>Jul 2011 - Feb 2012</t>
  </si>
  <si>
    <t>Telemar Norte Leste SA - (Chairman &amp; Chief Executive Officer)</t>
  </si>
  <si>
    <t>Jul 2011 - Dec 2011</t>
  </si>
  <si>
    <t>Tele Norte Celular Participações SA - (Chairman)</t>
  </si>
  <si>
    <t>Jan 2003 - Jan 2005</t>
  </si>
  <si>
    <t>Braskem SA - (Vice President-Strategic Planning)</t>
  </si>
  <si>
    <t>Jan 2002 - Jan 2002</t>
  </si>
  <si>
    <t>Banco Nacional de Desenvolvimento Econômico e Social SA - (Vice President)</t>
  </si>
  <si>
    <t>N/A - Jan 2002</t>
  </si>
  <si>
    <t>Jan 1999 - Jan 1999</t>
  </si>
  <si>
    <t>BNDES Participações SA - (Managing Director)</t>
  </si>
  <si>
    <t>N/A - Jan 1999</t>
  </si>
  <si>
    <t>Dec 2019 - Present</t>
  </si>
  <si>
    <t>Braskem SA - (Chairman)</t>
  </si>
  <si>
    <t>Jan 2020 - Present</t>
  </si>
  <si>
    <t>Dec 2019 - N/A</t>
  </si>
  <si>
    <t>N/A - Apr 2021</t>
  </si>
  <si>
    <t>Novonor SA</t>
  </si>
  <si>
    <t>N/A - Oct 2020</t>
  </si>
  <si>
    <t>Jun 2013 - N/A</t>
  </si>
  <si>
    <t>May 2015 - Dec 2017</t>
  </si>
  <si>
    <t>PHarol SGPS SA - (Director)</t>
  </si>
  <si>
    <t>Apr 2008 - Jan 2016</t>
  </si>
  <si>
    <t>Santo Antônio Energia SA - (Independent Director)</t>
  </si>
  <si>
    <t>N/A - Jan 2016</t>
  </si>
  <si>
    <t>May 2010 - Jan 2016</t>
  </si>
  <si>
    <t>Jan 2008 - Sep 2015</t>
  </si>
  <si>
    <t>Oct 2010 - May 2015</t>
  </si>
  <si>
    <t>Vale SA - (Director)</t>
  </si>
  <si>
    <t>Aug 2010 - Apr 2014</t>
  </si>
  <si>
    <t>Brasil Telecom Participações SA - (Chairman)</t>
  </si>
  <si>
    <t>Jun 2010 - Apr 2012</t>
  </si>
  <si>
    <t>Jul 2010 - Feb 2012</t>
  </si>
  <si>
    <t>May 2010 - Jan 2012</t>
  </si>
  <si>
    <t>May 2010 - N/A</t>
  </si>
  <si>
    <t>Coari Participações SA - (Chairman)</t>
  </si>
  <si>
    <t>Apr 2010 - Jan 2012</t>
  </si>
  <si>
    <t>Lupatech SA - (Director)</t>
  </si>
  <si>
    <t>N/A - Jan 2011</t>
  </si>
  <si>
    <t>Log-In Logistica Intermodal SA - (Independent Director)</t>
  </si>
  <si>
    <t>Apr 2010 - Jan 2011</t>
  </si>
  <si>
    <t>Jan 2008 - Jan 2009</t>
  </si>
  <si>
    <t>Banestes SA Banco do Estado do Espírito Santo - (Director)</t>
  </si>
  <si>
    <t>Apr 2003 - Jan 2004</t>
  </si>
  <si>
    <t>Politeno Indústria e Comércio SA - (Director)</t>
  </si>
  <si>
    <t>Jan 1999 - Jan 2003</t>
  </si>
  <si>
    <t>TNL PCS (Oi) - (Chairman)</t>
  </si>
  <si>
    <t>Jun 1997 - Jul 2002</t>
  </si>
  <si>
    <t>Fundação Centro de Estudos do Comércio Exterior - (Director)</t>
  </si>
  <si>
    <t>Jul 2002 - Jul 2002</t>
  </si>
  <si>
    <t>Funttel - (Director)</t>
  </si>
  <si>
    <t>Jan 1997 - Jan 2000</t>
  </si>
  <si>
    <t>Light Serviços de Eletricidade SA - (Director)</t>
  </si>
  <si>
    <t>Apr 2010 - N/A</t>
  </si>
  <si>
    <t>ALL - América Latina Logística Malha Norte SA - (Director)</t>
  </si>
  <si>
    <t>Aug 2010 - N/A</t>
  </si>
  <si>
    <t>Companhia Bandeirantes de Armazéns Gerais - (Director)</t>
  </si>
  <si>
    <t>Manuel Lino Silva de Sousa-Oliveira</t>
  </si>
  <si>
    <t>Mr. Manuel Lino Silva de Sousa-Oliveira is an Independent Director at Vale SA, a Senior Independent Non-Executive Director at Polymetal International Plc, a Senior Independent Non-Executive Director at Antofagasta Plc, a Director &amp; Head-Corporate Finance at The Diamond Trading Co., a Managing Partner at Greengrove Capital LLP and a Member at The South African Institute of Chartered Accountants. He is on the Board of Directors at Vale SA, BlackRock World Mining Trust Plc, Polymetal International Plc, Antofagasta Plc, Antofagasta Minerals SA and The Diamond Trading Co. Mr. de Sousa-Oliveira was previously employed as an Independent Non-Executive Director by Dominion Diamond Mines ULC, a Director, Finance Director &amp; Head-Strategy by De Beers SA, a Finance Manager-Corporate &amp; International Finance by Anglo American Corporation of South Africa Pty Ltd., a Group Director-Finance by Press Corp. Ltd., and an Independent Non-Executive Director by Graff Diamonds Corp. He received his undergraduate degree from the University of KwaZulu-Natal.</t>
  </si>
  <si>
    <t>The Diamond Trading Co. - (Director &amp; Head-Corporate Finance)</t>
  </si>
  <si>
    <t>Greengrove Capital LLP - (Managing Partner)</t>
  </si>
  <si>
    <t>Founder</t>
  </si>
  <si>
    <t>The South African Institute of Chartered Accountants - (Member)</t>
  </si>
  <si>
    <t>Jan 1989 - Jan 1997</t>
  </si>
  <si>
    <t>Anglo American Corporation of South Africa Pty Ltd. - (Finance Manager-Corporate &amp; International Finance)</t>
  </si>
  <si>
    <t>Jan 1980 - Jan 1989</t>
  </si>
  <si>
    <t>Press Corp. Plc - (Group Director-Finance)</t>
  </si>
  <si>
    <t>Jan 1998 - N/A</t>
  </si>
  <si>
    <t>De Beers SA - (Director, Finance Director &amp; Head-Strategy)</t>
  </si>
  <si>
    <t>Feb 2020 - Present</t>
  </si>
  <si>
    <t>BlackRock World Mining Trust Plc - (Non-Executive Director)</t>
  </si>
  <si>
    <t>Apr 2018 - Present</t>
  </si>
  <si>
    <t>Polymetal International Plc - (Senior Independent Non-Executive Director)</t>
  </si>
  <si>
    <t>Nov 2011 - Present</t>
  </si>
  <si>
    <t>Antofagasta Plc - (Senior Independent Non-Executive Director)</t>
  </si>
  <si>
    <t>Antofagasta Minerals SA - (Director)</t>
  </si>
  <si>
    <t>Jul 2013 - Dec 2015</t>
  </si>
  <si>
    <t>Dominion Diamond Mines ULC - (Independent Non-Executive Director)</t>
  </si>
  <si>
    <t>Graff Diamonds Corp. - (Independent Non-Executive Director)</t>
  </si>
  <si>
    <t>Rachel Maia</t>
  </si>
  <si>
    <t>Ms. Rachel Maia is an Independent Director at Vale SA. She is on the Board of Directors at Vale SA.</t>
  </si>
  <si>
    <t>Ken Yasuhara</t>
  </si>
  <si>
    <t>Non-Independent Director</t>
  </si>
  <si>
    <t>Mr. Ken Yasuhara is on the Board of Directors at Vale SA.</t>
  </si>
  <si>
    <t>Vale SA - (Non-Independent Director)</t>
  </si>
  <si>
    <t>Roger Allan Downey, MBA</t>
  </si>
  <si>
    <t>Director</t>
  </si>
  <si>
    <t>Currently, Roger Allan Downey holds the position of Chief Executive Officer &amp; Director at Fertimar Mineração e Navegação SA and Chief Executive Officer &amp; Director at Mosaic Fertilizantes P&amp;K Ltda. He is also on the board of Vale SA. He previously occupied the position of Chief Executive Officer &amp; IR Officer at MMX Mineracao e Metalicos SA, Executive Director-Fertilizers &amp; Coal at Vale SA, Director &amp; Partner at CWH Consultoria Empresarial SC Ltda., Equity Research Officer at Credit Suisse (Brasil) SA CTVM and Commercial Manager at Rio Tinto Desenvolvimentos Minerais Ltda. Mr. Downey received an MBA and an undergraduate degree from The University of Western Australia.</t>
  </si>
  <si>
    <t>May 2012 - Present</t>
  </si>
  <si>
    <t>Mosaic Fertilizantes P&amp;K Ltda. - (Chief Executive Officer &amp; Director)</t>
  </si>
  <si>
    <t>Fertimar Mineração e Navegação SA - (Chief Executive Officer &amp; Director)</t>
  </si>
  <si>
    <t>Aug 2009 - Oct 2011</t>
  </si>
  <si>
    <t>MMX Mineracao e Metalicos SA - (Chief Executive Officer &amp; IR Officer)</t>
  </si>
  <si>
    <t>Jan 2005 - Jan 2009</t>
  </si>
  <si>
    <t>Credit Suisse (Brasil) SA CTVM - (Equity Research Officer)</t>
  </si>
  <si>
    <t>N/A - Jan 2009</t>
  </si>
  <si>
    <t>Analyst-Equity</t>
  </si>
  <si>
    <t>May 2012 - N/A</t>
  </si>
  <si>
    <t>Vale SA - (Executive Officer-Marketing &amp; Coal Operations)</t>
  </si>
  <si>
    <t>Rio Tinto Desenvolvimentos Minerais Ltda. - (Commercial Manager)</t>
  </si>
  <si>
    <t>CWH Consultoria Empresarial SC Ltda. - (Director &amp; Partner)</t>
  </si>
  <si>
    <t>Murilo César Lemos dos Santos Passos</t>
  </si>
  <si>
    <t>Murilo César Lemos dos Santos Passos is a businessperson who has been at the head of 5 different companies and is Independent Chairman of Tegma Gestão Logística SA. He is also Member-Management Board at Suzano SA and Member-Governing Council at Fundacao Para O Premio Nacional Da Qualidade and on the board of 12 other companies. In the past he was Director at CCR SA, Chief Executive Officer for Florestas Rio Doce, Public Relations Manager at Vale SA, Director-Forest Products, Environment &amp; Metallurgy at Vale SA, Chairman of CPFL Energia SA, Chief Executive Officer of Celulose Nipo-Brasileira SA and Managing Director at Companhia Suzano de Papel é Celulose SA. Mr. Lemos dos Santos Passos received an undergraduate degree from Federal University of Rio de Janeiro.</t>
  </si>
  <si>
    <t>Finance Committee</t>
  </si>
  <si>
    <t>Jul 2006 - Present</t>
  </si>
  <si>
    <t>Suzano SA - (Member-Management Board)</t>
  </si>
  <si>
    <t>Fundacao Para O Premio Nacional Da Qualidade - (Member-Governing Council)</t>
  </si>
  <si>
    <t>Jan 2001 - Oct 2011</t>
  </si>
  <si>
    <t>Companhia Suzano de Papel é Celulose SA - (Managing Director)</t>
  </si>
  <si>
    <t>Jan 1990 - Jan 1993</t>
  </si>
  <si>
    <t>Vale SA - (Director-Forest Products, Environment &amp; Metallurgy)</t>
  </si>
  <si>
    <t>Jan 1989 - Jan 1990</t>
  </si>
  <si>
    <t>Florestas Rio Doce - (Chief Executive Officer)</t>
  </si>
  <si>
    <t>Celulose Nipo-Brasileira SA - (Chief Executive Officer)</t>
  </si>
  <si>
    <t>Jan 1977 - Jan 1989</t>
  </si>
  <si>
    <t>Vale SA - (Public Relations Manager)</t>
  </si>
  <si>
    <t>Jul 2016 - Present</t>
  </si>
  <si>
    <t>São Martinho SA - (Independent Director)</t>
  </si>
  <si>
    <t>Apr 2008 - Present</t>
  </si>
  <si>
    <t>OdontoPrev SA - (Independent Director)</t>
  </si>
  <si>
    <t>Tegma Gestão Logística SA - (Independent Chairman)</t>
  </si>
  <si>
    <t>Dec 2007 - Present</t>
  </si>
  <si>
    <t>Dec 2007 - N/A</t>
  </si>
  <si>
    <t>Jan 2001 - Jun 2006</t>
  </si>
  <si>
    <t>Suzano SA</t>
  </si>
  <si>
    <t>Suzano Holding SA - (Director)</t>
  </si>
  <si>
    <t>Usiminas Mecânica SA - (Director)</t>
  </si>
  <si>
    <t>Grupo Camargo Correa - (Director)</t>
  </si>
  <si>
    <t>CC Investimentos e Participações SA - (Director)</t>
  </si>
  <si>
    <t>Fundação Nacional da Qualidade - (Director)</t>
  </si>
  <si>
    <t>Sep 2011 - Present</t>
  </si>
  <si>
    <t>Progesa-FIA - (Director)</t>
  </si>
  <si>
    <t>May 2010 - Present</t>
  </si>
  <si>
    <t>Usina São Martinho SA - (Director)</t>
  </si>
  <si>
    <t>EcoFuturo Institute - (Member-Supervisory Board)</t>
  </si>
  <si>
    <t>Sep 2011 - Oct 2011</t>
  </si>
  <si>
    <t>Jan 2007 - Jan 2010</t>
  </si>
  <si>
    <t>BrasilAgro Cia Brasileira de Propriedades Agricolas - (Director)</t>
  </si>
  <si>
    <t>Jan 1993 - Jan 2006</t>
  </si>
  <si>
    <t>Bahia Sul Celulose - (Director)</t>
  </si>
  <si>
    <t>Vale do Rio Doce Aluminio SA - (Director)</t>
  </si>
  <si>
    <t>Apr 2015 - N/A</t>
  </si>
  <si>
    <t>CCR SA - (Director)</t>
  </si>
  <si>
    <t>CPFL Energia SA - (Chairman)</t>
  </si>
  <si>
    <t>Brazilian Pulp &amp; Paper Association - (Director)</t>
  </si>
  <si>
    <t>Usiminas SA - (Director)</t>
  </si>
  <si>
    <t>IPLF Holding SA - (Director)</t>
  </si>
  <si>
    <t>Cia Siderurgica De Tubarao - (Director)</t>
  </si>
  <si>
    <t>Pará Pigmentos SA - (Director)</t>
  </si>
  <si>
    <t>Mineracao Rio do Norte SA - (Director)</t>
  </si>
  <si>
    <t>Celma SA - (Director)</t>
  </si>
  <si>
    <t>Alumina do Norte do Brasil SA - (Director)</t>
  </si>
  <si>
    <t>Camil Alimentos SA - (Director)</t>
  </si>
  <si>
    <t>José Maurício Pereira Coelho, MBA</t>
  </si>
  <si>
    <t>Mr. José Maurício Pereira Coelho is an Independent Director at Ultrapar Participaçoes SA, a Chairman at Mapfre BB SH2 Participações SA, a Chairman-Deliberative Board at Abrapp and a President at Caixa de Previdência dos Funcionários do Banco do Brasil. He is on the Board of Directors at Vale SA, Ultrapar Participaçoes SA, Baguari I Geração de Energia Elétrica SA, Bahia PCH I SA, Bahia PCH II, Bahia PCH III, Belo Monte Participações SA, Brasil Aconselhamento Financeiro SA, Geração Céu Azul SA, Geração CIII SA, Goiás Sul Geração de Energia SA, Itapebi Geração de Energia SA, PCH Alto do Rio Grande SA, SE Narandiba SA and Termopernambuco SA. Mr. Pereira Coelho was previously employed as a Chief Executive Officer &amp; Director by BB Seguridade Participações SA, a Managing Director by BB Banco de Investimento SA, a VP-Financial Management &amp; Investor Relations by Banco do Brasil SA, a Chairman by Ativos SA Securitizadora de Créditos Financeiros, a Chairman by Guaraniana Comercio E Servicos, a Chairman by Pronor Petroquímica SA, and a Chairman by Tracol Servicos Eletricos Ltda. He also served on the board at Cielo SA, Afluente Geração de Energia Elétrica SA, BrasilPrev Nosso Futuro Seguros e Previdência SA, BB Securities LLC, Neoenergia SA, Companhia Brasileira de Soluções e Serviços SA, Afluente Transmissão de Energia Elétrica SA, BB Securities Asia Pte Ltd, BB Securities Ltd., Cia de Eletricidade do Estado da Bahia, Cia Energetica do Rio Grande do Norte, Companhia Energética de Pernambuco, IRB Brasil Resseguros SA, NC Energia SA and Neoenergia Investimentos SA. He received his undergraduate degree from Nilza Cordeiro Herdy de Educação e Cultura S/S Ltda and an MBA from Getulio Vargas Foundation.</t>
  </si>
  <si>
    <t>Caixa de Previdência dos Funcionários do Banco do Brasil - (President)</t>
  </si>
  <si>
    <t>Abrapp - (Chairman-Deliberative Board)</t>
  </si>
  <si>
    <t>Jan 2017 - Jan 2018</t>
  </si>
  <si>
    <t>BB Seguridade Participações SA - (Chief Executive Officer &amp; Director)</t>
  </si>
  <si>
    <t>Jan 1987 - Jan 2017</t>
  </si>
  <si>
    <t>Banco do Brasil SA - (VP-Financial Management &amp; Investor Relations)</t>
  </si>
  <si>
    <t>N/A - Jan 2017</t>
  </si>
  <si>
    <t>Chief Investment Officer</t>
  </si>
  <si>
    <t>Jan 1987 - N/A</t>
  </si>
  <si>
    <t>Jun 2010 - Nov 2010</t>
  </si>
  <si>
    <t>BB Banco de Investimento SA - (Managing Director)</t>
  </si>
  <si>
    <t>May 2019 - Present</t>
  </si>
  <si>
    <t>Apr 2015 - Present</t>
  </si>
  <si>
    <t>Ultrapar Participaçoes SA - (Independent Director)</t>
  </si>
  <si>
    <t>Mapfre BB SH2 Participações SA - (Chairman)</t>
  </si>
  <si>
    <t>Belo Monte Participações SA - (Director)</t>
  </si>
  <si>
    <t>PCH Alto do Rio Grande SA - (Director)</t>
  </si>
  <si>
    <t>Bahia PCH III - (Director)</t>
  </si>
  <si>
    <t>Bahia PCH II - (Director)</t>
  </si>
  <si>
    <t>Bahia PCH I SA - (Director)</t>
  </si>
  <si>
    <t>May 2011 - Present</t>
  </si>
  <si>
    <t>Brasil Aconselhamento Financeiro SA - (Director)</t>
  </si>
  <si>
    <t>SE Narandiba SA - (Director)</t>
  </si>
  <si>
    <t>Geração Céu Azul SA - (Director)</t>
  </si>
  <si>
    <t>Geração CIII SA - (Director)</t>
  </si>
  <si>
    <t>Goiás Sul Geração de Energia SA - (Director)</t>
  </si>
  <si>
    <t>Baguari I Geração de Energia Elétrica SA - (Director)</t>
  </si>
  <si>
    <t>Termopernambuco SA - (Director)</t>
  </si>
  <si>
    <t>Mar 2011 - Present</t>
  </si>
  <si>
    <t>Itapebi Geração de Energia SA - (Director)</t>
  </si>
  <si>
    <t>N/A - Jul 2018</t>
  </si>
  <si>
    <t>BB Securities Asia Pte Ltd - (Director)</t>
  </si>
  <si>
    <t>Feb 2015 - Jan 2018</t>
  </si>
  <si>
    <t>May 2011 - Mar 2015</t>
  </si>
  <si>
    <t>Neoenergia Investimentos SA - (Director)</t>
  </si>
  <si>
    <t>Jan 2009 - Feb 2015</t>
  </si>
  <si>
    <t>BB Securities LLC - (Director)</t>
  </si>
  <si>
    <t>Jan 2009 - Jan 2014</t>
  </si>
  <si>
    <t>Neoenergia SA - (Director)</t>
  </si>
  <si>
    <t>Jan 2012 - N/A</t>
  </si>
  <si>
    <t>Cielo SA - (Director)</t>
  </si>
  <si>
    <t>Oct 2010 - N/A</t>
  </si>
  <si>
    <t>Afluente Geração de Energia Elétrica SA - (Director)</t>
  </si>
  <si>
    <t>Sep 2009 - Jun 2010</t>
  </si>
  <si>
    <t>BrasilPrev Nosso Futuro Seguros e Previdência SA - (Director)</t>
  </si>
  <si>
    <t>Companhia Brasileira de Soluções e Serviços SA - (Director)</t>
  </si>
  <si>
    <t>Ativos SA Securitizadora de Créditos Financeiros - (Chairman)</t>
  </si>
  <si>
    <t>Pronor Petroquímica SA - (Chairman)</t>
  </si>
  <si>
    <t>Tracol Servicos Eletricos Ltda - (Chairman)</t>
  </si>
  <si>
    <t>Guaraniana Comercio E Servicos - (Chairman)</t>
  </si>
  <si>
    <t>BB Securities Ltd. - (Director)</t>
  </si>
  <si>
    <t>IRB Brasil Resseguros SA - (Director)</t>
  </si>
  <si>
    <t>Companhia Energética de Pernambuco - (Director)</t>
  </si>
  <si>
    <t>NC Energia SA - (Director)</t>
  </si>
  <si>
    <t>Nov 2010 - N/A</t>
  </si>
  <si>
    <t>Afluente Transmissão de Energia Elétrica SA - (Director)</t>
  </si>
  <si>
    <t>Cia de Eletricidade do Estado da Bahia - (Director)</t>
  </si>
  <si>
    <t>Cia Energetica do Rio Grande do Norte - (Director)</t>
  </si>
  <si>
    <t>Eduardo de Oliveira Rodrigues Filho, MBA</t>
  </si>
  <si>
    <t>Eduardo de Oliveira Rodrigues Filho is on the board of Vale SA and Valepar SA and Managing Partner at CWH Consultoria Empresarial SC Ltda. He previously occupied the position of Commercial Manager at Mineracoes Brasileiras Reunidas SA and Commercial Director at Rio Tinto Desenvolvimentos Minerais Ltda. He received an undergraduate degree from Pontifícia Universidade Católica do Rio de Janeiro and an MBA from Federal University of Rio de Janeiro.</t>
  </si>
  <si>
    <t>CWH Consultoria Empresarial SC Ltda. - (Managing Partner)</t>
  </si>
  <si>
    <t>Rio Tinto Desenvolvimentos Minerais Ltda. - (Commercial Director)</t>
  </si>
  <si>
    <t>Mineracoes Brasileiras Reunidas SA - (Commercial Manager)</t>
  </si>
  <si>
    <t>Marcelo Gasparino da Silva, MBA</t>
  </si>
  <si>
    <t>Presently, Marcelo Gasparino da Silva is Chairman for Eternit SA, Chairman at Gás Participações Ltda. and Chairman at Usiminas Mecânica SA. He is also Council Member at Brazilian Institute of Corporate Governance, Professor at Federal University of Santa Catarina, Professor at Universidade Do Sul De Santa Catarina and Founding Partner of Gasparino, Fabro, Lebarbenchon, Roman, Sachet &amp; Marchiori Law and on the board of 6 other companies. In the past he held the position of Chairman for Usinas Siderurgicas de Minas Gerais SA-Usiminas. He received a graduate degree from Federal University of Santa Catarina and an undergraduate degree from Escola Superior De Administrao E Gerncia.</t>
  </si>
  <si>
    <t>Jan 2002 - Present</t>
  </si>
  <si>
    <t>Federal University of Santa Catarina - (Professor)</t>
  </si>
  <si>
    <t>Jan 2000 - Present</t>
  </si>
  <si>
    <t>Universidade Do Sul De Santa Catarina - (Professor)</t>
  </si>
  <si>
    <t>Brazilian Institute of Corporate Governance - (Council Member)</t>
  </si>
  <si>
    <t>Gasparino, Fabro, Lebarbenchon, Roman, Sachet &amp; Marchiori Law - (Founding Partner)</t>
  </si>
  <si>
    <t>May 2016 - Present</t>
  </si>
  <si>
    <t>Companhia Energética de Minas Gerais SA - (Director)</t>
  </si>
  <si>
    <t>Apr 2016 - Present</t>
  </si>
  <si>
    <t>Eletropaulo Metropolitana Eletricidade de São Paulo SA - (Independent Director)</t>
  </si>
  <si>
    <t>Jan 2014 - Present</t>
  </si>
  <si>
    <t>Eternit SA - (Chairman)</t>
  </si>
  <si>
    <t>Jan 2014 - N/A</t>
  </si>
  <si>
    <t>Jan 2010 - Present</t>
  </si>
  <si>
    <t>Gás Participações Ltda. - (Chairman)</t>
  </si>
  <si>
    <t>Usiminas Mecânica SA - (Chairman)</t>
  </si>
  <si>
    <t>Cemig Distribuição SA - (Director)</t>
  </si>
  <si>
    <t>Oct 2016 - Present</t>
  </si>
  <si>
    <t>CEMIG Geração e Transmissão SA - (Director)</t>
  </si>
  <si>
    <t>Kepler Weber SA - (Independent Director)</t>
  </si>
  <si>
    <t>Apr 2019 - Present</t>
  </si>
  <si>
    <t>May 2019 - N/A</t>
  </si>
  <si>
    <t>Companhia Catarinense de Águas e Saneamento - (Director)</t>
  </si>
  <si>
    <t>Apr 2012 - Nov 2014</t>
  </si>
  <si>
    <t>Usinas Siderurgicas de Minas Gerais SA-Usiminas - (Chairman)</t>
  </si>
  <si>
    <t>Jan 2007 - Oct 2014</t>
  </si>
  <si>
    <t>Centrais Elétricas Santa Catarina SA - (Independent Director)</t>
  </si>
  <si>
    <t>N/A - Oct 2014</t>
  </si>
  <si>
    <t>Apr 2012 - Apr 2014</t>
  </si>
  <si>
    <t>Tecnisa SA - (Independent Director)</t>
  </si>
  <si>
    <t>Dec 2012 - N/A</t>
  </si>
  <si>
    <t>Centrais Elétricas Brasileiras SA - (Independent Director)</t>
  </si>
  <si>
    <t>AES Tietê SA - (Member-Supervisory Board)</t>
  </si>
  <si>
    <t>Celesc Geração SA - (Director)</t>
  </si>
  <si>
    <t>Companhia de Gás de Santa Catarina SA - (Director)</t>
  </si>
  <si>
    <t>Battistella Administração e Participações SA - (Director)</t>
  </si>
  <si>
    <t>Bradespar SA - (Director)</t>
  </si>
  <si>
    <t>Sandra Maria Guerra de Azevedo</t>
  </si>
  <si>
    <t>Sandra Maria Guerra de Azevedo is on the board of Vale SA, Global Reporting Initiative and GranBio Investimentos SA and Partner at Better Governance Consulting Services S. She previously occupied the position of Chairman at Brazilian Institute of Corporate Governance. She received an MBA from the University of Sao Paulo and an undergraduate degree from Universidade Paulista.</t>
  </si>
  <si>
    <t>Governance Committee</t>
  </si>
  <si>
    <t>HR Committee</t>
  </si>
  <si>
    <t>Compensation Committee</t>
  </si>
  <si>
    <t>Better Governance Consulting Services S/S Ltda. - (Partner)</t>
  </si>
  <si>
    <t>Oct 2017 - Present</t>
  </si>
  <si>
    <t>Global Reporting Initiative - (Director)</t>
  </si>
  <si>
    <t>GranBio Investimentos SA - (Independent Director)</t>
  </si>
  <si>
    <t>Dec 2016 - N/A</t>
  </si>
  <si>
    <t>Companhia Paranaense de Energia - (Director)</t>
  </si>
  <si>
    <t>Brazilian Institute of Corporate Governance - (Chairman)</t>
  </si>
  <si>
    <t>Vix Logística SA - (Director)</t>
  </si>
  <si>
    <t>Toshiya Asahi</t>
  </si>
  <si>
    <t>Toshiya Asahi is on the board of Vale SA, Petrobras Gás SA and Gaspetro and Vice President of Mitsui &amp; Co. (Brasil) SA. He received an undergraduate degree from Kyushu University.</t>
  </si>
  <si>
    <t>Jan 2012 - Present</t>
  </si>
  <si>
    <t>Mitsui &amp; Co. (Brasil) SA - (Vice President)</t>
  </si>
  <si>
    <t>Petrobras Gás SA - (Director)</t>
  </si>
  <si>
    <t>Isabella Saboya, CFA</t>
  </si>
  <si>
    <t>Isabella Saboya is on the board of Vale SA, Brazilian Institute of Corporate Governance and Wiz Soluções e Corretagem de Seguros SA and Member-Self-Regulation at Abrapp, Member-Self-Regulation at Instituto De Certificação Dos Profissionais De Seguridade Soci and Member-Self-Regulation at Sindicato Nacional Das Entidades Fechadas De Previdência Compl. In her past career Ms. Saboya was Partner at Investidor Profissional Gestão de Recursos Ltda., Member-Fiscal Council at Café Iguaçu, Partner &amp; Portfolio Manager at Jardim Botânico Partners Investimentos Ltda. and Head-Research at Banco Icatu SA. Isabella Saboya received an undergraduate degree from Pontifícia Universidade Católica do Rio de Janeiro.</t>
  </si>
  <si>
    <t>Audit Committee</t>
  </si>
  <si>
    <t>Instituto De Certificação Dos Profissionais De Seguridade Soci - (Member-Self-Regulation)</t>
  </si>
  <si>
    <t>Sindicato Nacional Das Entidades Fechadas De Previdência Compl - (Member-Self-Regulation)</t>
  </si>
  <si>
    <t>Abrapp - (Member-Self-Regulation)</t>
  </si>
  <si>
    <t>Oct 2009 - Feb 2015</t>
  </si>
  <si>
    <t>Jardim Botânico Partners Investimentos Ltda. - (Partner &amp; Portfolio Manager)</t>
  </si>
  <si>
    <t>N/A - Feb 2015</t>
  </si>
  <si>
    <t>Portfolio Manager-Equities</t>
  </si>
  <si>
    <t>Investidor Profissional Gestão de Recursos Ltda. - (Partner)</t>
  </si>
  <si>
    <t>Banco Icatu SA - (Head-Research)</t>
  </si>
  <si>
    <t>Café Iguaçu - (Member-Fiscal Council)</t>
  </si>
  <si>
    <t>Brazilian Institute of Corporate Governance - (Director)</t>
  </si>
  <si>
    <t>Wiz Soluções e Corretagem de Seguros SA - (Director)</t>
  </si>
  <si>
    <t>May 2016 - Mar 2017</t>
  </si>
  <si>
    <t>BR MALLS Participações SA - (Independent Director)</t>
  </si>
  <si>
    <t>Jan 2006 - Jan 2007</t>
  </si>
  <si>
    <t>Dimed SA Distribuidora de Medicamentos - (Director)</t>
  </si>
  <si>
    <t>Fernando Jorge Buso Gomes</t>
  </si>
  <si>
    <t>Vice Chairman</t>
  </si>
  <si>
    <t>Fernando Jorge Buso Gomes is a businessperson who has been at the helm of 6 different companies and holds the position of Chairman for Bradespar SA and Director at Banco Bradesco BBI SA (Private Equity). He is also on the board of Vale SA and 2bCapital SA. He previously held the position of Chairman at SMR Grupo de Investimentos d Participações SA, Vice Chairman &amp; Chief Executive Officer for Bradespar SA and Chief Executive Officer at Antares Holdings Ltda. (a subsidiary of Bradespar SA), Chief Executive Officer of Brumado Holdings Ltda. and Chairman of Nubroker Assessoria e Corretagem de Seguros SA. Mr. Buso Gomes received an undergraduate degree from Faculdades Integradas Bennett.</t>
  </si>
  <si>
    <t>Governance Committee Chair</t>
  </si>
  <si>
    <t>HR Committee Chair</t>
  </si>
  <si>
    <t>Compensation Committee Chair</t>
  </si>
  <si>
    <t>Finance Committee Chair</t>
  </si>
  <si>
    <t>Banco Bradesco BBI SA (Private Equity) - (Director)</t>
  </si>
  <si>
    <t>Private Equity Investor</t>
  </si>
  <si>
    <t>Investment Committee Member</t>
  </si>
  <si>
    <t>Apr 2015 - Apr 2017</t>
  </si>
  <si>
    <t>Brumado Holdings Ltda. - (Chief Executive Officer)</t>
  </si>
  <si>
    <t>Apr 2015 - Jan 2017</t>
  </si>
  <si>
    <t>Antares Holdings Ltda. - (Chief Executive Officer)</t>
  </si>
  <si>
    <t>Jan 2015 - N/A</t>
  </si>
  <si>
    <t>Bradespar SA - (Chief Executive Officer)</t>
  </si>
  <si>
    <t>Vale SA - (Vice Chairman)</t>
  </si>
  <si>
    <t>2bCapital SA - (Director)</t>
  </si>
  <si>
    <t>Bradespar SA - (Chairman)</t>
  </si>
  <si>
    <t>Jan 2015 - Aug 2017</t>
  </si>
  <si>
    <t>Valepar SA - (Vice Chairman)</t>
  </si>
  <si>
    <t>Jan 2014 - Jan 2015</t>
  </si>
  <si>
    <t>SMR Grupo de Investimentos d Participações SA - (Chairman)</t>
  </si>
  <si>
    <t>BCPAR SA - (Director)</t>
  </si>
  <si>
    <t>Log Commercial Properties e Participações SA - (Director)</t>
  </si>
  <si>
    <t>Jan 2011 - Jan 2015</t>
  </si>
  <si>
    <t>Sete Brasil Participações SA - (Director)</t>
  </si>
  <si>
    <t>Jan 2013 - Jan 2014</t>
  </si>
  <si>
    <t>BRT Holding 1 SA - (Director)</t>
  </si>
  <si>
    <t>CPFL Energias Renováveis SA - (Director)</t>
  </si>
  <si>
    <t>Apr 2018 - N/A</t>
  </si>
  <si>
    <t>Nubroker Assessoria e Corretagem de Seguros SA - (Chairman)</t>
  </si>
  <si>
    <t>Brennand Cimentos SA - (Director)</t>
  </si>
  <si>
    <t>Marcel Juviniano Barros</t>
  </si>
  <si>
    <t>Marcel Juviniano Barros is on the board of Vale SA and Vale Ltd. (Canada). In the past he held the position of Union Auditor at Banco do Brasil SA. He received an undergraduate degree from Fundação Municipal De Ensino Superior De Bragança Paulista.</t>
  </si>
  <si>
    <t>Jan 1987 - Jan 2012</t>
  </si>
  <si>
    <t>Banco do Brasil SA - (Union Auditor)</t>
  </si>
  <si>
    <t>Oct 2012 - Present</t>
  </si>
  <si>
    <t>Vale Ltd. (Canada) - (Director)</t>
  </si>
  <si>
    <t>N/A - May 2020</t>
  </si>
  <si>
    <t>Litel Participaçoes SA - (Director)</t>
  </si>
  <si>
    <t>Jan 2012 - Aug 2017</t>
  </si>
  <si>
    <t>PRI Association - (Director)</t>
  </si>
  <si>
    <t>Oscar Augusto de Camargo Filho</t>
  </si>
  <si>
    <t>Oscar Augusto de Camargo Filho is on the board of Vale SA and Vale Ltd. (Canada) and Managing Partner at CWH Consultoria Empresarial SC Ltda. In his past career he held the position of Chairman for MRS Logística SA, Commercial Officer at Motores Perkins SA, Chairman at ArcelorMittal Mining Canada GP, Chief Executive Officer of Caemi Mineracao e Metalurgia SA, President of Caemi Internacional-Comercio E Representacoes Ltda. and Commercial Director at Mineracoes Brasileiras Reunidas SA. Mr. De Camargo Filho received a graduate degree from the University of Sao Paulo.</t>
  </si>
  <si>
    <t>Jan 2003 - Present</t>
  </si>
  <si>
    <t>Jan 1973 - Jan 2003</t>
  </si>
  <si>
    <t>Caemi Mineracao e Metalurgia SA - (Chief Executive Officer)</t>
  </si>
  <si>
    <t>Jan 1973 - Jan 1973</t>
  </si>
  <si>
    <t>Motores Perkins SA - (Commercial Officer)</t>
  </si>
  <si>
    <t>N/A - Jan 1973</t>
  </si>
  <si>
    <t>Caemi Internacional-Comercio E Representacoes Ltda. - (President)</t>
  </si>
  <si>
    <t>Mineracoes Brasileiras Reunidas SA - (Commercial Director)</t>
  </si>
  <si>
    <t>Sep 2003 - Present</t>
  </si>
  <si>
    <t>Oct 2003 - Jan 2014</t>
  </si>
  <si>
    <t>MRS Logística SA - (Chairman)</t>
  </si>
  <si>
    <t>ArcelorMittal Mining Canada GP - (Chairman)</t>
  </si>
  <si>
    <t>Lucio Azevedo</t>
  </si>
  <si>
    <t>Currently, Lucio Azevedo is President of Sindicato dos Trabalhadores em Empresas Ferroviárias dos Estad. He is also on the board of Vale SA.</t>
  </si>
  <si>
    <t>Sindicato dos Trabalhadores em Empresas Ferroviárias dos Estad - (President)</t>
  </si>
  <si>
    <t>Pedro Pullen Parente</t>
  </si>
  <si>
    <t>Pedro Pullen Parente is a businessperson who has been at the head of 12 different companies and presently occupies the position of Chairman for BRF SA, Partner &amp; Chairman at EB Capital Consultoria Ltda., Chairman for General Atlantic LLC (Brasil) and Chairman for Açu Petróleo SA. He is also Member of Instituto Brasileiro de Ética Concorrencial and on the board of 7 other companies. In the past Mr. Pullen Parente held the position of Chairman of Banco do Brasil SA, Chairman of ABCDEFGHI Participações SA, Chairman at B3 SA-Brasil, Bolsa, Balcão and Chairman at BM&amp;FBovespa SA (a subsidiary of B3 SA-Brasil, Bolsa, Balcão), Executive Director at Petróleo Brasileiro SA, Chairman of Petrobras Argentina SA, Chairman at CPFL Energia SA, Chairman, President &amp; Chief Executive Officer of Bunge Brasil SA, Chief Executive Officer of Petrobras Argentina SA and Chief Operating Officer of RBS Participações SA. Mr. Pullen Parente received an undergraduate degree from the University of Brasília.</t>
  </si>
  <si>
    <t>Jun 2019 - Present</t>
  </si>
  <si>
    <t>EB Capital Consultoria Ltda. - (Partner &amp; Chairman)</t>
  </si>
  <si>
    <t>Jun 2018 - Jun 2019</t>
  </si>
  <si>
    <t>BRF SA</t>
  </si>
  <si>
    <t>Aug 2010 - Present</t>
  </si>
  <si>
    <t>Instituto Brasileiro de Ética Concorrencial - (Member)</t>
  </si>
  <si>
    <t>Petrobras Argentina SA - (Chief Executive Officer)</t>
  </si>
  <si>
    <t>Jan 2010 - Apr 2014</t>
  </si>
  <si>
    <t>Bunge Brasil SA - (Chairman, President &amp; Chief Executive Officer)</t>
  </si>
  <si>
    <t>Jan 2003 - Jan 2009</t>
  </si>
  <si>
    <t>RBS Participações SA - (Chief Operating Officer)</t>
  </si>
  <si>
    <t>May 2016 - Jun 2018</t>
  </si>
  <si>
    <t>Petróleo Brasileiro SA - (President, CEO &amp; Executive Director)</t>
  </si>
  <si>
    <t>Nov 2019 - Present</t>
  </si>
  <si>
    <t>Syngenta AG - (Director)</t>
  </si>
  <si>
    <t>BRF SA - (Chairman)</t>
  </si>
  <si>
    <t>Jun 2018 - Present</t>
  </si>
  <si>
    <t>Symphonic Orchestra of The State of Sao Paulo - (Chairman)</t>
  </si>
  <si>
    <t>Açu Petróleo SA - (Chairman)</t>
  </si>
  <si>
    <t>General Atlantic LLC (Brasil) - (Chairman)</t>
  </si>
  <si>
    <t>Continental Grain Company Corp. - (Director)</t>
  </si>
  <si>
    <t>Prumo Logística SA - (Director)</t>
  </si>
  <si>
    <t>Empreendimentos Pague Menos SA - (Director)</t>
  </si>
  <si>
    <t>Conex Brasil - (Director)</t>
  </si>
  <si>
    <t>N/A - Aug 2009</t>
  </si>
  <si>
    <t>TAM SA - (Director)</t>
  </si>
  <si>
    <t>Mar 1999 - Dec 2002</t>
  </si>
  <si>
    <t>Petrobras Argentina SA - (Chairman)</t>
  </si>
  <si>
    <t>N/A - Dec 2002</t>
  </si>
  <si>
    <t>Mar 1999 - N/A</t>
  </si>
  <si>
    <t>Apr 2017 - N/A</t>
  </si>
  <si>
    <t>B3 SA-Brasil, Bolsa, Balcão - (Chairman)</t>
  </si>
  <si>
    <t>May 2016 - N/A</t>
  </si>
  <si>
    <t>Apr 2013 - N/A</t>
  </si>
  <si>
    <t>BM&amp;FBovespa SA - (Vice Chairman)</t>
  </si>
  <si>
    <t>Apr 2012 - N/A</t>
  </si>
  <si>
    <t>Itaú Unibanco Holding SA - (Director)</t>
  </si>
  <si>
    <t>Duratex SA - (Director)</t>
  </si>
  <si>
    <t>Mar 2010 - N/A</t>
  </si>
  <si>
    <t>CPFL Energia SA - (Director)</t>
  </si>
  <si>
    <t>Jan 1971 - N/A</t>
  </si>
  <si>
    <t>Banco do Brasil SA - (Chairman)</t>
  </si>
  <si>
    <t>ABCDEFGHI Participações SA - (Chairman)</t>
  </si>
  <si>
    <t>Optimus SBR, Inc. - (Director)</t>
  </si>
  <si>
    <t>Alpargatas SA - (Director)</t>
  </si>
  <si>
    <t>Ocean Wilsons Holdings Ltd. - (Non-Executive Director)</t>
  </si>
  <si>
    <t>José Maurício Pereira Coelho</t>
  </si>
  <si>
    <t>Murilo Cesar Lemos dos Santos Passos</t>
  </si>
  <si>
    <t>Roger Allan Downey</t>
  </si>
  <si>
    <t>Eduardo de Oliveira Rodrigues Filho</t>
  </si>
  <si>
    <t>José Luciano Duarte Penido</t>
  </si>
  <si>
    <t>Isabella Saboya</t>
  </si>
  <si>
    <t>Sandra Guerra</t>
  </si>
  <si>
    <t>Marcelo Gasparino da Silva</t>
  </si>
  <si>
    <t>Committee</t>
  </si>
  <si>
    <t>Chief Executive Officer of the Employees’ Pension
director or officer positions: Fund of Banco do Brasil—Previ
• Director and Member of the Audit and Risk
Committee of Ultrapar Participac¸o˜ es S.A.
• Chairman of the Deliberative Board of Associac¸a˜o
Brasileira das Entidades Fechadas de Prevideˆncia
Complementar (‘‘Abrapp’’)</t>
  </si>
  <si>
    <t>born</t>
  </si>
  <si>
    <t>Risk Committee</t>
  </si>
  <si>
    <t>Director of Copersucar S.A.
or officer positions: • Independent Director, Member of the Human Talent
Committee and the Audit and Risk Committee of
Algar S.A.
• Member of Vale’s Compliance and Risk Committee
and Coordinator of Vale’s Sustainability Committee</t>
  </si>
  <si>
    <t>Sustainability</t>
  </si>
  <si>
    <t>Director of Instituto Ecofuturo-Futuro para o
or officer positions: Desenvolvimento Sustenta´ vel and of Fundac¸a˜o
Nacional da Qualidade
• Member of the Management Committee of Suzano
Holding S.A.
• Director of Sa˜o Martinho S.A.
• Director of Odontoprev S.A.
• Chairman of the Board of Directors of Tegma Gesta˜o
e Log´ıstica S.A.
• Director of IPLF Holding S/A
• Director of Suzano Holding S.A.</t>
  </si>
  <si>
    <t>Finance</t>
  </si>
  <si>
    <t>Director and Chief Executive Officer of Fertimar S.A.</t>
  </si>
  <si>
    <t>Vice President of Mitsui &amp; Co. (Brasil) S.A.
 • Director of Petrobras Ga´ s S.A.—Gaspetro</t>
  </si>
  <si>
    <t>Petrobras</t>
  </si>
  <si>
    <t>https://www.reuters.com/article/us-vale-sa-disaster-fine-idUSKCN1PK0LK</t>
  </si>
  <si>
    <t>https://www.reuters.com/article/us-vale-sa-disaster-idUSKBN2331TY</t>
  </si>
  <si>
    <t>MWhs</t>
  </si>
  <si>
    <t xml:space="preserve">G.6.3	</t>
  </si>
  <si>
    <t>G.13.2.1</t>
  </si>
  <si>
    <t>G.11.3.1</t>
  </si>
  <si>
    <t>F.2.5</t>
  </si>
  <si>
    <t>G.10.10.1</t>
  </si>
  <si>
    <t>Employees</t>
  </si>
  <si>
    <t>Total no. of employees</t>
  </si>
  <si>
    <t>Total no.of employees</t>
  </si>
  <si>
    <t>Penalties Amount</t>
  </si>
  <si>
    <t>Framework disclosed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</si>
</sst>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3" formatCode="_(* #,##0.00_);_(* \(#,##0.00\);_(* &quot;-&quot;??_);_(@_)"/>
    <numFmt numFmtId="164" formatCode="_(* #,##0_);_(* \(#,##0\);_(* &quot;-&quot;??_);_(@_)"/>
    <numFmt numFmtId="165" formatCode="_(* #,##0.0000_);_(* \(#,##0.0000\);_(* &quot;-&quot;??_);_(@_)"/>
    <numFmt numFmtId="166" formatCode="0.0%"/>
    <numFmt numFmtId="167" formatCode="0.0"/>
    <numFmt numFmtId="168" formatCode="#0##"/>
    <numFmt numFmtId="169" formatCode="#"/>
    <numFmt numFmtId="170" formatCode="#00#"/>
    <numFmt numFmtId="171" formatCode="#0#0"/>
    <numFmt numFmtId="172" formatCode="##"/>
    <numFmt numFmtId="173" formatCode="#0"/>
    <numFmt numFmtId="174" formatCode="####"/>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8"/>
      <color rgb="FF000000"/>
      <name val="Calibri Light"/>
      <family val="2"/>
    </font>
    <font>
      <sz val="8"/>
      <color theme="1"/>
      <name val="Calibri Light"/>
      <family val="2"/>
    </font>
    <font>
      <u/>
      <sz val="11"/>
      <color theme="10"/>
      <name val="Calibri"/>
      <family val="2"/>
      <scheme val="minor"/>
    </font>
    <font>
      <sz val="10"/>
      <color theme="1"/>
      <name val="Arial"/>
      <family val="2"/>
    </font>
    <font>
      <sz val="11"/>
      <color theme="1"/>
      <name val="Calibri Light"/>
      <family val="2"/>
      <scheme val="major"/>
    </font>
    <font>
      <b/>
      <sz val="11"/>
      <color rgb="FF000000"/>
      <name val="Calibri Light"/>
      <family val="2"/>
      <scheme val="major"/>
    </font>
    <font>
      <sz val="11"/>
      <color rgb="FF57595B"/>
      <name val="Calibri Light"/>
      <family val="2"/>
      <scheme val="major"/>
    </font>
    <font>
      <b/>
      <sz val="11"/>
      <color theme="1"/>
      <name val="Calibri Light"/>
      <family val="2"/>
      <scheme val="major"/>
    </font>
    <font>
      <b/>
      <sz val="11"/>
      <color rgb="FF003366"/>
      <name val="Calibri Light"/>
      <family val="2"/>
      <scheme val="major"/>
    </font>
    <font>
      <sz val="11"/>
      <color rgb="FF646464"/>
      <name val="Calibri Light"/>
      <family val="2"/>
      <scheme val="major"/>
    </font>
    <font>
      <sz val="7"/>
      <color rgb="FF007E7A"/>
      <name val="Georgia"/>
      <family val="1"/>
    </font>
    <font>
      <b/>
      <sz val="10"/>
      <color theme="1"/>
      <name val="Arial"/>
      <family val="2"/>
    </font>
    <font>
      <b/>
      <sz val="10"/>
      <color rgb="FF003366"/>
      <name val="Arial"/>
      <family val="2"/>
    </font>
    <font>
      <sz val="10"/>
      <color rgb="FF646464"/>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DEEAF6"/>
        <bgColor indexed="64"/>
      </patternFill>
    </fill>
    <fill>
      <patternFill patternType="solid">
        <fgColor rgb="FFF0F0F0"/>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rgb="FFD9E2F3"/>
      </bottom>
      <diagonal/>
    </border>
    <border>
      <left/>
      <right/>
      <top style="medium">
        <color rgb="FFD9E2F3"/>
      </top>
      <bottom style="medium">
        <color rgb="FFD9E2F3"/>
      </bottom>
      <diagonal/>
    </border>
  </borders>
  <cellStyleXfs count="5">
    <xf numFmtId="0" fontId="0" fillId="0" borderId="0"/>
    <xf numFmtId="9" fontId="1" fillId="0" borderId="0" applyFon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xf numFmtId="0" fontId="6" fillId="0" borderId="0"/>
  </cellStyleXfs>
  <cellXfs count="108">
    <xf numFmtId="0" fontId="0" fillId="0" borderId="0" xfId="0"/>
    <xf numFmtId="0" fontId="2" fillId="2" borderId="0" xfId="0" applyFont="1" applyFill="1"/>
    <xf numFmtId="0" fontId="2" fillId="3" borderId="1" xfId="0" applyFont="1" applyFill="1" applyBorder="1" applyAlignment="1"/>
    <xf numFmtId="0" fontId="2" fillId="3" borderId="2" xfId="0" applyFont="1" applyFill="1" applyBorder="1" applyAlignment="1"/>
    <xf numFmtId="0" fontId="2" fillId="4" borderId="1" xfId="0" applyFont="1" applyFill="1" applyBorder="1" applyAlignment="1"/>
    <xf numFmtId="0" fontId="2" fillId="4" borderId="2" xfId="0" applyFont="1" applyFill="1" applyBorder="1" applyAlignment="1"/>
    <xf numFmtId="0" fontId="2" fillId="0" borderId="0" xfId="0" applyFont="1" applyFill="1"/>
    <xf numFmtId="0" fontId="0" fillId="0" borderId="0" xfId="0" applyFill="1"/>
    <xf numFmtId="164" fontId="0" fillId="0" borderId="0" xfId="2" applyNumberFormat="1" applyFont="1" applyFill="1"/>
    <xf numFmtId="0" fontId="2" fillId="4" borderId="0" xfId="0" applyFont="1" applyFill="1" applyBorder="1" applyAlignment="1"/>
    <xf numFmtId="41" fontId="0" fillId="0" borderId="0" xfId="0" applyNumberFormat="1" applyFill="1" applyAlignment="1">
      <alignment horizontal="right"/>
    </xf>
    <xf numFmtId="43" fontId="0" fillId="0" borderId="0" xfId="2" applyFont="1" applyFill="1"/>
    <xf numFmtId="43" fontId="0" fillId="0" borderId="0" xfId="0" applyNumberFormat="1" applyFill="1"/>
    <xf numFmtId="10" fontId="0" fillId="0" borderId="0" xfId="0" applyNumberFormat="1" applyFill="1"/>
    <xf numFmtId="165" fontId="0" fillId="0" borderId="0" xfId="0" applyNumberFormat="1" applyFill="1"/>
    <xf numFmtId="9" fontId="0" fillId="0" borderId="0" xfId="0" applyNumberFormat="1" applyFill="1"/>
    <xf numFmtId="164" fontId="0" fillId="0" borderId="0" xfId="0" applyNumberFormat="1" applyFill="1"/>
    <xf numFmtId="2" fontId="0" fillId="0" borderId="0" xfId="0" applyNumberFormat="1" applyFill="1"/>
    <xf numFmtId="0" fontId="5" fillId="0" borderId="0" xfId="3" applyFill="1"/>
    <xf numFmtId="0" fontId="3" fillId="0" borderId="3" xfId="0" applyFont="1" applyFill="1" applyBorder="1" applyAlignment="1">
      <alignment horizontal="center" vertical="center"/>
    </xf>
    <xf numFmtId="167" fontId="0" fillId="0" borderId="0" xfId="0" applyNumberFormat="1" applyFill="1"/>
    <xf numFmtId="3" fontId="3" fillId="0" borderId="3" xfId="0" applyNumberFormat="1" applyFont="1" applyFill="1" applyBorder="1" applyAlignment="1">
      <alignment horizontal="center" vertical="center"/>
    </xf>
    <xf numFmtId="166" fontId="0" fillId="0" borderId="0" xfId="1" applyNumberFormat="1" applyFont="1" applyFill="1"/>
    <xf numFmtId="0" fontId="0" fillId="0" borderId="0" xfId="0" applyFill="1" applyAlignment="1"/>
    <xf numFmtId="10" fontId="0" fillId="0" borderId="0" xfId="1" applyNumberFormat="1" applyFont="1" applyFill="1"/>
    <xf numFmtId="10" fontId="3" fillId="0" borderId="4" xfId="0" applyNumberFormat="1" applyFont="1" applyFill="1" applyBorder="1" applyAlignment="1">
      <alignment horizontal="center" vertical="center"/>
    </xf>
    <xf numFmtId="10" fontId="3" fillId="0" borderId="3" xfId="0" applyNumberFormat="1" applyFont="1" applyFill="1" applyBorder="1" applyAlignment="1">
      <alignment horizontal="center" vertical="center"/>
    </xf>
    <xf numFmtId="1" fontId="0" fillId="0" borderId="0" xfId="0" applyNumberFormat="1" applyFill="1"/>
    <xf numFmtId="10" fontId="4" fillId="0" borderId="3" xfId="0" applyNumberFormat="1" applyFont="1" applyFill="1" applyBorder="1" applyAlignment="1">
      <alignment horizontal="center" vertical="center"/>
    </xf>
    <xf numFmtId="10" fontId="3" fillId="0" borderId="0" xfId="0" applyNumberFormat="1" applyFont="1" applyFill="1" applyBorder="1" applyAlignment="1">
      <alignment horizontal="center" vertical="center"/>
    </xf>
    <xf numFmtId="0" fontId="0" fillId="4" borderId="0" xfId="0" applyFill="1"/>
    <xf numFmtId="9" fontId="0" fillId="0" borderId="0" xfId="1" applyFont="1" applyFill="1"/>
    <xf numFmtId="0" fontId="0" fillId="5" borderId="0" xfId="0" applyFill="1"/>
    <xf numFmtId="0" fontId="7" fillId="0" borderId="0" xfId="0" applyFont="1"/>
    <xf numFmtId="0" fontId="8" fillId="6" borderId="3" xfId="0" applyFont="1" applyFill="1" applyBorder="1" applyAlignment="1">
      <alignment horizontal="center" vertical="center" wrapText="1"/>
    </xf>
    <xf numFmtId="0" fontId="8" fillId="6" borderId="3" xfId="0" applyFont="1" applyFill="1" applyBorder="1" applyAlignment="1">
      <alignment horizontal="center" vertical="center"/>
    </xf>
    <xf numFmtId="0" fontId="8" fillId="6" borderId="3" xfId="0" applyFont="1" applyFill="1" applyBorder="1" applyAlignment="1">
      <alignment vertical="center"/>
    </xf>
    <xf numFmtId="0" fontId="7" fillId="0" borderId="0" xfId="4" applyFont="1"/>
    <xf numFmtId="0" fontId="10" fillId="0" borderId="0" xfId="4" applyFont="1"/>
    <xf numFmtId="0" fontId="11" fillId="7" borderId="0" xfId="4" applyFont="1" applyFill="1" applyAlignment="1"/>
    <xf numFmtId="0" fontId="11" fillId="7" borderId="0" xfId="4" applyFont="1" applyFill="1"/>
    <xf numFmtId="172" fontId="11" fillId="7" borderId="0" xfId="4" applyNumberFormat="1" applyFont="1" applyFill="1"/>
    <xf numFmtId="169" fontId="11" fillId="7" borderId="0" xfId="4" applyNumberFormat="1" applyFont="1" applyFill="1"/>
    <xf numFmtId="0" fontId="7" fillId="7" borderId="0" xfId="4" applyFont="1" applyFill="1" applyAlignment="1">
      <alignment horizontal="left" indent="4"/>
    </xf>
    <xf numFmtId="168" fontId="7" fillId="7" borderId="0" xfId="4" applyNumberFormat="1" applyFont="1" applyFill="1"/>
    <xf numFmtId="0" fontId="7" fillId="0" borderId="0" xfId="4" applyFont="1" applyAlignment="1">
      <alignment horizontal="left" indent="4"/>
    </xf>
    <xf numFmtId="0" fontId="7" fillId="7" borderId="0" xfId="4" applyFont="1" applyFill="1"/>
    <xf numFmtId="0" fontId="11" fillId="0" borderId="0" xfId="4" applyFont="1" applyAlignment="1">
      <alignment horizontal="left" indent="6"/>
    </xf>
    <xf numFmtId="0" fontId="11" fillId="0" borderId="0" xfId="4" applyFont="1"/>
    <xf numFmtId="0" fontId="7" fillId="7" borderId="0" xfId="4" applyFont="1" applyFill="1" applyAlignment="1">
      <alignment horizontal="left" indent="7"/>
    </xf>
    <xf numFmtId="0" fontId="11" fillId="0" borderId="0" xfId="4" applyFont="1" applyAlignment="1">
      <alignment wrapText="1"/>
    </xf>
    <xf numFmtId="0" fontId="11" fillId="0" borderId="0" xfId="4" applyFont="1" applyAlignment="1"/>
    <xf numFmtId="172" fontId="11" fillId="0" borderId="0" xfId="4" applyNumberFormat="1" applyFont="1"/>
    <xf numFmtId="170" fontId="7" fillId="0" borderId="0" xfId="4" applyNumberFormat="1" applyFont="1"/>
    <xf numFmtId="0" fontId="11" fillId="7" borderId="0" xfId="4" applyFont="1" applyFill="1" applyAlignment="1">
      <alignment horizontal="left" indent="6"/>
    </xf>
    <xf numFmtId="0" fontId="7" fillId="0" borderId="0" xfId="4" applyFont="1" applyAlignment="1">
      <alignment horizontal="left" indent="7"/>
    </xf>
    <xf numFmtId="171" fontId="7" fillId="7" borderId="0" xfId="4" applyNumberFormat="1" applyFont="1" applyFill="1"/>
    <xf numFmtId="170" fontId="7" fillId="7" borderId="0" xfId="4" applyNumberFormat="1" applyFont="1" applyFill="1"/>
    <xf numFmtId="169" fontId="11" fillId="0" borderId="0" xfId="4" applyNumberFormat="1" applyFont="1"/>
    <xf numFmtId="168" fontId="7" fillId="0" borderId="0" xfId="4" applyNumberFormat="1" applyFont="1"/>
    <xf numFmtId="0" fontId="12" fillId="0" borderId="0" xfId="4" applyFont="1" applyAlignment="1">
      <alignment horizontal="left"/>
    </xf>
    <xf numFmtId="0" fontId="9" fillId="0" borderId="0" xfId="0" applyFont="1" applyFill="1" applyAlignment="1">
      <alignment horizontal="left" vertical="center" wrapText="1" indent="1"/>
    </xf>
    <xf numFmtId="0" fontId="6" fillId="0" borderId="0" xfId="4"/>
    <xf numFmtId="0" fontId="14" fillId="0" borderId="0" xfId="4" applyFont="1"/>
    <xf numFmtId="0" fontId="15" fillId="7" borderId="0" xfId="4" applyFont="1" applyFill="1"/>
    <xf numFmtId="172" fontId="15" fillId="7" borderId="0" xfId="4" applyNumberFormat="1" applyFont="1" applyFill="1"/>
    <xf numFmtId="0" fontId="6" fillId="7" borderId="0" xfId="4" applyFill="1" applyAlignment="1">
      <alignment horizontal="left" indent="4"/>
    </xf>
    <xf numFmtId="168" fontId="6" fillId="7" borderId="0" xfId="4" applyNumberFormat="1" applyFill="1"/>
    <xf numFmtId="0" fontId="6" fillId="0" borderId="0" xfId="4" applyAlignment="1">
      <alignment horizontal="left" indent="4"/>
    </xf>
    <xf numFmtId="0" fontId="6" fillId="7" borderId="0" xfId="4" applyFill="1"/>
    <xf numFmtId="0" fontId="15" fillId="7" borderId="0" xfId="4" applyFont="1" applyFill="1" applyAlignment="1">
      <alignment horizontal="left" indent="6"/>
    </xf>
    <xf numFmtId="0" fontId="6" fillId="0" borderId="0" xfId="4" applyAlignment="1">
      <alignment horizontal="left" indent="7"/>
    </xf>
    <xf numFmtId="0" fontId="6" fillId="7" borderId="0" xfId="4" applyFill="1" applyAlignment="1">
      <alignment horizontal="left" indent="7"/>
    </xf>
    <xf numFmtId="0" fontId="15" fillId="0" borderId="0" xfId="4" applyFont="1" applyAlignment="1">
      <alignment horizontal="left" indent="6"/>
    </xf>
    <xf numFmtId="0" fontId="15" fillId="0" borderId="0" xfId="4" applyFont="1"/>
    <xf numFmtId="172" fontId="15" fillId="0" borderId="0" xfId="4" applyNumberFormat="1" applyFont="1"/>
    <xf numFmtId="168" fontId="6" fillId="0" borderId="0" xfId="4" applyNumberFormat="1"/>
    <xf numFmtId="173" fontId="15" fillId="7" borderId="0" xfId="4" applyNumberFormat="1" applyFont="1" applyFill="1"/>
    <xf numFmtId="169" fontId="15" fillId="0" borderId="0" xfId="4" applyNumberFormat="1" applyFont="1"/>
    <xf numFmtId="173" fontId="15" fillId="0" borderId="0" xfId="4" applyNumberFormat="1" applyFont="1"/>
    <xf numFmtId="170" fontId="6" fillId="0" borderId="0" xfId="4" applyNumberFormat="1"/>
    <xf numFmtId="174" fontId="6" fillId="0" borderId="0" xfId="4" applyNumberFormat="1"/>
    <xf numFmtId="0" fontId="16" fillId="0" borderId="0" xfId="4" applyFont="1" applyAlignment="1">
      <alignment horizontal="left"/>
    </xf>
    <xf numFmtId="0" fontId="9" fillId="0" borderId="0" xfId="0" applyFont="1" applyFill="1" applyAlignment="1">
      <alignment horizontal="left" vertical="center" wrapText="1"/>
    </xf>
    <xf numFmtId="0" fontId="7" fillId="6" borderId="3" xfId="0" applyFont="1" applyFill="1" applyBorder="1" applyAlignment="1">
      <alignment horizontal="left" vertical="center"/>
    </xf>
    <xf numFmtId="0" fontId="7" fillId="0" borderId="0" xfId="0" applyFont="1" applyAlignment="1">
      <alignment horizontal="left"/>
    </xf>
    <xf numFmtId="0" fontId="13" fillId="0" borderId="0" xfId="0" applyFont="1" applyAlignment="1">
      <alignment horizontal="left" vertical="center" wrapText="1"/>
    </xf>
    <xf numFmtId="0" fontId="7" fillId="0" borderId="0" xfId="0" applyFont="1" applyAlignment="1">
      <alignment wrapText="1"/>
    </xf>
    <xf numFmtId="2" fontId="0" fillId="0" borderId="0" xfId="1" applyNumberFormat="1" applyFont="1" applyFill="1"/>
    <xf numFmtId="0" fontId="11" fillId="0" borderId="0" xfId="4" applyFont="1" applyAlignment="1">
      <alignment horizontal="left" wrapText="1" indent="3"/>
    </xf>
    <xf numFmtId="0" fontId="11" fillId="0" borderId="0" xfId="4" applyFont="1" applyAlignment="1">
      <alignment horizontal="left" indent="3"/>
    </xf>
    <xf numFmtId="0" fontId="7" fillId="7" borderId="0" xfId="4" applyFont="1" applyFill="1" applyAlignment="1">
      <alignment horizontal="left" wrapText="1" indent="4"/>
    </xf>
    <xf numFmtId="0" fontId="7" fillId="7" borderId="0" xfId="4" applyFont="1" applyFill="1" applyAlignment="1">
      <alignment horizontal="left" indent="4"/>
    </xf>
    <xf numFmtId="0" fontId="11" fillId="7" borderId="0" xfId="4" applyFont="1" applyFill="1" applyAlignment="1">
      <alignment horizontal="left" wrapText="1" indent="3"/>
    </xf>
    <xf numFmtId="0" fontId="11" fillId="7" borderId="0" xfId="4" applyFont="1" applyFill="1" applyAlignment="1">
      <alignment horizontal="left" indent="3"/>
    </xf>
    <xf numFmtId="0" fontId="7" fillId="0" borderId="0" xfId="4" applyFont="1" applyAlignment="1">
      <alignment horizontal="left" wrapText="1" indent="4"/>
    </xf>
    <xf numFmtId="0" fontId="7" fillId="0" borderId="0" xfId="4" applyFont="1" applyAlignment="1">
      <alignment horizontal="left" indent="4"/>
    </xf>
    <xf numFmtId="0" fontId="15" fillId="0" borderId="0" xfId="4" applyFont="1" applyAlignment="1">
      <alignment horizontal="left" wrapText="1" indent="3"/>
    </xf>
    <xf numFmtId="0" fontId="15" fillId="0" borderId="0" xfId="4" applyFont="1" applyAlignment="1">
      <alignment horizontal="left" indent="3"/>
    </xf>
    <xf numFmtId="0" fontId="6" fillId="7" borderId="0" xfId="4" applyFill="1" applyAlignment="1">
      <alignment horizontal="left" wrapText="1" indent="4"/>
    </xf>
    <xf numFmtId="0" fontId="6" fillId="7" borderId="0" xfId="4" applyFill="1" applyAlignment="1">
      <alignment horizontal="left" indent="4"/>
    </xf>
    <xf numFmtId="0" fontId="15" fillId="7" borderId="0" xfId="4" applyFont="1" applyFill="1" applyAlignment="1">
      <alignment horizontal="left" wrapText="1" indent="3"/>
    </xf>
    <xf numFmtId="0" fontId="15" fillId="7" borderId="0" xfId="4" applyFont="1" applyFill="1" applyAlignment="1">
      <alignment horizontal="left" indent="3"/>
    </xf>
    <xf numFmtId="0" fontId="6" fillId="0" borderId="0" xfId="4" applyAlignment="1">
      <alignment horizontal="left" wrapText="1" indent="4"/>
    </xf>
    <xf numFmtId="0" fontId="6" fillId="0" borderId="0" xfId="4" applyAlignment="1">
      <alignment horizontal="left" indent="4"/>
    </xf>
    <xf numFmtId="0" fontId="0" fillId="0" borderId="0" xfId="0" applyAlignment="1">
      <alignment horizontal="left"/>
    </xf>
    <xf numFmtId="0" fontId="0" fillId="0" borderId="0" xfId="0" applyAlignment="1">
      <alignment wrapText="1"/>
    </xf>
    <xf numFmtId="164" fontId="0" fillId="0" borderId="0" xfId="2" applyNumberFormat="1" applyFont="1" applyFill="1" applyAlignment="1"/>
  </cellXfs>
  <cellStyles count="5">
    <cellStyle name="Comma" xfId="2" builtinId="3"/>
    <cellStyle name="Hyperlink" xfId="3" builtinId="8"/>
    <cellStyle name="Normal" xfId="0" builtinId="0"/>
    <cellStyle name="Normal 2" xfId="4" xr:uid="{652506D8-9ED7-4AD2-A85B-61EEC7B4E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B21BF-24AC-456B-88AA-F4B0B72F4C5B}">
  <dimension ref="B1:AD318"/>
  <sheetViews>
    <sheetView tabSelected="1" zoomScale="85" zoomScaleNormal="85" workbookViewId="0">
      <pane xSplit="3" ySplit="2" topLeftCell="D136" activePane="bottomRight" state="frozen"/>
      <selection pane="topRight" activeCell="D1" sqref="D1"/>
      <selection pane="bottomLeft" activeCell="A3" sqref="A3"/>
      <selection pane="bottomRight" activeCell="R187" sqref="B187:R187"/>
    </sheetView>
  </sheetViews>
  <sheetFormatPr defaultRowHeight="14.4" outlineLevelCol="1" x14ac:dyDescent="0.3"/>
  <cols>
    <col min="1" max="1" width="1.88671875" style="7" customWidth="1"/>
    <col min="2" max="2" width="9.33203125" style="7" bestFit="1" customWidth="1"/>
    <col min="3" max="3" width="14.88671875" style="7" hidden="1" customWidth="1"/>
    <col min="4" max="4" width="21.5546875" style="7" bestFit="1" customWidth="1"/>
    <col min="5" max="5" width="29.6640625" style="7" customWidth="1"/>
    <col min="6" max="6" width="28.6640625" style="7" customWidth="1"/>
    <col min="7" max="7" width="18.33203125" style="7" bestFit="1" customWidth="1"/>
    <col min="8" max="8" width="15.44140625" style="7" bestFit="1" customWidth="1"/>
    <col min="9" max="9" width="10.33203125" style="7" hidden="1" customWidth="1" outlineLevel="1"/>
    <col min="10" max="10" width="12.5546875" style="7" hidden="1" customWidth="1" outlineLevel="1"/>
    <col min="11" max="11" width="5.88671875" style="7" hidden="1" customWidth="1" outlineLevel="1"/>
    <col min="12" max="12" width="2.88671875" style="7" hidden="1" customWidth="1" outlineLevel="1"/>
    <col min="13" max="13" width="15.44140625" style="7" bestFit="1" customWidth="1" collapsed="1"/>
    <col min="14" max="15" width="15.44140625" style="7" bestFit="1" customWidth="1"/>
    <col min="16" max="16" width="19.21875" style="7" bestFit="1" customWidth="1"/>
    <col min="17" max="17" width="15.5546875" style="7" bestFit="1" customWidth="1"/>
    <col min="18" max="18" width="15.44140625" style="7" bestFit="1" customWidth="1"/>
    <col min="19" max="19" width="10" style="7" bestFit="1" customWidth="1"/>
    <col min="20" max="20" width="3.6640625" style="7" customWidth="1"/>
    <col min="21" max="21" width="11.33203125" style="7" bestFit="1" customWidth="1"/>
    <col min="22" max="24" width="8.88671875" style="7"/>
    <col min="25" max="25" width="13.33203125" style="7" bestFit="1" customWidth="1"/>
    <col min="26" max="26" width="16.77734375" style="7" bestFit="1" customWidth="1"/>
    <col min="27" max="27" width="10" style="7" bestFit="1" customWidth="1"/>
    <col min="28" max="28" width="8.88671875" style="7"/>
    <col min="29" max="29" width="29.21875" style="7" bestFit="1" customWidth="1"/>
    <col min="30" max="16384" width="8.88671875" style="7"/>
  </cols>
  <sheetData>
    <row r="1" spans="2:29" customFormat="1" x14ac:dyDescent="0.3">
      <c r="C1" s="7" t="s">
        <v>3</v>
      </c>
      <c r="J1" t="s">
        <v>652</v>
      </c>
      <c r="M1" s="4" t="s">
        <v>17</v>
      </c>
      <c r="N1" s="5"/>
      <c r="O1" s="5"/>
      <c r="P1" s="5"/>
      <c r="Q1" s="5"/>
      <c r="R1" s="5"/>
      <c r="S1" s="9"/>
      <c r="U1" s="2" t="s">
        <v>10</v>
      </c>
      <c r="V1" s="3"/>
      <c r="W1" s="3"/>
      <c r="X1" s="3"/>
      <c r="Y1" s="3"/>
      <c r="Z1" s="3"/>
      <c r="AA1" s="3"/>
      <c r="AB1" s="3"/>
      <c r="AC1" s="3"/>
    </row>
    <row r="2" spans="2:29" customFormat="1" x14ac:dyDescent="0.3">
      <c r="B2" s="1" t="s">
        <v>0</v>
      </c>
      <c r="C2" s="1" t="s">
        <v>7</v>
      </c>
      <c r="D2" s="1" t="s">
        <v>8</v>
      </c>
      <c r="E2" s="1" t="s">
        <v>6</v>
      </c>
      <c r="F2" s="1" t="s">
        <v>9</v>
      </c>
      <c r="G2" s="1" t="s">
        <v>1</v>
      </c>
      <c r="H2" s="1" t="s">
        <v>2</v>
      </c>
      <c r="I2" s="1" t="s">
        <v>813</v>
      </c>
      <c r="J2" s="1" t="s">
        <v>814</v>
      </c>
      <c r="K2" s="1" t="s">
        <v>72</v>
      </c>
      <c r="L2" s="6"/>
      <c r="M2" s="1">
        <v>2015</v>
      </c>
      <c r="N2" s="1">
        <v>2016</v>
      </c>
      <c r="O2" s="1">
        <v>2017</v>
      </c>
      <c r="P2" s="1">
        <v>2018</v>
      </c>
      <c r="Q2" s="1">
        <v>2019</v>
      </c>
      <c r="R2" s="1">
        <v>2020</v>
      </c>
      <c r="S2" s="1" t="s">
        <v>91</v>
      </c>
      <c r="U2" s="1">
        <v>2015</v>
      </c>
      <c r="V2" s="1">
        <v>2016</v>
      </c>
      <c r="W2" s="1">
        <v>2017</v>
      </c>
      <c r="X2" s="1">
        <v>2018</v>
      </c>
      <c r="Y2" s="1">
        <v>2019</v>
      </c>
      <c r="Z2" s="1">
        <v>2020</v>
      </c>
      <c r="AA2" s="1" t="s">
        <v>91</v>
      </c>
      <c r="AB2" s="1" t="s">
        <v>11</v>
      </c>
      <c r="AC2" s="1" t="s">
        <v>12</v>
      </c>
    </row>
    <row r="3" spans="2:29" x14ac:dyDescent="0.3">
      <c r="B3" t="s">
        <v>645</v>
      </c>
      <c r="C3" t="s">
        <v>73</v>
      </c>
      <c r="D3" t="s">
        <v>649</v>
      </c>
      <c r="E3" t="s">
        <v>74</v>
      </c>
      <c r="F3" t="str">
        <f>+E3</f>
        <v>Revenue</v>
      </c>
      <c r="G3" t="s">
        <v>5</v>
      </c>
      <c r="H3" s="30" t="s">
        <v>791</v>
      </c>
      <c r="I3" t="s">
        <v>649</v>
      </c>
      <c r="J3" s="30" t="s">
        <v>801</v>
      </c>
      <c r="M3" s="8"/>
      <c r="N3" s="8">
        <v>27488000000</v>
      </c>
      <c r="O3" s="8">
        <v>33967000000</v>
      </c>
      <c r="P3" s="8">
        <v>36575000000</v>
      </c>
      <c r="Q3" s="8">
        <v>37570000000</v>
      </c>
      <c r="R3" s="8">
        <v>40018000000</v>
      </c>
    </row>
    <row r="4" spans="2:29" x14ac:dyDescent="0.3">
      <c r="B4" t="s">
        <v>707</v>
      </c>
      <c r="C4" t="s">
        <v>73</v>
      </c>
      <c r="D4" t="s">
        <v>649</v>
      </c>
      <c r="E4" t="s">
        <v>708</v>
      </c>
      <c r="F4" t="str">
        <f>+E4</f>
        <v>Cost of sales</v>
      </c>
      <c r="G4" t="str">
        <f>+G3</f>
        <v>Numeric</v>
      </c>
      <c r="H4" t="str">
        <f>+H3</f>
        <v>HUF</v>
      </c>
      <c r="I4" t="s">
        <v>649</v>
      </c>
      <c r="J4" t="str">
        <f>J3</f>
        <v>December</v>
      </c>
      <c r="M4" s="8"/>
      <c r="N4" s="8">
        <v>17650000000</v>
      </c>
      <c r="O4" s="8">
        <v>21039000000</v>
      </c>
      <c r="P4" s="7">
        <v>22109000000</v>
      </c>
      <c r="Q4" s="8">
        <v>21187000000</v>
      </c>
      <c r="R4" s="8">
        <v>19039000000</v>
      </c>
    </row>
    <row r="5" spans="2:29" x14ac:dyDescent="0.3">
      <c r="B5" t="s">
        <v>646</v>
      </c>
      <c r="C5" t="s">
        <v>73</v>
      </c>
      <c r="D5" t="s">
        <v>649</v>
      </c>
      <c r="E5" t="s">
        <v>353</v>
      </c>
      <c r="F5" t="s">
        <v>353</v>
      </c>
      <c r="G5" t="s">
        <v>5</v>
      </c>
      <c r="H5" t="str">
        <f>H3</f>
        <v>HUF</v>
      </c>
      <c r="I5" t="s">
        <v>649</v>
      </c>
      <c r="J5" t="str">
        <f>J3</f>
        <v>December</v>
      </c>
      <c r="M5" s="8"/>
      <c r="N5" s="8">
        <v>3982000000</v>
      </c>
      <c r="O5" s="8">
        <v>5507000000</v>
      </c>
      <c r="P5" s="8">
        <v>6952000000</v>
      </c>
      <c r="Q5" s="8">
        <v>-1683000000</v>
      </c>
      <c r="R5" s="8">
        <v>4881000000</v>
      </c>
    </row>
    <row r="6" spans="2:29" x14ac:dyDescent="0.3">
      <c r="B6" t="s">
        <v>734</v>
      </c>
      <c r="C6" t="s">
        <v>73</v>
      </c>
      <c r="D6" t="s">
        <v>649</v>
      </c>
      <c r="E6" t="s">
        <v>733</v>
      </c>
      <c r="F6" t="str">
        <f>+E6</f>
        <v>Total salary expense</v>
      </c>
      <c r="G6" t="s">
        <v>5</v>
      </c>
      <c r="H6" t="str">
        <f>H3</f>
        <v>HUF</v>
      </c>
      <c r="I6" t="s">
        <v>649</v>
      </c>
      <c r="J6" t="str">
        <f>J3</f>
        <v>December</v>
      </c>
      <c r="M6" s="8"/>
      <c r="N6" s="8"/>
      <c r="O6" s="8"/>
      <c r="P6" s="8"/>
      <c r="Q6" s="8"/>
      <c r="R6" s="8"/>
    </row>
    <row r="7" spans="2:29" x14ac:dyDescent="0.3">
      <c r="B7" t="s">
        <v>647</v>
      </c>
      <c r="C7" t="s">
        <v>73</v>
      </c>
      <c r="D7" t="s">
        <v>650</v>
      </c>
      <c r="E7" t="s">
        <v>75</v>
      </c>
      <c r="F7" t="str">
        <f>+E7</f>
        <v>Total Assets</v>
      </c>
      <c r="G7" t="s">
        <v>5</v>
      </c>
      <c r="H7" t="str">
        <f>H3</f>
        <v>HUF</v>
      </c>
      <c r="I7" t="s">
        <v>650</v>
      </c>
      <c r="J7" t="str">
        <f>J3</f>
        <v>December</v>
      </c>
      <c r="M7" s="8"/>
      <c r="N7" s="8"/>
      <c r="O7" s="8">
        <v>99184000000</v>
      </c>
      <c r="P7" s="8">
        <v>88190000000</v>
      </c>
      <c r="Q7" s="8">
        <v>91713000000</v>
      </c>
      <c r="R7" s="8">
        <v>92007000000</v>
      </c>
      <c r="S7" s="8"/>
      <c r="AA7" s="8"/>
    </row>
    <row r="8" spans="2:29" x14ac:dyDescent="0.3">
      <c r="B8" t="s">
        <v>648</v>
      </c>
      <c r="C8" t="s">
        <v>73</v>
      </c>
      <c r="D8" t="s">
        <v>650</v>
      </c>
      <c r="E8" t="s">
        <v>392</v>
      </c>
      <c r="F8" t="str">
        <f>E8</f>
        <v>Total liabilities</v>
      </c>
      <c r="G8" t="s">
        <v>5</v>
      </c>
      <c r="H8" t="str">
        <f>H3</f>
        <v>HUF</v>
      </c>
      <c r="I8" t="s">
        <v>650</v>
      </c>
      <c r="J8" t="str">
        <f>J3</f>
        <v>December</v>
      </c>
      <c r="M8" s="8"/>
      <c r="N8" s="8"/>
      <c r="O8" s="8">
        <v>54412000000</v>
      </c>
      <c r="P8" s="8">
        <v>43358000000</v>
      </c>
      <c r="Q8" s="8">
        <v>52720000000</v>
      </c>
      <c r="R8" s="8">
        <v>57186000000</v>
      </c>
    </row>
    <row r="9" spans="2:29" x14ac:dyDescent="0.3">
      <c r="B9" t="s">
        <v>653</v>
      </c>
      <c r="C9" t="s">
        <v>73</v>
      </c>
      <c r="D9" t="s">
        <v>650</v>
      </c>
      <c r="E9" t="s">
        <v>212</v>
      </c>
      <c r="F9" t="str">
        <f>E9</f>
        <v>Total equity</v>
      </c>
      <c r="G9" t="s">
        <v>5</v>
      </c>
      <c r="H9" t="str">
        <f>H3</f>
        <v>HUF</v>
      </c>
      <c r="I9" t="s">
        <v>650</v>
      </c>
      <c r="J9" t="str">
        <f>J3</f>
        <v>December</v>
      </c>
      <c r="M9" s="8"/>
      <c r="N9" s="8"/>
      <c r="O9" s="8">
        <v>44772000000</v>
      </c>
      <c r="P9" s="8">
        <v>44832000000</v>
      </c>
      <c r="Q9" s="8">
        <v>34821000000</v>
      </c>
      <c r="R9" s="8">
        <v>34821000000</v>
      </c>
    </row>
    <row r="10" spans="2:29" x14ac:dyDescent="0.3">
      <c r="B10" t="s">
        <v>723</v>
      </c>
      <c r="C10" t="s">
        <v>73</v>
      </c>
      <c r="D10" t="s">
        <v>721</v>
      </c>
      <c r="E10" t="s">
        <v>722</v>
      </c>
      <c r="F10" t="str">
        <f>E10</f>
        <v>Total number of shares</v>
      </c>
      <c r="G10" t="s">
        <v>5</v>
      </c>
      <c r="H10"/>
      <c r="I10"/>
      <c r="J10" t="str">
        <f>J3</f>
        <v>December</v>
      </c>
      <c r="M10" s="8"/>
      <c r="N10" s="8"/>
      <c r="O10" s="8"/>
      <c r="P10" s="8"/>
      <c r="Q10" s="8"/>
      <c r="R10" s="8"/>
    </row>
    <row r="11" spans="2:29" x14ac:dyDescent="0.3">
      <c r="B11" t="s">
        <v>724</v>
      </c>
      <c r="C11" t="s">
        <v>73</v>
      </c>
      <c r="D11" t="s">
        <v>725</v>
      </c>
      <c r="E11" t="s">
        <v>725</v>
      </c>
      <c r="F11"/>
      <c r="G11" t="s">
        <v>5</v>
      </c>
      <c r="H11" t="str">
        <f>H3</f>
        <v>HUF</v>
      </c>
      <c r="I11" t="s">
        <v>650</v>
      </c>
      <c r="J11" t="str">
        <f>J3</f>
        <v>December</v>
      </c>
      <c r="M11" s="8"/>
      <c r="N11" s="8"/>
      <c r="O11" s="8"/>
      <c r="P11" s="8"/>
      <c r="Q11" s="8"/>
      <c r="R11" s="8"/>
    </row>
    <row r="12" spans="2:29" x14ac:dyDescent="0.3">
      <c r="B12" t="s">
        <v>654</v>
      </c>
      <c r="C12" t="s">
        <v>73</v>
      </c>
      <c r="D12" t="s">
        <v>77</v>
      </c>
      <c r="E12" t="s">
        <v>76</v>
      </c>
      <c r="F12" t="str">
        <f>+E12</f>
        <v>Production Volume</v>
      </c>
      <c r="G12" t="s">
        <v>5</v>
      </c>
      <c r="H12" s="105" t="s">
        <v>651</v>
      </c>
      <c r="I12"/>
      <c r="J12" t="str">
        <f>J3</f>
        <v>December</v>
      </c>
      <c r="M12" s="10"/>
      <c r="N12" s="10"/>
      <c r="O12" s="10"/>
      <c r="P12" s="10"/>
      <c r="Q12" s="10"/>
      <c r="R12" s="10"/>
    </row>
    <row r="13" spans="2:29" x14ac:dyDescent="0.3">
      <c r="B13" t="s">
        <v>655</v>
      </c>
      <c r="C13" t="s">
        <v>13</v>
      </c>
      <c r="D13" t="s">
        <v>14</v>
      </c>
      <c r="E13" t="s">
        <v>15</v>
      </c>
      <c r="F13" t="str">
        <f>+E13</f>
        <v>Carbon Emissions Scope 1</v>
      </c>
      <c r="G13" t="s">
        <v>5</v>
      </c>
      <c r="H13" s="105" t="s">
        <v>651</v>
      </c>
      <c r="I13"/>
      <c r="J13" t="str">
        <f>J3</f>
        <v>December</v>
      </c>
      <c r="O13" s="8">
        <v>12400000</v>
      </c>
      <c r="P13" s="8">
        <v>13000000</v>
      </c>
      <c r="Q13" s="8">
        <v>11300000</v>
      </c>
      <c r="R13" s="8">
        <v>9600000</v>
      </c>
    </row>
    <row r="14" spans="2:29" x14ac:dyDescent="0.3">
      <c r="B14" t="s">
        <v>656</v>
      </c>
      <c r="C14" t="s">
        <v>13</v>
      </c>
      <c r="D14" t="s">
        <v>14</v>
      </c>
      <c r="E14" t="s">
        <v>18</v>
      </c>
      <c r="F14" t="str">
        <f>E14</f>
        <v>Carbon Emissions Scope 2</v>
      </c>
      <c r="G14" t="s">
        <v>5</v>
      </c>
      <c r="H14" s="105" t="s">
        <v>651</v>
      </c>
      <c r="I14"/>
      <c r="J14" t="str">
        <f>J3</f>
        <v>December</v>
      </c>
      <c r="M14" s="11"/>
      <c r="N14" s="11"/>
      <c r="O14" s="8">
        <v>1700000</v>
      </c>
      <c r="P14" s="8">
        <v>1500000</v>
      </c>
      <c r="Q14" s="8">
        <v>800000</v>
      </c>
      <c r="R14" s="8">
        <v>600000</v>
      </c>
      <c r="Z14" s="7" t="s">
        <v>824</v>
      </c>
    </row>
    <row r="15" spans="2:29" x14ac:dyDescent="0.3">
      <c r="B15" t="s">
        <v>657</v>
      </c>
      <c r="C15" t="s">
        <v>13</v>
      </c>
      <c r="D15" t="s">
        <v>14</v>
      </c>
      <c r="E15" t="s">
        <v>71</v>
      </c>
      <c r="F15" t="str">
        <f>E15</f>
        <v>Carbon Emissions Scope 3</v>
      </c>
      <c r="G15" t="s">
        <v>5</v>
      </c>
      <c r="H15" s="105" t="s">
        <v>651</v>
      </c>
      <c r="I15"/>
      <c r="J15" t="str">
        <f>J3</f>
        <v>December</v>
      </c>
      <c r="O15" s="11"/>
      <c r="P15" s="11"/>
      <c r="Q15" s="11"/>
      <c r="R15" s="11"/>
    </row>
    <row r="16" spans="2:29" x14ac:dyDescent="0.3">
      <c r="B16" t="s">
        <v>658</v>
      </c>
      <c r="C16" t="s">
        <v>13</v>
      </c>
      <c r="D16" t="s">
        <v>14</v>
      </c>
      <c r="E16" t="s">
        <v>78</v>
      </c>
      <c r="F16" t="str">
        <f>E16</f>
        <v>Carbon footprint and intensity trend</v>
      </c>
      <c r="G16" t="s">
        <v>5</v>
      </c>
      <c r="H16" s="105" t="s">
        <v>651</v>
      </c>
      <c r="I16"/>
      <c r="J16" t="str">
        <f>J3</f>
        <v>December</v>
      </c>
      <c r="M16" s="11"/>
      <c r="N16" s="11"/>
      <c r="O16" s="11">
        <v>14100000</v>
      </c>
      <c r="P16" s="11">
        <v>14500000</v>
      </c>
      <c r="Q16" s="11">
        <v>12100000</v>
      </c>
      <c r="R16" s="11">
        <v>10200000</v>
      </c>
    </row>
    <row r="17" spans="2:28" x14ac:dyDescent="0.3">
      <c r="B17" t="s">
        <v>398</v>
      </c>
      <c r="C17" t="s">
        <v>13</v>
      </c>
      <c r="D17" t="s">
        <v>14</v>
      </c>
      <c r="E17" t="s">
        <v>19</v>
      </c>
      <c r="F17" t="s">
        <v>20</v>
      </c>
      <c r="G17"/>
      <c r="H17" t="s">
        <v>3</v>
      </c>
      <c r="I17"/>
      <c r="J17"/>
      <c r="N17" s="12"/>
      <c r="S17" s="7" t="s">
        <v>802</v>
      </c>
      <c r="AB17" s="7" t="s">
        <v>825</v>
      </c>
    </row>
    <row r="18" spans="2:28" x14ac:dyDescent="0.3">
      <c r="B18" t="s">
        <v>399</v>
      </c>
      <c r="C18" t="s">
        <v>13</v>
      </c>
      <c r="D18" t="s">
        <v>14</v>
      </c>
      <c r="E18" t="s">
        <v>19</v>
      </c>
      <c r="F18" t="s">
        <v>22</v>
      </c>
      <c r="G18"/>
      <c r="H18" t="s">
        <v>3</v>
      </c>
      <c r="I18"/>
      <c r="J18"/>
      <c r="N18" s="12"/>
      <c r="S18" s="7" t="s">
        <v>802</v>
      </c>
      <c r="AB18" s="7" t="s">
        <v>826</v>
      </c>
    </row>
    <row r="19" spans="2:28" x14ac:dyDescent="0.3">
      <c r="B19" t="s">
        <v>400</v>
      </c>
      <c r="C19" t="s">
        <v>13</v>
      </c>
      <c r="D19" t="s">
        <v>14</v>
      </c>
      <c r="E19" t="s">
        <v>23</v>
      </c>
      <c r="F19" t="s">
        <v>24</v>
      </c>
      <c r="G19" t="s">
        <v>235</v>
      </c>
      <c r="H19" t="s">
        <v>3</v>
      </c>
      <c r="I19"/>
      <c r="J19"/>
      <c r="N19" s="12"/>
      <c r="S19" s="7" t="s">
        <v>802</v>
      </c>
      <c r="Z19" s="7" t="s">
        <v>827</v>
      </c>
    </row>
    <row r="20" spans="2:28" x14ac:dyDescent="0.3">
      <c r="B20" t="s">
        <v>561</v>
      </c>
      <c r="C20" t="s">
        <v>13</v>
      </c>
      <c r="D20" t="s">
        <v>14</v>
      </c>
      <c r="E20" t="s">
        <v>23</v>
      </c>
      <c r="F20" t="s">
        <v>667</v>
      </c>
      <c r="G20" t="s">
        <v>5</v>
      </c>
      <c r="H20" t="s">
        <v>4</v>
      </c>
      <c r="I20"/>
      <c r="J20" t="str">
        <f>J3</f>
        <v>December</v>
      </c>
      <c r="S20" s="31">
        <v>-0.15702479338842978</v>
      </c>
    </row>
    <row r="21" spans="2:28" x14ac:dyDescent="0.3">
      <c r="B21" t="s">
        <v>659</v>
      </c>
      <c r="C21" t="s">
        <v>13</v>
      </c>
      <c r="D21" t="s">
        <v>14</v>
      </c>
      <c r="E21" t="s">
        <v>393</v>
      </c>
      <c r="F21" t="str">
        <f>+E21</f>
        <v>Solid fossil fuel sector exposure</v>
      </c>
      <c r="G21"/>
      <c r="H21"/>
      <c r="I21"/>
      <c r="J21"/>
      <c r="S21" s="7" t="s">
        <v>802</v>
      </c>
    </row>
    <row r="22" spans="2:28" x14ac:dyDescent="0.3">
      <c r="B22" t="s">
        <v>660</v>
      </c>
      <c r="C22" t="s">
        <v>13</v>
      </c>
      <c r="D22" t="s">
        <v>25</v>
      </c>
      <c r="E22" t="s">
        <v>26</v>
      </c>
      <c r="F22" t="str">
        <f t="shared" ref="F22:F33" si="0">E22</f>
        <v>Inorganic pollutants</v>
      </c>
      <c r="G22" t="s">
        <v>5</v>
      </c>
      <c r="H22" t="s">
        <v>16</v>
      </c>
      <c r="I22"/>
      <c r="J22" t="str">
        <f>J3</f>
        <v>December</v>
      </c>
    </row>
    <row r="23" spans="2:28" x14ac:dyDescent="0.3">
      <c r="B23" t="s">
        <v>661</v>
      </c>
      <c r="C23" t="s">
        <v>13</v>
      </c>
      <c r="D23" t="s">
        <v>25</v>
      </c>
      <c r="E23" t="s">
        <v>27</v>
      </c>
      <c r="F23" t="str">
        <f t="shared" si="0"/>
        <v>Air pollutants</v>
      </c>
      <c r="G23" t="s">
        <v>5</v>
      </c>
      <c r="H23" t="s">
        <v>16</v>
      </c>
      <c r="I23"/>
      <c r="J23" t="str">
        <f>J3</f>
        <v>December</v>
      </c>
    </row>
    <row r="24" spans="2:28" x14ac:dyDescent="0.3">
      <c r="B24" t="s">
        <v>662</v>
      </c>
      <c r="C24" t="s">
        <v>13</v>
      </c>
      <c r="D24" t="s">
        <v>25</v>
      </c>
      <c r="E24" t="s">
        <v>28</v>
      </c>
      <c r="F24" t="str">
        <f t="shared" si="0"/>
        <v>NO'x emissions</v>
      </c>
      <c r="G24" t="s">
        <v>5</v>
      </c>
      <c r="H24" t="s">
        <v>16</v>
      </c>
      <c r="I24"/>
      <c r="J24" t="str">
        <f>J3</f>
        <v>December</v>
      </c>
      <c r="O24" s="8">
        <v>86800</v>
      </c>
      <c r="P24" s="8">
        <v>81900</v>
      </c>
      <c r="Q24" s="8">
        <v>35000</v>
      </c>
      <c r="R24" s="8">
        <v>26600</v>
      </c>
    </row>
    <row r="25" spans="2:28" x14ac:dyDescent="0.3">
      <c r="B25" t="s">
        <v>663</v>
      </c>
      <c r="C25" t="s">
        <v>13</v>
      </c>
      <c r="D25" t="s">
        <v>25</v>
      </c>
      <c r="E25" t="s">
        <v>29</v>
      </c>
      <c r="F25" t="str">
        <f t="shared" si="0"/>
        <v>SO'x emissions</v>
      </c>
      <c r="G25" t="s">
        <v>5</v>
      </c>
      <c r="H25" t="s">
        <v>16</v>
      </c>
      <c r="I25"/>
      <c r="J25" t="str">
        <f>J3</f>
        <v>December</v>
      </c>
      <c r="O25" s="8">
        <v>291800</v>
      </c>
      <c r="P25" s="8">
        <v>170700</v>
      </c>
      <c r="Q25" s="8">
        <v>86300</v>
      </c>
      <c r="R25" s="8">
        <v>99100</v>
      </c>
    </row>
    <row r="26" spans="2:28" x14ac:dyDescent="0.3">
      <c r="B26" t="s">
        <v>664</v>
      </c>
      <c r="C26" t="s">
        <v>13</v>
      </c>
      <c r="D26" t="s">
        <v>25</v>
      </c>
      <c r="E26" t="s">
        <v>79</v>
      </c>
      <c r="F26" t="str">
        <f>E26</f>
        <v>Ozone depletion substances</v>
      </c>
      <c r="G26" t="s">
        <v>5</v>
      </c>
      <c r="H26" t="s">
        <v>16</v>
      </c>
      <c r="I26"/>
      <c r="J26" t="str">
        <f>J3</f>
        <v>December</v>
      </c>
    </row>
    <row r="27" spans="2:28" x14ac:dyDescent="0.3">
      <c r="B27" t="s">
        <v>665</v>
      </c>
      <c r="C27" t="s">
        <v>13</v>
      </c>
      <c r="D27" t="s">
        <v>30</v>
      </c>
      <c r="E27" t="s">
        <v>31</v>
      </c>
      <c r="F27" t="str">
        <f t="shared" si="0"/>
        <v>Business travel</v>
      </c>
      <c r="G27" t="s">
        <v>5</v>
      </c>
      <c r="H27" t="s">
        <v>16</v>
      </c>
      <c r="I27"/>
      <c r="J27" t="str">
        <f>J3</f>
        <v>December</v>
      </c>
      <c r="O27" s="8"/>
      <c r="P27" s="8"/>
      <c r="Q27" s="8"/>
      <c r="R27" s="8"/>
    </row>
    <row r="28" spans="2:28" x14ac:dyDescent="0.3">
      <c r="B28" t="s">
        <v>666</v>
      </c>
      <c r="C28" t="s">
        <v>13</v>
      </c>
      <c r="D28" t="s">
        <v>30</v>
      </c>
      <c r="E28" t="s">
        <v>32</v>
      </c>
      <c r="F28" t="str">
        <f t="shared" si="0"/>
        <v>Employee commute</v>
      </c>
      <c r="G28" t="s">
        <v>5</v>
      </c>
      <c r="H28" t="s">
        <v>16</v>
      </c>
      <c r="I28"/>
      <c r="J28" t="str">
        <f>J3</f>
        <v>December</v>
      </c>
      <c r="O28" s="11"/>
      <c r="P28" s="11"/>
    </row>
    <row r="29" spans="2:28" x14ac:dyDescent="0.3">
      <c r="B29" t="s">
        <v>735</v>
      </c>
      <c r="C29" t="s">
        <v>13</v>
      </c>
      <c r="D29" t="s">
        <v>30</v>
      </c>
      <c r="E29" t="s">
        <v>33</v>
      </c>
      <c r="F29" t="str">
        <f t="shared" si="0"/>
        <v>Usage of company products</v>
      </c>
      <c r="G29" t="s">
        <v>5</v>
      </c>
      <c r="H29" t="s">
        <v>16</v>
      </c>
      <c r="I29"/>
      <c r="J29" t="str">
        <f>J3</f>
        <v>December</v>
      </c>
      <c r="N29" s="18"/>
    </row>
    <row r="30" spans="2:28" x14ac:dyDescent="0.3">
      <c r="B30" t="s">
        <v>736</v>
      </c>
      <c r="C30" t="s">
        <v>13</v>
      </c>
      <c r="D30" t="s">
        <v>30</v>
      </c>
      <c r="E30" t="s">
        <v>34</v>
      </c>
      <c r="F30" t="str">
        <f t="shared" si="0"/>
        <v>Transportation and distribution</v>
      </c>
      <c r="G30" t="s">
        <v>5</v>
      </c>
      <c r="H30" t="s">
        <v>16</v>
      </c>
      <c r="I30"/>
      <c r="J30" t="str">
        <f>J3</f>
        <v>December</v>
      </c>
      <c r="N30" s="18"/>
    </row>
    <row r="31" spans="2:28" x14ac:dyDescent="0.3">
      <c r="B31" t="s">
        <v>562</v>
      </c>
      <c r="C31" t="s">
        <v>13</v>
      </c>
      <c r="D31" t="s">
        <v>35</v>
      </c>
      <c r="E31" t="s">
        <v>36</v>
      </c>
      <c r="F31" t="s">
        <v>35</v>
      </c>
      <c r="G31" t="s">
        <v>5</v>
      </c>
      <c r="H31" t="s">
        <v>1432</v>
      </c>
      <c r="I31"/>
      <c r="J31" t="str">
        <f>J3</f>
        <v>December</v>
      </c>
    </row>
    <row r="32" spans="2:28" x14ac:dyDescent="0.3">
      <c r="B32" t="s">
        <v>563</v>
      </c>
      <c r="C32" t="s">
        <v>13</v>
      </c>
      <c r="D32" t="s">
        <v>35</v>
      </c>
      <c r="E32" t="s">
        <v>36</v>
      </c>
      <c r="F32" t="s">
        <v>572</v>
      </c>
      <c r="G32" t="s">
        <v>5</v>
      </c>
      <c r="H32" t="s">
        <v>4</v>
      </c>
      <c r="I32"/>
      <c r="J32" t="str">
        <f>J3</f>
        <v>December</v>
      </c>
      <c r="R32" s="13">
        <v>3.7999999999999999E-2</v>
      </c>
    </row>
    <row r="33" spans="2:30" x14ac:dyDescent="0.3">
      <c r="B33" t="s">
        <v>737</v>
      </c>
      <c r="C33" t="s">
        <v>13</v>
      </c>
      <c r="D33" t="s">
        <v>35</v>
      </c>
      <c r="E33" t="s">
        <v>80</v>
      </c>
      <c r="F33" t="str">
        <f t="shared" si="0"/>
        <v>Alternate fuels</v>
      </c>
      <c r="G33" t="s">
        <v>5</v>
      </c>
      <c r="H33" t="s">
        <v>16</v>
      </c>
      <c r="I33"/>
      <c r="J33" t="str">
        <f>J3</f>
        <v>December</v>
      </c>
      <c r="P33" s="7">
        <v>50000</v>
      </c>
      <c r="Q33" s="7">
        <v>47000</v>
      </c>
      <c r="R33" s="7">
        <v>44000</v>
      </c>
      <c r="Z33" s="7" t="s">
        <v>828</v>
      </c>
    </row>
    <row r="34" spans="2:30" x14ac:dyDescent="0.3">
      <c r="B34" t="s">
        <v>738</v>
      </c>
      <c r="C34" t="s">
        <v>13</v>
      </c>
      <c r="D34" t="s">
        <v>35</v>
      </c>
      <c r="E34" t="s">
        <v>67</v>
      </c>
      <c r="F34" t="s">
        <v>69</v>
      </c>
      <c r="G34" t="s">
        <v>5</v>
      </c>
      <c r="H34" t="s">
        <v>16</v>
      </c>
      <c r="I34"/>
      <c r="J34" t="str">
        <f>J3</f>
        <v>December</v>
      </c>
    </row>
    <row r="35" spans="2:30" x14ac:dyDescent="0.3">
      <c r="B35" t="s">
        <v>739</v>
      </c>
      <c r="C35" t="s">
        <v>13</v>
      </c>
      <c r="D35" t="s">
        <v>35</v>
      </c>
      <c r="E35" t="s">
        <v>68</v>
      </c>
      <c r="F35" t="str">
        <f>+E35</f>
        <v>Product impact on renewables</v>
      </c>
      <c r="G35" t="s">
        <v>70</v>
      </c>
      <c r="H35" t="s">
        <v>668</v>
      </c>
      <c r="I35"/>
      <c r="J35"/>
      <c r="N35" s="12"/>
    </row>
    <row r="36" spans="2:30" x14ac:dyDescent="0.3">
      <c r="B36" t="s">
        <v>401</v>
      </c>
      <c r="C36" t="s">
        <v>13</v>
      </c>
      <c r="D36" t="s">
        <v>35</v>
      </c>
      <c r="E36" t="s">
        <v>37</v>
      </c>
      <c r="F36" t="s">
        <v>38</v>
      </c>
      <c r="G36" t="s">
        <v>670</v>
      </c>
      <c r="H36" t="s">
        <v>3</v>
      </c>
      <c r="I36"/>
      <c r="J36"/>
      <c r="N36" s="12"/>
      <c r="S36" s="7" t="s">
        <v>803</v>
      </c>
    </row>
    <row r="37" spans="2:30" x14ac:dyDescent="0.3">
      <c r="B37" t="s">
        <v>669</v>
      </c>
      <c r="C37" t="s">
        <v>13</v>
      </c>
      <c r="D37" t="s">
        <v>35</v>
      </c>
      <c r="E37" t="s">
        <v>37</v>
      </c>
      <c r="F37" t="s">
        <v>39</v>
      </c>
      <c r="G37" t="s">
        <v>5</v>
      </c>
      <c r="H37" t="s">
        <v>16</v>
      </c>
      <c r="I37"/>
      <c r="J37" t="str">
        <f>J3</f>
        <v>December</v>
      </c>
    </row>
    <row r="38" spans="2:30" x14ac:dyDescent="0.3">
      <c r="B38" t="s">
        <v>402</v>
      </c>
      <c r="C38" t="s">
        <v>13</v>
      </c>
      <c r="D38" t="s">
        <v>40</v>
      </c>
      <c r="E38" t="s">
        <v>41</v>
      </c>
      <c r="F38" t="s">
        <v>42</v>
      </c>
      <c r="G38" t="s">
        <v>5</v>
      </c>
      <c r="H38" t="s">
        <v>16</v>
      </c>
      <c r="I38"/>
      <c r="J38" t="str">
        <f>J3</f>
        <v>December</v>
      </c>
    </row>
    <row r="39" spans="2:30" x14ac:dyDescent="0.3">
      <c r="B39" t="s">
        <v>403</v>
      </c>
      <c r="C39" t="s">
        <v>13</v>
      </c>
      <c r="D39" t="s">
        <v>40</v>
      </c>
      <c r="E39" t="s">
        <v>41</v>
      </c>
      <c r="F39" t="s">
        <v>43</v>
      </c>
      <c r="G39" t="s">
        <v>5</v>
      </c>
      <c r="H39" t="s">
        <v>4</v>
      </c>
      <c r="I39"/>
      <c r="J39" t="str">
        <f>J3</f>
        <v>December</v>
      </c>
    </row>
    <row r="40" spans="2:30" x14ac:dyDescent="0.3">
      <c r="B40" t="s">
        <v>740</v>
      </c>
      <c r="C40" t="s">
        <v>13</v>
      </c>
      <c r="D40" t="s">
        <v>354</v>
      </c>
      <c r="E40" t="s">
        <v>355</v>
      </c>
      <c r="F40" t="s">
        <v>671</v>
      </c>
      <c r="G40" t="s">
        <v>5</v>
      </c>
      <c r="H40"/>
      <c r="I40"/>
      <c r="J40" t="str">
        <f>J3</f>
        <v>December</v>
      </c>
    </row>
    <row r="41" spans="2:30" x14ac:dyDescent="0.3">
      <c r="B41" t="s">
        <v>565</v>
      </c>
      <c r="C41" t="s">
        <v>13</v>
      </c>
      <c r="D41" t="s">
        <v>354</v>
      </c>
      <c r="E41" t="s">
        <v>356</v>
      </c>
      <c r="F41" t="s">
        <v>571</v>
      </c>
      <c r="G41" t="s">
        <v>569</v>
      </c>
      <c r="H41" t="s">
        <v>3</v>
      </c>
      <c r="I41"/>
      <c r="J41"/>
      <c r="N41" s="12"/>
    </row>
    <row r="42" spans="2:30" x14ac:dyDescent="0.3">
      <c r="B42" t="s">
        <v>564</v>
      </c>
      <c r="C42" t="s">
        <v>13</v>
      </c>
      <c r="D42" t="s">
        <v>354</v>
      </c>
      <c r="E42" t="s">
        <v>356</v>
      </c>
      <c r="F42" t="s">
        <v>571</v>
      </c>
      <c r="G42" t="s">
        <v>570</v>
      </c>
      <c r="H42" t="s">
        <v>3</v>
      </c>
      <c r="I42"/>
      <c r="J42"/>
      <c r="N42" s="12"/>
    </row>
    <row r="43" spans="2:30" x14ac:dyDescent="0.3">
      <c r="B43" t="s">
        <v>567</v>
      </c>
      <c r="C43" t="s">
        <v>13</v>
      </c>
      <c r="D43" t="s">
        <v>354</v>
      </c>
      <c r="E43" t="s">
        <v>357</v>
      </c>
      <c r="F43" t="s">
        <v>357</v>
      </c>
      <c r="G43" t="s">
        <v>569</v>
      </c>
      <c r="H43" t="s">
        <v>3</v>
      </c>
      <c r="I43"/>
      <c r="J43"/>
      <c r="N43" s="12"/>
      <c r="S43" s="7" t="s">
        <v>802</v>
      </c>
    </row>
    <row r="44" spans="2:30" x14ac:dyDescent="0.3">
      <c r="B44" t="s">
        <v>566</v>
      </c>
      <c r="C44" t="s">
        <v>13</v>
      </c>
      <c r="D44" t="s">
        <v>354</v>
      </c>
      <c r="E44" t="s">
        <v>357</v>
      </c>
      <c r="F44" t="s">
        <v>357</v>
      </c>
      <c r="G44" t="s">
        <v>570</v>
      </c>
      <c r="H44" t="s">
        <v>3</v>
      </c>
      <c r="I44"/>
      <c r="J44"/>
      <c r="N44" s="12"/>
      <c r="S44" s="7" t="s">
        <v>802</v>
      </c>
      <c r="AB44" s="7" t="s">
        <v>829</v>
      </c>
      <c r="AC44" s="7" t="s">
        <v>830</v>
      </c>
      <c r="AD44" s="7" t="s">
        <v>831</v>
      </c>
    </row>
    <row r="45" spans="2:30" x14ac:dyDescent="0.3">
      <c r="B45" t="s">
        <v>741</v>
      </c>
      <c r="C45" t="s">
        <v>13</v>
      </c>
      <c r="D45" t="s">
        <v>354</v>
      </c>
      <c r="E45" t="s">
        <v>358</v>
      </c>
      <c r="F45" t="s">
        <v>568</v>
      </c>
      <c r="G45" t="s">
        <v>569</v>
      </c>
      <c r="H45" t="s">
        <v>3</v>
      </c>
      <c r="I45"/>
      <c r="J45"/>
      <c r="N45" s="12"/>
      <c r="S45" s="7" t="s">
        <v>802</v>
      </c>
      <c r="AB45" s="7" t="s">
        <v>832</v>
      </c>
    </row>
    <row r="46" spans="2:30" x14ac:dyDescent="0.3">
      <c r="B46" t="s">
        <v>742</v>
      </c>
      <c r="C46" t="s">
        <v>13</v>
      </c>
      <c r="D46" t="s">
        <v>354</v>
      </c>
      <c r="E46" t="s">
        <v>358</v>
      </c>
      <c r="F46" t="s">
        <v>568</v>
      </c>
      <c r="G46" t="s">
        <v>570</v>
      </c>
      <c r="H46" t="s">
        <v>3</v>
      </c>
      <c r="I46"/>
      <c r="J46"/>
      <c r="N46" s="12"/>
      <c r="S46" s="7" t="s">
        <v>802</v>
      </c>
    </row>
    <row r="47" spans="2:30" x14ac:dyDescent="0.3">
      <c r="B47" t="s">
        <v>404</v>
      </c>
      <c r="C47" t="s">
        <v>13</v>
      </c>
      <c r="D47" t="s">
        <v>40</v>
      </c>
      <c r="E47" t="s">
        <v>44</v>
      </c>
      <c r="F47" t="s">
        <v>45</v>
      </c>
      <c r="G47" t="s">
        <v>5</v>
      </c>
      <c r="H47" t="s">
        <v>16</v>
      </c>
      <c r="I47"/>
      <c r="J47" t="str">
        <f>J3</f>
        <v>December</v>
      </c>
    </row>
    <row r="48" spans="2:30" x14ac:dyDescent="0.3">
      <c r="B48" t="s">
        <v>405</v>
      </c>
      <c r="C48" t="s">
        <v>13</v>
      </c>
      <c r="D48" t="s">
        <v>40</v>
      </c>
      <c r="E48" t="s">
        <v>44</v>
      </c>
      <c r="F48" t="s">
        <v>46</v>
      </c>
      <c r="G48" t="s">
        <v>5</v>
      </c>
      <c r="H48" t="s">
        <v>4</v>
      </c>
      <c r="I48"/>
      <c r="J48" t="str">
        <f>J3</f>
        <v>December</v>
      </c>
      <c r="P48" s="13"/>
      <c r="Q48" s="13"/>
      <c r="R48" s="13"/>
    </row>
    <row r="49" spans="2:28" x14ac:dyDescent="0.3">
      <c r="B49" t="s">
        <v>573</v>
      </c>
      <c r="C49" t="s">
        <v>13</v>
      </c>
      <c r="D49" t="s">
        <v>40</v>
      </c>
      <c r="E49" t="s">
        <v>47</v>
      </c>
      <c r="F49" t="str">
        <f>E49</f>
        <v>Non-recycled waste</v>
      </c>
      <c r="G49" t="s">
        <v>5</v>
      </c>
      <c r="H49" t="s">
        <v>16</v>
      </c>
      <c r="I49"/>
      <c r="J49" t="str">
        <f>J3</f>
        <v>December</v>
      </c>
    </row>
    <row r="50" spans="2:28" x14ac:dyDescent="0.3">
      <c r="B50" t="s">
        <v>574</v>
      </c>
      <c r="C50" t="s">
        <v>13</v>
      </c>
      <c r="D50" t="s">
        <v>40</v>
      </c>
      <c r="E50" t="s">
        <v>47</v>
      </c>
      <c r="F50" t="s">
        <v>575</v>
      </c>
      <c r="G50" t="s">
        <v>5</v>
      </c>
      <c r="H50" t="s">
        <v>4</v>
      </c>
      <c r="I50"/>
      <c r="J50" t="str">
        <f>J3</f>
        <v>December</v>
      </c>
    </row>
    <row r="51" spans="2:28" x14ac:dyDescent="0.3">
      <c r="B51" t="s">
        <v>743</v>
      </c>
      <c r="C51" t="s">
        <v>13</v>
      </c>
      <c r="D51" t="s">
        <v>40</v>
      </c>
      <c r="E51" t="s">
        <v>48</v>
      </c>
      <c r="F51" t="str">
        <f>E51</f>
        <v>Waste recycling programs</v>
      </c>
      <c r="G51" t="s">
        <v>38</v>
      </c>
      <c r="H51" t="s">
        <v>3</v>
      </c>
      <c r="I51"/>
      <c r="J51"/>
      <c r="N51" s="12"/>
      <c r="S51" s="7" t="s">
        <v>803</v>
      </c>
    </row>
    <row r="52" spans="2:28" x14ac:dyDescent="0.3">
      <c r="B52" t="s">
        <v>744</v>
      </c>
      <c r="C52" t="s">
        <v>13</v>
      </c>
      <c r="D52" t="s">
        <v>49</v>
      </c>
      <c r="E52" t="s">
        <v>49</v>
      </c>
      <c r="F52" t="s">
        <v>50</v>
      </c>
      <c r="G52" t="s">
        <v>5</v>
      </c>
      <c r="H52" t="s">
        <v>51</v>
      </c>
      <c r="I52"/>
      <c r="J52" t="str">
        <f>J3</f>
        <v>December</v>
      </c>
      <c r="M52" s="11"/>
      <c r="N52" s="11"/>
      <c r="O52" s="11"/>
      <c r="P52" s="11"/>
      <c r="Q52" s="11"/>
      <c r="R52" s="8">
        <v>21753246.753246754</v>
      </c>
      <c r="Y52" s="8">
        <f>6.7*10^6/0.308</f>
        <v>21753246.753246754</v>
      </c>
      <c r="Z52" s="7" t="s">
        <v>828</v>
      </c>
    </row>
    <row r="53" spans="2:28" x14ac:dyDescent="0.3">
      <c r="B53" t="s">
        <v>672</v>
      </c>
      <c r="C53" t="s">
        <v>13</v>
      </c>
      <c r="D53" t="s">
        <v>49</v>
      </c>
      <c r="E53" t="s">
        <v>52</v>
      </c>
      <c r="F53" t="s">
        <v>52</v>
      </c>
      <c r="G53" t="s">
        <v>5</v>
      </c>
      <c r="H53" t="s">
        <v>51</v>
      </c>
      <c r="I53"/>
      <c r="J53" t="str">
        <f>J3</f>
        <v>December</v>
      </c>
    </row>
    <row r="54" spans="2:28" x14ac:dyDescent="0.3">
      <c r="B54" t="s">
        <v>673</v>
      </c>
      <c r="C54" t="s">
        <v>13</v>
      </c>
      <c r="D54" t="s">
        <v>49</v>
      </c>
      <c r="E54" t="s">
        <v>52</v>
      </c>
      <c r="F54" t="s">
        <v>674</v>
      </c>
      <c r="G54" t="s">
        <v>5</v>
      </c>
      <c r="H54" t="s">
        <v>4</v>
      </c>
      <c r="I54"/>
      <c r="J54" t="str">
        <f>J3</f>
        <v>December</v>
      </c>
      <c r="P54" s="31">
        <v>0.26178010471204188</v>
      </c>
      <c r="Q54" s="31">
        <v>0.28658536585365851</v>
      </c>
      <c r="R54" s="31">
        <v>0.30769230769230771</v>
      </c>
      <c r="Z54" s="7" t="s">
        <v>828</v>
      </c>
    </row>
    <row r="55" spans="2:28" x14ac:dyDescent="0.3">
      <c r="B55" t="s">
        <v>576</v>
      </c>
      <c r="C55" t="s">
        <v>13</v>
      </c>
      <c r="D55" t="s">
        <v>53</v>
      </c>
      <c r="E55" t="s">
        <v>54</v>
      </c>
      <c r="F55" t="s">
        <v>54</v>
      </c>
      <c r="G55" t="s">
        <v>569</v>
      </c>
      <c r="H55" t="s">
        <v>3</v>
      </c>
      <c r="I55"/>
      <c r="J55"/>
      <c r="N55" s="12"/>
      <c r="S55" s="7" t="s">
        <v>802</v>
      </c>
      <c r="AB55" s="7" t="s">
        <v>833</v>
      </c>
    </row>
    <row r="56" spans="2:28" x14ac:dyDescent="0.3">
      <c r="B56" t="s">
        <v>577</v>
      </c>
      <c r="C56" t="s">
        <v>13</v>
      </c>
      <c r="D56" t="s">
        <v>53</v>
      </c>
      <c r="E56" t="s">
        <v>54</v>
      </c>
      <c r="F56" t="s">
        <v>54</v>
      </c>
      <c r="G56" t="s">
        <v>570</v>
      </c>
      <c r="H56" t="s">
        <v>3</v>
      </c>
      <c r="I56"/>
      <c r="J56"/>
      <c r="N56" s="12"/>
      <c r="S56" s="7" t="s">
        <v>802</v>
      </c>
      <c r="AB56" s="7" t="s">
        <v>834</v>
      </c>
    </row>
    <row r="57" spans="2:28" x14ac:dyDescent="0.3">
      <c r="B57" t="s">
        <v>579</v>
      </c>
      <c r="C57" t="s">
        <v>13</v>
      </c>
      <c r="D57" t="s">
        <v>53</v>
      </c>
      <c r="E57" t="s">
        <v>55</v>
      </c>
      <c r="F57" t="str">
        <f>E57</f>
        <v>Deforestation</v>
      </c>
      <c r="G57" t="s">
        <v>569</v>
      </c>
      <c r="H57" t="s">
        <v>3</v>
      </c>
      <c r="I57"/>
      <c r="J57"/>
      <c r="N57" s="12"/>
      <c r="S57" s="7" t="s">
        <v>802</v>
      </c>
      <c r="Z57" s="7" t="s">
        <v>838</v>
      </c>
    </row>
    <row r="58" spans="2:28" x14ac:dyDescent="0.3">
      <c r="B58" t="s">
        <v>578</v>
      </c>
      <c r="C58" t="s">
        <v>13</v>
      </c>
      <c r="D58" t="s">
        <v>53</v>
      </c>
      <c r="E58" t="s">
        <v>55</v>
      </c>
      <c r="F58" t="str">
        <f>E58</f>
        <v>Deforestation</v>
      </c>
      <c r="G58" t="s">
        <v>570</v>
      </c>
      <c r="H58" t="s">
        <v>3</v>
      </c>
      <c r="I58"/>
      <c r="J58"/>
      <c r="N58" s="12"/>
      <c r="S58" s="7" t="s">
        <v>803</v>
      </c>
    </row>
    <row r="59" spans="2:28" x14ac:dyDescent="0.3">
      <c r="B59" t="s">
        <v>580</v>
      </c>
      <c r="C59" t="s">
        <v>13</v>
      </c>
      <c r="D59" t="s">
        <v>53</v>
      </c>
      <c r="E59" t="s">
        <v>56</v>
      </c>
      <c r="F59" t="s">
        <v>57</v>
      </c>
      <c r="G59" t="s">
        <v>570</v>
      </c>
      <c r="H59" t="s">
        <v>3</v>
      </c>
      <c r="I59"/>
      <c r="J59"/>
      <c r="N59" s="12"/>
      <c r="S59" s="7" t="s">
        <v>803</v>
      </c>
    </row>
    <row r="60" spans="2:28" x14ac:dyDescent="0.3">
      <c r="B60" t="s">
        <v>582</v>
      </c>
      <c r="C60" t="s">
        <v>13</v>
      </c>
      <c r="D60" t="s">
        <v>53</v>
      </c>
      <c r="E60" t="s">
        <v>359</v>
      </c>
      <c r="F60" t="str">
        <f>E60</f>
        <v>Site closure &amp; rehabilitation</v>
      </c>
      <c r="G60" t="s">
        <v>569</v>
      </c>
      <c r="H60" t="s">
        <v>3</v>
      </c>
      <c r="I60"/>
      <c r="J60"/>
      <c r="N60" s="12"/>
      <c r="S60" s="7" t="s">
        <v>802</v>
      </c>
      <c r="AB60" s="7" t="s">
        <v>835</v>
      </c>
    </row>
    <row r="61" spans="2:28" x14ac:dyDescent="0.3">
      <c r="B61" t="s">
        <v>583</v>
      </c>
      <c r="C61" t="s">
        <v>13</v>
      </c>
      <c r="D61" t="s">
        <v>53</v>
      </c>
      <c r="E61" t="s">
        <v>359</v>
      </c>
      <c r="F61" t="str">
        <f>E61</f>
        <v>Site closure &amp; rehabilitation</v>
      </c>
      <c r="G61" t="s">
        <v>570</v>
      </c>
      <c r="H61" t="s">
        <v>3</v>
      </c>
      <c r="I61"/>
      <c r="J61"/>
      <c r="N61" s="12"/>
      <c r="S61" s="7" t="s">
        <v>803</v>
      </c>
    </row>
    <row r="62" spans="2:28" x14ac:dyDescent="0.3">
      <c r="B62" t="s">
        <v>745</v>
      </c>
      <c r="C62" t="s">
        <v>13</v>
      </c>
      <c r="D62" t="s">
        <v>53</v>
      </c>
      <c r="E62" t="s">
        <v>58</v>
      </c>
      <c r="F62" t="str">
        <f>E62</f>
        <v xml:space="preserve">Land degradation, desertification, soil sealing </v>
      </c>
      <c r="G62" t="s">
        <v>5</v>
      </c>
      <c r="H62" t="s">
        <v>4</v>
      </c>
      <c r="I62"/>
      <c r="J62" t="str">
        <f>J3</f>
        <v>December</v>
      </c>
    </row>
    <row r="63" spans="2:28" x14ac:dyDescent="0.3">
      <c r="B63" t="s">
        <v>746</v>
      </c>
      <c r="C63" t="s">
        <v>13</v>
      </c>
      <c r="D63" t="s">
        <v>53</v>
      </c>
      <c r="E63" t="s">
        <v>59</v>
      </c>
      <c r="F63" t="s">
        <v>581</v>
      </c>
      <c r="G63" t="s">
        <v>5</v>
      </c>
      <c r="H63" t="s">
        <v>4</v>
      </c>
      <c r="I63"/>
      <c r="J63" t="str">
        <f>J3</f>
        <v>December</v>
      </c>
    </row>
    <row r="64" spans="2:28" x14ac:dyDescent="0.3">
      <c r="B64" t="s">
        <v>747</v>
      </c>
      <c r="C64" t="s">
        <v>13</v>
      </c>
      <c r="D64" t="s">
        <v>53</v>
      </c>
      <c r="E64" t="s">
        <v>360</v>
      </c>
      <c r="F64" t="str">
        <f>E64</f>
        <v>Use of pesticides</v>
      </c>
      <c r="G64" t="s">
        <v>5</v>
      </c>
      <c r="H64" t="s">
        <v>16</v>
      </c>
      <c r="I64"/>
      <c r="J64" t="str">
        <f>J3</f>
        <v>December</v>
      </c>
    </row>
    <row r="65" spans="2:28" x14ac:dyDescent="0.3">
      <c r="B65" t="s">
        <v>584</v>
      </c>
      <c r="C65" t="s">
        <v>13</v>
      </c>
      <c r="D65" t="s">
        <v>53</v>
      </c>
      <c r="E65" t="s">
        <v>60</v>
      </c>
      <c r="F65" t="str">
        <f>E65</f>
        <v>Sustainable land / forestry / agri practices</v>
      </c>
      <c r="G65" t="s">
        <v>569</v>
      </c>
      <c r="H65" t="s">
        <v>3</v>
      </c>
      <c r="I65"/>
      <c r="J65"/>
      <c r="N65" s="12"/>
      <c r="S65" s="7" t="s">
        <v>803</v>
      </c>
    </row>
    <row r="66" spans="2:28" x14ac:dyDescent="0.3">
      <c r="B66" t="s">
        <v>585</v>
      </c>
      <c r="C66" t="s">
        <v>13</v>
      </c>
      <c r="D66" t="s">
        <v>53</v>
      </c>
      <c r="E66" t="s">
        <v>60</v>
      </c>
      <c r="F66" t="str">
        <f>E66</f>
        <v>Sustainable land / forestry / agri practices</v>
      </c>
      <c r="G66" t="s">
        <v>570</v>
      </c>
      <c r="H66" t="s">
        <v>3</v>
      </c>
      <c r="I66"/>
      <c r="J66"/>
      <c r="N66" s="12"/>
      <c r="S66" s="7" t="s">
        <v>803</v>
      </c>
    </row>
    <row r="67" spans="2:28" x14ac:dyDescent="0.3">
      <c r="B67" t="s">
        <v>586</v>
      </c>
      <c r="C67" t="s">
        <v>13</v>
      </c>
      <c r="D67" t="s">
        <v>61</v>
      </c>
      <c r="E67" t="s">
        <v>62</v>
      </c>
      <c r="F67" t="s">
        <v>63</v>
      </c>
      <c r="G67" t="s">
        <v>569</v>
      </c>
      <c r="H67" t="s">
        <v>3</v>
      </c>
      <c r="I67"/>
      <c r="J67"/>
      <c r="N67" s="12"/>
      <c r="S67" s="7" t="s">
        <v>803</v>
      </c>
    </row>
    <row r="68" spans="2:28" x14ac:dyDescent="0.3">
      <c r="B68" t="s">
        <v>587</v>
      </c>
      <c r="C68" t="s">
        <v>13</v>
      </c>
      <c r="D68" t="s">
        <v>61</v>
      </c>
      <c r="E68" t="s">
        <v>62</v>
      </c>
      <c r="F68" t="s">
        <v>63</v>
      </c>
      <c r="G68" t="s">
        <v>570</v>
      </c>
      <c r="H68" t="s">
        <v>3</v>
      </c>
      <c r="I68"/>
      <c r="J68"/>
      <c r="N68" s="12"/>
      <c r="S68" s="7" t="s">
        <v>803</v>
      </c>
    </row>
    <row r="69" spans="2:28" x14ac:dyDescent="0.3">
      <c r="B69" t="s">
        <v>748</v>
      </c>
      <c r="C69" t="s">
        <v>13</v>
      </c>
      <c r="D69" t="s">
        <v>61</v>
      </c>
      <c r="E69" t="s">
        <v>64</v>
      </c>
      <c r="F69" t="s">
        <v>588</v>
      </c>
      <c r="G69" t="s">
        <v>5</v>
      </c>
      <c r="H69" t="s">
        <v>16</v>
      </c>
      <c r="I69"/>
      <c r="J69" t="str">
        <f>J3</f>
        <v>December</v>
      </c>
    </row>
    <row r="70" spans="2:28" x14ac:dyDescent="0.3">
      <c r="B70" t="s">
        <v>749</v>
      </c>
      <c r="C70" t="s">
        <v>13</v>
      </c>
      <c r="D70" t="s">
        <v>61</v>
      </c>
      <c r="E70" t="s">
        <v>65</v>
      </c>
      <c r="F70" t="str">
        <f>E70</f>
        <v>Recycled material use</v>
      </c>
      <c r="G70" t="s">
        <v>5</v>
      </c>
      <c r="H70" t="s">
        <v>16</v>
      </c>
      <c r="I70"/>
      <c r="J70" t="str">
        <f>J3</f>
        <v>December</v>
      </c>
    </row>
    <row r="71" spans="2:28" x14ac:dyDescent="0.3">
      <c r="B71" t="s">
        <v>589</v>
      </c>
      <c r="C71" t="s">
        <v>13</v>
      </c>
      <c r="D71" t="s">
        <v>61</v>
      </c>
      <c r="E71" t="s">
        <v>66</v>
      </c>
      <c r="F71" t="str">
        <f>E71</f>
        <v>Green procurement policy</v>
      </c>
      <c r="G71" t="s">
        <v>569</v>
      </c>
      <c r="H71" t="s">
        <v>3</v>
      </c>
      <c r="I71"/>
      <c r="J71"/>
      <c r="N71" s="12"/>
      <c r="S71" s="7" t="s">
        <v>802</v>
      </c>
    </row>
    <row r="72" spans="2:28" x14ac:dyDescent="0.3">
      <c r="B72" t="s">
        <v>590</v>
      </c>
      <c r="C72" t="s">
        <v>13</v>
      </c>
      <c r="D72" t="s">
        <v>61</v>
      </c>
      <c r="E72" t="s">
        <v>66</v>
      </c>
      <c r="F72" t="str">
        <f>E72</f>
        <v>Green procurement policy</v>
      </c>
      <c r="G72" t="s">
        <v>570</v>
      </c>
      <c r="H72" t="s">
        <v>3</v>
      </c>
      <c r="I72"/>
      <c r="J72"/>
      <c r="N72" s="12"/>
      <c r="S72" s="7" t="s">
        <v>802</v>
      </c>
      <c r="AB72" s="7" t="s">
        <v>836</v>
      </c>
    </row>
    <row r="73" spans="2:28" x14ac:dyDescent="0.3">
      <c r="B73" t="s">
        <v>750</v>
      </c>
      <c r="C73" t="s">
        <v>13</v>
      </c>
      <c r="D73" t="s">
        <v>61</v>
      </c>
      <c r="E73" t="s">
        <v>81</v>
      </c>
      <c r="F73" t="str">
        <f>E73</f>
        <v>Supplier environmental certification</v>
      </c>
      <c r="G73" t="s">
        <v>762</v>
      </c>
      <c r="H73" t="s">
        <v>3</v>
      </c>
      <c r="I73"/>
      <c r="J73"/>
      <c r="N73" s="12"/>
      <c r="S73" s="7" t="s">
        <v>802</v>
      </c>
    </row>
    <row r="74" spans="2:28" x14ac:dyDescent="0.3">
      <c r="B74" t="s">
        <v>751</v>
      </c>
      <c r="C74" t="s">
        <v>13</v>
      </c>
      <c r="D74" t="s">
        <v>61</v>
      </c>
      <c r="E74" t="s">
        <v>82</v>
      </c>
      <c r="F74" t="str">
        <f>+E74</f>
        <v>Green building council membership</v>
      </c>
      <c r="G74" t="s">
        <v>675</v>
      </c>
      <c r="H74" t="s">
        <v>3</v>
      </c>
      <c r="I74"/>
      <c r="J74"/>
      <c r="N74" s="12"/>
      <c r="S74" s="7" t="s">
        <v>803</v>
      </c>
    </row>
    <row r="75" spans="2:28" x14ac:dyDescent="0.3">
      <c r="B75" t="s">
        <v>752</v>
      </c>
      <c r="C75" t="s">
        <v>13</v>
      </c>
      <c r="D75" t="s">
        <v>61</v>
      </c>
      <c r="E75" t="s">
        <v>83</v>
      </c>
      <c r="F75" t="s">
        <v>84</v>
      </c>
      <c r="G75" t="s">
        <v>676</v>
      </c>
      <c r="H75" t="s">
        <v>3</v>
      </c>
      <c r="I75"/>
      <c r="J75"/>
      <c r="N75" s="12"/>
      <c r="S75" s="7" t="s">
        <v>803</v>
      </c>
    </row>
    <row r="76" spans="2:28" x14ac:dyDescent="0.3">
      <c r="B76" t="s">
        <v>753</v>
      </c>
      <c r="C76" t="s">
        <v>13</v>
      </c>
      <c r="D76" t="s">
        <v>61</v>
      </c>
      <c r="E76" t="s">
        <v>83</v>
      </c>
      <c r="F76" t="s">
        <v>84</v>
      </c>
      <c r="G76" t="s">
        <v>677</v>
      </c>
      <c r="H76" t="s">
        <v>3</v>
      </c>
      <c r="I76"/>
      <c r="J76"/>
      <c r="N76" s="12"/>
      <c r="S76" s="7" t="s">
        <v>803</v>
      </c>
    </row>
    <row r="77" spans="2:28" x14ac:dyDescent="0.3">
      <c r="B77" t="s">
        <v>406</v>
      </c>
      <c r="C77" t="s">
        <v>13</v>
      </c>
      <c r="D77" t="s">
        <v>61</v>
      </c>
      <c r="E77" t="s">
        <v>85</v>
      </c>
      <c r="F77" t="str">
        <f>E77</f>
        <v>Nutrition and health program</v>
      </c>
      <c r="G77" t="s">
        <v>569</v>
      </c>
      <c r="H77" t="s">
        <v>3</v>
      </c>
      <c r="I77"/>
      <c r="J77"/>
      <c r="N77" s="12"/>
    </row>
    <row r="78" spans="2:28" x14ac:dyDescent="0.3">
      <c r="B78" t="s">
        <v>407</v>
      </c>
      <c r="C78" t="s">
        <v>13</v>
      </c>
      <c r="D78" t="s">
        <v>61</v>
      </c>
      <c r="E78" t="s">
        <v>85</v>
      </c>
      <c r="F78" t="str">
        <f>E78</f>
        <v>Nutrition and health program</v>
      </c>
      <c r="G78" t="s">
        <v>570</v>
      </c>
      <c r="H78" t="s">
        <v>3</v>
      </c>
      <c r="I78"/>
      <c r="J78"/>
      <c r="N78" s="12"/>
    </row>
    <row r="79" spans="2:28" x14ac:dyDescent="0.3">
      <c r="B79" t="s">
        <v>754</v>
      </c>
      <c r="C79" t="s">
        <v>13</v>
      </c>
      <c r="D79" t="s">
        <v>361</v>
      </c>
      <c r="E79" t="s">
        <v>362</v>
      </c>
      <c r="F79"/>
      <c r="G79" t="s">
        <v>678</v>
      </c>
      <c r="H79" t="s">
        <v>3</v>
      </c>
      <c r="I79"/>
      <c r="J79"/>
      <c r="N79" s="12"/>
    </row>
    <row r="80" spans="2:28" x14ac:dyDescent="0.3">
      <c r="B80" t="s">
        <v>591</v>
      </c>
      <c r="C80" t="s">
        <v>13</v>
      </c>
      <c r="D80" t="s">
        <v>61</v>
      </c>
      <c r="E80" t="s">
        <v>87</v>
      </c>
      <c r="F80" t="str">
        <f>E80</f>
        <v>GMO policy</v>
      </c>
      <c r="G80" t="s">
        <v>569</v>
      </c>
      <c r="H80" t="s">
        <v>3</v>
      </c>
      <c r="I80"/>
      <c r="J80"/>
      <c r="N80" s="12"/>
    </row>
    <row r="81" spans="2:28" x14ac:dyDescent="0.3">
      <c r="B81" t="s">
        <v>592</v>
      </c>
      <c r="C81" t="s">
        <v>13</v>
      </c>
      <c r="D81" t="s">
        <v>61</v>
      </c>
      <c r="E81" t="s">
        <v>87</v>
      </c>
      <c r="F81" t="str">
        <f>E81</f>
        <v>GMO policy</v>
      </c>
      <c r="G81" t="s">
        <v>570</v>
      </c>
      <c r="H81" t="s">
        <v>3</v>
      </c>
      <c r="I81"/>
      <c r="J81"/>
      <c r="N81" s="12"/>
    </row>
    <row r="82" spans="2:28" x14ac:dyDescent="0.3">
      <c r="B82" t="s">
        <v>408</v>
      </c>
      <c r="C82" t="s">
        <v>13</v>
      </c>
      <c r="D82" t="s">
        <v>61</v>
      </c>
      <c r="E82" t="s">
        <v>88</v>
      </c>
      <c r="F82" t="s">
        <v>679</v>
      </c>
      <c r="G82" t="s">
        <v>5</v>
      </c>
      <c r="H82" t="str">
        <f>H3</f>
        <v>HUF</v>
      </c>
      <c r="I82" t="s">
        <v>649</v>
      </c>
      <c r="J82" t="str">
        <f>J3</f>
        <v>December</v>
      </c>
      <c r="R82" s="14"/>
    </row>
    <row r="83" spans="2:28" x14ac:dyDescent="0.3">
      <c r="B83" t="s">
        <v>409</v>
      </c>
      <c r="C83" t="s">
        <v>13</v>
      </c>
      <c r="D83" t="s">
        <v>61</v>
      </c>
      <c r="E83" t="s">
        <v>45</v>
      </c>
      <c r="F83" t="s">
        <v>90</v>
      </c>
      <c r="G83" t="s">
        <v>5</v>
      </c>
      <c r="H83" t="s">
        <v>4</v>
      </c>
      <c r="I83"/>
      <c r="J83" t="str">
        <f>J3</f>
        <v>December</v>
      </c>
      <c r="P83" s="15"/>
      <c r="Q83" s="15"/>
      <c r="R83" s="14"/>
    </row>
    <row r="84" spans="2:28" x14ac:dyDescent="0.3">
      <c r="B84" t="s">
        <v>593</v>
      </c>
      <c r="C84" t="s">
        <v>13</v>
      </c>
      <c r="D84" t="s">
        <v>61</v>
      </c>
      <c r="E84" t="s">
        <v>89</v>
      </c>
      <c r="F84" t="str">
        <f>E84</f>
        <v>Sustainable agri programs</v>
      </c>
      <c r="G84" t="s">
        <v>569</v>
      </c>
      <c r="H84" t="s">
        <v>3</v>
      </c>
      <c r="I84"/>
      <c r="J84"/>
      <c r="N84" s="12"/>
    </row>
    <row r="85" spans="2:28" x14ac:dyDescent="0.3">
      <c r="B85" t="s">
        <v>594</v>
      </c>
      <c r="C85" t="s">
        <v>13</v>
      </c>
      <c r="D85" t="s">
        <v>61</v>
      </c>
      <c r="E85" t="s">
        <v>89</v>
      </c>
      <c r="F85" t="str">
        <f>E85</f>
        <v>Sustainable agri programs</v>
      </c>
      <c r="G85" t="s">
        <v>570</v>
      </c>
      <c r="H85" t="s">
        <v>3</v>
      </c>
      <c r="I85"/>
      <c r="J85"/>
      <c r="N85" s="12"/>
    </row>
    <row r="86" spans="2:28" x14ac:dyDescent="0.3">
      <c r="B86" t="s">
        <v>410</v>
      </c>
      <c r="C86" t="s">
        <v>13</v>
      </c>
      <c r="D86" t="s">
        <v>361</v>
      </c>
      <c r="E86" t="s">
        <v>363</v>
      </c>
      <c r="F86" t="str">
        <f>E86</f>
        <v>Fleet emissions</v>
      </c>
      <c r="G86" t="s">
        <v>5</v>
      </c>
      <c r="H86" t="s">
        <v>16</v>
      </c>
      <c r="I86"/>
      <c r="J86" t="str">
        <f>J3</f>
        <v>December</v>
      </c>
      <c r="R86" s="14"/>
    </row>
    <row r="87" spans="2:28" x14ac:dyDescent="0.3">
      <c r="B87" t="s">
        <v>411</v>
      </c>
      <c r="C87" t="s">
        <v>13</v>
      </c>
      <c r="D87" t="s">
        <v>61</v>
      </c>
      <c r="E87" t="s">
        <v>92</v>
      </c>
      <c r="F87" t="str">
        <f>E87</f>
        <v>Packing material used</v>
      </c>
      <c r="G87" t="s">
        <v>5</v>
      </c>
      <c r="H87" t="s">
        <v>16</v>
      </c>
      <c r="I87"/>
      <c r="J87" t="str">
        <f>J3</f>
        <v>December</v>
      </c>
      <c r="M87" s="16"/>
      <c r="N87" s="16"/>
      <c r="O87" s="16"/>
      <c r="P87" s="16"/>
      <c r="Q87" s="16"/>
      <c r="R87" s="14"/>
    </row>
    <row r="88" spans="2:28" x14ac:dyDescent="0.3">
      <c r="B88" t="s">
        <v>412</v>
      </c>
      <c r="C88" t="s">
        <v>13</v>
      </c>
      <c r="D88" t="s">
        <v>61</v>
      </c>
      <c r="E88" t="s">
        <v>93</v>
      </c>
      <c r="F88" t="s">
        <v>89</v>
      </c>
      <c r="G88" t="s">
        <v>38</v>
      </c>
      <c r="H88" t="s">
        <v>3</v>
      </c>
      <c r="I88"/>
      <c r="J88"/>
      <c r="N88" s="12"/>
    </row>
    <row r="89" spans="2:28" x14ac:dyDescent="0.3">
      <c r="B89" t="s">
        <v>595</v>
      </c>
      <c r="C89" t="s">
        <v>13</v>
      </c>
      <c r="D89" t="s">
        <v>95</v>
      </c>
      <c r="E89" t="s">
        <v>94</v>
      </c>
      <c r="F89" t="str">
        <f>E89</f>
        <v>Climate change policy</v>
      </c>
      <c r="G89" t="s">
        <v>569</v>
      </c>
      <c r="H89" t="s">
        <v>3</v>
      </c>
      <c r="I89"/>
      <c r="J89"/>
      <c r="N89" s="12"/>
      <c r="S89" s="7" t="s">
        <v>802</v>
      </c>
    </row>
    <row r="90" spans="2:28" x14ac:dyDescent="0.3">
      <c r="B90" t="s">
        <v>596</v>
      </c>
      <c r="C90" t="s">
        <v>13</v>
      </c>
      <c r="D90" t="s">
        <v>95</v>
      </c>
      <c r="E90" t="s">
        <v>94</v>
      </c>
      <c r="F90" t="str">
        <f>E90</f>
        <v>Climate change policy</v>
      </c>
      <c r="G90" t="s">
        <v>570</v>
      </c>
      <c r="H90" t="s">
        <v>3</v>
      </c>
      <c r="I90"/>
      <c r="J90"/>
      <c r="N90" s="12"/>
      <c r="S90" s="7" t="s">
        <v>802</v>
      </c>
      <c r="AB90" s="7" t="s">
        <v>837</v>
      </c>
    </row>
    <row r="91" spans="2:28" x14ac:dyDescent="0.3">
      <c r="B91" t="s">
        <v>413</v>
      </c>
      <c r="C91" t="s">
        <v>13</v>
      </c>
      <c r="D91" t="s">
        <v>95</v>
      </c>
      <c r="E91" t="s">
        <v>96</v>
      </c>
      <c r="F91" t="s">
        <v>97</v>
      </c>
      <c r="G91" t="s">
        <v>5</v>
      </c>
      <c r="H91" t="str">
        <f>H3</f>
        <v>HUF</v>
      </c>
      <c r="I91" t="s">
        <v>650</v>
      </c>
      <c r="J91" t="str">
        <f>J3</f>
        <v>December</v>
      </c>
      <c r="R91" s="14"/>
    </row>
    <row r="92" spans="2:28" x14ac:dyDescent="0.3">
      <c r="B92" t="s">
        <v>680</v>
      </c>
      <c r="C92" t="s">
        <v>13</v>
      </c>
      <c r="D92" t="s">
        <v>95</v>
      </c>
      <c r="E92" t="s">
        <v>98</v>
      </c>
      <c r="F92" t="s">
        <v>99</v>
      </c>
      <c r="G92" t="s">
        <v>144</v>
      </c>
      <c r="H92" t="s">
        <v>352</v>
      </c>
      <c r="I92"/>
      <c r="J92"/>
      <c r="N92" s="12"/>
      <c r="S92" s="7" t="s">
        <v>804</v>
      </c>
    </row>
    <row r="93" spans="2:28" x14ac:dyDescent="0.3">
      <c r="B93" t="s">
        <v>683</v>
      </c>
      <c r="C93" t="s">
        <v>13</v>
      </c>
      <c r="D93" t="s">
        <v>95</v>
      </c>
      <c r="E93" t="s">
        <v>113</v>
      </c>
      <c r="F93" t="s">
        <v>1442</v>
      </c>
      <c r="G93"/>
      <c r="H93" t="s">
        <v>3</v>
      </c>
      <c r="I93"/>
      <c r="J93"/>
      <c r="N93" s="12"/>
      <c r="S93" s="7" t="s">
        <v>803</v>
      </c>
    </row>
    <row r="94" spans="2:28" x14ac:dyDescent="0.3">
      <c r="B94" t="s">
        <v>684</v>
      </c>
      <c r="C94" t="s">
        <v>13</v>
      </c>
      <c r="D94" t="s">
        <v>95</v>
      </c>
      <c r="E94" t="s">
        <v>113</v>
      </c>
      <c r="F94" t="str">
        <f>E94</f>
        <v>Green securities</v>
      </c>
      <c r="G94" t="s">
        <v>5</v>
      </c>
      <c r="H94" t="str">
        <f>H3</f>
        <v>HUF</v>
      </c>
      <c r="I94" t="s">
        <v>650</v>
      </c>
      <c r="J94" t="str">
        <f>J3</f>
        <v>December</v>
      </c>
    </row>
    <row r="95" spans="2:28" x14ac:dyDescent="0.3">
      <c r="B95" t="s">
        <v>414</v>
      </c>
      <c r="C95" t="s">
        <v>13</v>
      </c>
      <c r="D95" t="s">
        <v>100</v>
      </c>
      <c r="E95" t="s">
        <v>101</v>
      </c>
      <c r="F95" t="str">
        <f>E95</f>
        <v>Water consumption</v>
      </c>
      <c r="G95" t="s">
        <v>5</v>
      </c>
      <c r="H95" t="s">
        <v>651</v>
      </c>
      <c r="I95"/>
      <c r="J95" t="str">
        <f>J3</f>
        <v>December</v>
      </c>
      <c r="R95" s="8">
        <v>124000000</v>
      </c>
      <c r="Y95" s="7" t="s">
        <v>839</v>
      </c>
      <c r="Z95" s="7" t="s">
        <v>840</v>
      </c>
    </row>
    <row r="96" spans="2:28" x14ac:dyDescent="0.3">
      <c r="B96" t="s">
        <v>415</v>
      </c>
      <c r="C96" t="s">
        <v>13</v>
      </c>
      <c r="D96" t="s">
        <v>100</v>
      </c>
      <c r="E96" t="s">
        <v>102</v>
      </c>
      <c r="F96" t="str">
        <f>E96</f>
        <v>Water emission</v>
      </c>
      <c r="G96" t="s">
        <v>5</v>
      </c>
      <c r="H96" t="s">
        <v>651</v>
      </c>
      <c r="I96"/>
      <c r="J96" t="str">
        <f>J3</f>
        <v>December</v>
      </c>
      <c r="R96" s="8"/>
    </row>
    <row r="97" spans="2:28" x14ac:dyDescent="0.3">
      <c r="B97" t="s">
        <v>416</v>
      </c>
      <c r="C97" t="s">
        <v>13</v>
      </c>
      <c r="D97" t="s">
        <v>100</v>
      </c>
      <c r="E97" t="s">
        <v>103</v>
      </c>
      <c r="F97" t="s">
        <v>104</v>
      </c>
      <c r="G97" t="s">
        <v>597</v>
      </c>
      <c r="H97" t="s">
        <v>352</v>
      </c>
      <c r="I97"/>
      <c r="J97"/>
      <c r="N97" s="12"/>
      <c r="S97" s="7" t="s">
        <v>804</v>
      </c>
    </row>
    <row r="98" spans="2:28" x14ac:dyDescent="0.3">
      <c r="B98" t="s">
        <v>417</v>
      </c>
      <c r="C98" t="s">
        <v>13</v>
      </c>
      <c r="D98" t="s">
        <v>100</v>
      </c>
      <c r="E98" t="s">
        <v>105</v>
      </c>
      <c r="F98" t="str">
        <f t="shared" ref="F98:F103" si="1">E98</f>
        <v>Untreated discharged waste water</v>
      </c>
      <c r="G98" t="s">
        <v>5</v>
      </c>
      <c r="H98" t="s">
        <v>651</v>
      </c>
      <c r="I98"/>
      <c r="J98" t="str">
        <f>J3</f>
        <v>December</v>
      </c>
      <c r="R98" s="14"/>
    </row>
    <row r="99" spans="2:28" x14ac:dyDescent="0.3">
      <c r="B99" t="s">
        <v>598</v>
      </c>
      <c r="C99" t="s">
        <v>13</v>
      </c>
      <c r="D99" t="s">
        <v>100</v>
      </c>
      <c r="E99" t="s">
        <v>106</v>
      </c>
      <c r="F99" t="str">
        <f t="shared" si="1"/>
        <v>Water management initiatives</v>
      </c>
      <c r="G99" t="s">
        <v>569</v>
      </c>
      <c r="H99" t="s">
        <v>3</v>
      </c>
      <c r="I99"/>
      <c r="J99"/>
      <c r="N99" s="12"/>
      <c r="S99" s="7" t="s">
        <v>802</v>
      </c>
      <c r="AB99" s="7" t="s">
        <v>841</v>
      </c>
    </row>
    <row r="100" spans="2:28" x14ac:dyDescent="0.3">
      <c r="B100" t="s">
        <v>599</v>
      </c>
      <c r="C100" t="s">
        <v>13</v>
      </c>
      <c r="D100" t="s">
        <v>100</v>
      </c>
      <c r="E100" t="s">
        <v>106</v>
      </c>
      <c r="F100" t="str">
        <f t="shared" si="1"/>
        <v>Water management initiatives</v>
      </c>
      <c r="G100" t="s">
        <v>570</v>
      </c>
      <c r="H100" t="s">
        <v>3</v>
      </c>
      <c r="I100"/>
      <c r="J100"/>
      <c r="N100" s="12"/>
      <c r="S100" s="7" t="s">
        <v>802</v>
      </c>
    </row>
    <row r="101" spans="2:28" x14ac:dyDescent="0.3">
      <c r="B101" t="s">
        <v>600</v>
      </c>
      <c r="C101" t="s">
        <v>13</v>
      </c>
      <c r="D101" t="s">
        <v>100</v>
      </c>
      <c r="E101" t="s">
        <v>107</v>
      </c>
      <c r="F101" t="str">
        <f t="shared" si="1"/>
        <v>Sustainable oceans / seas practices</v>
      </c>
      <c r="G101" t="s">
        <v>569</v>
      </c>
      <c r="H101" t="s">
        <v>3</v>
      </c>
      <c r="I101"/>
      <c r="J101"/>
      <c r="N101" s="12"/>
      <c r="S101" s="7" t="s">
        <v>803</v>
      </c>
    </row>
    <row r="102" spans="2:28" x14ac:dyDescent="0.3">
      <c r="B102" t="s">
        <v>601</v>
      </c>
      <c r="C102" t="s">
        <v>13</v>
      </c>
      <c r="D102" t="s">
        <v>100</v>
      </c>
      <c r="E102" t="s">
        <v>107</v>
      </c>
      <c r="F102" t="str">
        <f t="shared" si="1"/>
        <v>Sustainable oceans / seas practices</v>
      </c>
      <c r="G102" t="s">
        <v>570</v>
      </c>
      <c r="H102" t="s">
        <v>3</v>
      </c>
      <c r="I102"/>
      <c r="J102"/>
      <c r="N102" s="12"/>
      <c r="S102" s="7" t="s">
        <v>803</v>
      </c>
    </row>
    <row r="103" spans="2:28" x14ac:dyDescent="0.3">
      <c r="B103" t="s">
        <v>418</v>
      </c>
      <c r="C103" t="s">
        <v>13</v>
      </c>
      <c r="D103" t="s">
        <v>100</v>
      </c>
      <c r="E103" t="s">
        <v>108</v>
      </c>
      <c r="F103" t="str">
        <f t="shared" si="1"/>
        <v>Water recycled and reused</v>
      </c>
      <c r="G103" t="s">
        <v>5</v>
      </c>
      <c r="H103" t="s">
        <v>4</v>
      </c>
      <c r="I103"/>
      <c r="J103" t="str">
        <f>J3</f>
        <v>December</v>
      </c>
      <c r="N103" s="13"/>
      <c r="O103" s="13"/>
      <c r="P103" s="13"/>
      <c r="Q103" s="13"/>
      <c r="R103" s="14"/>
    </row>
    <row r="104" spans="2:28" x14ac:dyDescent="0.3">
      <c r="B104" t="s">
        <v>419</v>
      </c>
      <c r="C104" t="s">
        <v>13</v>
      </c>
      <c r="D104" t="s">
        <v>109</v>
      </c>
      <c r="E104" t="s">
        <v>110</v>
      </c>
      <c r="F104" t="s">
        <v>111</v>
      </c>
      <c r="G104" t="s">
        <v>5</v>
      </c>
      <c r="H104" t="s">
        <v>681</v>
      </c>
      <c r="I104"/>
      <c r="J104" t="str">
        <f>J3</f>
        <v>December</v>
      </c>
      <c r="S104" s="7">
        <v>0</v>
      </c>
    </row>
    <row r="105" spans="2:28" x14ac:dyDescent="0.3">
      <c r="B105" t="s">
        <v>602</v>
      </c>
      <c r="C105" t="s">
        <v>13</v>
      </c>
      <c r="D105" t="s">
        <v>109</v>
      </c>
      <c r="E105" t="s">
        <v>112</v>
      </c>
      <c r="F105" t="str">
        <f>E105</f>
        <v>Environmental audits</v>
      </c>
      <c r="G105"/>
      <c r="H105" t="s">
        <v>3</v>
      </c>
      <c r="I105"/>
      <c r="J105"/>
      <c r="N105" s="12"/>
      <c r="S105" s="7" t="s">
        <v>802</v>
      </c>
    </row>
    <row r="106" spans="2:28" x14ac:dyDescent="0.3">
      <c r="B106" t="s">
        <v>603</v>
      </c>
      <c r="C106" t="s">
        <v>13</v>
      </c>
      <c r="D106" t="s">
        <v>109</v>
      </c>
      <c r="E106" t="s">
        <v>112</v>
      </c>
      <c r="F106" t="s">
        <v>682</v>
      </c>
      <c r="G106" t="s">
        <v>70</v>
      </c>
      <c r="H106" t="s">
        <v>3</v>
      </c>
      <c r="I106"/>
      <c r="J106"/>
      <c r="N106" s="12"/>
      <c r="S106" s="7" t="s">
        <v>802</v>
      </c>
      <c r="Y106" s="7" t="s">
        <v>842</v>
      </c>
      <c r="Z106" s="7" t="s">
        <v>843</v>
      </c>
    </row>
    <row r="107" spans="2:28" x14ac:dyDescent="0.3">
      <c r="B107" t="s">
        <v>604</v>
      </c>
      <c r="C107" t="s">
        <v>114</v>
      </c>
      <c r="D107" t="s">
        <v>115</v>
      </c>
      <c r="E107" t="s">
        <v>116</v>
      </c>
      <c r="F107" t="s">
        <v>569</v>
      </c>
      <c r="G107" t="s">
        <v>569</v>
      </c>
      <c r="H107" t="s">
        <v>3</v>
      </c>
      <c r="I107"/>
      <c r="J107"/>
      <c r="N107" s="12"/>
      <c r="S107" s="7" t="s">
        <v>802</v>
      </c>
    </row>
    <row r="108" spans="2:28" x14ac:dyDescent="0.3">
      <c r="B108" t="s">
        <v>605</v>
      </c>
      <c r="C108" t="s">
        <v>114</v>
      </c>
      <c r="D108" t="s">
        <v>115</v>
      </c>
      <c r="E108" t="s">
        <v>116</v>
      </c>
      <c r="F108" t="s">
        <v>117</v>
      </c>
      <c r="G108" t="s">
        <v>570</v>
      </c>
      <c r="H108" t="s">
        <v>3</v>
      </c>
      <c r="I108"/>
      <c r="J108"/>
      <c r="N108" s="12"/>
      <c r="S108" s="7" t="s">
        <v>802</v>
      </c>
      <c r="AB108" s="7" t="s">
        <v>844</v>
      </c>
    </row>
    <row r="109" spans="2:28" x14ac:dyDescent="0.3">
      <c r="B109" t="s">
        <v>420</v>
      </c>
      <c r="C109" t="s">
        <v>114</v>
      </c>
      <c r="D109" t="s">
        <v>115</v>
      </c>
      <c r="E109" t="s">
        <v>118</v>
      </c>
      <c r="F109" t="str">
        <f>E109</f>
        <v>Employee turnover rate</v>
      </c>
      <c r="G109" t="s">
        <v>5</v>
      </c>
      <c r="H109" t="s">
        <v>4</v>
      </c>
      <c r="I109"/>
      <c r="J109" t="str">
        <f>J3</f>
        <v>December</v>
      </c>
      <c r="O109" s="13"/>
      <c r="Q109" s="13">
        <v>6.6900000000000001E-2</v>
      </c>
      <c r="R109" s="13">
        <v>7.4800000000000005E-2</v>
      </c>
    </row>
    <row r="110" spans="2:28" x14ac:dyDescent="0.3">
      <c r="B110" t="s">
        <v>606</v>
      </c>
      <c r="C110" t="s">
        <v>114</v>
      </c>
      <c r="D110" t="s">
        <v>115</v>
      </c>
      <c r="E110" t="s">
        <v>119</v>
      </c>
      <c r="F110" t="s">
        <v>569</v>
      </c>
      <c r="G110" t="s">
        <v>569</v>
      </c>
      <c r="H110" t="s">
        <v>3</v>
      </c>
      <c r="I110"/>
      <c r="J110"/>
      <c r="N110" s="12"/>
      <c r="S110" s="7" t="s">
        <v>802</v>
      </c>
      <c r="Z110" s="7" t="s">
        <v>845</v>
      </c>
    </row>
    <row r="111" spans="2:28" x14ac:dyDescent="0.3">
      <c r="B111" t="s">
        <v>607</v>
      </c>
      <c r="C111" t="s">
        <v>114</v>
      </c>
      <c r="D111" t="s">
        <v>115</v>
      </c>
      <c r="E111" t="s">
        <v>119</v>
      </c>
      <c r="F111" t="s">
        <v>117</v>
      </c>
      <c r="G111" t="s">
        <v>570</v>
      </c>
      <c r="H111" t="s">
        <v>3</v>
      </c>
      <c r="I111"/>
      <c r="J111"/>
      <c r="N111" s="12"/>
      <c r="S111" s="7" t="s">
        <v>803</v>
      </c>
    </row>
    <row r="112" spans="2:28" x14ac:dyDescent="0.3">
      <c r="B112" t="s">
        <v>610</v>
      </c>
      <c r="C112" t="s">
        <v>114</v>
      </c>
      <c r="D112" t="s">
        <v>115</v>
      </c>
      <c r="E112" t="s">
        <v>120</v>
      </c>
      <c r="F112" t="s">
        <v>569</v>
      </c>
      <c r="G112" t="s">
        <v>569</v>
      </c>
      <c r="H112" t="s">
        <v>3</v>
      </c>
      <c r="I112"/>
      <c r="J112"/>
      <c r="N112" s="12"/>
      <c r="S112" s="7" t="s">
        <v>802</v>
      </c>
      <c r="Z112" s="7" t="s">
        <v>845</v>
      </c>
    </row>
    <row r="113" spans="2:28" x14ac:dyDescent="0.3">
      <c r="B113" t="s">
        <v>611</v>
      </c>
      <c r="C113" t="s">
        <v>114</v>
      </c>
      <c r="D113" t="s">
        <v>115</v>
      </c>
      <c r="E113" t="s">
        <v>120</v>
      </c>
      <c r="F113" t="s">
        <v>117</v>
      </c>
      <c r="G113" t="s">
        <v>570</v>
      </c>
      <c r="H113" t="s">
        <v>3</v>
      </c>
      <c r="I113"/>
      <c r="J113"/>
      <c r="N113" s="12"/>
      <c r="S113" s="7" t="s">
        <v>802</v>
      </c>
      <c r="AB113" s="7" t="s">
        <v>846</v>
      </c>
    </row>
    <row r="114" spans="2:28" x14ac:dyDescent="0.3">
      <c r="B114" t="s">
        <v>612</v>
      </c>
      <c r="C114" t="s">
        <v>114</v>
      </c>
      <c r="D114" t="s">
        <v>115</v>
      </c>
      <c r="E114" t="s">
        <v>121</v>
      </c>
      <c r="F114" t="s">
        <v>608</v>
      </c>
      <c r="G114" t="s">
        <v>569</v>
      </c>
      <c r="H114" t="s">
        <v>3</v>
      </c>
      <c r="I114"/>
      <c r="J114"/>
      <c r="N114" s="12"/>
      <c r="S114" s="7" t="s">
        <v>803</v>
      </c>
    </row>
    <row r="115" spans="2:28" x14ac:dyDescent="0.3">
      <c r="B115" t="s">
        <v>613</v>
      </c>
      <c r="C115" t="s">
        <v>114</v>
      </c>
      <c r="D115" t="s">
        <v>115</v>
      </c>
      <c r="E115" t="s">
        <v>121</v>
      </c>
      <c r="F115" t="s">
        <v>609</v>
      </c>
      <c r="G115" t="s">
        <v>570</v>
      </c>
      <c r="H115" t="s">
        <v>3</v>
      </c>
      <c r="I115"/>
      <c r="J115"/>
      <c r="N115" s="12"/>
      <c r="S115" s="7" t="s">
        <v>803</v>
      </c>
    </row>
    <row r="116" spans="2:28" x14ac:dyDescent="0.3">
      <c r="B116" t="s">
        <v>421</v>
      </c>
      <c r="C116" t="s">
        <v>114</v>
      </c>
      <c r="D116" t="s">
        <v>115</v>
      </c>
      <c r="E116" t="s">
        <v>122</v>
      </c>
      <c r="F116" t="s">
        <v>123</v>
      </c>
      <c r="G116" t="s">
        <v>5</v>
      </c>
      <c r="H116" t="s">
        <v>4</v>
      </c>
      <c r="I116"/>
      <c r="J116" t="str">
        <f>J3</f>
        <v>December</v>
      </c>
      <c r="R116" s="14"/>
    </row>
    <row r="117" spans="2:28" x14ac:dyDescent="0.3">
      <c r="B117" t="s">
        <v>422</v>
      </c>
      <c r="C117" t="s">
        <v>114</v>
      </c>
      <c r="D117" t="s">
        <v>115</v>
      </c>
      <c r="E117" t="s">
        <v>124</v>
      </c>
      <c r="F117" t="s">
        <v>125</v>
      </c>
      <c r="G117" t="s">
        <v>5</v>
      </c>
      <c r="H117" t="s">
        <v>126</v>
      </c>
      <c r="I117"/>
      <c r="J117" t="str">
        <f>J3</f>
        <v>December</v>
      </c>
      <c r="R117" s="17">
        <v>49</v>
      </c>
    </row>
    <row r="118" spans="2:28" x14ac:dyDescent="0.3">
      <c r="B118" t="s">
        <v>423</v>
      </c>
      <c r="C118" t="s">
        <v>114</v>
      </c>
      <c r="D118" t="s">
        <v>115</v>
      </c>
      <c r="E118" t="s">
        <v>127</v>
      </c>
      <c r="F118" t="s">
        <v>128</v>
      </c>
      <c r="G118" t="s">
        <v>235</v>
      </c>
      <c r="H118" t="s">
        <v>3</v>
      </c>
      <c r="I118"/>
      <c r="J118"/>
      <c r="N118" s="12"/>
      <c r="S118" s="7" t="s">
        <v>802</v>
      </c>
      <c r="Z118" s="7" t="s">
        <v>847</v>
      </c>
    </row>
    <row r="119" spans="2:28" x14ac:dyDescent="0.3">
      <c r="B119" t="s">
        <v>614</v>
      </c>
      <c r="C119" t="s">
        <v>114</v>
      </c>
      <c r="D119" t="s">
        <v>115</v>
      </c>
      <c r="E119" t="s">
        <v>129</v>
      </c>
      <c r="F119" t="s">
        <v>569</v>
      </c>
      <c r="G119" t="s">
        <v>569</v>
      </c>
      <c r="H119" t="s">
        <v>3</v>
      </c>
      <c r="I119"/>
      <c r="J119"/>
      <c r="N119" s="12"/>
      <c r="S119" s="7" t="s">
        <v>802</v>
      </c>
      <c r="Z119" s="7" t="s">
        <v>847</v>
      </c>
      <c r="AB119" s="7" t="s">
        <v>848</v>
      </c>
    </row>
    <row r="120" spans="2:28" x14ac:dyDescent="0.3">
      <c r="B120" t="s">
        <v>615</v>
      </c>
      <c r="C120" t="s">
        <v>114</v>
      </c>
      <c r="D120" t="s">
        <v>115</v>
      </c>
      <c r="E120" t="s">
        <v>129</v>
      </c>
      <c r="F120" t="s">
        <v>117</v>
      </c>
      <c r="G120" t="s">
        <v>570</v>
      </c>
      <c r="H120" t="s">
        <v>3</v>
      </c>
      <c r="I120"/>
      <c r="J120"/>
      <c r="N120" s="12"/>
      <c r="S120" s="7" t="s">
        <v>803</v>
      </c>
    </row>
    <row r="121" spans="2:28" x14ac:dyDescent="0.3">
      <c r="B121" t="s">
        <v>424</v>
      </c>
      <c r="C121" t="s">
        <v>114</v>
      </c>
      <c r="D121" t="s">
        <v>115</v>
      </c>
      <c r="E121" t="s">
        <v>130</v>
      </c>
      <c r="F121" t="s">
        <v>569</v>
      </c>
      <c r="G121" t="s">
        <v>569</v>
      </c>
      <c r="H121" t="s">
        <v>3</v>
      </c>
      <c r="I121"/>
      <c r="J121"/>
      <c r="N121" s="12"/>
      <c r="S121" s="7" t="s">
        <v>802</v>
      </c>
      <c r="Z121" s="7" t="s">
        <v>849</v>
      </c>
    </row>
    <row r="122" spans="2:28" x14ac:dyDescent="0.3">
      <c r="B122" t="s">
        <v>617</v>
      </c>
      <c r="C122" t="s">
        <v>114</v>
      </c>
      <c r="D122" t="s">
        <v>115</v>
      </c>
      <c r="E122" t="s">
        <v>130</v>
      </c>
      <c r="F122" t="s">
        <v>117</v>
      </c>
      <c r="G122" t="s">
        <v>570</v>
      </c>
      <c r="H122" t="s">
        <v>3</v>
      </c>
      <c r="I122"/>
      <c r="J122"/>
      <c r="N122" s="12"/>
      <c r="S122" s="7" t="s">
        <v>803</v>
      </c>
    </row>
    <row r="123" spans="2:28" x14ac:dyDescent="0.3">
      <c r="B123" t="s">
        <v>616</v>
      </c>
      <c r="C123" t="s">
        <v>114</v>
      </c>
      <c r="D123" t="s">
        <v>115</v>
      </c>
      <c r="E123" t="s">
        <v>130</v>
      </c>
      <c r="F123" t="s">
        <v>131</v>
      </c>
      <c r="G123" t="s">
        <v>762</v>
      </c>
      <c r="H123" t="s">
        <v>3</v>
      </c>
      <c r="I123"/>
      <c r="J123"/>
      <c r="N123" s="12"/>
      <c r="S123" s="7" t="s">
        <v>803</v>
      </c>
    </row>
    <row r="124" spans="2:28" x14ac:dyDescent="0.3">
      <c r="B124" t="s">
        <v>618</v>
      </c>
      <c r="C124" t="s">
        <v>114</v>
      </c>
      <c r="D124" t="s">
        <v>115</v>
      </c>
      <c r="E124" t="s">
        <v>132</v>
      </c>
      <c r="F124" t="s">
        <v>569</v>
      </c>
      <c r="G124" t="s">
        <v>569</v>
      </c>
      <c r="H124" t="s">
        <v>3</v>
      </c>
      <c r="I124"/>
      <c r="J124"/>
      <c r="N124" s="12"/>
      <c r="S124" s="7" t="s">
        <v>802</v>
      </c>
      <c r="Z124" s="7" t="s">
        <v>850</v>
      </c>
    </row>
    <row r="125" spans="2:28" x14ac:dyDescent="0.3">
      <c r="B125" t="s">
        <v>619</v>
      </c>
      <c r="C125" t="s">
        <v>114</v>
      </c>
      <c r="D125" t="s">
        <v>115</v>
      </c>
      <c r="E125" t="s">
        <v>132</v>
      </c>
      <c r="F125" t="s">
        <v>117</v>
      </c>
      <c r="G125" t="s">
        <v>570</v>
      </c>
      <c r="H125" t="s">
        <v>3</v>
      </c>
      <c r="I125"/>
      <c r="J125"/>
      <c r="N125" s="12"/>
      <c r="S125" s="7" t="s">
        <v>803</v>
      </c>
    </row>
    <row r="126" spans="2:28" x14ac:dyDescent="0.3">
      <c r="B126" t="s">
        <v>425</v>
      </c>
      <c r="C126" t="s">
        <v>114</v>
      </c>
      <c r="D126" t="s">
        <v>115</v>
      </c>
      <c r="E126" t="s">
        <v>133</v>
      </c>
      <c r="F126" t="s">
        <v>117</v>
      </c>
      <c r="G126" t="s">
        <v>21</v>
      </c>
      <c r="H126" t="s">
        <v>3</v>
      </c>
      <c r="I126"/>
      <c r="J126"/>
      <c r="N126" s="12"/>
      <c r="S126" s="7" t="s">
        <v>803</v>
      </c>
    </row>
    <row r="127" spans="2:28" x14ac:dyDescent="0.3">
      <c r="B127" t="s">
        <v>426</v>
      </c>
      <c r="C127" t="s">
        <v>114</v>
      </c>
      <c r="D127" t="s">
        <v>115</v>
      </c>
      <c r="E127" t="s">
        <v>134</v>
      </c>
      <c r="F127"/>
      <c r="G127" t="s">
        <v>5</v>
      </c>
      <c r="H127" t="s">
        <v>86</v>
      </c>
      <c r="I127"/>
      <c r="J127" t="str">
        <f>J3</f>
        <v>December</v>
      </c>
      <c r="P127" s="7">
        <v>2</v>
      </c>
      <c r="Q127" s="7">
        <v>242</v>
      </c>
      <c r="R127" s="7">
        <v>4</v>
      </c>
      <c r="Z127" s="7" t="s">
        <v>851</v>
      </c>
    </row>
    <row r="128" spans="2:28" x14ac:dyDescent="0.3">
      <c r="B128" t="s">
        <v>427</v>
      </c>
      <c r="C128" t="s">
        <v>114</v>
      </c>
      <c r="D128" t="s">
        <v>115</v>
      </c>
      <c r="E128" t="s">
        <v>135</v>
      </c>
      <c r="F128"/>
      <c r="G128" t="s">
        <v>5</v>
      </c>
      <c r="H128" t="s">
        <v>136</v>
      </c>
      <c r="I128"/>
      <c r="J128" t="str">
        <f>J3</f>
        <v>December</v>
      </c>
      <c r="R128" s="14"/>
    </row>
    <row r="129" spans="2:28" x14ac:dyDescent="0.3">
      <c r="B129" t="s">
        <v>621</v>
      </c>
      <c r="C129" t="s">
        <v>114</v>
      </c>
      <c r="D129" t="s">
        <v>115</v>
      </c>
      <c r="E129" t="s">
        <v>137</v>
      </c>
      <c r="F129" t="s">
        <v>569</v>
      </c>
      <c r="G129" t="s">
        <v>569</v>
      </c>
      <c r="H129" t="s">
        <v>3</v>
      </c>
      <c r="I129"/>
      <c r="J129"/>
      <c r="N129" s="12"/>
      <c r="S129" s="7" t="s">
        <v>802</v>
      </c>
    </row>
    <row r="130" spans="2:28" x14ac:dyDescent="0.3">
      <c r="B130" t="s">
        <v>620</v>
      </c>
      <c r="C130" t="s">
        <v>114</v>
      </c>
      <c r="D130" t="s">
        <v>115</v>
      </c>
      <c r="E130" t="s">
        <v>137</v>
      </c>
      <c r="F130" t="s">
        <v>117</v>
      </c>
      <c r="G130" t="s">
        <v>570</v>
      </c>
      <c r="H130" t="s">
        <v>3</v>
      </c>
      <c r="I130"/>
      <c r="J130"/>
      <c r="N130" s="12"/>
      <c r="S130" s="7" t="s">
        <v>802</v>
      </c>
      <c r="AB130" s="7" t="s">
        <v>852</v>
      </c>
    </row>
    <row r="131" spans="2:28" x14ac:dyDescent="0.3">
      <c r="B131" t="s">
        <v>622</v>
      </c>
      <c r="C131" t="s">
        <v>114</v>
      </c>
      <c r="D131" t="s">
        <v>138</v>
      </c>
      <c r="E131" t="s">
        <v>139</v>
      </c>
      <c r="F131" t="s">
        <v>569</v>
      </c>
      <c r="G131" t="s">
        <v>569</v>
      </c>
      <c r="H131" t="s">
        <v>3</v>
      </c>
      <c r="I131"/>
      <c r="J131"/>
      <c r="N131" s="12"/>
      <c r="S131" s="7" t="s">
        <v>802</v>
      </c>
    </row>
    <row r="132" spans="2:28" x14ac:dyDescent="0.3">
      <c r="B132" t="s">
        <v>623</v>
      </c>
      <c r="C132" t="s">
        <v>114</v>
      </c>
      <c r="D132" t="s">
        <v>138</v>
      </c>
      <c r="E132" t="s">
        <v>139</v>
      </c>
      <c r="F132" t="s">
        <v>117</v>
      </c>
      <c r="G132" t="s">
        <v>570</v>
      </c>
      <c r="H132" t="s">
        <v>3</v>
      </c>
      <c r="I132"/>
      <c r="J132"/>
      <c r="N132" s="12"/>
      <c r="S132" s="7" t="s">
        <v>802</v>
      </c>
      <c r="AB132" s="7" t="s">
        <v>853</v>
      </c>
    </row>
    <row r="133" spans="2:28" x14ac:dyDescent="0.3">
      <c r="B133" t="s">
        <v>624</v>
      </c>
      <c r="C133" t="s">
        <v>114</v>
      </c>
      <c r="D133" t="s">
        <v>138</v>
      </c>
      <c r="E133" t="s">
        <v>140</v>
      </c>
      <c r="F133" t="s">
        <v>569</v>
      </c>
      <c r="G133" t="s">
        <v>569</v>
      </c>
      <c r="H133" t="s">
        <v>3</v>
      </c>
      <c r="I133"/>
      <c r="J133"/>
      <c r="N133" s="12"/>
      <c r="S133" s="7" t="s">
        <v>802</v>
      </c>
      <c r="AB133" s="18"/>
    </row>
    <row r="134" spans="2:28" x14ac:dyDescent="0.3">
      <c r="B134" t="s">
        <v>428</v>
      </c>
      <c r="C134" t="s">
        <v>114</v>
      </c>
      <c r="D134" t="s">
        <v>138</v>
      </c>
      <c r="E134" t="s">
        <v>141</v>
      </c>
      <c r="F134" t="s">
        <v>569</v>
      </c>
      <c r="G134" t="s">
        <v>569</v>
      </c>
      <c r="H134" t="s">
        <v>3</v>
      </c>
      <c r="I134"/>
      <c r="J134"/>
      <c r="N134" s="12"/>
      <c r="S134" s="7" t="s">
        <v>802</v>
      </c>
      <c r="AB134" s="7" t="s">
        <v>854</v>
      </c>
    </row>
    <row r="135" spans="2:28" x14ac:dyDescent="0.3">
      <c r="B135" t="s">
        <v>429</v>
      </c>
      <c r="C135" t="s">
        <v>114</v>
      </c>
      <c r="D135" t="s">
        <v>138</v>
      </c>
      <c r="E135" t="s">
        <v>142</v>
      </c>
      <c r="F135" t="s">
        <v>143</v>
      </c>
      <c r="G135" t="s">
        <v>144</v>
      </c>
      <c r="H135" t="s">
        <v>145</v>
      </c>
      <c r="I135"/>
      <c r="J135"/>
      <c r="N135" s="12"/>
      <c r="S135" s="7" t="s">
        <v>806</v>
      </c>
    </row>
    <row r="136" spans="2:28" x14ac:dyDescent="0.3">
      <c r="B136" t="s">
        <v>430</v>
      </c>
      <c r="C136" t="s">
        <v>114</v>
      </c>
      <c r="D136" t="s">
        <v>138</v>
      </c>
      <c r="E136" t="s">
        <v>142</v>
      </c>
      <c r="F136" t="s">
        <v>625</v>
      </c>
      <c r="G136" t="s">
        <v>569</v>
      </c>
      <c r="H136" t="s">
        <v>3</v>
      </c>
      <c r="I136"/>
      <c r="J136"/>
      <c r="N136" s="12"/>
      <c r="S136" s="7" t="s">
        <v>802</v>
      </c>
    </row>
    <row r="137" spans="2:28" x14ac:dyDescent="0.3">
      <c r="B137" t="s">
        <v>431</v>
      </c>
      <c r="C137" t="s">
        <v>114</v>
      </c>
      <c r="D137" t="s">
        <v>138</v>
      </c>
      <c r="E137" t="s">
        <v>146</v>
      </c>
      <c r="F137" t="s">
        <v>147</v>
      </c>
      <c r="G137" t="s">
        <v>144</v>
      </c>
      <c r="H137" t="s">
        <v>145</v>
      </c>
      <c r="I137"/>
      <c r="J137"/>
      <c r="N137" s="12"/>
      <c r="S137" s="7" t="s">
        <v>806</v>
      </c>
    </row>
    <row r="138" spans="2:28" x14ac:dyDescent="0.3">
      <c r="B138" t="s">
        <v>432</v>
      </c>
      <c r="C138" t="s">
        <v>114</v>
      </c>
      <c r="D138" t="s">
        <v>138</v>
      </c>
      <c r="E138" t="s">
        <v>146</v>
      </c>
      <c r="F138" t="s">
        <v>626</v>
      </c>
      <c r="G138" t="s">
        <v>569</v>
      </c>
      <c r="H138" t="s">
        <v>3</v>
      </c>
      <c r="I138"/>
      <c r="J138"/>
      <c r="N138" s="12"/>
      <c r="S138" s="7" t="s">
        <v>802</v>
      </c>
    </row>
    <row r="139" spans="2:28" x14ac:dyDescent="0.3">
      <c r="B139" t="s">
        <v>148</v>
      </c>
      <c r="C139" t="s">
        <v>114</v>
      </c>
      <c r="D139" t="s">
        <v>138</v>
      </c>
      <c r="E139" t="s">
        <v>149</v>
      </c>
      <c r="F139" t="s">
        <v>150</v>
      </c>
      <c r="G139" t="s">
        <v>5</v>
      </c>
      <c r="H139" t="s">
        <v>86</v>
      </c>
      <c r="I139"/>
      <c r="J139" t="str">
        <f>J3</f>
        <v>December</v>
      </c>
      <c r="R139" s="14"/>
      <c r="S139" s="7">
        <v>0</v>
      </c>
    </row>
    <row r="140" spans="2:28" x14ac:dyDescent="0.3">
      <c r="B140" t="s">
        <v>627</v>
      </c>
      <c r="C140" t="s">
        <v>114</v>
      </c>
      <c r="D140" t="s">
        <v>138</v>
      </c>
      <c r="E140" t="s">
        <v>151</v>
      </c>
      <c r="F140" t="s">
        <v>629</v>
      </c>
      <c r="G140"/>
      <c r="H140" t="s">
        <v>3</v>
      </c>
      <c r="I140"/>
      <c r="J140"/>
      <c r="S140" s="7" t="s">
        <v>803</v>
      </c>
    </row>
    <row r="141" spans="2:28" x14ac:dyDescent="0.3">
      <c r="B141" t="s">
        <v>628</v>
      </c>
      <c r="C141" t="s">
        <v>114</v>
      </c>
      <c r="D141" t="s">
        <v>364</v>
      </c>
      <c r="E141" t="s">
        <v>151</v>
      </c>
      <c r="F141" t="s">
        <v>630</v>
      </c>
      <c r="G141"/>
      <c r="H141" t="s">
        <v>3</v>
      </c>
      <c r="I141"/>
      <c r="J141"/>
      <c r="S141" s="7" t="s">
        <v>803</v>
      </c>
    </row>
    <row r="142" spans="2:28" x14ac:dyDescent="0.3">
      <c r="B142" t="s">
        <v>433</v>
      </c>
      <c r="C142" t="s">
        <v>114</v>
      </c>
      <c r="D142" t="s">
        <v>152</v>
      </c>
      <c r="E142" t="s">
        <v>153</v>
      </c>
      <c r="F142" t="s">
        <v>631</v>
      </c>
      <c r="G142" t="s">
        <v>569</v>
      </c>
      <c r="H142" t="s">
        <v>3</v>
      </c>
      <c r="I142"/>
      <c r="J142"/>
      <c r="N142" s="12"/>
      <c r="S142" s="7" t="s">
        <v>802</v>
      </c>
    </row>
    <row r="143" spans="2:28" x14ac:dyDescent="0.3">
      <c r="B143" t="s">
        <v>685</v>
      </c>
      <c r="C143" t="s">
        <v>114</v>
      </c>
      <c r="D143" t="s">
        <v>152</v>
      </c>
      <c r="E143" t="s">
        <v>153</v>
      </c>
      <c r="F143" t="s">
        <v>154</v>
      </c>
      <c r="G143"/>
      <c r="H143" t="s">
        <v>3</v>
      </c>
      <c r="I143"/>
      <c r="J143"/>
      <c r="N143" s="12"/>
      <c r="S143" s="7" t="s">
        <v>802</v>
      </c>
    </row>
    <row r="144" spans="2:28" x14ac:dyDescent="0.3">
      <c r="B144" t="s">
        <v>434</v>
      </c>
      <c r="C144" t="s">
        <v>114</v>
      </c>
      <c r="D144" t="s">
        <v>152</v>
      </c>
      <c r="E144" t="s">
        <v>155</v>
      </c>
      <c r="F144" t="s">
        <v>156</v>
      </c>
      <c r="G144"/>
      <c r="H144" t="s">
        <v>3</v>
      </c>
      <c r="I144"/>
      <c r="J144"/>
      <c r="N144" s="12"/>
      <c r="S144" s="7" t="s">
        <v>802</v>
      </c>
      <c r="AB144" s="7" t="s">
        <v>855</v>
      </c>
    </row>
    <row r="145" spans="2:28" x14ac:dyDescent="0.3">
      <c r="B145" t="s">
        <v>435</v>
      </c>
      <c r="C145" t="s">
        <v>114</v>
      </c>
      <c r="D145" t="s">
        <v>152</v>
      </c>
      <c r="E145" t="s">
        <v>157</v>
      </c>
      <c r="F145" t="s">
        <v>158</v>
      </c>
      <c r="G145" t="s">
        <v>5</v>
      </c>
      <c r="H145" t="s">
        <v>86</v>
      </c>
      <c r="I145"/>
      <c r="J145" t="str">
        <f>J3</f>
        <v>December</v>
      </c>
      <c r="R145" s="14"/>
      <c r="S145" s="7">
        <v>0</v>
      </c>
    </row>
    <row r="146" spans="2:28" x14ac:dyDescent="0.3">
      <c r="B146" t="s">
        <v>436</v>
      </c>
      <c r="C146" t="s">
        <v>114</v>
      </c>
      <c r="D146" t="s">
        <v>152</v>
      </c>
      <c r="E146" t="s">
        <v>159</v>
      </c>
      <c r="F146" t="s">
        <v>633</v>
      </c>
      <c r="G146" t="s">
        <v>569</v>
      </c>
      <c r="H146" t="s">
        <v>3</v>
      </c>
      <c r="I146"/>
      <c r="J146"/>
      <c r="N146" s="12"/>
      <c r="S146" s="7" t="s">
        <v>802</v>
      </c>
    </row>
    <row r="147" spans="2:28" x14ac:dyDescent="0.3">
      <c r="B147" t="s">
        <v>686</v>
      </c>
      <c r="C147" t="s">
        <v>114</v>
      </c>
      <c r="D147" t="s">
        <v>152</v>
      </c>
      <c r="E147" t="s">
        <v>159</v>
      </c>
      <c r="F147" t="s">
        <v>160</v>
      </c>
      <c r="G147" t="s">
        <v>570</v>
      </c>
      <c r="H147" t="s">
        <v>3</v>
      </c>
      <c r="I147"/>
      <c r="J147"/>
      <c r="N147" s="12"/>
      <c r="S147" s="7" t="s">
        <v>802</v>
      </c>
      <c r="AB147" s="7" t="s">
        <v>856</v>
      </c>
    </row>
    <row r="148" spans="2:28" x14ac:dyDescent="0.3">
      <c r="B148" t="s">
        <v>437</v>
      </c>
      <c r="C148" t="s">
        <v>114</v>
      </c>
      <c r="D148" t="s">
        <v>365</v>
      </c>
      <c r="E148" t="s">
        <v>366</v>
      </c>
      <c r="F148"/>
      <c r="G148"/>
      <c r="H148"/>
      <c r="I148"/>
      <c r="J148"/>
    </row>
    <row r="149" spans="2:28" x14ac:dyDescent="0.3">
      <c r="B149" t="s">
        <v>687</v>
      </c>
      <c r="C149" t="s">
        <v>114</v>
      </c>
      <c r="D149" t="s">
        <v>365</v>
      </c>
      <c r="E149" t="s">
        <v>367</v>
      </c>
      <c r="F149" t="s">
        <v>634</v>
      </c>
      <c r="G149" t="s">
        <v>5</v>
      </c>
      <c r="H149" t="s">
        <v>4</v>
      </c>
      <c r="I149"/>
      <c r="J149" t="str">
        <f>J3</f>
        <v>December</v>
      </c>
    </row>
    <row r="150" spans="2:28" x14ac:dyDescent="0.3">
      <c r="B150" t="s">
        <v>688</v>
      </c>
      <c r="C150" t="s">
        <v>114</v>
      </c>
      <c r="D150" t="s">
        <v>365</v>
      </c>
      <c r="E150" t="s">
        <v>367</v>
      </c>
      <c r="F150" t="s">
        <v>635</v>
      </c>
      <c r="G150"/>
      <c r="H150" t="s">
        <v>3</v>
      </c>
      <c r="I150"/>
      <c r="J150"/>
      <c r="N150" s="12"/>
    </row>
    <row r="151" spans="2:28" x14ac:dyDescent="0.3">
      <c r="B151" t="s">
        <v>438</v>
      </c>
      <c r="C151" t="s">
        <v>114</v>
      </c>
      <c r="D151" t="s">
        <v>365</v>
      </c>
      <c r="E151" t="s">
        <v>368</v>
      </c>
      <c r="F151"/>
      <c r="G151"/>
      <c r="H151"/>
      <c r="I151"/>
      <c r="J151"/>
    </row>
    <row r="152" spans="2:28" x14ac:dyDescent="0.3">
      <c r="B152" t="s">
        <v>817</v>
      </c>
      <c r="C152" t="s">
        <v>114</v>
      </c>
      <c r="D152" t="s">
        <v>365</v>
      </c>
      <c r="E152" t="s">
        <v>818</v>
      </c>
      <c r="F152"/>
      <c r="G152"/>
      <c r="H152"/>
      <c r="I152"/>
      <c r="J152"/>
    </row>
    <row r="153" spans="2:28" x14ac:dyDescent="0.3">
      <c r="B153" t="s">
        <v>439</v>
      </c>
      <c r="C153" t="s">
        <v>114</v>
      </c>
      <c r="D153" t="s">
        <v>161</v>
      </c>
      <c r="E153" t="s">
        <v>162</v>
      </c>
      <c r="F153" t="s">
        <v>631</v>
      </c>
      <c r="G153" t="s">
        <v>569</v>
      </c>
      <c r="H153" t="s">
        <v>3</v>
      </c>
      <c r="I153"/>
      <c r="J153"/>
      <c r="N153" s="12"/>
      <c r="S153" s="7" t="s">
        <v>803</v>
      </c>
    </row>
    <row r="154" spans="2:28" x14ac:dyDescent="0.3">
      <c r="B154" t="s">
        <v>440</v>
      </c>
      <c r="C154" t="s">
        <v>114</v>
      </c>
      <c r="D154" t="s">
        <v>161</v>
      </c>
      <c r="E154" t="s">
        <v>162</v>
      </c>
      <c r="F154" t="s">
        <v>632</v>
      </c>
      <c r="G154" t="s">
        <v>570</v>
      </c>
      <c r="H154" t="s">
        <v>3</v>
      </c>
      <c r="I154"/>
      <c r="J154"/>
      <c r="N154" s="12"/>
      <c r="S154" s="7" t="s">
        <v>803</v>
      </c>
    </row>
    <row r="155" spans="2:28" x14ac:dyDescent="0.3">
      <c r="B155" t="s">
        <v>636</v>
      </c>
      <c r="C155" t="s">
        <v>114</v>
      </c>
      <c r="D155" t="s">
        <v>161</v>
      </c>
      <c r="E155" t="s">
        <v>162</v>
      </c>
      <c r="F155" t="s">
        <v>163</v>
      </c>
      <c r="G155" t="s">
        <v>5</v>
      </c>
      <c r="H155" t="s">
        <v>86</v>
      </c>
      <c r="I155"/>
      <c r="J155" t="str">
        <f>J3</f>
        <v>December</v>
      </c>
      <c r="R155" s="14"/>
      <c r="S155" s="7">
        <v>0</v>
      </c>
    </row>
    <row r="156" spans="2:28" x14ac:dyDescent="0.3">
      <c r="B156" t="s">
        <v>441</v>
      </c>
      <c r="C156" t="s">
        <v>114</v>
      </c>
      <c r="D156" t="s">
        <v>369</v>
      </c>
      <c r="E156" t="s">
        <v>370</v>
      </c>
      <c r="F156"/>
      <c r="G156"/>
      <c r="H156"/>
      <c r="I156"/>
      <c r="J156"/>
    </row>
    <row r="157" spans="2:28" ht="15" thickBot="1" x14ac:dyDescent="0.35">
      <c r="B157" t="s">
        <v>442</v>
      </c>
      <c r="C157" t="s">
        <v>114</v>
      </c>
      <c r="D157" t="s">
        <v>164</v>
      </c>
      <c r="E157" t="s">
        <v>165</v>
      </c>
      <c r="F157" t="s">
        <v>166</v>
      </c>
      <c r="G157" t="s">
        <v>5</v>
      </c>
      <c r="H157" t="s">
        <v>4</v>
      </c>
      <c r="I157"/>
      <c r="J157" t="str">
        <f>J3</f>
        <v>December</v>
      </c>
      <c r="R157" s="13">
        <v>0.23076923076923078</v>
      </c>
      <c r="S157" s="19"/>
      <c r="AA157" s="19"/>
    </row>
    <row r="158" spans="2:28" ht="29.4" thickBot="1" x14ac:dyDescent="0.35">
      <c r="B158" t="s">
        <v>443</v>
      </c>
      <c r="C158" t="s">
        <v>114</v>
      </c>
      <c r="D158" t="s">
        <v>164</v>
      </c>
      <c r="E158" t="s">
        <v>167</v>
      </c>
      <c r="F158" s="106" t="s">
        <v>168</v>
      </c>
      <c r="G158" t="s">
        <v>5</v>
      </c>
      <c r="H158" t="s">
        <v>4</v>
      </c>
      <c r="I158"/>
      <c r="J158" t="str">
        <f>J3</f>
        <v>December</v>
      </c>
      <c r="R158" s="13">
        <v>0.16477837408070001</v>
      </c>
      <c r="S158" s="19"/>
      <c r="AA158" s="19"/>
    </row>
    <row r="159" spans="2:28" ht="15" thickBot="1" x14ac:dyDescent="0.35">
      <c r="B159" t="s">
        <v>444</v>
      </c>
      <c r="C159" t="s">
        <v>114</v>
      </c>
      <c r="D159" t="s">
        <v>164</v>
      </c>
      <c r="E159" t="s">
        <v>169</v>
      </c>
      <c r="F159" s="106" t="s">
        <v>170</v>
      </c>
      <c r="G159" t="s">
        <v>5</v>
      </c>
      <c r="H159" t="s">
        <v>4</v>
      </c>
      <c r="I159"/>
      <c r="J159" t="str">
        <f>J3</f>
        <v>December</v>
      </c>
      <c r="R159" s="13">
        <v>0.17579639544957465</v>
      </c>
      <c r="S159" s="19"/>
      <c r="V159" s="20"/>
      <c r="AA159" s="19"/>
    </row>
    <row r="160" spans="2:28" x14ac:dyDescent="0.3">
      <c r="B160" t="s">
        <v>445</v>
      </c>
      <c r="C160" t="s">
        <v>114</v>
      </c>
      <c r="D160" t="s">
        <v>164</v>
      </c>
      <c r="E160" t="s">
        <v>171</v>
      </c>
      <c r="F160" t="s">
        <v>631</v>
      </c>
      <c r="G160" t="s">
        <v>569</v>
      </c>
      <c r="H160" t="s">
        <v>3</v>
      </c>
      <c r="I160"/>
      <c r="J160"/>
      <c r="N160" s="12"/>
      <c r="S160" s="7" t="s">
        <v>802</v>
      </c>
    </row>
    <row r="161" spans="2:28" x14ac:dyDescent="0.3">
      <c r="B161" t="s">
        <v>446</v>
      </c>
      <c r="C161" t="s">
        <v>114</v>
      </c>
      <c r="D161" t="s">
        <v>164</v>
      </c>
      <c r="E161" t="s">
        <v>171</v>
      </c>
      <c r="F161" t="s">
        <v>632</v>
      </c>
      <c r="G161" t="s">
        <v>570</v>
      </c>
      <c r="H161" t="s">
        <v>3</v>
      </c>
      <c r="I161"/>
      <c r="J161"/>
      <c r="N161" s="12"/>
      <c r="S161" s="7" t="s">
        <v>802</v>
      </c>
      <c r="Z161" s="7" t="s">
        <v>858</v>
      </c>
    </row>
    <row r="162" spans="2:28" x14ac:dyDescent="0.3">
      <c r="B162" t="s">
        <v>639</v>
      </c>
      <c r="C162" t="s">
        <v>114</v>
      </c>
      <c r="D162" t="s">
        <v>164</v>
      </c>
      <c r="E162" t="s">
        <v>172</v>
      </c>
      <c r="F162" t="s">
        <v>158</v>
      </c>
      <c r="G162" t="s">
        <v>5</v>
      </c>
      <c r="H162" t="s">
        <v>86</v>
      </c>
      <c r="I162"/>
      <c r="J162" t="str">
        <f>J3</f>
        <v>December</v>
      </c>
      <c r="S162" s="7">
        <v>0</v>
      </c>
    </row>
    <row r="163" spans="2:28" x14ac:dyDescent="0.3">
      <c r="B163" t="s">
        <v>637</v>
      </c>
      <c r="C163" t="s">
        <v>114</v>
      </c>
      <c r="D163" t="s">
        <v>164</v>
      </c>
      <c r="E163" t="s">
        <v>173</v>
      </c>
      <c r="F163" t="s">
        <v>631</v>
      </c>
      <c r="G163" t="s">
        <v>569</v>
      </c>
      <c r="H163" t="s">
        <v>3</v>
      </c>
      <c r="I163"/>
      <c r="J163"/>
      <c r="N163" s="12"/>
      <c r="S163" s="7" t="s">
        <v>802</v>
      </c>
    </row>
    <row r="164" spans="2:28" x14ac:dyDescent="0.3">
      <c r="B164" t="s">
        <v>638</v>
      </c>
      <c r="C164" t="s">
        <v>114</v>
      </c>
      <c r="D164" t="s">
        <v>164</v>
      </c>
      <c r="E164" t="s">
        <v>173</v>
      </c>
      <c r="F164" t="s">
        <v>632</v>
      </c>
      <c r="G164" t="s">
        <v>570</v>
      </c>
      <c r="H164" t="s">
        <v>3</v>
      </c>
      <c r="I164"/>
      <c r="J164"/>
      <c r="N164" s="12"/>
      <c r="S164" s="7" t="s">
        <v>803</v>
      </c>
    </row>
    <row r="165" spans="2:28" x14ac:dyDescent="0.3">
      <c r="B165" t="s">
        <v>640</v>
      </c>
      <c r="C165" t="s">
        <v>114</v>
      </c>
      <c r="D165" t="s">
        <v>164</v>
      </c>
      <c r="E165" t="s">
        <v>173</v>
      </c>
      <c r="F165" t="s">
        <v>174</v>
      </c>
      <c r="G165" t="s">
        <v>5</v>
      </c>
      <c r="H165" t="s">
        <v>86</v>
      </c>
      <c r="I165"/>
      <c r="J165" t="str">
        <f>J3</f>
        <v>December</v>
      </c>
      <c r="R165" s="14"/>
      <c r="S165" s="7">
        <v>0</v>
      </c>
    </row>
    <row r="166" spans="2:28" x14ac:dyDescent="0.3">
      <c r="B166" t="s">
        <v>641</v>
      </c>
      <c r="C166" t="s">
        <v>114</v>
      </c>
      <c r="D166" t="s">
        <v>164</v>
      </c>
      <c r="E166" t="s">
        <v>175</v>
      </c>
      <c r="F166" t="s">
        <v>631</v>
      </c>
      <c r="G166" t="s">
        <v>569</v>
      </c>
      <c r="H166" t="s">
        <v>3</v>
      </c>
      <c r="I166"/>
      <c r="J166"/>
      <c r="N166" s="12"/>
      <c r="S166" s="7" t="s">
        <v>803</v>
      </c>
    </row>
    <row r="167" spans="2:28" x14ac:dyDescent="0.3">
      <c r="B167" t="s">
        <v>642</v>
      </c>
      <c r="C167" t="s">
        <v>114</v>
      </c>
      <c r="D167" t="s">
        <v>164</v>
      </c>
      <c r="E167" t="s">
        <v>175</v>
      </c>
      <c r="F167" t="s">
        <v>632</v>
      </c>
      <c r="G167" t="s">
        <v>570</v>
      </c>
      <c r="H167" t="s">
        <v>3</v>
      </c>
      <c r="I167"/>
      <c r="J167"/>
      <c r="N167" s="12"/>
      <c r="S167" s="7" t="s">
        <v>803</v>
      </c>
    </row>
    <row r="168" spans="2:28" x14ac:dyDescent="0.3">
      <c r="B168" t="s">
        <v>643</v>
      </c>
      <c r="C168" t="s">
        <v>114</v>
      </c>
      <c r="D168" t="s">
        <v>164</v>
      </c>
      <c r="E168" t="s">
        <v>176</v>
      </c>
      <c r="F168" t="s">
        <v>631</v>
      </c>
      <c r="G168" t="s">
        <v>569</v>
      </c>
      <c r="H168" t="s">
        <v>3</v>
      </c>
      <c r="I168"/>
      <c r="J168"/>
      <c r="N168" s="12"/>
      <c r="S168" s="7" t="s">
        <v>802</v>
      </c>
    </row>
    <row r="169" spans="2:28" x14ac:dyDescent="0.3">
      <c r="B169" t="s">
        <v>644</v>
      </c>
      <c r="C169" t="s">
        <v>114</v>
      </c>
      <c r="D169" t="s">
        <v>164</v>
      </c>
      <c r="E169" t="s">
        <v>176</v>
      </c>
      <c r="F169" t="s">
        <v>632</v>
      </c>
      <c r="G169" t="s">
        <v>570</v>
      </c>
      <c r="H169" t="s">
        <v>3</v>
      </c>
      <c r="I169"/>
      <c r="J169"/>
      <c r="N169" s="12"/>
      <c r="S169" s="7" t="s">
        <v>802</v>
      </c>
      <c r="AB169" s="7" t="s">
        <v>844</v>
      </c>
    </row>
    <row r="170" spans="2:28" x14ac:dyDescent="0.3">
      <c r="B170" t="s">
        <v>447</v>
      </c>
      <c r="C170" t="s">
        <v>114</v>
      </c>
      <c r="D170" t="s">
        <v>164</v>
      </c>
      <c r="E170" t="s">
        <v>177</v>
      </c>
      <c r="F170" t="s">
        <v>178</v>
      </c>
      <c r="G170"/>
      <c r="H170" t="s">
        <v>3</v>
      </c>
      <c r="I170"/>
      <c r="J170"/>
      <c r="N170" s="12"/>
      <c r="S170" s="7" t="s">
        <v>802</v>
      </c>
      <c r="Z170" s="7" t="s">
        <v>857</v>
      </c>
    </row>
    <row r="171" spans="2:28" x14ac:dyDescent="0.3">
      <c r="B171" t="s">
        <v>180</v>
      </c>
      <c r="C171" t="s">
        <v>114</v>
      </c>
      <c r="D171" t="s">
        <v>164</v>
      </c>
      <c r="E171" t="s">
        <v>179</v>
      </c>
      <c r="F171" t="s">
        <v>38</v>
      </c>
      <c r="G171" t="s">
        <v>38</v>
      </c>
      <c r="H171" t="s">
        <v>3</v>
      </c>
      <c r="I171"/>
      <c r="J171"/>
      <c r="N171" s="12"/>
      <c r="S171" s="7" t="s">
        <v>803</v>
      </c>
    </row>
    <row r="172" spans="2:28" x14ac:dyDescent="0.3">
      <c r="B172" t="s">
        <v>448</v>
      </c>
      <c r="C172" t="s">
        <v>114</v>
      </c>
      <c r="D172" t="s">
        <v>164</v>
      </c>
      <c r="E172" t="s">
        <v>181</v>
      </c>
      <c r="F172" t="s">
        <v>182</v>
      </c>
      <c r="G172" t="s">
        <v>5</v>
      </c>
      <c r="H172" t="s">
        <v>4</v>
      </c>
      <c r="I172"/>
      <c r="J172" t="str">
        <f>J3</f>
        <v>December</v>
      </c>
    </row>
    <row r="173" spans="2:28" x14ac:dyDescent="0.3">
      <c r="B173" t="s">
        <v>449</v>
      </c>
      <c r="C173" t="s">
        <v>114</v>
      </c>
      <c r="D173" t="s">
        <v>164</v>
      </c>
      <c r="E173" t="s">
        <v>183</v>
      </c>
      <c r="F173" t="s">
        <v>184</v>
      </c>
      <c r="G173" t="s">
        <v>5</v>
      </c>
      <c r="H173" t="str">
        <f>H3</f>
        <v>HUF</v>
      </c>
      <c r="I173" t="s">
        <v>649</v>
      </c>
      <c r="J173" t="str">
        <f>J3</f>
        <v>December</v>
      </c>
    </row>
    <row r="174" spans="2:28" x14ac:dyDescent="0.3">
      <c r="B174" t="s">
        <v>450</v>
      </c>
      <c r="C174" t="s">
        <v>114</v>
      </c>
      <c r="D174" t="s">
        <v>164</v>
      </c>
      <c r="E174" t="s">
        <v>183</v>
      </c>
      <c r="F174" t="s">
        <v>185</v>
      </c>
      <c r="G174" t="s">
        <v>5</v>
      </c>
      <c r="H174" t="str">
        <f>H3</f>
        <v>HUF</v>
      </c>
      <c r="I174" t="s">
        <v>649</v>
      </c>
      <c r="J174" t="str">
        <f>J3</f>
        <v>December</v>
      </c>
      <c r="R174" s="17"/>
      <c r="AB174" s="18"/>
    </row>
    <row r="175" spans="2:28" x14ac:dyDescent="0.3">
      <c r="B175" t="s">
        <v>451</v>
      </c>
      <c r="C175" t="s">
        <v>114</v>
      </c>
      <c r="D175" t="s">
        <v>164</v>
      </c>
      <c r="E175" t="s">
        <v>183</v>
      </c>
      <c r="F175" t="s">
        <v>183</v>
      </c>
      <c r="G175" t="s">
        <v>5</v>
      </c>
      <c r="H175" t="s">
        <v>86</v>
      </c>
      <c r="I175"/>
      <c r="J175" t="str">
        <f>J3</f>
        <v>December</v>
      </c>
      <c r="R175" s="17"/>
      <c r="AB175" s="18"/>
    </row>
    <row r="176" spans="2:28" x14ac:dyDescent="0.3">
      <c r="B176" t="s">
        <v>452</v>
      </c>
      <c r="C176" t="s">
        <v>114</v>
      </c>
      <c r="D176" t="s">
        <v>186</v>
      </c>
      <c r="E176" t="s">
        <v>187</v>
      </c>
      <c r="F176" t="s">
        <v>188</v>
      </c>
      <c r="G176" t="s">
        <v>189</v>
      </c>
      <c r="H176" t="s">
        <v>190</v>
      </c>
      <c r="I176"/>
      <c r="J176"/>
      <c r="N176" s="12"/>
      <c r="S176" s="7" t="s">
        <v>807</v>
      </c>
    </row>
    <row r="177" spans="2:28" x14ac:dyDescent="0.3">
      <c r="B177" t="s">
        <v>453</v>
      </c>
      <c r="C177" t="s">
        <v>114</v>
      </c>
      <c r="D177" t="s">
        <v>186</v>
      </c>
      <c r="E177" t="s">
        <v>191</v>
      </c>
      <c r="F177" t="str">
        <f>E177</f>
        <v>Charity/Philanthropy</v>
      </c>
      <c r="G177" t="s">
        <v>5</v>
      </c>
      <c r="H177" t="str">
        <f>H3</f>
        <v>HUF</v>
      </c>
      <c r="I177" t="s">
        <v>649</v>
      </c>
      <c r="J177" t="str">
        <f>J3</f>
        <v>December</v>
      </c>
      <c r="M177" s="8"/>
      <c r="N177" s="8"/>
      <c r="O177" s="8"/>
      <c r="P177" s="8"/>
      <c r="Q177" s="8"/>
    </row>
    <row r="178" spans="2:28" x14ac:dyDescent="0.3">
      <c r="B178" t="s">
        <v>454</v>
      </c>
      <c r="C178" t="s">
        <v>114</v>
      </c>
      <c r="D178" t="s">
        <v>186</v>
      </c>
      <c r="E178" t="s">
        <v>192</v>
      </c>
      <c r="F178" t="s">
        <v>193</v>
      </c>
      <c r="G178" t="s">
        <v>194</v>
      </c>
      <c r="H178" t="s">
        <v>3</v>
      </c>
      <c r="I178"/>
      <c r="J178"/>
      <c r="N178" s="12"/>
      <c r="S178" s="7" t="s">
        <v>802</v>
      </c>
    </row>
    <row r="179" spans="2:28" x14ac:dyDescent="0.3">
      <c r="B179" t="s">
        <v>455</v>
      </c>
      <c r="C179" t="s">
        <v>114</v>
      </c>
      <c r="D179" t="s">
        <v>186</v>
      </c>
      <c r="E179" t="s">
        <v>195</v>
      </c>
      <c r="F179" t="s">
        <v>196</v>
      </c>
      <c r="G179" t="s">
        <v>762</v>
      </c>
      <c r="H179" t="s">
        <v>3</v>
      </c>
      <c r="I179"/>
      <c r="J179"/>
      <c r="N179" s="12"/>
      <c r="S179" s="7" t="s">
        <v>803</v>
      </c>
    </row>
    <row r="180" spans="2:28" x14ac:dyDescent="0.3">
      <c r="B180" t="s">
        <v>690</v>
      </c>
      <c r="C180" t="s">
        <v>114</v>
      </c>
      <c r="D180" t="s">
        <v>197</v>
      </c>
      <c r="E180" t="s">
        <v>198</v>
      </c>
      <c r="F180" t="s">
        <v>631</v>
      </c>
      <c r="G180" t="s">
        <v>21</v>
      </c>
      <c r="H180" t="s">
        <v>3</v>
      </c>
      <c r="I180"/>
      <c r="J180"/>
      <c r="N180" s="12"/>
      <c r="S180" s="7" t="s">
        <v>802</v>
      </c>
    </row>
    <row r="181" spans="2:28" x14ac:dyDescent="0.3">
      <c r="B181" t="s">
        <v>689</v>
      </c>
      <c r="C181" t="s">
        <v>114</v>
      </c>
      <c r="D181" t="s">
        <v>197</v>
      </c>
      <c r="E181" t="s">
        <v>198</v>
      </c>
      <c r="F181" t="s">
        <v>117</v>
      </c>
      <c r="G181" t="s">
        <v>21</v>
      </c>
      <c r="H181" t="s">
        <v>3</v>
      </c>
      <c r="I181"/>
      <c r="J181"/>
      <c r="N181" s="12"/>
      <c r="S181" s="7" t="s">
        <v>802</v>
      </c>
    </row>
    <row r="182" spans="2:28" x14ac:dyDescent="0.3">
      <c r="B182" t="s">
        <v>456</v>
      </c>
      <c r="C182" t="s">
        <v>114</v>
      </c>
      <c r="D182" t="s">
        <v>197</v>
      </c>
      <c r="E182" t="s">
        <v>199</v>
      </c>
      <c r="F182" t="s">
        <v>200</v>
      </c>
      <c r="G182" t="s">
        <v>5</v>
      </c>
      <c r="H182" t="str">
        <f>H3</f>
        <v>HUF</v>
      </c>
      <c r="I182" t="s">
        <v>649</v>
      </c>
      <c r="J182" t="str">
        <f>J3</f>
        <v>December</v>
      </c>
      <c r="M182" s="8"/>
      <c r="N182" s="8"/>
      <c r="O182" s="8"/>
      <c r="P182" s="8"/>
      <c r="Q182" s="8"/>
    </row>
    <row r="183" spans="2:28" x14ac:dyDescent="0.3">
      <c r="B183" t="s">
        <v>457</v>
      </c>
      <c r="C183" t="s">
        <v>114</v>
      </c>
      <c r="D183" t="s">
        <v>197</v>
      </c>
      <c r="E183" t="s">
        <v>201</v>
      </c>
      <c r="F183" t="s">
        <v>202</v>
      </c>
      <c r="G183" t="s">
        <v>5</v>
      </c>
      <c r="H183" t="s">
        <v>86</v>
      </c>
      <c r="I183"/>
      <c r="J183" t="str">
        <f>J3</f>
        <v>December</v>
      </c>
    </row>
    <row r="184" spans="2:28" x14ac:dyDescent="0.3">
      <c r="B184" t="s">
        <v>458</v>
      </c>
      <c r="C184" t="s">
        <v>114</v>
      </c>
      <c r="D184" t="s">
        <v>197</v>
      </c>
      <c r="E184" t="s">
        <v>203</v>
      </c>
      <c r="F184" t="s">
        <v>204</v>
      </c>
      <c r="G184" t="s">
        <v>5</v>
      </c>
      <c r="H184" t="s">
        <v>86</v>
      </c>
      <c r="I184"/>
      <c r="J184" t="str">
        <f>J3</f>
        <v>December</v>
      </c>
      <c r="S184" s="7">
        <v>0</v>
      </c>
    </row>
    <row r="185" spans="2:28" ht="15" thickBot="1" x14ac:dyDescent="0.35">
      <c r="B185" t="s">
        <v>459</v>
      </c>
      <c r="C185" t="s">
        <v>205</v>
      </c>
      <c r="D185" t="s">
        <v>206</v>
      </c>
      <c r="E185" t="s">
        <v>207</v>
      </c>
      <c r="F185" t="str">
        <f>E185</f>
        <v>Past controversies</v>
      </c>
      <c r="G185" t="s">
        <v>5</v>
      </c>
      <c r="H185" t="s">
        <v>86</v>
      </c>
      <c r="I185"/>
      <c r="J185" t="str">
        <f>J3</f>
        <v>December</v>
      </c>
      <c r="M185" s="21"/>
      <c r="S185" s="7">
        <v>14</v>
      </c>
      <c r="V185" s="18"/>
      <c r="AB185" s="18" t="s">
        <v>859</v>
      </c>
    </row>
    <row r="186" spans="2:28" x14ac:dyDescent="0.3">
      <c r="B186" t="s">
        <v>460</v>
      </c>
      <c r="C186" t="s">
        <v>205</v>
      </c>
      <c r="D186" t="s">
        <v>206</v>
      </c>
      <c r="E186" t="s">
        <v>208</v>
      </c>
      <c r="F186" t="s">
        <v>209</v>
      </c>
      <c r="G186"/>
      <c r="H186" t="s">
        <v>3</v>
      </c>
      <c r="I186"/>
      <c r="J186"/>
      <c r="N186" s="12"/>
      <c r="S186" s="32" t="s">
        <v>803</v>
      </c>
      <c r="AB186" s="7" t="s">
        <v>863</v>
      </c>
    </row>
    <row r="187" spans="2:28" x14ac:dyDescent="0.3">
      <c r="B187" t="s">
        <v>461</v>
      </c>
      <c r="C187" t="s">
        <v>205</v>
      </c>
      <c r="D187" t="s">
        <v>206</v>
      </c>
      <c r="E187" t="s">
        <v>210</v>
      </c>
      <c r="F187" t="s">
        <v>211</v>
      </c>
      <c r="G187" t="s">
        <v>5</v>
      </c>
      <c r="H187" t="str">
        <f>H3</f>
        <v>HUF</v>
      </c>
      <c r="I187" t="s">
        <v>650</v>
      </c>
      <c r="J187" s="107" t="str">
        <f>J3</f>
        <v>December</v>
      </c>
      <c r="M187" s="7">
        <v>0</v>
      </c>
      <c r="N187" s="7">
        <v>0</v>
      </c>
      <c r="O187" s="7">
        <v>0</v>
      </c>
      <c r="P187" s="7">
        <v>0</v>
      </c>
      <c r="Q187" s="7">
        <v>0</v>
      </c>
      <c r="R187" s="7">
        <v>0</v>
      </c>
    </row>
    <row r="188" spans="2:28" x14ac:dyDescent="0.3">
      <c r="B188" t="s">
        <v>691</v>
      </c>
      <c r="C188" t="s">
        <v>205</v>
      </c>
      <c r="D188" t="s">
        <v>206</v>
      </c>
      <c r="E188" t="s">
        <v>210</v>
      </c>
      <c r="F188" t="s">
        <v>213</v>
      </c>
      <c r="G188" t="s">
        <v>5</v>
      </c>
      <c r="H188" t="s">
        <v>86</v>
      </c>
      <c r="I188"/>
      <c r="J188" t="str">
        <f>J3</f>
        <v>December</v>
      </c>
      <c r="M188" s="22"/>
      <c r="R188" s="14"/>
      <c r="S188" s="7">
        <v>0</v>
      </c>
    </row>
    <row r="189" spans="2:28" x14ac:dyDescent="0.3">
      <c r="B189" t="s">
        <v>462</v>
      </c>
      <c r="C189" t="s">
        <v>205</v>
      </c>
      <c r="D189" t="s">
        <v>206</v>
      </c>
      <c r="E189" t="s">
        <v>214</v>
      </c>
      <c r="F189" t="s">
        <v>215</v>
      </c>
      <c r="G189" t="s">
        <v>5</v>
      </c>
      <c r="H189" t="s">
        <v>394</v>
      </c>
      <c r="I189"/>
      <c r="J189" t="str">
        <f>J3</f>
        <v>December</v>
      </c>
      <c r="R189" s="23"/>
      <c r="S189" s="7">
        <v>0</v>
      </c>
    </row>
    <row r="190" spans="2:28" x14ac:dyDescent="0.3">
      <c r="B190" t="s">
        <v>462</v>
      </c>
      <c r="C190" t="s">
        <v>205</v>
      </c>
      <c r="D190" t="s">
        <v>206</v>
      </c>
      <c r="E190" t="s">
        <v>214</v>
      </c>
      <c r="F190" t="s">
        <v>692</v>
      </c>
      <c r="G190"/>
      <c r="H190" t="s">
        <v>3</v>
      </c>
      <c r="I190"/>
      <c r="J190"/>
      <c r="R190" s="23"/>
      <c r="S190" s="7" t="s">
        <v>803</v>
      </c>
    </row>
    <row r="191" spans="2:28" x14ac:dyDescent="0.3">
      <c r="B191" t="s">
        <v>696</v>
      </c>
      <c r="C191" t="s">
        <v>205</v>
      </c>
      <c r="D191" t="s">
        <v>216</v>
      </c>
      <c r="E191" t="s">
        <v>217</v>
      </c>
      <c r="F191" t="s">
        <v>693</v>
      </c>
      <c r="G191" t="s">
        <v>5</v>
      </c>
      <c r="H191" t="s">
        <v>4</v>
      </c>
      <c r="I191"/>
      <c r="J191" t="str">
        <f>J3</f>
        <v>December</v>
      </c>
      <c r="R191" s="15"/>
      <c r="S191" s="13">
        <v>0.13719999999999999</v>
      </c>
    </row>
    <row r="192" spans="2:28" x14ac:dyDescent="0.3">
      <c r="B192" t="s">
        <v>697</v>
      </c>
      <c r="C192" t="s">
        <v>205</v>
      </c>
      <c r="D192" t="s">
        <v>216</v>
      </c>
      <c r="E192" t="s">
        <v>217</v>
      </c>
      <c r="F192" t="s">
        <v>694</v>
      </c>
      <c r="G192"/>
      <c r="H192" t="s">
        <v>695</v>
      </c>
      <c r="I192"/>
      <c r="J192"/>
      <c r="R192" s="15"/>
      <c r="S192" s="7" t="s">
        <v>820</v>
      </c>
    </row>
    <row r="193" spans="2:28" x14ac:dyDescent="0.3">
      <c r="B193" t="s">
        <v>698</v>
      </c>
      <c r="C193" t="s">
        <v>205</v>
      </c>
      <c r="D193" t="s">
        <v>216</v>
      </c>
      <c r="E193" t="s">
        <v>217</v>
      </c>
      <c r="F193" t="s">
        <v>699</v>
      </c>
      <c r="G193" t="s">
        <v>350</v>
      </c>
      <c r="H193"/>
      <c r="I193"/>
      <c r="J193"/>
      <c r="R193" s="15"/>
      <c r="S193" s="7" t="s">
        <v>861</v>
      </c>
    </row>
    <row r="194" spans="2:28" x14ac:dyDescent="0.3">
      <c r="B194" t="s">
        <v>700</v>
      </c>
      <c r="C194" t="s">
        <v>205</v>
      </c>
      <c r="D194" t="s">
        <v>216</v>
      </c>
      <c r="E194" t="s">
        <v>701</v>
      </c>
      <c r="F194" t="str">
        <f>+E194</f>
        <v>Politcical connections</v>
      </c>
      <c r="G194"/>
      <c r="H194" t="s">
        <v>3</v>
      </c>
      <c r="I194"/>
      <c r="J194"/>
      <c r="R194" s="15"/>
      <c r="S194" s="7" t="s">
        <v>803</v>
      </c>
    </row>
    <row r="195" spans="2:28" x14ac:dyDescent="0.3">
      <c r="B195" t="s">
        <v>463</v>
      </c>
      <c r="C195" t="s">
        <v>205</v>
      </c>
      <c r="D195" t="s">
        <v>216</v>
      </c>
      <c r="E195" t="s">
        <v>218</v>
      </c>
      <c r="F195" t="str">
        <f>E195</f>
        <v>Number of family members in Business</v>
      </c>
      <c r="G195" t="s">
        <v>5</v>
      </c>
      <c r="H195" t="s">
        <v>86</v>
      </c>
      <c r="I195"/>
      <c r="J195" t="str">
        <f>J3</f>
        <v>December</v>
      </c>
      <c r="R195" s="14"/>
      <c r="S195" s="7">
        <v>0</v>
      </c>
    </row>
    <row r="196" spans="2:28" x14ac:dyDescent="0.3">
      <c r="B196" t="s">
        <v>464</v>
      </c>
      <c r="C196" t="s">
        <v>205</v>
      </c>
      <c r="D196" t="s">
        <v>216</v>
      </c>
      <c r="E196" t="s">
        <v>219</v>
      </c>
      <c r="F196" t="s">
        <v>631</v>
      </c>
      <c r="G196" t="s">
        <v>21</v>
      </c>
      <c r="H196" t="s">
        <v>3</v>
      </c>
      <c r="I196"/>
      <c r="J196"/>
      <c r="N196" s="12"/>
      <c r="S196" s="7" t="s">
        <v>802</v>
      </c>
      <c r="AB196" s="7" t="s">
        <v>860</v>
      </c>
    </row>
    <row r="197" spans="2:28" x14ac:dyDescent="0.3">
      <c r="B197" t="s">
        <v>465</v>
      </c>
      <c r="C197" t="s">
        <v>205</v>
      </c>
      <c r="D197" t="s">
        <v>216</v>
      </c>
      <c r="E197" t="s">
        <v>220</v>
      </c>
      <c r="F197" t="s">
        <v>704</v>
      </c>
      <c r="G197" t="s">
        <v>5</v>
      </c>
      <c r="H197" t="s">
        <v>4</v>
      </c>
      <c r="I197"/>
      <c r="J197" t="str">
        <f>J3</f>
        <v>December</v>
      </c>
      <c r="R197" s="14"/>
      <c r="S197" s="7">
        <v>0</v>
      </c>
    </row>
    <row r="198" spans="2:28" x14ac:dyDescent="0.3">
      <c r="B198" t="s">
        <v>466</v>
      </c>
      <c r="C198" t="s">
        <v>205</v>
      </c>
      <c r="D198" t="s">
        <v>216</v>
      </c>
      <c r="E198" t="s">
        <v>220</v>
      </c>
      <c r="F198" t="s">
        <v>702</v>
      </c>
      <c r="G198" t="s">
        <v>350</v>
      </c>
      <c r="H198"/>
      <c r="I198"/>
      <c r="J198"/>
      <c r="R198" s="14"/>
      <c r="AB198" s="7" t="s">
        <v>862</v>
      </c>
    </row>
    <row r="199" spans="2:28" x14ac:dyDescent="0.3">
      <c r="B199" t="s">
        <v>705</v>
      </c>
      <c r="C199" t="s">
        <v>205</v>
      </c>
      <c r="D199" t="s">
        <v>216</v>
      </c>
      <c r="E199" t="s">
        <v>220</v>
      </c>
      <c r="F199" t="s">
        <v>703</v>
      </c>
      <c r="G199" t="s">
        <v>5</v>
      </c>
      <c r="H199" t="s">
        <v>4</v>
      </c>
      <c r="I199"/>
      <c r="J199" t="str">
        <f>J3</f>
        <v>December</v>
      </c>
      <c r="R199" s="14"/>
      <c r="S199" s="7">
        <v>0</v>
      </c>
    </row>
    <row r="200" spans="2:28" x14ac:dyDescent="0.3">
      <c r="B200" t="s">
        <v>396</v>
      </c>
      <c r="C200" t="s">
        <v>205</v>
      </c>
      <c r="D200" t="s">
        <v>221</v>
      </c>
      <c r="E200" t="s">
        <v>222</v>
      </c>
      <c r="F200" t="s">
        <v>221</v>
      </c>
      <c r="G200"/>
      <c r="H200" t="s">
        <v>3</v>
      </c>
      <c r="I200"/>
      <c r="J200"/>
      <c r="R200" s="14"/>
      <c r="S200" s="7" t="s">
        <v>803</v>
      </c>
    </row>
    <row r="201" spans="2:28" x14ac:dyDescent="0.3">
      <c r="B201" t="s">
        <v>397</v>
      </c>
      <c r="C201" t="s">
        <v>205</v>
      </c>
      <c r="D201" t="s">
        <v>221</v>
      </c>
      <c r="E201" t="s">
        <v>223</v>
      </c>
      <c r="F201" t="s">
        <v>706</v>
      </c>
      <c r="G201" t="s">
        <v>5</v>
      </c>
      <c r="H201" t="str">
        <f>H3</f>
        <v>HUF</v>
      </c>
      <c r="I201" t="s">
        <v>649</v>
      </c>
      <c r="J201" t="str">
        <f>J3</f>
        <v>December</v>
      </c>
      <c r="O201" s="7">
        <v>2883</v>
      </c>
      <c r="P201" s="7">
        <v>3176</v>
      </c>
      <c r="Q201" s="7">
        <v>2653</v>
      </c>
      <c r="R201" s="14"/>
    </row>
    <row r="202" spans="2:28" ht="15" thickBot="1" x14ac:dyDescent="0.35">
      <c r="B202" t="s">
        <v>815</v>
      </c>
      <c r="C202" t="s">
        <v>205</v>
      </c>
      <c r="D202" t="s">
        <v>221</v>
      </c>
      <c r="E202" t="s">
        <v>223</v>
      </c>
      <c r="F202" t="s">
        <v>816</v>
      </c>
      <c r="G202" t="s">
        <v>5</v>
      </c>
      <c r="H202" t="str">
        <f>H3</f>
        <v>HUF</v>
      </c>
      <c r="I202" t="s">
        <v>649</v>
      </c>
      <c r="J202" t="str">
        <f>J3</f>
        <v>December</v>
      </c>
      <c r="R202" s="14"/>
    </row>
    <row r="203" spans="2:28" ht="15" thickBot="1" x14ac:dyDescent="0.35">
      <c r="B203" t="s">
        <v>467</v>
      </c>
      <c r="C203" t="s">
        <v>205</v>
      </c>
      <c r="D203" t="s">
        <v>224</v>
      </c>
      <c r="E203" t="s">
        <v>225</v>
      </c>
      <c r="F203" t="s">
        <v>709</v>
      </c>
      <c r="G203" t="s">
        <v>5</v>
      </c>
      <c r="H203" t="s">
        <v>86</v>
      </c>
      <c r="I203"/>
      <c r="J203" t="str">
        <f>J3</f>
        <v>December</v>
      </c>
      <c r="M203" s="25"/>
      <c r="R203" s="14"/>
      <c r="S203" s="7">
        <v>0</v>
      </c>
    </row>
    <row r="204" spans="2:28" x14ac:dyDescent="0.3">
      <c r="B204" t="s">
        <v>468</v>
      </c>
      <c r="C204" t="s">
        <v>205</v>
      </c>
      <c r="D204" t="s">
        <v>224</v>
      </c>
      <c r="E204" t="s">
        <v>227</v>
      </c>
      <c r="F204" t="s">
        <v>228</v>
      </c>
      <c r="G204"/>
      <c r="H204" t="s">
        <v>3</v>
      </c>
      <c r="I204"/>
      <c r="J204"/>
      <c r="N204" s="12"/>
      <c r="S204" s="7" t="s">
        <v>803</v>
      </c>
    </row>
    <row r="205" spans="2:28" x14ac:dyDescent="0.3">
      <c r="B205" t="s">
        <v>469</v>
      </c>
      <c r="C205" t="s">
        <v>205</v>
      </c>
      <c r="D205" t="s">
        <v>224</v>
      </c>
      <c r="E205" t="s">
        <v>227</v>
      </c>
      <c r="F205" t="s">
        <v>229</v>
      </c>
      <c r="G205"/>
      <c r="H205" t="s">
        <v>3</v>
      </c>
      <c r="I205"/>
      <c r="J205"/>
      <c r="N205" s="12"/>
      <c r="S205" s="7" t="s">
        <v>802</v>
      </c>
    </row>
    <row r="206" spans="2:28" x14ac:dyDescent="0.3">
      <c r="B206" t="s">
        <v>470</v>
      </c>
      <c r="C206" t="s">
        <v>205</v>
      </c>
      <c r="D206" t="s">
        <v>224</v>
      </c>
      <c r="E206" t="s">
        <v>227</v>
      </c>
      <c r="F206" t="s">
        <v>230</v>
      </c>
      <c r="G206"/>
      <c r="H206" t="s">
        <v>3</v>
      </c>
      <c r="I206"/>
      <c r="J206"/>
      <c r="N206" s="12"/>
      <c r="S206" s="7" t="s">
        <v>802</v>
      </c>
      <c r="Y206" s="7" t="s">
        <v>864</v>
      </c>
    </row>
    <row r="207" spans="2:28" ht="15" thickBot="1" x14ac:dyDescent="0.35">
      <c r="B207" t="s">
        <v>471</v>
      </c>
      <c r="C207" t="s">
        <v>205</v>
      </c>
      <c r="D207" t="s">
        <v>224</v>
      </c>
      <c r="E207" t="s">
        <v>231</v>
      </c>
      <c r="F207" t="s">
        <v>232</v>
      </c>
      <c r="G207" t="s">
        <v>5</v>
      </c>
      <c r="H207" t="s">
        <v>4</v>
      </c>
      <c r="I207"/>
      <c r="J207" t="str">
        <f>J3</f>
        <v>December</v>
      </c>
      <c r="M207" s="26"/>
      <c r="Q207" s="24"/>
      <c r="S207" s="13">
        <v>0.15609999999999999</v>
      </c>
      <c r="AB207" s="18"/>
    </row>
    <row r="208" spans="2:28" x14ac:dyDescent="0.3">
      <c r="B208" t="s">
        <v>472</v>
      </c>
      <c r="C208" t="s">
        <v>205</v>
      </c>
      <c r="D208" t="s">
        <v>224</v>
      </c>
      <c r="E208" t="s">
        <v>231</v>
      </c>
      <c r="F208" t="s">
        <v>233</v>
      </c>
      <c r="G208" t="s">
        <v>5</v>
      </c>
      <c r="H208" t="s">
        <v>4</v>
      </c>
      <c r="I208"/>
      <c r="J208" t="str">
        <f>J3</f>
        <v>December</v>
      </c>
      <c r="Q208" s="24"/>
      <c r="S208" s="13">
        <v>0.3402</v>
      </c>
      <c r="AB208" s="18"/>
    </row>
    <row r="209" spans="2:28" x14ac:dyDescent="0.3">
      <c r="B209" t="s">
        <v>473</v>
      </c>
      <c r="C209" t="s">
        <v>205</v>
      </c>
      <c r="D209" t="s">
        <v>224</v>
      </c>
      <c r="E209" t="s">
        <v>231</v>
      </c>
      <c r="F209" t="s">
        <v>710</v>
      </c>
      <c r="G209" t="s">
        <v>5</v>
      </c>
      <c r="H209" t="s">
        <v>4</v>
      </c>
      <c r="I209"/>
      <c r="J209" t="str">
        <f>J3</f>
        <v>December</v>
      </c>
      <c r="Q209" s="24"/>
      <c r="S209" s="7">
        <v>0</v>
      </c>
      <c r="AB209" s="18"/>
    </row>
    <row r="210" spans="2:28" x14ac:dyDescent="0.3">
      <c r="B210" t="s">
        <v>712</v>
      </c>
      <c r="C210" t="s">
        <v>205</v>
      </c>
      <c r="D210" t="s">
        <v>224</v>
      </c>
      <c r="E210" t="s">
        <v>231</v>
      </c>
      <c r="F210" t="s">
        <v>711</v>
      </c>
      <c r="G210" t="s">
        <v>5</v>
      </c>
      <c r="H210" t="s">
        <v>4</v>
      </c>
      <c r="I210"/>
      <c r="J210" t="str">
        <f>J3</f>
        <v>December</v>
      </c>
      <c r="Q210" s="24"/>
      <c r="R210" s="14"/>
      <c r="S210" s="13">
        <v>0.50370000000000004</v>
      </c>
    </row>
    <row r="211" spans="2:28" x14ac:dyDescent="0.3">
      <c r="B211" t="s">
        <v>716</v>
      </c>
      <c r="C211" t="s">
        <v>205</v>
      </c>
      <c r="D211" t="s">
        <v>224</v>
      </c>
      <c r="E211" t="s">
        <v>234</v>
      </c>
      <c r="F211" t="s">
        <v>631</v>
      </c>
      <c r="G211" t="s">
        <v>21</v>
      </c>
      <c r="H211" t="s">
        <v>3</v>
      </c>
      <c r="I211"/>
      <c r="J211"/>
      <c r="N211" s="12"/>
      <c r="S211" s="7" t="s">
        <v>803</v>
      </c>
    </row>
    <row r="212" spans="2:28" x14ac:dyDescent="0.3">
      <c r="B212" t="s">
        <v>713</v>
      </c>
      <c r="C212" t="s">
        <v>205</v>
      </c>
      <c r="D212" t="s">
        <v>224</v>
      </c>
      <c r="E212" t="s">
        <v>234</v>
      </c>
      <c r="F212" t="s">
        <v>332</v>
      </c>
      <c r="G212" t="s">
        <v>21</v>
      </c>
      <c r="H212" t="s">
        <v>3</v>
      </c>
      <c r="I212"/>
      <c r="J212"/>
      <c r="N212" s="12"/>
      <c r="S212" s="7" t="s">
        <v>803</v>
      </c>
    </row>
    <row r="213" spans="2:28" x14ac:dyDescent="0.3">
      <c r="B213" t="s">
        <v>714</v>
      </c>
      <c r="C213" t="s">
        <v>205</v>
      </c>
      <c r="D213" t="s">
        <v>224</v>
      </c>
      <c r="E213" t="s">
        <v>236</v>
      </c>
      <c r="F213" t="s">
        <v>631</v>
      </c>
      <c r="G213" t="s">
        <v>21</v>
      </c>
      <c r="H213" t="s">
        <v>3</v>
      </c>
      <c r="I213"/>
      <c r="J213"/>
      <c r="N213" s="12"/>
      <c r="S213" s="7" t="s">
        <v>803</v>
      </c>
    </row>
    <row r="214" spans="2:28" x14ac:dyDescent="0.3">
      <c r="B214" t="s">
        <v>715</v>
      </c>
      <c r="C214" t="s">
        <v>205</v>
      </c>
      <c r="D214" t="s">
        <v>224</v>
      </c>
      <c r="E214" t="s">
        <v>236</v>
      </c>
      <c r="F214" t="s">
        <v>332</v>
      </c>
      <c r="G214" t="s">
        <v>21</v>
      </c>
      <c r="H214" t="s">
        <v>3</v>
      </c>
      <c r="I214"/>
      <c r="J214"/>
      <c r="N214" s="12"/>
      <c r="S214" s="7" t="s">
        <v>803</v>
      </c>
    </row>
    <row r="215" spans="2:28" x14ac:dyDescent="0.3">
      <c r="B215" t="s">
        <v>474</v>
      </c>
      <c r="C215" t="s">
        <v>205</v>
      </c>
      <c r="D215" t="s">
        <v>224</v>
      </c>
      <c r="E215" t="s">
        <v>237</v>
      </c>
      <c r="F215" t="s">
        <v>238</v>
      </c>
      <c r="G215"/>
      <c r="H215" t="s">
        <v>3</v>
      </c>
      <c r="I215"/>
      <c r="J215"/>
      <c r="N215" s="12"/>
      <c r="S215" s="7" t="s">
        <v>802</v>
      </c>
    </row>
    <row r="216" spans="2:28" x14ac:dyDescent="0.3">
      <c r="B216" t="s">
        <v>475</v>
      </c>
      <c r="C216" t="s">
        <v>205</v>
      </c>
      <c r="D216" t="s">
        <v>224</v>
      </c>
      <c r="E216" t="s">
        <v>237</v>
      </c>
      <c r="F216" t="s">
        <v>239</v>
      </c>
      <c r="G216" t="s">
        <v>5</v>
      </c>
      <c r="H216" t="s">
        <v>86</v>
      </c>
      <c r="I216"/>
      <c r="J216" t="str">
        <f>J3</f>
        <v>December</v>
      </c>
      <c r="R216" s="14"/>
      <c r="S216" s="7">
        <v>0</v>
      </c>
    </row>
    <row r="217" spans="2:28" x14ac:dyDescent="0.3">
      <c r="B217" t="s">
        <v>476</v>
      </c>
      <c r="C217" t="s">
        <v>205</v>
      </c>
      <c r="D217" t="s">
        <v>224</v>
      </c>
      <c r="E217" t="s">
        <v>240</v>
      </c>
      <c r="F217" t="s">
        <v>241</v>
      </c>
      <c r="G217" t="s">
        <v>5</v>
      </c>
      <c r="H217" t="s">
        <v>86</v>
      </c>
      <c r="I217"/>
      <c r="J217" t="str">
        <f>J3</f>
        <v>December</v>
      </c>
      <c r="R217" s="16"/>
      <c r="S217" s="7">
        <v>13</v>
      </c>
      <c r="AB217" s="18"/>
    </row>
    <row r="218" spans="2:28" x14ac:dyDescent="0.3">
      <c r="B218" t="s">
        <v>477</v>
      </c>
      <c r="C218" t="s">
        <v>205</v>
      </c>
      <c r="D218" t="s">
        <v>224</v>
      </c>
      <c r="E218" t="s">
        <v>240</v>
      </c>
      <c r="F218" t="s">
        <v>242</v>
      </c>
      <c r="G218" t="s">
        <v>5</v>
      </c>
      <c r="H218" t="s">
        <v>86</v>
      </c>
      <c r="I218"/>
      <c r="J218" t="str">
        <f>J3</f>
        <v>December</v>
      </c>
      <c r="S218" s="7">
        <v>5</v>
      </c>
      <c r="AB218" s="18"/>
    </row>
    <row r="219" spans="2:28" x14ac:dyDescent="0.3">
      <c r="B219" t="s">
        <v>478</v>
      </c>
      <c r="C219" t="s">
        <v>205</v>
      </c>
      <c r="D219" t="s">
        <v>224</v>
      </c>
      <c r="E219" t="s">
        <v>240</v>
      </c>
      <c r="F219" t="s">
        <v>243</v>
      </c>
      <c r="G219"/>
      <c r="H219" t="s">
        <v>3</v>
      </c>
      <c r="I219"/>
      <c r="J219"/>
      <c r="S219" s="7" t="s">
        <v>803</v>
      </c>
    </row>
    <row r="220" spans="2:28" x14ac:dyDescent="0.3">
      <c r="B220" t="s">
        <v>479</v>
      </c>
      <c r="C220" t="s">
        <v>205</v>
      </c>
      <c r="D220" t="s">
        <v>224</v>
      </c>
      <c r="E220" t="s">
        <v>244</v>
      </c>
      <c r="F220" t="s">
        <v>245</v>
      </c>
      <c r="G220" t="s">
        <v>5</v>
      </c>
      <c r="H220" t="s">
        <v>86</v>
      </c>
      <c r="I220"/>
      <c r="J220" t="str">
        <f>J3</f>
        <v>December</v>
      </c>
      <c r="R220" s="14"/>
      <c r="S220" s="7">
        <v>2</v>
      </c>
      <c r="AA220" s="7" t="s">
        <v>1430</v>
      </c>
    </row>
    <row r="221" spans="2:28" x14ac:dyDescent="0.3">
      <c r="B221" t="s">
        <v>480</v>
      </c>
      <c r="C221" t="s">
        <v>205</v>
      </c>
      <c r="D221" t="s">
        <v>224</v>
      </c>
      <c r="E221" t="s">
        <v>244</v>
      </c>
      <c r="F221" t="s">
        <v>246</v>
      </c>
      <c r="G221" t="s">
        <v>5</v>
      </c>
      <c r="H221" t="str">
        <f>H3</f>
        <v>HUF</v>
      </c>
      <c r="I221" t="s">
        <v>649</v>
      </c>
      <c r="J221" t="str">
        <f>J3</f>
        <v>December</v>
      </c>
      <c r="R221" s="14"/>
      <c r="S221" s="7">
        <v>1546000000</v>
      </c>
      <c r="AA221" s="7" t="s">
        <v>1431</v>
      </c>
    </row>
    <row r="222" spans="2:28" x14ac:dyDescent="0.3">
      <c r="B222" t="s">
        <v>481</v>
      </c>
      <c r="C222" t="s">
        <v>205</v>
      </c>
      <c r="D222" t="s">
        <v>247</v>
      </c>
      <c r="E222" t="s">
        <v>248</v>
      </c>
      <c r="F222" t="s">
        <v>249</v>
      </c>
      <c r="G222" t="s">
        <v>5</v>
      </c>
      <c r="H222" t="s">
        <v>250</v>
      </c>
      <c r="I222"/>
      <c r="J222" t="str">
        <f>J3</f>
        <v>December</v>
      </c>
      <c r="R222" s="16"/>
      <c r="S222" s="7">
        <v>396</v>
      </c>
    </row>
    <row r="223" spans="2:28" x14ac:dyDescent="0.3">
      <c r="B223" t="s">
        <v>482</v>
      </c>
      <c r="C223" t="s">
        <v>205</v>
      </c>
      <c r="D223" t="s">
        <v>247</v>
      </c>
      <c r="E223" t="s">
        <v>248</v>
      </c>
      <c r="F223" t="s">
        <v>251</v>
      </c>
      <c r="G223" t="s">
        <v>5</v>
      </c>
      <c r="H223" t="s">
        <v>250</v>
      </c>
      <c r="I223"/>
      <c r="J223" t="str">
        <f>J3</f>
        <v>December</v>
      </c>
      <c r="S223" s="7">
        <v>195</v>
      </c>
    </row>
    <row r="224" spans="2:28" x14ac:dyDescent="0.3">
      <c r="B224" t="s">
        <v>483</v>
      </c>
      <c r="C224" t="s">
        <v>205</v>
      </c>
      <c r="D224" t="s">
        <v>247</v>
      </c>
      <c r="E224" t="s">
        <v>248</v>
      </c>
      <c r="F224" t="s">
        <v>252</v>
      </c>
      <c r="G224" t="s">
        <v>5</v>
      </c>
      <c r="H224" t="s">
        <v>250</v>
      </c>
      <c r="I224"/>
      <c r="J224" t="str">
        <f>J3</f>
        <v>December</v>
      </c>
      <c r="R224" s="16"/>
      <c r="S224" s="7">
        <v>30.46153846153846</v>
      </c>
    </row>
    <row r="225" spans="2:19" x14ac:dyDescent="0.3">
      <c r="B225" t="s">
        <v>484</v>
      </c>
      <c r="C225" t="s">
        <v>205</v>
      </c>
      <c r="D225" t="s">
        <v>247</v>
      </c>
      <c r="E225" t="s">
        <v>248</v>
      </c>
      <c r="F225" t="s">
        <v>253</v>
      </c>
      <c r="G225" t="s">
        <v>5</v>
      </c>
      <c r="H225" t="s">
        <v>250</v>
      </c>
      <c r="I225"/>
      <c r="J225" t="str">
        <f>J3</f>
        <v>December</v>
      </c>
      <c r="R225" s="27"/>
      <c r="S225" s="7">
        <v>15</v>
      </c>
    </row>
    <row r="226" spans="2:19" x14ac:dyDescent="0.3">
      <c r="B226" t="s">
        <v>718</v>
      </c>
      <c r="C226" t="s">
        <v>205</v>
      </c>
      <c r="D226" t="s">
        <v>247</v>
      </c>
      <c r="E226" t="s">
        <v>248</v>
      </c>
      <c r="F226" t="s">
        <v>719</v>
      </c>
      <c r="G226" t="s">
        <v>5</v>
      </c>
      <c r="H226" t="s">
        <v>4</v>
      </c>
      <c r="I226"/>
      <c r="J226" t="str">
        <f>J3</f>
        <v>December</v>
      </c>
      <c r="R226" s="27"/>
      <c r="S226" s="31">
        <v>0.23076923076923078</v>
      </c>
    </row>
    <row r="227" spans="2:19" x14ac:dyDescent="0.3">
      <c r="B227" t="s">
        <v>486</v>
      </c>
      <c r="C227" t="s">
        <v>205</v>
      </c>
      <c r="D227" t="s">
        <v>247</v>
      </c>
      <c r="E227" t="s">
        <v>254</v>
      </c>
      <c r="F227" t="s">
        <v>255</v>
      </c>
      <c r="G227"/>
      <c r="H227" t="s">
        <v>3</v>
      </c>
      <c r="I227"/>
      <c r="J227"/>
      <c r="S227" s="7" t="s">
        <v>802</v>
      </c>
    </row>
    <row r="228" spans="2:19" x14ac:dyDescent="0.3">
      <c r="B228" t="s">
        <v>487</v>
      </c>
      <c r="C228" t="s">
        <v>205</v>
      </c>
      <c r="D228" t="s">
        <v>247</v>
      </c>
      <c r="E228" t="s">
        <v>256</v>
      </c>
      <c r="F228" t="s">
        <v>257</v>
      </c>
      <c r="G228"/>
      <c r="H228" t="s">
        <v>3</v>
      </c>
      <c r="I228"/>
      <c r="J228"/>
      <c r="S228" s="7" t="s">
        <v>802</v>
      </c>
    </row>
    <row r="229" spans="2:19" x14ac:dyDescent="0.3">
      <c r="B229" t="s">
        <v>488</v>
      </c>
      <c r="C229" t="s">
        <v>205</v>
      </c>
      <c r="D229" t="s">
        <v>247</v>
      </c>
      <c r="E229" t="s">
        <v>256</v>
      </c>
      <c r="F229" t="s">
        <v>258</v>
      </c>
      <c r="G229" t="s">
        <v>144</v>
      </c>
      <c r="H229" t="s">
        <v>145</v>
      </c>
      <c r="I229"/>
      <c r="J229"/>
      <c r="N229" s="12"/>
      <c r="S229" s="7" t="s">
        <v>804</v>
      </c>
    </row>
    <row r="230" spans="2:19" x14ac:dyDescent="0.3">
      <c r="B230" t="s">
        <v>489</v>
      </c>
      <c r="C230" t="s">
        <v>205</v>
      </c>
      <c r="D230" t="s">
        <v>247</v>
      </c>
      <c r="E230" t="s">
        <v>259</v>
      </c>
      <c r="F230" t="s">
        <v>260</v>
      </c>
      <c r="G230" t="s">
        <v>5</v>
      </c>
      <c r="H230" t="s">
        <v>4</v>
      </c>
      <c r="I230"/>
      <c r="J230" t="str">
        <f>J3</f>
        <v>December</v>
      </c>
      <c r="O230" s="24"/>
      <c r="P230" s="24"/>
      <c r="Q230" s="24"/>
      <c r="R230" s="14"/>
    </row>
    <row r="231" spans="2:19" ht="15" thickBot="1" x14ac:dyDescent="0.35">
      <c r="B231" t="s">
        <v>490</v>
      </c>
      <c r="C231" t="s">
        <v>205</v>
      </c>
      <c r="D231" t="s">
        <v>247</v>
      </c>
      <c r="E231" t="s">
        <v>259</v>
      </c>
      <c r="F231" t="s">
        <v>720</v>
      </c>
      <c r="G231" t="s">
        <v>5</v>
      </c>
      <c r="H231" t="str">
        <f>H3</f>
        <v>HUF</v>
      </c>
      <c r="I231" t="s">
        <v>649</v>
      </c>
      <c r="J231" t="str">
        <f>J3</f>
        <v>December</v>
      </c>
      <c r="M231" s="28"/>
      <c r="O231" s="24"/>
      <c r="P231" s="24"/>
      <c r="Q231" s="88">
        <v>1840000</v>
      </c>
      <c r="R231" s="14"/>
    </row>
    <row r="232" spans="2:19" ht="15" thickBot="1" x14ac:dyDescent="0.35">
      <c r="B232" t="s">
        <v>491</v>
      </c>
      <c r="C232" t="s">
        <v>205</v>
      </c>
      <c r="D232" t="s">
        <v>247</v>
      </c>
      <c r="E232" t="s">
        <v>261</v>
      </c>
      <c r="F232" t="s">
        <v>262</v>
      </c>
      <c r="G232" t="s">
        <v>5</v>
      </c>
      <c r="H232" t="s">
        <v>86</v>
      </c>
      <c r="I232"/>
      <c r="J232" t="str">
        <f>J3</f>
        <v>December</v>
      </c>
      <c r="M232" s="28"/>
      <c r="R232" s="14"/>
      <c r="S232" s="7">
        <v>0</v>
      </c>
    </row>
    <row r="233" spans="2:19" ht="15" thickBot="1" x14ac:dyDescent="0.35">
      <c r="B233" t="s">
        <v>729</v>
      </c>
      <c r="C233" t="s">
        <v>205</v>
      </c>
      <c r="D233" t="s">
        <v>247</v>
      </c>
      <c r="E233" t="s">
        <v>263</v>
      </c>
      <c r="F233" t="s">
        <v>726</v>
      </c>
      <c r="G233" t="s">
        <v>86</v>
      </c>
      <c r="H233"/>
      <c r="I233"/>
      <c r="J233" t="str">
        <f>J3</f>
        <v>December</v>
      </c>
      <c r="M233" s="28"/>
      <c r="R233" s="14"/>
      <c r="S233" s="7">
        <v>3</v>
      </c>
    </row>
    <row r="234" spans="2:19" ht="15" thickBot="1" x14ac:dyDescent="0.35">
      <c r="B234" t="s">
        <v>728</v>
      </c>
      <c r="C234" t="s">
        <v>205</v>
      </c>
      <c r="D234" t="s">
        <v>247</v>
      </c>
      <c r="E234" t="s">
        <v>263</v>
      </c>
      <c r="F234" t="s">
        <v>727</v>
      </c>
      <c r="G234" t="s">
        <v>86</v>
      </c>
      <c r="H234"/>
      <c r="I234"/>
      <c r="J234" t="str">
        <f>J3</f>
        <v>December</v>
      </c>
      <c r="M234" s="28"/>
      <c r="R234" s="14"/>
      <c r="S234" s="7">
        <v>10</v>
      </c>
    </row>
    <row r="235" spans="2:19" ht="15" thickBot="1" x14ac:dyDescent="0.35">
      <c r="B235" t="s">
        <v>730</v>
      </c>
      <c r="C235" t="s">
        <v>205</v>
      </c>
      <c r="D235" t="s">
        <v>247</v>
      </c>
      <c r="E235" t="s">
        <v>263</v>
      </c>
      <c r="F235" t="s">
        <v>264</v>
      </c>
      <c r="G235"/>
      <c r="H235" t="s">
        <v>3</v>
      </c>
      <c r="I235"/>
      <c r="J235"/>
      <c r="M235" s="28"/>
      <c r="S235" s="7" t="s">
        <v>802</v>
      </c>
    </row>
    <row r="236" spans="2:19" ht="15" thickBot="1" x14ac:dyDescent="0.35">
      <c r="B236" t="s">
        <v>492</v>
      </c>
      <c r="C236" t="s">
        <v>205</v>
      </c>
      <c r="D236" t="s">
        <v>247</v>
      </c>
      <c r="E236" t="s">
        <v>265</v>
      </c>
      <c r="F236" t="s">
        <v>266</v>
      </c>
      <c r="G236"/>
      <c r="H236" t="s">
        <v>3</v>
      </c>
      <c r="I236"/>
      <c r="J236"/>
      <c r="M236" s="28"/>
      <c r="S236" s="7" t="s">
        <v>803</v>
      </c>
    </row>
    <row r="237" spans="2:19" x14ac:dyDescent="0.3">
      <c r="B237" t="s">
        <v>493</v>
      </c>
      <c r="C237" t="s">
        <v>205</v>
      </c>
      <c r="D237" t="s">
        <v>247</v>
      </c>
      <c r="E237" t="s">
        <v>267</v>
      </c>
      <c r="F237" t="s">
        <v>731</v>
      </c>
      <c r="G237"/>
      <c r="H237" t="s">
        <v>3</v>
      </c>
      <c r="I237"/>
      <c r="J237"/>
      <c r="S237" s="7" t="s">
        <v>802</v>
      </c>
    </row>
    <row r="238" spans="2:19" x14ac:dyDescent="0.3">
      <c r="B238" t="s">
        <v>494</v>
      </c>
      <c r="C238" t="s">
        <v>205</v>
      </c>
      <c r="D238" t="s">
        <v>247</v>
      </c>
      <c r="E238" t="s">
        <v>267</v>
      </c>
      <c r="F238" t="s">
        <v>732</v>
      </c>
      <c r="G238"/>
      <c r="H238" t="s">
        <v>3</v>
      </c>
      <c r="I238"/>
      <c r="J238"/>
      <c r="S238" s="7" t="s">
        <v>802</v>
      </c>
    </row>
    <row r="239" spans="2:19" x14ac:dyDescent="0.3">
      <c r="B239" t="s">
        <v>495</v>
      </c>
      <c r="C239" t="s">
        <v>205</v>
      </c>
      <c r="D239" t="s">
        <v>247</v>
      </c>
      <c r="E239" t="s">
        <v>268</v>
      </c>
      <c r="F239" t="s">
        <v>269</v>
      </c>
      <c r="G239"/>
      <c r="H239" t="s">
        <v>3</v>
      </c>
      <c r="I239"/>
      <c r="J239"/>
      <c r="S239" s="7" t="s">
        <v>802</v>
      </c>
    </row>
    <row r="240" spans="2:19" x14ac:dyDescent="0.3">
      <c r="B240" t="s">
        <v>496</v>
      </c>
      <c r="C240" t="s">
        <v>205</v>
      </c>
      <c r="D240" t="s">
        <v>247</v>
      </c>
      <c r="E240" t="s">
        <v>268</v>
      </c>
      <c r="F240" t="s">
        <v>270</v>
      </c>
      <c r="G240"/>
      <c r="H240" t="s">
        <v>3</v>
      </c>
      <c r="I240"/>
      <c r="J240"/>
      <c r="S240" s="7" t="s">
        <v>802</v>
      </c>
    </row>
    <row r="241" spans="2:28" x14ac:dyDescent="0.3">
      <c r="B241" t="s">
        <v>497</v>
      </c>
      <c r="C241" t="s">
        <v>205</v>
      </c>
      <c r="D241" t="s">
        <v>247</v>
      </c>
      <c r="E241" t="s">
        <v>271</v>
      </c>
      <c r="F241" t="str">
        <f>E241</f>
        <v>Non-executive director pay</v>
      </c>
      <c r="G241" t="s">
        <v>5</v>
      </c>
      <c r="H241" t="str">
        <f>H3</f>
        <v>HUF</v>
      </c>
      <c r="I241" t="s">
        <v>649</v>
      </c>
      <c r="J241" t="str">
        <f>J3</f>
        <v>December</v>
      </c>
      <c r="R241" s="14"/>
    </row>
    <row r="242" spans="2:28" x14ac:dyDescent="0.3">
      <c r="B242" t="s">
        <v>498</v>
      </c>
      <c r="C242" t="s">
        <v>205</v>
      </c>
      <c r="D242" t="s">
        <v>374</v>
      </c>
      <c r="E242" t="s">
        <v>375</v>
      </c>
      <c r="F242"/>
      <c r="G242"/>
      <c r="H242"/>
      <c r="I242"/>
      <c r="J242"/>
      <c r="M242" s="24"/>
      <c r="N242" s="24"/>
      <c r="O242" s="24"/>
      <c r="P242" s="24"/>
      <c r="Q242" s="24"/>
    </row>
    <row r="243" spans="2:28" x14ac:dyDescent="0.3">
      <c r="B243" t="s">
        <v>499</v>
      </c>
      <c r="C243" t="s">
        <v>205</v>
      </c>
      <c r="D243" t="s">
        <v>374</v>
      </c>
      <c r="E243" t="s">
        <v>376</v>
      </c>
      <c r="F243" t="s">
        <v>755</v>
      </c>
      <c r="G243"/>
      <c r="H243" t="s">
        <v>3</v>
      </c>
      <c r="I243"/>
      <c r="J243"/>
      <c r="N243" s="12"/>
    </row>
    <row r="244" spans="2:28" x14ac:dyDescent="0.3">
      <c r="B244" t="s">
        <v>1433</v>
      </c>
      <c r="C244" t="s">
        <v>205</v>
      </c>
      <c r="D244" t="s">
        <v>374</v>
      </c>
      <c r="E244" t="s">
        <v>377</v>
      </c>
      <c r="F244" t="s">
        <v>756</v>
      </c>
      <c r="G244" t="s">
        <v>5</v>
      </c>
      <c r="H244" t="str">
        <f>H3</f>
        <v>HUF</v>
      </c>
      <c r="I244" t="s">
        <v>650</v>
      </c>
      <c r="J244" t="str">
        <f>J3</f>
        <v>December</v>
      </c>
      <c r="M244" s="24"/>
      <c r="N244" s="24"/>
      <c r="O244" s="24"/>
      <c r="P244" s="24"/>
      <c r="Q244" s="24"/>
    </row>
    <row r="245" spans="2:28" x14ac:dyDescent="0.3">
      <c r="B245" t="s">
        <v>1433</v>
      </c>
      <c r="C245" t="s">
        <v>205</v>
      </c>
      <c r="D245" t="s">
        <v>374</v>
      </c>
      <c r="E245" t="s">
        <v>377</v>
      </c>
      <c r="F245" t="s">
        <v>757</v>
      </c>
      <c r="G245" t="s">
        <v>5</v>
      </c>
      <c r="H245" t="str">
        <f>H3</f>
        <v>HUF</v>
      </c>
      <c r="I245" t="s">
        <v>650</v>
      </c>
      <c r="J245" t="str">
        <f>J3</f>
        <v>December</v>
      </c>
      <c r="M245" s="24"/>
      <c r="N245" s="24"/>
      <c r="O245" s="24"/>
      <c r="P245" s="24"/>
      <c r="Q245" s="24"/>
    </row>
    <row r="246" spans="2:28" x14ac:dyDescent="0.3">
      <c r="B246" t="s">
        <v>500</v>
      </c>
      <c r="C246" t="s">
        <v>205</v>
      </c>
      <c r="D246" t="s">
        <v>374</v>
      </c>
      <c r="E246" t="s">
        <v>378</v>
      </c>
      <c r="F246"/>
      <c r="G246"/>
      <c r="H246" t="s">
        <v>3</v>
      </c>
      <c r="I246"/>
      <c r="J246"/>
      <c r="M246" s="24"/>
      <c r="N246" s="24"/>
      <c r="O246" s="24"/>
      <c r="P246" s="24"/>
      <c r="Q246" s="24"/>
      <c r="S246" s="7" t="s">
        <v>803</v>
      </c>
    </row>
    <row r="247" spans="2:28" x14ac:dyDescent="0.3">
      <c r="B247" t="s">
        <v>501</v>
      </c>
      <c r="C247" t="s">
        <v>205</v>
      </c>
      <c r="D247" t="s">
        <v>374</v>
      </c>
      <c r="E247" t="s">
        <v>379</v>
      </c>
      <c r="F247"/>
      <c r="G247"/>
      <c r="H247" t="s">
        <v>3</v>
      </c>
      <c r="I247"/>
      <c r="J247"/>
      <c r="M247" s="24"/>
      <c r="N247" s="24"/>
      <c r="O247" s="24"/>
      <c r="P247" s="24"/>
      <c r="Q247" s="24"/>
      <c r="S247" s="7" t="s">
        <v>803</v>
      </c>
    </row>
    <row r="248" spans="2:28" x14ac:dyDescent="0.3">
      <c r="B248" t="s">
        <v>502</v>
      </c>
      <c r="C248" t="s">
        <v>205</v>
      </c>
      <c r="D248" t="s">
        <v>374</v>
      </c>
      <c r="E248" t="s">
        <v>380</v>
      </c>
      <c r="F248"/>
      <c r="G248"/>
      <c r="H248" t="s">
        <v>4</v>
      </c>
      <c r="I248"/>
      <c r="J248"/>
      <c r="M248" s="24"/>
      <c r="N248" s="24"/>
      <c r="O248" s="24"/>
      <c r="P248" s="24"/>
      <c r="Q248" s="24"/>
    </row>
    <row r="249" spans="2:28" ht="15" thickBot="1" x14ac:dyDescent="0.35">
      <c r="B249" t="s">
        <v>503</v>
      </c>
      <c r="C249" t="s">
        <v>205</v>
      </c>
      <c r="D249" t="s">
        <v>272</v>
      </c>
      <c r="E249" t="s">
        <v>273</v>
      </c>
      <c r="F249" t="s">
        <v>758</v>
      </c>
      <c r="G249"/>
      <c r="H249" t="s">
        <v>3</v>
      </c>
      <c r="I249"/>
      <c r="J249"/>
      <c r="M249" s="26"/>
      <c r="S249" s="7" t="s">
        <v>802</v>
      </c>
    </row>
    <row r="250" spans="2:28" ht="15" thickBot="1" x14ac:dyDescent="0.35">
      <c r="B250" t="s">
        <v>504</v>
      </c>
      <c r="C250" t="s">
        <v>205</v>
      </c>
      <c r="D250" t="s">
        <v>272</v>
      </c>
      <c r="E250" t="s">
        <v>274</v>
      </c>
      <c r="F250" t="s">
        <v>275</v>
      </c>
      <c r="G250" t="s">
        <v>5</v>
      </c>
      <c r="H250" t="s">
        <v>86</v>
      </c>
      <c r="I250"/>
      <c r="J250" t="str">
        <f>J3</f>
        <v>December</v>
      </c>
      <c r="M250" s="26"/>
      <c r="R250" s="14"/>
      <c r="S250" s="7">
        <v>0</v>
      </c>
    </row>
    <row r="251" spans="2:28" ht="15" thickBot="1" x14ac:dyDescent="0.35">
      <c r="B251" t="s">
        <v>505</v>
      </c>
      <c r="C251" t="s">
        <v>205</v>
      </c>
      <c r="D251" t="s">
        <v>272</v>
      </c>
      <c r="E251" t="s">
        <v>276</v>
      </c>
      <c r="F251" t="s">
        <v>226</v>
      </c>
      <c r="G251" t="s">
        <v>5</v>
      </c>
      <c r="H251" t="s">
        <v>86</v>
      </c>
      <c r="I251"/>
      <c r="J251" t="str">
        <f>J3</f>
        <v>December</v>
      </c>
      <c r="M251" s="26"/>
      <c r="R251" s="14"/>
      <c r="S251" s="7">
        <v>0</v>
      </c>
    </row>
    <row r="252" spans="2:28" ht="15" thickBot="1" x14ac:dyDescent="0.35">
      <c r="B252" t="s">
        <v>506</v>
      </c>
      <c r="C252" t="s">
        <v>205</v>
      </c>
      <c r="D252" t="s">
        <v>272</v>
      </c>
      <c r="E252" t="s">
        <v>277</v>
      </c>
      <c r="F252" t="s">
        <v>278</v>
      </c>
      <c r="G252"/>
      <c r="H252" t="s">
        <v>3</v>
      </c>
      <c r="I252"/>
      <c r="J252"/>
      <c r="M252" s="26"/>
      <c r="S252" s="7" t="s">
        <v>802</v>
      </c>
      <c r="AB252" s="7" t="s">
        <v>825</v>
      </c>
    </row>
    <row r="253" spans="2:28" ht="15" thickBot="1" x14ac:dyDescent="0.35">
      <c r="B253" t="s">
        <v>507</v>
      </c>
      <c r="C253" t="s">
        <v>205</v>
      </c>
      <c r="D253" t="s">
        <v>272</v>
      </c>
      <c r="E253" t="s">
        <v>277</v>
      </c>
      <c r="F253" t="s">
        <v>762</v>
      </c>
      <c r="G253"/>
      <c r="H253" t="s">
        <v>3</v>
      </c>
      <c r="I253"/>
      <c r="J253"/>
      <c r="M253" s="26"/>
      <c r="S253" s="7" t="s">
        <v>803</v>
      </c>
    </row>
    <row r="254" spans="2:28" ht="15" thickBot="1" x14ac:dyDescent="0.35">
      <c r="B254" t="s">
        <v>761</v>
      </c>
      <c r="C254" t="s">
        <v>205</v>
      </c>
      <c r="D254" t="s">
        <v>272</v>
      </c>
      <c r="E254" t="s">
        <v>277</v>
      </c>
      <c r="F254" t="s">
        <v>759</v>
      </c>
      <c r="G254"/>
      <c r="H254" t="s">
        <v>760</v>
      </c>
      <c r="I254"/>
      <c r="J254"/>
      <c r="M254" s="26"/>
    </row>
    <row r="255" spans="2:28" x14ac:dyDescent="0.3">
      <c r="B255" t="s">
        <v>508</v>
      </c>
      <c r="C255" t="s">
        <v>205</v>
      </c>
      <c r="D255" t="s">
        <v>381</v>
      </c>
      <c r="E255" t="s">
        <v>382</v>
      </c>
      <c r="F255"/>
      <c r="G255"/>
      <c r="H255"/>
      <c r="I255"/>
      <c r="J255"/>
      <c r="M255" s="29"/>
    </row>
    <row r="256" spans="2:28" x14ac:dyDescent="0.3">
      <c r="B256" t="s">
        <v>509</v>
      </c>
      <c r="C256" t="s">
        <v>205</v>
      </c>
      <c r="D256" t="s">
        <v>272</v>
      </c>
      <c r="E256" t="s">
        <v>279</v>
      </c>
      <c r="F256" t="str">
        <f>E256</f>
        <v>Product recall management</v>
      </c>
      <c r="G256"/>
      <c r="H256" t="s">
        <v>3</v>
      </c>
      <c r="I256"/>
      <c r="J256"/>
      <c r="S256" s="7" t="s">
        <v>803</v>
      </c>
    </row>
    <row r="257" spans="2:28" x14ac:dyDescent="0.3">
      <c r="B257" t="s">
        <v>510</v>
      </c>
      <c r="C257" t="s">
        <v>205</v>
      </c>
      <c r="D257" t="s">
        <v>285</v>
      </c>
      <c r="E257" t="s">
        <v>280</v>
      </c>
      <c r="F257" t="s">
        <v>281</v>
      </c>
      <c r="G257"/>
      <c r="H257" t="s">
        <v>3</v>
      </c>
      <c r="I257"/>
      <c r="J257"/>
      <c r="S257" s="7" t="s">
        <v>802</v>
      </c>
    </row>
    <row r="258" spans="2:28" x14ac:dyDescent="0.3">
      <c r="B258" t="s">
        <v>511</v>
      </c>
      <c r="C258" t="s">
        <v>205</v>
      </c>
      <c r="D258" t="s">
        <v>285</v>
      </c>
      <c r="E258" t="s">
        <v>280</v>
      </c>
      <c r="F258" t="s">
        <v>282</v>
      </c>
      <c r="G258"/>
      <c r="H258" t="s">
        <v>3</v>
      </c>
      <c r="I258"/>
      <c r="J258"/>
      <c r="S258" s="7" t="s">
        <v>802</v>
      </c>
    </row>
    <row r="259" spans="2:28" x14ac:dyDescent="0.3">
      <c r="B259" t="s">
        <v>512</v>
      </c>
      <c r="C259" t="s">
        <v>205</v>
      </c>
      <c r="D259" t="s">
        <v>285</v>
      </c>
      <c r="E259" t="s">
        <v>280</v>
      </c>
      <c r="F259" t="s">
        <v>283</v>
      </c>
      <c r="G259"/>
      <c r="H259" t="s">
        <v>3</v>
      </c>
      <c r="I259"/>
      <c r="J259"/>
      <c r="S259" s="7" t="s">
        <v>802</v>
      </c>
    </row>
    <row r="260" spans="2:28" x14ac:dyDescent="0.3">
      <c r="B260" t="s">
        <v>513</v>
      </c>
      <c r="C260" t="s">
        <v>205</v>
      </c>
      <c r="D260" t="s">
        <v>285</v>
      </c>
      <c r="E260" t="s">
        <v>284</v>
      </c>
      <c r="F260" t="s">
        <v>286</v>
      </c>
      <c r="G260"/>
      <c r="H260" t="s">
        <v>3</v>
      </c>
      <c r="I260"/>
      <c r="J260"/>
      <c r="S260" s="7" t="s">
        <v>802</v>
      </c>
    </row>
    <row r="261" spans="2:28" x14ac:dyDescent="0.3">
      <c r="B261" t="s">
        <v>514</v>
      </c>
      <c r="C261" t="s">
        <v>205</v>
      </c>
      <c r="D261" t="s">
        <v>285</v>
      </c>
      <c r="E261" t="s">
        <v>284</v>
      </c>
      <c r="F261" t="s">
        <v>287</v>
      </c>
      <c r="G261"/>
      <c r="H261" t="s">
        <v>3</v>
      </c>
      <c r="I261"/>
      <c r="J261"/>
      <c r="S261" s="7" t="s">
        <v>802</v>
      </c>
      <c r="Z261" s="7" t="s">
        <v>866</v>
      </c>
    </row>
    <row r="262" spans="2:28" x14ac:dyDescent="0.3">
      <c r="B262" t="s">
        <v>515</v>
      </c>
      <c r="C262" t="s">
        <v>205</v>
      </c>
      <c r="D262" t="s">
        <v>285</v>
      </c>
      <c r="E262" t="s">
        <v>288</v>
      </c>
      <c r="F262" t="s">
        <v>288</v>
      </c>
      <c r="G262"/>
      <c r="H262" t="s">
        <v>3</v>
      </c>
      <c r="I262"/>
      <c r="J262"/>
      <c r="S262" s="7" t="s">
        <v>802</v>
      </c>
      <c r="AB262" s="7" t="s">
        <v>865</v>
      </c>
    </row>
    <row r="263" spans="2:28" x14ac:dyDescent="0.3">
      <c r="B263" t="s">
        <v>516</v>
      </c>
      <c r="C263" t="s">
        <v>205</v>
      </c>
      <c r="D263" t="s">
        <v>285</v>
      </c>
      <c r="E263" t="s">
        <v>288</v>
      </c>
      <c r="F263" t="s">
        <v>289</v>
      </c>
      <c r="G263" t="s">
        <v>5</v>
      </c>
      <c r="H263" t="s">
        <v>250</v>
      </c>
      <c r="I263"/>
      <c r="J263" t="str">
        <f>J3</f>
        <v>December</v>
      </c>
      <c r="R263" s="14"/>
      <c r="S263" s="7">
        <v>14</v>
      </c>
    </row>
    <row r="264" spans="2:28" x14ac:dyDescent="0.3">
      <c r="B264" t="s">
        <v>517</v>
      </c>
      <c r="C264" t="s">
        <v>205</v>
      </c>
      <c r="D264" t="s">
        <v>285</v>
      </c>
      <c r="E264" t="s">
        <v>290</v>
      </c>
      <c r="F264" t="s">
        <v>291</v>
      </c>
      <c r="G264"/>
      <c r="H264" t="s">
        <v>3</v>
      </c>
      <c r="I264"/>
      <c r="J264"/>
      <c r="N264" s="12"/>
      <c r="S264" s="7" t="s">
        <v>802</v>
      </c>
    </row>
    <row r="265" spans="2:28" x14ac:dyDescent="0.3">
      <c r="B265" t="s">
        <v>518</v>
      </c>
      <c r="C265" t="s">
        <v>205</v>
      </c>
      <c r="D265" t="s">
        <v>285</v>
      </c>
      <c r="E265" t="s">
        <v>290</v>
      </c>
      <c r="F265" t="s">
        <v>292</v>
      </c>
      <c r="G265"/>
      <c r="H265" t="s">
        <v>3</v>
      </c>
      <c r="I265"/>
      <c r="J265"/>
      <c r="N265" s="12"/>
      <c r="S265" s="7" t="s">
        <v>802</v>
      </c>
    </row>
    <row r="266" spans="2:28" x14ac:dyDescent="0.3">
      <c r="B266" t="s">
        <v>519</v>
      </c>
      <c r="C266" t="s">
        <v>205</v>
      </c>
      <c r="D266" t="s">
        <v>285</v>
      </c>
      <c r="E266" t="s">
        <v>290</v>
      </c>
      <c r="F266" t="s">
        <v>293</v>
      </c>
      <c r="G266" t="s">
        <v>5</v>
      </c>
      <c r="H266" t="s">
        <v>250</v>
      </c>
      <c r="I266"/>
      <c r="J266" t="str">
        <f>J3</f>
        <v>December</v>
      </c>
      <c r="R266" s="14"/>
      <c r="S266" s="7">
        <v>10</v>
      </c>
    </row>
    <row r="267" spans="2:28" x14ac:dyDescent="0.3">
      <c r="B267" t="s">
        <v>520</v>
      </c>
      <c r="C267" t="s">
        <v>205</v>
      </c>
      <c r="D267" t="s">
        <v>383</v>
      </c>
      <c r="E267" t="s">
        <v>384</v>
      </c>
      <c r="F267"/>
      <c r="G267"/>
      <c r="H267"/>
      <c r="I267"/>
      <c r="J267"/>
    </row>
    <row r="268" spans="2:28" x14ac:dyDescent="0.3">
      <c r="B268" t="s">
        <v>521</v>
      </c>
      <c r="C268" t="s">
        <v>205</v>
      </c>
      <c r="D268" t="s">
        <v>383</v>
      </c>
      <c r="E268" t="s">
        <v>385</v>
      </c>
      <c r="F268"/>
      <c r="G268"/>
      <c r="H268"/>
      <c r="I268"/>
      <c r="J268"/>
    </row>
    <row r="269" spans="2:28" x14ac:dyDescent="0.3">
      <c r="B269" t="s">
        <v>522</v>
      </c>
      <c r="C269" t="s">
        <v>205</v>
      </c>
      <c r="D269" t="s">
        <v>383</v>
      </c>
      <c r="E269" t="s">
        <v>386</v>
      </c>
      <c r="F269"/>
      <c r="G269"/>
      <c r="H269"/>
      <c r="I269"/>
      <c r="J269"/>
    </row>
    <row r="270" spans="2:28" x14ac:dyDescent="0.3">
      <c r="B270" t="s">
        <v>523</v>
      </c>
      <c r="C270" t="s">
        <v>205</v>
      </c>
      <c r="D270" t="s">
        <v>383</v>
      </c>
      <c r="E270" t="s">
        <v>387</v>
      </c>
      <c r="F270"/>
      <c r="G270"/>
      <c r="H270"/>
      <c r="I270"/>
      <c r="J270"/>
    </row>
    <row r="271" spans="2:28" x14ac:dyDescent="0.3">
      <c r="B271" t="s">
        <v>524</v>
      </c>
      <c r="C271" t="s">
        <v>205</v>
      </c>
      <c r="D271" t="s">
        <v>294</v>
      </c>
      <c r="E271" t="s">
        <v>295</v>
      </c>
      <c r="F271" t="s">
        <v>296</v>
      </c>
      <c r="G271"/>
      <c r="H271" t="s">
        <v>763</v>
      </c>
      <c r="I271"/>
      <c r="J271"/>
      <c r="N271" s="12"/>
      <c r="S271" s="7" t="s">
        <v>823</v>
      </c>
    </row>
    <row r="272" spans="2:28" x14ac:dyDescent="0.3">
      <c r="B272" t="s">
        <v>525</v>
      </c>
      <c r="C272" t="s">
        <v>205</v>
      </c>
      <c r="D272" t="s">
        <v>294</v>
      </c>
      <c r="E272" t="s">
        <v>295</v>
      </c>
      <c r="F272" t="s">
        <v>296</v>
      </c>
      <c r="G272"/>
      <c r="H272" t="s">
        <v>764</v>
      </c>
      <c r="I272"/>
      <c r="J272"/>
      <c r="N272" s="12"/>
      <c r="S272" s="7" t="s">
        <v>867</v>
      </c>
    </row>
    <row r="273" spans="2:29" x14ac:dyDescent="0.3">
      <c r="B273" t="s">
        <v>765</v>
      </c>
      <c r="C273" t="s">
        <v>205</v>
      </c>
      <c r="D273" t="s">
        <v>294</v>
      </c>
      <c r="E273" t="s">
        <v>295</v>
      </c>
      <c r="F273" t="s">
        <v>766</v>
      </c>
      <c r="G273"/>
      <c r="H273" t="s">
        <v>3</v>
      </c>
      <c r="I273"/>
      <c r="J273"/>
      <c r="N273" s="12"/>
      <c r="S273" s="7" t="s">
        <v>802</v>
      </c>
    </row>
    <row r="274" spans="2:29" x14ac:dyDescent="0.3">
      <c r="B274" t="s">
        <v>526</v>
      </c>
      <c r="C274" t="s">
        <v>205</v>
      </c>
      <c r="D274" t="s">
        <v>294</v>
      </c>
      <c r="E274" t="s">
        <v>297</v>
      </c>
      <c r="F274" t="s">
        <v>298</v>
      </c>
      <c r="G274" t="s">
        <v>5</v>
      </c>
      <c r="H274" t="s">
        <v>86</v>
      </c>
      <c r="I274"/>
      <c r="J274" t="str">
        <f>J3</f>
        <v>December</v>
      </c>
      <c r="R274" s="14"/>
      <c r="S274" s="7">
        <v>1</v>
      </c>
      <c r="AB274" s="7" t="s">
        <v>868</v>
      </c>
    </row>
    <row r="275" spans="2:29" x14ac:dyDescent="0.3">
      <c r="B275" t="s">
        <v>527</v>
      </c>
      <c r="C275" t="s">
        <v>205</v>
      </c>
      <c r="D275" t="s">
        <v>294</v>
      </c>
      <c r="E275" t="s">
        <v>299</v>
      </c>
      <c r="F275" t="s">
        <v>300</v>
      </c>
      <c r="G275"/>
      <c r="H275" t="s">
        <v>3</v>
      </c>
      <c r="I275"/>
      <c r="J275"/>
      <c r="N275" s="12"/>
      <c r="S275" s="7" t="s">
        <v>803</v>
      </c>
    </row>
    <row r="276" spans="2:29" x14ac:dyDescent="0.3">
      <c r="B276" t="s">
        <v>767</v>
      </c>
      <c r="C276" t="s">
        <v>205</v>
      </c>
      <c r="D276" t="s">
        <v>294</v>
      </c>
      <c r="E276" t="s">
        <v>301</v>
      </c>
      <c r="F276" t="str">
        <f>E276</f>
        <v>Lobbying/ Political Contributions</v>
      </c>
      <c r="G276" t="s">
        <v>5</v>
      </c>
      <c r="H276" t="s">
        <v>86</v>
      </c>
      <c r="I276"/>
      <c r="J276" t="str">
        <f>J3</f>
        <v>December</v>
      </c>
      <c r="R276" s="14"/>
    </row>
    <row r="277" spans="2:29" x14ac:dyDescent="0.3">
      <c r="B277" t="s">
        <v>768</v>
      </c>
      <c r="C277" t="s">
        <v>205</v>
      </c>
      <c r="D277" t="s">
        <v>294</v>
      </c>
      <c r="E277" t="s">
        <v>301</v>
      </c>
      <c r="F277" t="s">
        <v>117</v>
      </c>
      <c r="G277" t="s">
        <v>21</v>
      </c>
      <c r="H277" t="s">
        <v>3</v>
      </c>
      <c r="I277"/>
      <c r="J277"/>
      <c r="N277" s="12"/>
      <c r="S277" s="7" t="s">
        <v>803</v>
      </c>
    </row>
    <row r="278" spans="2:29" x14ac:dyDescent="0.3">
      <c r="B278" t="s">
        <v>528</v>
      </c>
      <c r="C278" t="s">
        <v>205</v>
      </c>
      <c r="D278" t="s">
        <v>388</v>
      </c>
      <c r="E278" t="s">
        <v>389</v>
      </c>
      <c r="F278"/>
      <c r="G278"/>
      <c r="H278"/>
      <c r="I278"/>
      <c r="J278"/>
    </row>
    <row r="279" spans="2:29" x14ac:dyDescent="0.3">
      <c r="B279" t="s">
        <v>529</v>
      </c>
      <c r="C279" t="s">
        <v>205</v>
      </c>
      <c r="D279" t="s">
        <v>388</v>
      </c>
      <c r="E279" t="s">
        <v>390</v>
      </c>
      <c r="F279"/>
      <c r="G279"/>
      <c r="H279"/>
      <c r="I279"/>
      <c r="J279"/>
    </row>
    <row r="280" spans="2:29" x14ac:dyDescent="0.3">
      <c r="B280" t="s">
        <v>530</v>
      </c>
      <c r="C280" t="s">
        <v>205</v>
      </c>
      <c r="D280" t="s">
        <v>294</v>
      </c>
      <c r="E280" t="s">
        <v>302</v>
      </c>
      <c r="F280" t="str">
        <f>E280</f>
        <v>Business Ethics Programs</v>
      </c>
      <c r="G280"/>
      <c r="H280" t="s">
        <v>3</v>
      </c>
      <c r="I280"/>
      <c r="J280"/>
      <c r="N280" s="12"/>
      <c r="S280" s="7" t="s">
        <v>802</v>
      </c>
    </row>
    <row r="281" spans="2:29" x14ac:dyDescent="0.3">
      <c r="B281" t="s">
        <v>531</v>
      </c>
      <c r="C281" t="s">
        <v>205</v>
      </c>
      <c r="D281" t="s">
        <v>294</v>
      </c>
      <c r="E281" t="s">
        <v>303</v>
      </c>
      <c r="F281" t="str">
        <f>E281</f>
        <v>Animal Welfare Policy</v>
      </c>
      <c r="G281" t="s">
        <v>21</v>
      </c>
      <c r="H281" t="s">
        <v>3</v>
      </c>
      <c r="I281"/>
      <c r="J281"/>
      <c r="N281" s="12"/>
      <c r="S281" s="7" t="s">
        <v>803</v>
      </c>
    </row>
    <row r="282" spans="2:29" x14ac:dyDescent="0.3">
      <c r="B282" t="s">
        <v>532</v>
      </c>
      <c r="C282" t="s">
        <v>205</v>
      </c>
      <c r="D282" t="s">
        <v>388</v>
      </c>
      <c r="E282" t="s">
        <v>391</v>
      </c>
      <c r="F282"/>
      <c r="G282" t="s">
        <v>21</v>
      </c>
      <c r="H282" t="s">
        <v>3</v>
      </c>
      <c r="I282"/>
      <c r="J282"/>
      <c r="N282" s="12"/>
      <c r="S282" s="7" t="s">
        <v>803</v>
      </c>
    </row>
    <row r="283" spans="2:29" x14ac:dyDescent="0.3">
      <c r="B283" t="s">
        <v>533</v>
      </c>
      <c r="C283" t="s">
        <v>205</v>
      </c>
      <c r="D283" t="s">
        <v>294</v>
      </c>
      <c r="E283" t="s">
        <v>304</v>
      </c>
      <c r="F283" t="s">
        <v>305</v>
      </c>
      <c r="G283" t="s">
        <v>5</v>
      </c>
      <c r="H283" t="s">
        <v>86</v>
      </c>
      <c r="I283"/>
      <c r="J283" t="str">
        <f>J3</f>
        <v>December</v>
      </c>
      <c r="S283" s="7">
        <v>0</v>
      </c>
    </row>
    <row r="284" spans="2:29" x14ac:dyDescent="0.3">
      <c r="B284" t="s">
        <v>534</v>
      </c>
      <c r="C284" t="s">
        <v>205</v>
      </c>
      <c r="D284" t="s">
        <v>306</v>
      </c>
      <c r="E284" t="s">
        <v>307</v>
      </c>
      <c r="F284" t="s">
        <v>308</v>
      </c>
      <c r="G284" t="s">
        <v>21</v>
      </c>
      <c r="H284" t="s">
        <v>3</v>
      </c>
      <c r="I284"/>
      <c r="J284"/>
      <c r="N284" s="12"/>
      <c r="S284" s="7" t="s">
        <v>803</v>
      </c>
    </row>
    <row r="285" spans="2:29" x14ac:dyDescent="0.3">
      <c r="B285" t="s">
        <v>769</v>
      </c>
      <c r="C285" t="s">
        <v>205</v>
      </c>
      <c r="D285" t="s">
        <v>306</v>
      </c>
      <c r="E285" t="s">
        <v>309</v>
      </c>
      <c r="F285" t="s">
        <v>310</v>
      </c>
      <c r="G285" t="s">
        <v>1</v>
      </c>
      <c r="H285" t="s">
        <v>772</v>
      </c>
      <c r="I285"/>
      <c r="J285"/>
      <c r="N285" s="12"/>
      <c r="S285" s="7" t="s">
        <v>810</v>
      </c>
      <c r="AB285" s="7" t="s">
        <v>872</v>
      </c>
      <c r="AC285" s="7" t="s">
        <v>873</v>
      </c>
    </row>
    <row r="286" spans="2:29" x14ac:dyDescent="0.3">
      <c r="B286" t="s">
        <v>770</v>
      </c>
      <c r="C286" t="s">
        <v>205</v>
      </c>
      <c r="D286" t="s">
        <v>306</v>
      </c>
      <c r="E286" t="s">
        <v>309</v>
      </c>
      <c r="F286" t="s">
        <v>311</v>
      </c>
      <c r="G286" t="s">
        <v>1</v>
      </c>
      <c r="H286" t="s">
        <v>771</v>
      </c>
      <c r="I286"/>
      <c r="J286"/>
      <c r="N286" s="12"/>
      <c r="S286" s="7" t="s">
        <v>811</v>
      </c>
    </row>
    <row r="287" spans="2:29" x14ac:dyDescent="0.3">
      <c r="B287" t="s">
        <v>535</v>
      </c>
      <c r="C287" t="s">
        <v>205</v>
      </c>
      <c r="D287" t="s">
        <v>306</v>
      </c>
      <c r="E287" t="s">
        <v>312</v>
      </c>
      <c r="F287" t="s">
        <v>313</v>
      </c>
      <c r="G287" t="s">
        <v>5</v>
      </c>
      <c r="H287" t="s">
        <v>4</v>
      </c>
      <c r="I287"/>
      <c r="J287" t="str">
        <f>J3</f>
        <v>December</v>
      </c>
      <c r="M287" s="15"/>
      <c r="N287" s="13">
        <v>4.9099999999999998E-2</v>
      </c>
      <c r="O287" s="15">
        <v>0.2306</v>
      </c>
      <c r="P287" s="15">
        <v>0.47810000000000002</v>
      </c>
      <c r="Q287" s="15">
        <v>0</v>
      </c>
      <c r="R287" s="31">
        <v>0.81859999999999999</v>
      </c>
    </row>
    <row r="288" spans="2:29" x14ac:dyDescent="0.3">
      <c r="B288" t="s">
        <v>536</v>
      </c>
      <c r="C288" t="s">
        <v>205</v>
      </c>
      <c r="D288" t="s">
        <v>306</v>
      </c>
      <c r="E288" t="s">
        <v>314</v>
      </c>
      <c r="F288" t="s">
        <v>235</v>
      </c>
      <c r="G288"/>
      <c r="H288" t="s">
        <v>3</v>
      </c>
      <c r="I288"/>
      <c r="J288"/>
      <c r="S288" s="7" t="s">
        <v>802</v>
      </c>
      <c r="Y288" s="7" t="s">
        <v>869</v>
      </c>
    </row>
    <row r="289" spans="2:28" x14ac:dyDescent="0.3">
      <c r="B289" t="s">
        <v>537</v>
      </c>
      <c r="C289" t="s">
        <v>205</v>
      </c>
      <c r="D289" t="s">
        <v>306</v>
      </c>
      <c r="E289" t="s">
        <v>314</v>
      </c>
      <c r="F289" t="s">
        <v>315</v>
      </c>
      <c r="G289"/>
      <c r="H289" t="s">
        <v>3</v>
      </c>
      <c r="I289"/>
      <c r="J289"/>
      <c r="S289" s="7" t="s">
        <v>802</v>
      </c>
    </row>
    <row r="290" spans="2:28" x14ac:dyDescent="0.3">
      <c r="B290" t="s">
        <v>773</v>
      </c>
      <c r="C290" t="s">
        <v>205</v>
      </c>
      <c r="D290" t="s">
        <v>316</v>
      </c>
      <c r="E290" t="s">
        <v>317</v>
      </c>
      <c r="F290" t="s">
        <v>631</v>
      </c>
      <c r="G290"/>
      <c r="H290" t="s">
        <v>3</v>
      </c>
      <c r="I290"/>
      <c r="J290"/>
      <c r="S290" s="7" t="s">
        <v>802</v>
      </c>
      <c r="AB290" s="7" t="s">
        <v>870</v>
      </c>
    </row>
    <row r="291" spans="2:28" x14ac:dyDescent="0.3">
      <c r="B291" t="s">
        <v>774</v>
      </c>
      <c r="C291" t="s">
        <v>205</v>
      </c>
      <c r="D291" t="s">
        <v>316</v>
      </c>
      <c r="E291" t="s">
        <v>317</v>
      </c>
      <c r="F291" t="s">
        <v>332</v>
      </c>
      <c r="G291"/>
      <c r="H291" t="s">
        <v>3</v>
      </c>
      <c r="I291"/>
      <c r="J291"/>
      <c r="S291" s="7" t="s">
        <v>803</v>
      </c>
    </row>
    <row r="292" spans="2:28" x14ac:dyDescent="0.3">
      <c r="B292" t="s">
        <v>538</v>
      </c>
      <c r="C292" t="s">
        <v>205</v>
      </c>
      <c r="D292" t="s">
        <v>316</v>
      </c>
      <c r="E292" t="s">
        <v>318</v>
      </c>
      <c r="F292" t="str">
        <f>E292</f>
        <v>Data Privacy and Security Incidents</v>
      </c>
      <c r="G292" t="s">
        <v>5</v>
      </c>
      <c r="H292" t="s">
        <v>86</v>
      </c>
      <c r="I292"/>
      <c r="J292" t="str">
        <f>J3</f>
        <v>December</v>
      </c>
      <c r="S292" s="7">
        <v>0</v>
      </c>
      <c r="Z292" s="18"/>
    </row>
    <row r="293" spans="2:28" x14ac:dyDescent="0.3">
      <c r="B293" t="s">
        <v>539</v>
      </c>
      <c r="C293" t="s">
        <v>205</v>
      </c>
      <c r="D293" t="s">
        <v>319</v>
      </c>
      <c r="E293" t="s">
        <v>320</v>
      </c>
      <c r="F293" t="s">
        <v>775</v>
      </c>
      <c r="G293" t="s">
        <v>5</v>
      </c>
      <c r="H293" t="s">
        <v>86</v>
      </c>
      <c r="I293"/>
      <c r="J293" t="str">
        <f>J3</f>
        <v>December</v>
      </c>
      <c r="S293" s="7">
        <v>42</v>
      </c>
      <c r="Z293" s="18"/>
    </row>
    <row r="294" spans="2:28" x14ac:dyDescent="0.3">
      <c r="B294" t="s">
        <v>540</v>
      </c>
      <c r="C294" t="s">
        <v>205</v>
      </c>
      <c r="D294" t="s">
        <v>319</v>
      </c>
      <c r="E294" t="s">
        <v>321</v>
      </c>
      <c r="F294" t="s">
        <v>117</v>
      </c>
      <c r="G294" t="s">
        <v>21</v>
      </c>
      <c r="H294" t="s">
        <v>3</v>
      </c>
      <c r="I294"/>
      <c r="J294"/>
      <c r="N294" s="12"/>
      <c r="S294" s="7" t="s">
        <v>802</v>
      </c>
    </row>
    <row r="295" spans="2:28" x14ac:dyDescent="0.3">
      <c r="B295" t="s">
        <v>541</v>
      </c>
      <c r="C295" t="s">
        <v>205</v>
      </c>
      <c r="D295" t="s">
        <v>319</v>
      </c>
      <c r="E295" t="s">
        <v>322</v>
      </c>
      <c r="F295" t="str">
        <f>E295</f>
        <v xml:space="preserve">Bribery &amp; corruption incidents </v>
      </c>
      <c r="G295" t="s">
        <v>5</v>
      </c>
      <c r="H295" t="s">
        <v>86</v>
      </c>
      <c r="I295"/>
      <c r="J295" t="str">
        <f>J3</f>
        <v>December</v>
      </c>
      <c r="R295" s="14"/>
      <c r="S295" s="7">
        <v>0</v>
      </c>
    </row>
    <row r="296" spans="2:28" x14ac:dyDescent="0.3">
      <c r="B296" t="s">
        <v>542</v>
      </c>
      <c r="C296" t="s">
        <v>205</v>
      </c>
      <c r="D296" t="s">
        <v>319</v>
      </c>
      <c r="E296" t="s">
        <v>323</v>
      </c>
      <c r="F296" t="s">
        <v>324</v>
      </c>
      <c r="G296"/>
      <c r="H296" t="s">
        <v>3</v>
      </c>
      <c r="I296"/>
      <c r="J296"/>
      <c r="S296" s="7" t="s">
        <v>803</v>
      </c>
    </row>
    <row r="297" spans="2:28" x14ac:dyDescent="0.3">
      <c r="B297" t="s">
        <v>543</v>
      </c>
      <c r="C297" t="s">
        <v>205</v>
      </c>
      <c r="D297" t="s">
        <v>325</v>
      </c>
      <c r="E297" t="s">
        <v>326</v>
      </c>
      <c r="F297" t="s">
        <v>327</v>
      </c>
      <c r="G297"/>
      <c r="H297" t="s">
        <v>3</v>
      </c>
      <c r="I297"/>
      <c r="J297"/>
      <c r="N297" s="12"/>
      <c r="S297" s="7" t="s">
        <v>802</v>
      </c>
      <c r="Z297" s="7" t="s">
        <v>871</v>
      </c>
    </row>
    <row r="298" spans="2:28" x14ac:dyDescent="0.3">
      <c r="B298" t="s">
        <v>544</v>
      </c>
      <c r="C298" t="s">
        <v>205</v>
      </c>
      <c r="D298" t="s">
        <v>325</v>
      </c>
      <c r="E298" t="s">
        <v>326</v>
      </c>
      <c r="F298" t="s">
        <v>328</v>
      </c>
      <c r="G298"/>
      <c r="H298" t="s">
        <v>3</v>
      </c>
      <c r="I298"/>
      <c r="J298"/>
      <c r="N298" s="12"/>
      <c r="S298" s="7" t="s">
        <v>802</v>
      </c>
    </row>
    <row r="299" spans="2:28" x14ac:dyDescent="0.3">
      <c r="B299" t="s">
        <v>545</v>
      </c>
      <c r="C299" t="s">
        <v>205</v>
      </c>
      <c r="D299" t="s">
        <v>325</v>
      </c>
      <c r="E299" t="s">
        <v>329</v>
      </c>
      <c r="F299" t="s">
        <v>330</v>
      </c>
      <c r="G299"/>
      <c r="H299" t="s">
        <v>3</v>
      </c>
      <c r="I299"/>
      <c r="J299"/>
      <c r="N299" s="12"/>
      <c r="S299" s="7" t="s">
        <v>803</v>
      </c>
    </row>
    <row r="300" spans="2:28" x14ac:dyDescent="0.3">
      <c r="B300" t="s">
        <v>546</v>
      </c>
      <c r="C300" t="s">
        <v>205</v>
      </c>
      <c r="D300" t="s">
        <v>325</v>
      </c>
      <c r="E300" t="s">
        <v>331</v>
      </c>
      <c r="F300" t="s">
        <v>332</v>
      </c>
      <c r="G300" t="s">
        <v>21</v>
      </c>
      <c r="H300" t="s">
        <v>3</v>
      </c>
      <c r="I300"/>
      <c r="J300"/>
      <c r="N300" s="12"/>
      <c r="S300" s="7" t="s">
        <v>803</v>
      </c>
    </row>
    <row r="301" spans="2:28" x14ac:dyDescent="0.3">
      <c r="B301" t="s">
        <v>547</v>
      </c>
      <c r="C301" t="s">
        <v>205</v>
      </c>
      <c r="D301" t="s">
        <v>325</v>
      </c>
      <c r="E301" t="s">
        <v>333</v>
      </c>
      <c r="F301" t="s">
        <v>334</v>
      </c>
      <c r="G301" t="s">
        <v>5</v>
      </c>
      <c r="H301" t="s">
        <v>86</v>
      </c>
      <c r="I301"/>
      <c r="J301" t="str">
        <f>J3</f>
        <v>December</v>
      </c>
      <c r="R301" s="14"/>
      <c r="S301" s="7">
        <v>0</v>
      </c>
    </row>
    <row r="302" spans="2:28" x14ac:dyDescent="0.3">
      <c r="B302" t="s">
        <v>548</v>
      </c>
      <c r="C302" t="s">
        <v>205</v>
      </c>
      <c r="D302" t="s">
        <v>325</v>
      </c>
      <c r="E302" t="s">
        <v>335</v>
      </c>
      <c r="F302" t="str">
        <f>E302</f>
        <v>STI Performance Metrics</v>
      </c>
      <c r="G302" t="s">
        <v>21</v>
      </c>
      <c r="H302" t="s">
        <v>3</v>
      </c>
      <c r="I302"/>
      <c r="J302"/>
      <c r="N302" s="12"/>
      <c r="S302" s="7" t="s">
        <v>802</v>
      </c>
      <c r="Z302" s="7" t="s">
        <v>871</v>
      </c>
    </row>
    <row r="303" spans="2:28" x14ac:dyDescent="0.3">
      <c r="B303" t="s">
        <v>549</v>
      </c>
      <c r="C303" t="s">
        <v>205</v>
      </c>
      <c r="D303" t="s">
        <v>325</v>
      </c>
      <c r="E303" t="s">
        <v>336</v>
      </c>
      <c r="F303" t="str">
        <f>E303</f>
        <v>LTI Performance Metrics</v>
      </c>
      <c r="G303" t="s">
        <v>21</v>
      </c>
      <c r="H303" t="s">
        <v>3</v>
      </c>
      <c r="I303"/>
      <c r="J303"/>
      <c r="N303" s="12"/>
      <c r="S303" s="7" t="s">
        <v>802</v>
      </c>
      <c r="Z303" s="7" t="s">
        <v>871</v>
      </c>
    </row>
    <row r="304" spans="2:28" x14ac:dyDescent="0.3">
      <c r="B304" t="s">
        <v>550</v>
      </c>
      <c r="C304" t="s">
        <v>205</v>
      </c>
      <c r="D304" t="s">
        <v>337</v>
      </c>
      <c r="E304" t="s">
        <v>338</v>
      </c>
      <c r="F304" t="s">
        <v>339</v>
      </c>
      <c r="G304" t="s">
        <v>5</v>
      </c>
      <c r="H304" t="s">
        <v>4</v>
      </c>
      <c r="I304"/>
      <c r="J304" t="str">
        <f>J3</f>
        <v>December</v>
      </c>
      <c r="Q304" s="15"/>
      <c r="R304" s="15"/>
      <c r="S304" s="31">
        <v>0.33333333333333331</v>
      </c>
    </row>
    <row r="305" spans="2:28" x14ac:dyDescent="0.3">
      <c r="B305" t="s">
        <v>551</v>
      </c>
      <c r="C305" t="s">
        <v>205</v>
      </c>
      <c r="D305" t="s">
        <v>337</v>
      </c>
      <c r="E305" t="s">
        <v>338</v>
      </c>
      <c r="F305" t="s">
        <v>340</v>
      </c>
      <c r="G305"/>
      <c r="H305" t="s">
        <v>3</v>
      </c>
      <c r="I305"/>
      <c r="J305"/>
      <c r="N305" s="12"/>
      <c r="S305" s="7" t="s">
        <v>803</v>
      </c>
    </row>
    <row r="306" spans="2:28" x14ac:dyDescent="0.3">
      <c r="B306" t="s">
        <v>552</v>
      </c>
      <c r="C306" t="s">
        <v>205</v>
      </c>
      <c r="D306" t="s">
        <v>337</v>
      </c>
      <c r="E306" t="s">
        <v>338</v>
      </c>
      <c r="F306" t="s">
        <v>341</v>
      </c>
      <c r="G306"/>
      <c r="H306" t="s">
        <v>3</v>
      </c>
      <c r="I306"/>
      <c r="J306"/>
      <c r="N306" s="12"/>
      <c r="S306" s="7" t="s">
        <v>803</v>
      </c>
    </row>
    <row r="307" spans="2:28" x14ac:dyDescent="0.3">
      <c r="B307" t="s">
        <v>553</v>
      </c>
      <c r="C307" t="s">
        <v>205</v>
      </c>
      <c r="D307" t="s">
        <v>337</v>
      </c>
      <c r="E307" t="s">
        <v>338</v>
      </c>
      <c r="F307" t="s">
        <v>342</v>
      </c>
      <c r="G307"/>
      <c r="H307" t="s">
        <v>3</v>
      </c>
      <c r="I307"/>
      <c r="J307"/>
      <c r="N307" s="12"/>
      <c r="S307" s="7" t="s">
        <v>803</v>
      </c>
    </row>
    <row r="308" spans="2:28" x14ac:dyDescent="0.3">
      <c r="B308" t="s">
        <v>554</v>
      </c>
      <c r="C308" t="s">
        <v>205</v>
      </c>
      <c r="D308" t="s">
        <v>337</v>
      </c>
      <c r="E308" t="s">
        <v>343</v>
      </c>
      <c r="F308" t="s">
        <v>344</v>
      </c>
      <c r="G308" t="s">
        <v>5</v>
      </c>
      <c r="H308" t="str">
        <f>H3</f>
        <v>HUF</v>
      </c>
      <c r="I308" t="s">
        <v>649</v>
      </c>
      <c r="J308" t="str">
        <f>J3</f>
        <v>December</v>
      </c>
      <c r="M308" s="7">
        <v>3952000</v>
      </c>
      <c r="N308" s="7">
        <v>3553000</v>
      </c>
      <c r="O308" s="7">
        <v>3458000</v>
      </c>
      <c r="P308" s="7">
        <v>3192000</v>
      </c>
      <c r="Q308" s="7">
        <v>4997000</v>
      </c>
      <c r="R308" s="7">
        <v>5681000</v>
      </c>
    </row>
    <row r="309" spans="2:28" x14ac:dyDescent="0.3">
      <c r="B309" t="s">
        <v>555</v>
      </c>
      <c r="C309" t="s">
        <v>205</v>
      </c>
      <c r="D309" t="s">
        <v>337</v>
      </c>
      <c r="E309" t="s">
        <v>343</v>
      </c>
      <c r="F309" t="s">
        <v>345</v>
      </c>
      <c r="G309" t="s">
        <v>5</v>
      </c>
      <c r="H309" t="str">
        <f>H3</f>
        <v>HUF</v>
      </c>
      <c r="I309" t="s">
        <v>649</v>
      </c>
      <c r="J309" t="str">
        <f>J3</f>
        <v>December</v>
      </c>
      <c r="R309" s="7">
        <v>114000</v>
      </c>
    </row>
    <row r="310" spans="2:28" x14ac:dyDescent="0.3">
      <c r="B310" t="s">
        <v>556</v>
      </c>
      <c r="C310" t="s">
        <v>205</v>
      </c>
      <c r="D310" t="s">
        <v>337</v>
      </c>
      <c r="E310" t="s">
        <v>346</v>
      </c>
      <c r="F310" t="s">
        <v>21</v>
      </c>
      <c r="G310" t="s">
        <v>21</v>
      </c>
      <c r="H310" t="s">
        <v>3</v>
      </c>
      <c r="I310"/>
      <c r="J310"/>
      <c r="N310" s="12"/>
      <c r="S310" s="7" t="s">
        <v>802</v>
      </c>
      <c r="AB310" s="7" t="s">
        <v>874</v>
      </c>
    </row>
    <row r="311" spans="2:28" ht="15" thickBot="1" x14ac:dyDescent="0.35">
      <c r="B311" t="s">
        <v>557</v>
      </c>
      <c r="C311" t="s">
        <v>205</v>
      </c>
      <c r="D311" t="s">
        <v>337</v>
      </c>
      <c r="E311" t="s">
        <v>346</v>
      </c>
      <c r="F311" t="s">
        <v>347</v>
      </c>
      <c r="G311" t="s">
        <v>350</v>
      </c>
      <c r="H311"/>
      <c r="I311"/>
      <c r="J311"/>
      <c r="M311" s="19"/>
      <c r="S311" s="7" t="s">
        <v>875</v>
      </c>
      <c r="Z311" s="18"/>
    </row>
    <row r="312" spans="2:28" ht="15" thickBot="1" x14ac:dyDescent="0.35">
      <c r="B312" t="s">
        <v>558</v>
      </c>
      <c r="C312" t="s">
        <v>205</v>
      </c>
      <c r="D312" t="s">
        <v>337</v>
      </c>
      <c r="E312" t="s">
        <v>346</v>
      </c>
      <c r="F312" t="s">
        <v>348</v>
      </c>
      <c r="G312" t="s">
        <v>5</v>
      </c>
      <c r="H312" t="s">
        <v>250</v>
      </c>
      <c r="I312"/>
      <c r="J312" t="str">
        <f>J3</f>
        <v>December</v>
      </c>
      <c r="M312" s="19"/>
      <c r="S312" s="7">
        <v>2</v>
      </c>
    </row>
    <row r="313" spans="2:28" ht="15" thickBot="1" x14ac:dyDescent="0.35">
      <c r="B313" t="s">
        <v>559</v>
      </c>
      <c r="C313" t="s">
        <v>205</v>
      </c>
      <c r="D313" t="s">
        <v>337</v>
      </c>
      <c r="E313" t="s">
        <v>346</v>
      </c>
      <c r="F313" t="s">
        <v>349</v>
      </c>
      <c r="G313" t="s">
        <v>350</v>
      </c>
      <c r="H313"/>
      <c r="I313"/>
      <c r="J313"/>
      <c r="M313" s="19"/>
      <c r="S313" s="7" t="s">
        <v>876</v>
      </c>
    </row>
    <row r="314" spans="2:28" ht="15" thickBot="1" x14ac:dyDescent="0.35">
      <c r="B314" t="s">
        <v>560</v>
      </c>
      <c r="C314" t="s">
        <v>205</v>
      </c>
      <c r="D314" t="s">
        <v>337</v>
      </c>
      <c r="E314" t="s">
        <v>351</v>
      </c>
      <c r="F314" t="str">
        <f>E314</f>
        <v>Reporting Irregularities</v>
      </c>
      <c r="G314" t="s">
        <v>5</v>
      </c>
      <c r="H314" t="s">
        <v>86</v>
      </c>
      <c r="I314"/>
      <c r="J314" t="str">
        <f>J3</f>
        <v>December</v>
      </c>
      <c r="M314" s="19"/>
      <c r="R314" s="14"/>
      <c r="S314" s="7">
        <v>0</v>
      </c>
    </row>
    <row r="315" spans="2:28" x14ac:dyDescent="0.3">
      <c r="B315" t="s">
        <v>1434</v>
      </c>
      <c r="C315" t="s">
        <v>205</v>
      </c>
      <c r="D315" t="s">
        <v>319</v>
      </c>
      <c r="E315" t="s">
        <v>321</v>
      </c>
      <c r="F315" t="s">
        <v>117</v>
      </c>
      <c r="G315" t="s">
        <v>21</v>
      </c>
      <c r="H315" t="s">
        <v>3</v>
      </c>
      <c r="I315"/>
      <c r="J315"/>
      <c r="K315"/>
      <c r="S315" s="7" t="s">
        <v>803</v>
      </c>
    </row>
    <row r="316" spans="2:28" x14ac:dyDescent="0.3">
      <c r="B316" t="s">
        <v>1435</v>
      </c>
      <c r="C316" t="s">
        <v>205</v>
      </c>
      <c r="D316" t="s">
        <v>306</v>
      </c>
      <c r="E316" t="s">
        <v>312</v>
      </c>
      <c r="F316" t="s">
        <v>631</v>
      </c>
      <c r="G316" t="s">
        <v>21</v>
      </c>
      <c r="H316" t="s">
        <v>3</v>
      </c>
      <c r="I316"/>
      <c r="J316"/>
      <c r="K316"/>
      <c r="S316" s="7" t="s">
        <v>803</v>
      </c>
    </row>
    <row r="317" spans="2:28" x14ac:dyDescent="0.3">
      <c r="B317" t="s">
        <v>1436</v>
      </c>
      <c r="C317" t="s">
        <v>73</v>
      </c>
      <c r="D317" t="s">
        <v>1438</v>
      </c>
      <c r="E317" t="s">
        <v>1439</v>
      </c>
      <c r="F317" t="s">
        <v>1440</v>
      </c>
      <c r="G317" t="s">
        <v>5</v>
      </c>
      <c r="H317" t="s">
        <v>86</v>
      </c>
      <c r="I317"/>
      <c r="J317"/>
      <c r="K317"/>
    </row>
    <row r="318" spans="2:28" x14ac:dyDescent="0.3">
      <c r="B318" t="s">
        <v>1437</v>
      </c>
      <c r="C318" t="s">
        <v>205</v>
      </c>
      <c r="D318" t="s">
        <v>294</v>
      </c>
      <c r="E318" t="s">
        <v>304</v>
      </c>
      <c r="F318" t="s">
        <v>1441</v>
      </c>
      <c r="G318" t="s">
        <v>5</v>
      </c>
      <c r="H318" t="str">
        <f>H3</f>
        <v>HUF</v>
      </c>
      <c r="I318" t="s">
        <v>649</v>
      </c>
      <c r="J318" t="str">
        <f>J3</f>
        <v>December</v>
      </c>
      <c r="K318">
        <f>K3</f>
        <v>0</v>
      </c>
      <c r="S318" s="7">
        <v>0</v>
      </c>
    </row>
  </sheetData>
  <dataValidations count="1">
    <dataValidation type="textLength" operator="equal" allowBlank="1" showInputMessage="1" showErrorMessage="1" error="No data entry allowed in this cell" sqref="M280:R282 M284:R286 M288:R291 M294:R294 M296:R300 M302:R303 M305:R307 M310:R310 M129:R138 M17:R19 M35:R36 M41:R46 M51:R51 M55:R61 M65:R68 M71:R81 M84:R85 M88:R90 M92:R93 M97:R97 M99:R102 M105:R108 M110:R115 M118:R126 M140:R144 M146:R147 M150:R150 M153:R154 M160:R161 M163:R164 M166:R171 M176:R176 M178:R181 M186:R186 M190:R190 M192:R192 M194:R194 M196:R196 M200:R200 M204:R206 M211:R215 M219:R219 M227:R229 M235:R240 M243:R243 M246:R247 M249:R249 M252:R253 M256:R262 M264:R265 M271:R273 M275:R275 M277:R277 J17:J19 J21 J35:J36 J41:J46 J51 J55:J61 J65:J68 J71:J81 J84:J85 J88:J90 J97 J99:J102 J105:J108 J110:J115 J118:J126 J140:J144 J146:J148 J156 J160:J161 J163:J164 J166:J171 J176 J186 J190 J192:J194 J196 J198 J200 J204:J206 J211:J215 J219 J227:J229 J235:J240 J246:J249 J252:J262 J264:J265 J267:J273 J275 J277:J282 J284:J286 J288:J291 J294 J296:J300 J302:J303 J305:J307 J310:J311 J313 I10 I12:I81 I83:I90 I92:J93 I310:I314 I175:I176 I178:J181 I183:I186 I188:I200 I203:I220 I222:I230 I232:I240 I242:J243 I246:I307 J150:J154 I95:I172 J129:J138" xr:uid="{D9A124A9-D86A-4BEC-A379-99F0B65B6DB6}">
      <formula1>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5CBF363D-ADDE-49DE-9E18-9A2C35327530}">
          <x14:formula1>
            <xm:f>'Data validation'!$D$3:$D$4</xm:f>
          </x14:formula1>
          <xm:sqref>S36 S178:S181 S17:S19 S41:S46 S51 S55:S61 S65:S68 S71:S81 S84:S85 S88:S90 S93 S99:S102 S105:S108 S110:S115 S118:S126 S129:S134 S136 S138 S140:S144 S146:S147 S150 S153:S154 S160:S161 S163:S164 S166:S171 S186 S196 S204:S206 S211:S215 S235:S240 S264:S265 S256:S262 S275 S277 S280:S282 S284 S294 S288:S291 S302:S303 S305:S307 S310 AA36 AA178:AA181 AA17:AA19 AA41:AA46 AA51 AA55:AA61 AA65:AA68 AA71:AA81 AA84:AA85 AA88:AA90 AA93 AA99:AA102 AA105 AA107:AA108 AA110:AA115 AA118:AA126 AA129:AA134 AA136 AA138 AA142:AA144 AA146:AA147 AA150 AA153:AA154 AA160:AA161 AA163:AA164 AA166:AA171 AA186 AA196 AA204:AA206 AA211:AA215 AA243 AA264:AA265 AA271:AA273 AA275 AA277 AA280:AA282 AA284 AA294 AA297:AA300 AA302:AA303 AA305:AA307 AA310 S190 S200 S219 S227:S228 S243 S246:S247 S249 S252:S253 S296:S300 S273 S194</xm:sqref>
        </x14:dataValidation>
        <x14:dataValidation type="list" allowBlank="1" showInputMessage="1" showErrorMessage="1" xr:uid="{53118B75-146E-4C19-A4E4-FC2C50702243}">
          <x14:formula1>
            <xm:f>'Data validation'!$E$3:$E$5</xm:f>
          </x14:formula1>
          <xm:sqref>S92 S97 AA92 AA97</xm:sqref>
        </x14:dataValidation>
        <x14:dataValidation type="list" allowBlank="1" showInputMessage="1" showErrorMessage="1" xr:uid="{37D38BBE-D534-436C-B9CA-DDEEA7701E73}">
          <x14:formula1>
            <xm:f>'Data validation'!$F$3:$F$4</xm:f>
          </x14:formula1>
          <xm:sqref>S135 S137 S229 AA135 AA137 AA229</xm:sqref>
        </x14:dataValidation>
        <x14:dataValidation type="list" allowBlank="1" showInputMessage="1" showErrorMessage="1" xr:uid="{DE67D947-6FCA-4E68-8B5E-9964D8424AB0}">
          <x14:formula1>
            <xm:f>'Data validation'!$G$3:$G$4</xm:f>
          </x14:formula1>
          <xm:sqref>S176 S35 AA176 AA35</xm:sqref>
        </x14:dataValidation>
        <x14:dataValidation type="list" allowBlank="1" showInputMessage="1" showErrorMessage="1" xr:uid="{5D2EA399-2660-48A4-BCEC-FB1745849EC2}">
          <x14:formula1>
            <xm:f>'Data validation'!$H$3:$H$4</xm:f>
          </x14:formula1>
          <xm:sqref>S285 AA285</xm:sqref>
        </x14:dataValidation>
        <x14:dataValidation type="list" allowBlank="1" showInputMessage="1" showErrorMessage="1" xr:uid="{21C0AECE-59D4-4CA6-9958-832C3776C71B}">
          <x14:formula1>
            <xm:f>'Data validation'!$I$3:$I$4</xm:f>
          </x14:formula1>
          <xm:sqref>S286 AA286</xm:sqref>
        </x14:dataValidation>
        <x14:dataValidation type="list" allowBlank="1" showInputMessage="1" showErrorMessage="1" xr:uid="{E0E1D074-47F0-4F83-A48E-311088E633B0}">
          <x14:formula1>
            <xm:f>'Data validation'!$J$3:$J$5</xm:f>
          </x14:formula1>
          <xm:sqref>S192</xm:sqref>
        </x14:dataValidation>
        <x14:dataValidation type="list" allowBlank="1" showInputMessage="1" showErrorMessage="1" xr:uid="{1EA4E0AD-198D-4C88-AA49-23A667B039F6}">
          <x14:formula1>
            <xm:f>'Data validation'!$K$3:$K$4</xm:f>
          </x14:formula1>
          <xm:sqref>S271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A2D4-8499-41FC-B33F-253AE18EAEB7}">
  <dimension ref="B3:K25"/>
  <sheetViews>
    <sheetView workbookViewId="0">
      <selection activeCell="K3" sqref="K3"/>
    </sheetView>
  </sheetViews>
  <sheetFormatPr defaultRowHeight="14.4" x14ac:dyDescent="0.3"/>
  <cols>
    <col min="4" max="4" width="9.77734375" bestFit="1" customWidth="1"/>
  </cols>
  <sheetData>
    <row r="3" spans="2:11" x14ac:dyDescent="0.3">
      <c r="B3" t="s">
        <v>776</v>
      </c>
      <c r="C3" t="s">
        <v>798</v>
      </c>
      <c r="D3" t="s">
        <v>802</v>
      </c>
      <c r="E3" t="s">
        <v>804</v>
      </c>
      <c r="F3" t="s">
        <v>804</v>
      </c>
      <c r="G3" t="s">
        <v>807</v>
      </c>
      <c r="H3" t="s">
        <v>809</v>
      </c>
      <c r="I3" t="s">
        <v>811</v>
      </c>
      <c r="J3" t="s">
        <v>710</v>
      </c>
      <c r="K3" t="s">
        <v>822</v>
      </c>
    </row>
    <row r="4" spans="2:11" x14ac:dyDescent="0.3">
      <c r="B4" t="s">
        <v>777</v>
      </c>
      <c r="C4" t="s">
        <v>799</v>
      </c>
      <c r="D4" t="s">
        <v>803</v>
      </c>
      <c r="E4" t="s">
        <v>805</v>
      </c>
      <c r="F4" t="s">
        <v>806</v>
      </c>
      <c r="G4" t="s">
        <v>808</v>
      </c>
      <c r="H4" t="s">
        <v>810</v>
      </c>
      <c r="I4" t="s">
        <v>812</v>
      </c>
      <c r="J4" t="s">
        <v>820</v>
      </c>
      <c r="K4" t="s">
        <v>823</v>
      </c>
    </row>
    <row r="5" spans="2:11" x14ac:dyDescent="0.3">
      <c r="B5" t="s">
        <v>778</v>
      </c>
      <c r="C5" t="s">
        <v>800</v>
      </c>
      <c r="E5" t="s">
        <v>806</v>
      </c>
      <c r="J5" t="s">
        <v>821</v>
      </c>
    </row>
    <row r="6" spans="2:11" x14ac:dyDescent="0.3">
      <c r="B6" t="s">
        <v>779</v>
      </c>
      <c r="C6" t="s">
        <v>801</v>
      </c>
    </row>
    <row r="7" spans="2:11" x14ac:dyDescent="0.3">
      <c r="B7" t="s">
        <v>780</v>
      </c>
    </row>
    <row r="8" spans="2:11" x14ac:dyDescent="0.3">
      <c r="B8" t="s">
        <v>781</v>
      </c>
    </row>
    <row r="9" spans="2:11" x14ac:dyDescent="0.3">
      <c r="B9" t="s">
        <v>782</v>
      </c>
    </row>
    <row r="10" spans="2:11" x14ac:dyDescent="0.3">
      <c r="B10" t="s">
        <v>783</v>
      </c>
    </row>
    <row r="11" spans="2:11" x14ac:dyDescent="0.3">
      <c r="B11" t="s">
        <v>784</v>
      </c>
    </row>
    <row r="12" spans="2:11" x14ac:dyDescent="0.3">
      <c r="B12" t="s">
        <v>785</v>
      </c>
    </row>
    <row r="13" spans="2:11" x14ac:dyDescent="0.3">
      <c r="B13" t="s">
        <v>786</v>
      </c>
    </row>
    <row r="14" spans="2:11" x14ac:dyDescent="0.3">
      <c r="B14" t="s">
        <v>787</v>
      </c>
    </row>
    <row r="15" spans="2:11" x14ac:dyDescent="0.3">
      <c r="B15" t="s">
        <v>788</v>
      </c>
    </row>
    <row r="16" spans="2:11" x14ac:dyDescent="0.3">
      <c r="B16" t="s">
        <v>789</v>
      </c>
    </row>
    <row r="17" spans="2:2" x14ac:dyDescent="0.3">
      <c r="B17" t="s">
        <v>790</v>
      </c>
    </row>
    <row r="18" spans="2:2" x14ac:dyDescent="0.3">
      <c r="B18" t="s">
        <v>791</v>
      </c>
    </row>
    <row r="19" spans="2:2" x14ac:dyDescent="0.3">
      <c r="B19" t="s">
        <v>792</v>
      </c>
    </row>
    <row r="20" spans="2:2" x14ac:dyDescent="0.3">
      <c r="B20" t="s">
        <v>793</v>
      </c>
    </row>
    <row r="21" spans="2:2" x14ac:dyDescent="0.3">
      <c r="B21" t="s">
        <v>794</v>
      </c>
    </row>
    <row r="22" spans="2:2" x14ac:dyDescent="0.3">
      <c r="B22" t="s">
        <v>795</v>
      </c>
    </row>
    <row r="23" spans="2:2" x14ac:dyDescent="0.3">
      <c r="B23" t="s">
        <v>796</v>
      </c>
    </row>
    <row r="24" spans="2:2" x14ac:dyDescent="0.3">
      <c r="B24" t="s">
        <v>797</v>
      </c>
    </row>
    <row r="25" spans="2:2" x14ac:dyDescent="0.3">
      <c r="B25" t="s">
        <v>819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4D64C-BB57-464F-A7AB-1C1D44BD7799}">
  <dimension ref="B2:F5"/>
  <sheetViews>
    <sheetView workbookViewId="0">
      <selection activeCell="J21" sqref="J21"/>
    </sheetView>
  </sheetViews>
  <sheetFormatPr defaultRowHeight="14.4" x14ac:dyDescent="0.3"/>
  <sheetData>
    <row r="2" spans="2:6" x14ac:dyDescent="0.3">
      <c r="B2" t="s">
        <v>371</v>
      </c>
      <c r="C2" t="s">
        <v>717</v>
      </c>
    </row>
    <row r="5" spans="2:6" x14ac:dyDescent="0.3">
      <c r="B5" s="7" t="s">
        <v>485</v>
      </c>
      <c r="C5" s="7" t="s">
        <v>372</v>
      </c>
      <c r="D5" s="7" t="s">
        <v>205</v>
      </c>
      <c r="E5" s="7" t="s">
        <v>373</v>
      </c>
      <c r="F5" s="7" t="s">
        <v>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A8B2F-252E-4F18-B8B9-E145173AC8A5}">
  <dimension ref="B2:T283"/>
  <sheetViews>
    <sheetView topLeftCell="A5" workbookViewId="0">
      <selection activeCell="D13" sqref="D13"/>
    </sheetView>
  </sheetViews>
  <sheetFormatPr defaultRowHeight="14.4" x14ac:dyDescent="0.3"/>
  <cols>
    <col min="1" max="1" width="8.88671875" style="33"/>
    <col min="2" max="2" width="37.5546875" style="85" bestFit="1" customWidth="1"/>
    <col min="3" max="3" width="8.88671875" style="33"/>
    <col min="4" max="4" width="18.33203125" style="33" bestFit="1" customWidth="1"/>
    <col min="5" max="5" width="16.21875" style="33" bestFit="1" customWidth="1"/>
    <col min="6" max="6" width="19.6640625" style="33" bestFit="1" customWidth="1"/>
    <col min="7" max="7" width="27.5546875" style="33" bestFit="1" customWidth="1"/>
    <col min="8" max="8" width="24.5546875" style="33" bestFit="1" customWidth="1"/>
    <col min="9" max="12" width="8.88671875" style="33"/>
    <col min="13" max="13" width="40.21875" style="33" bestFit="1" customWidth="1"/>
    <col min="14" max="16384" width="8.88671875" style="33"/>
  </cols>
  <sheetData>
    <row r="2" spans="2:20" ht="29.4" thickBot="1" x14ac:dyDescent="0.35">
      <c r="B2" s="84"/>
      <c r="C2" s="34" t="s">
        <v>877</v>
      </c>
      <c r="D2" s="35" t="s">
        <v>878</v>
      </c>
      <c r="E2" s="36" t="s">
        <v>879</v>
      </c>
      <c r="F2" s="35" t="s">
        <v>880</v>
      </c>
      <c r="G2" s="35" t="s">
        <v>881</v>
      </c>
      <c r="H2" s="35" t="s">
        <v>882</v>
      </c>
      <c r="I2" s="33" t="s">
        <v>1419</v>
      </c>
      <c r="J2" s="33" t="s">
        <v>1421</v>
      </c>
      <c r="M2" s="37"/>
      <c r="N2" s="37"/>
      <c r="O2" s="37"/>
      <c r="P2" s="37"/>
      <c r="Q2" s="37"/>
      <c r="R2" s="37"/>
      <c r="S2" s="37"/>
      <c r="T2" s="37"/>
    </row>
    <row r="3" spans="2:20" ht="187.2" x14ac:dyDescent="0.3">
      <c r="B3" s="83" t="s">
        <v>1411</v>
      </c>
      <c r="C3" s="61">
        <f>2021-2</f>
        <v>2019</v>
      </c>
      <c r="D3" s="33" t="s">
        <v>910</v>
      </c>
      <c r="E3" s="33">
        <f>2021-J3-30</f>
        <v>25</v>
      </c>
      <c r="G3" s="87" t="s">
        <v>1420</v>
      </c>
      <c r="J3" s="33">
        <v>1966</v>
      </c>
      <c r="M3" s="37"/>
      <c r="N3" s="37"/>
      <c r="O3" s="37"/>
      <c r="P3" s="37"/>
      <c r="Q3" s="37"/>
      <c r="R3" s="37"/>
      <c r="S3" s="37"/>
      <c r="T3" s="37"/>
    </row>
    <row r="4" spans="2:20" ht="230.4" x14ac:dyDescent="0.3">
      <c r="B4" s="83" t="s">
        <v>1412</v>
      </c>
      <c r="C4" s="61">
        <v>2019</v>
      </c>
      <c r="D4" s="33" t="s">
        <v>925</v>
      </c>
      <c r="E4" s="33">
        <f>2021-J4-30</f>
        <v>44</v>
      </c>
      <c r="G4" s="87" t="s">
        <v>1425</v>
      </c>
      <c r="I4" s="33" t="s">
        <v>1426</v>
      </c>
      <c r="J4" s="33">
        <v>1947</v>
      </c>
      <c r="M4" s="38"/>
      <c r="N4" s="37"/>
      <c r="O4" s="37"/>
      <c r="P4" s="37"/>
      <c r="Q4" s="37"/>
      <c r="R4" s="37"/>
      <c r="S4" s="37"/>
      <c r="T4" s="37"/>
    </row>
    <row r="5" spans="2:20" x14ac:dyDescent="0.3">
      <c r="B5" s="83" t="s">
        <v>1336</v>
      </c>
      <c r="C5" s="61">
        <v>2012</v>
      </c>
      <c r="D5" s="33" t="s">
        <v>925</v>
      </c>
      <c r="E5" s="33">
        <f>2021-1987</f>
        <v>34</v>
      </c>
      <c r="I5" s="33" t="s">
        <v>1424</v>
      </c>
      <c r="J5" s="33">
        <v>1962</v>
      </c>
      <c r="M5" s="37"/>
      <c r="N5" s="37"/>
      <c r="O5" s="37"/>
      <c r="P5" s="37"/>
      <c r="Q5" s="37"/>
      <c r="R5" s="37"/>
      <c r="S5" s="37" t="s">
        <v>887</v>
      </c>
      <c r="T5" s="37" t="s">
        <v>888</v>
      </c>
    </row>
    <row r="6" spans="2:20" x14ac:dyDescent="0.3">
      <c r="B6" s="83" t="s">
        <v>1413</v>
      </c>
      <c r="C6" s="61">
        <v>2019</v>
      </c>
      <c r="D6" s="33" t="s">
        <v>925</v>
      </c>
      <c r="E6" s="33">
        <f>2021-J6-30</f>
        <v>24</v>
      </c>
      <c r="G6" s="33" t="s">
        <v>1427</v>
      </c>
      <c r="I6" s="33" t="s">
        <v>1422</v>
      </c>
      <c r="J6" s="33">
        <v>1967</v>
      </c>
      <c r="M6" s="39"/>
      <c r="N6" s="40"/>
      <c r="O6" s="40"/>
      <c r="P6" s="41"/>
      <c r="Q6" s="42"/>
      <c r="R6" s="40"/>
      <c r="S6" s="40" t="s">
        <v>889</v>
      </c>
      <c r="T6" s="40" t="s">
        <v>889</v>
      </c>
    </row>
    <row r="7" spans="2:20" x14ac:dyDescent="0.3">
      <c r="B7" s="83" t="s">
        <v>1303</v>
      </c>
      <c r="C7" s="61">
        <v>2015</v>
      </c>
      <c r="D7" s="33" t="s">
        <v>1304</v>
      </c>
      <c r="E7" s="33">
        <f>2021-J7-30</f>
        <v>35</v>
      </c>
      <c r="J7" s="33">
        <v>1956</v>
      </c>
      <c r="M7" s="89"/>
      <c r="N7" s="90"/>
      <c r="O7" s="90"/>
      <c r="P7" s="90"/>
      <c r="Q7" s="90"/>
      <c r="R7" s="90"/>
      <c r="S7" s="37"/>
      <c r="T7" s="37"/>
    </row>
    <row r="8" spans="2:20" x14ac:dyDescent="0.3">
      <c r="B8" s="83" t="s">
        <v>1414</v>
      </c>
      <c r="C8" s="61">
        <v>2019</v>
      </c>
      <c r="D8" s="33" t="s">
        <v>925</v>
      </c>
      <c r="E8" s="33">
        <f>2021-J8-30</f>
        <v>37</v>
      </c>
      <c r="J8" s="33">
        <v>1954</v>
      </c>
      <c r="M8" s="91"/>
      <c r="N8" s="92"/>
      <c r="O8" s="92"/>
      <c r="P8" s="92"/>
      <c r="Q8" s="92"/>
      <c r="R8" s="37"/>
      <c r="S8" s="37"/>
      <c r="T8" s="37"/>
    </row>
    <row r="9" spans="2:20" x14ac:dyDescent="0.3">
      <c r="B9" s="83" t="s">
        <v>1346</v>
      </c>
      <c r="C9" s="61">
        <v>2003</v>
      </c>
      <c r="D9" s="33" t="s">
        <v>925</v>
      </c>
      <c r="E9" s="33">
        <f>2021-1973</f>
        <v>48</v>
      </c>
      <c r="J9" s="33">
        <v>1938</v>
      </c>
      <c r="M9" s="89"/>
      <c r="N9" s="90"/>
      <c r="O9" s="90"/>
      <c r="P9" s="90"/>
      <c r="Q9" s="90"/>
      <c r="R9" s="90"/>
      <c r="S9" s="37"/>
      <c r="T9" s="37"/>
    </row>
    <row r="10" spans="2:20" ht="57.6" x14ac:dyDescent="0.3">
      <c r="B10" s="83" t="s">
        <v>1279</v>
      </c>
      <c r="C10" s="61">
        <v>2017</v>
      </c>
      <c r="D10" s="33" t="s">
        <v>925</v>
      </c>
      <c r="E10" s="33">
        <f>2021-J10-30</f>
        <v>25</v>
      </c>
      <c r="G10" s="87" t="s">
        <v>1428</v>
      </c>
      <c r="J10" s="33">
        <v>1966</v>
      </c>
      <c r="M10" s="43"/>
      <c r="N10" s="44"/>
      <c r="O10" s="37"/>
      <c r="P10" s="37"/>
      <c r="Q10" s="37"/>
      <c r="R10" s="37"/>
      <c r="S10" s="37"/>
      <c r="T10" s="37"/>
    </row>
    <row r="11" spans="2:20" ht="158.4" x14ac:dyDescent="0.3">
      <c r="B11" s="83" t="s">
        <v>1415</v>
      </c>
      <c r="C11" s="61">
        <v>2019</v>
      </c>
      <c r="D11" s="33" t="s">
        <v>930</v>
      </c>
      <c r="E11" s="33">
        <f>2021-J11-30</f>
        <v>43</v>
      </c>
      <c r="G11" s="87" t="s">
        <v>1423</v>
      </c>
      <c r="I11" s="33" t="s">
        <v>1422</v>
      </c>
      <c r="J11" s="33">
        <v>1948</v>
      </c>
      <c r="M11" s="45"/>
      <c r="N11" s="37"/>
      <c r="O11" s="37"/>
      <c r="P11" s="37"/>
      <c r="Q11" s="37"/>
      <c r="R11" s="37"/>
      <c r="S11" s="37"/>
      <c r="T11" s="37"/>
    </row>
    <row r="12" spans="2:20" x14ac:dyDescent="0.3">
      <c r="B12" s="83" t="s">
        <v>1360</v>
      </c>
      <c r="C12" s="61">
        <v>2015</v>
      </c>
      <c r="D12" s="33" t="s">
        <v>925</v>
      </c>
      <c r="E12" s="33">
        <f>2021-C12</f>
        <v>6</v>
      </c>
      <c r="J12" s="33">
        <v>1958</v>
      </c>
      <c r="M12" s="43"/>
      <c r="N12" s="46"/>
      <c r="O12" s="37"/>
      <c r="P12" s="37"/>
      <c r="Q12" s="37"/>
      <c r="R12" s="37"/>
      <c r="S12" s="37"/>
      <c r="T12" s="37"/>
    </row>
    <row r="13" spans="2:20" x14ac:dyDescent="0.3">
      <c r="B13" s="83" t="s">
        <v>1416</v>
      </c>
      <c r="C13" s="61">
        <v>2017</v>
      </c>
      <c r="D13" s="33" t="s">
        <v>930</v>
      </c>
      <c r="E13" s="33">
        <f>2021-J13-30</f>
        <v>21</v>
      </c>
      <c r="I13" s="33" t="s">
        <v>1286</v>
      </c>
      <c r="J13" s="33">
        <v>1970</v>
      </c>
      <c r="K13" s="33">
        <f>2021-J13</f>
        <v>51</v>
      </c>
      <c r="M13" s="89"/>
      <c r="N13" s="90"/>
      <c r="O13" s="90"/>
      <c r="P13" s="90"/>
      <c r="Q13" s="90"/>
      <c r="R13" s="90"/>
      <c r="S13" s="37"/>
      <c r="T13" s="37"/>
    </row>
    <row r="14" spans="2:20" x14ac:dyDescent="0.3">
      <c r="B14" s="83" t="s">
        <v>1417</v>
      </c>
      <c r="C14" s="61">
        <v>2017</v>
      </c>
      <c r="D14" s="33" t="s">
        <v>925</v>
      </c>
      <c r="E14" s="33">
        <f>2021-J14-30</f>
        <v>36</v>
      </c>
      <c r="I14" s="33" t="s">
        <v>1422</v>
      </c>
      <c r="J14" s="33">
        <v>1955</v>
      </c>
      <c r="M14" s="43"/>
      <c r="N14" s="46"/>
      <c r="O14" s="37"/>
      <c r="P14" s="37"/>
      <c r="Q14" s="37"/>
      <c r="R14" s="37"/>
      <c r="S14" s="37"/>
      <c r="T14" s="37"/>
    </row>
    <row r="15" spans="2:20" x14ac:dyDescent="0.3">
      <c r="B15" s="83" t="s">
        <v>1418</v>
      </c>
      <c r="C15" s="61">
        <v>2019</v>
      </c>
      <c r="D15" s="33" t="s">
        <v>930</v>
      </c>
      <c r="E15" s="33">
        <f>2021-2003</f>
        <v>18</v>
      </c>
      <c r="F15" s="33">
        <v>15</v>
      </c>
      <c r="G15" s="33" t="s">
        <v>1429</v>
      </c>
      <c r="I15" s="33" t="s">
        <v>1424</v>
      </c>
      <c r="J15" s="33">
        <v>1971</v>
      </c>
      <c r="M15" s="47"/>
      <c r="N15" s="48"/>
      <c r="O15" s="37"/>
      <c r="P15" s="37"/>
      <c r="Q15" s="37"/>
      <c r="R15" s="37"/>
      <c r="S15" s="37"/>
      <c r="T15" s="37"/>
    </row>
    <row r="16" spans="2:20" x14ac:dyDescent="0.3">
      <c r="E16" s="33">
        <f>+SUM(E3:E15)</f>
        <v>396</v>
      </c>
      <c r="F16" s="33">
        <f>+AVERAGE(F3:F15)</f>
        <v>15</v>
      </c>
      <c r="M16" s="49"/>
      <c r="N16" s="46"/>
      <c r="O16" s="37"/>
      <c r="P16" s="37"/>
      <c r="Q16" s="37"/>
      <c r="R16" s="37"/>
      <c r="S16" s="37"/>
      <c r="T16" s="37"/>
    </row>
    <row r="17" spans="2:20" x14ac:dyDescent="0.3">
      <c r="E17" s="33">
        <f>+AVERAGE(E3:E15)</f>
        <v>30.46153846153846</v>
      </c>
      <c r="M17" s="47"/>
      <c r="N17" s="48"/>
      <c r="O17" s="37"/>
      <c r="P17" s="37"/>
      <c r="Q17" s="37"/>
      <c r="R17" s="37"/>
      <c r="S17" s="37"/>
      <c r="T17" s="37"/>
    </row>
    <row r="18" spans="2:20" x14ac:dyDescent="0.3">
      <c r="G18" s="50"/>
      <c r="M18" s="49"/>
      <c r="N18" s="46"/>
      <c r="O18" s="37"/>
      <c r="P18" s="37"/>
      <c r="Q18" s="37"/>
      <c r="R18" s="37"/>
      <c r="S18" s="37"/>
      <c r="T18" s="37"/>
    </row>
    <row r="19" spans="2:20" x14ac:dyDescent="0.3">
      <c r="G19" s="48"/>
      <c r="M19" s="47"/>
      <c r="N19" s="48"/>
      <c r="O19" s="37"/>
      <c r="P19" s="37"/>
      <c r="Q19" s="37"/>
      <c r="R19" s="37"/>
      <c r="S19" s="37"/>
      <c r="T19" s="37"/>
    </row>
    <row r="20" spans="2:20" x14ac:dyDescent="0.3">
      <c r="M20" s="49"/>
      <c r="N20" s="46"/>
      <c r="O20" s="37"/>
      <c r="P20" s="37"/>
      <c r="Q20" s="37"/>
      <c r="R20" s="37"/>
      <c r="S20" s="37"/>
      <c r="T20" s="37"/>
    </row>
    <row r="21" spans="2:20" x14ac:dyDescent="0.3">
      <c r="M21" s="47"/>
      <c r="N21" s="48"/>
      <c r="O21" s="37"/>
      <c r="P21" s="37"/>
      <c r="Q21" s="37"/>
      <c r="R21" s="37"/>
      <c r="S21" s="37"/>
      <c r="T21" s="37"/>
    </row>
    <row r="22" spans="2:20" x14ac:dyDescent="0.3">
      <c r="M22" s="49"/>
      <c r="N22" s="46"/>
      <c r="O22" s="37"/>
      <c r="P22" s="37"/>
      <c r="Q22" s="37"/>
      <c r="R22" s="37"/>
      <c r="S22" s="37"/>
      <c r="T22" s="37"/>
    </row>
    <row r="23" spans="2:20" x14ac:dyDescent="0.3">
      <c r="M23" s="47"/>
      <c r="N23" s="48"/>
      <c r="O23" s="37"/>
      <c r="P23" s="37"/>
      <c r="Q23" s="37"/>
      <c r="R23" s="37"/>
      <c r="S23" s="37"/>
      <c r="T23" s="37"/>
    </row>
    <row r="24" spans="2:20" x14ac:dyDescent="0.3">
      <c r="M24" s="49"/>
      <c r="N24" s="46"/>
      <c r="O24" s="37"/>
      <c r="P24" s="37"/>
      <c r="Q24" s="37"/>
      <c r="R24" s="37"/>
      <c r="S24" s="37"/>
      <c r="T24" s="37"/>
    </row>
    <row r="25" spans="2:20" x14ac:dyDescent="0.3">
      <c r="M25" s="47"/>
      <c r="N25" s="48"/>
      <c r="O25" s="37"/>
      <c r="P25" s="37"/>
      <c r="Q25" s="37"/>
      <c r="R25" s="37"/>
      <c r="S25" s="37"/>
      <c r="T25" s="37"/>
    </row>
    <row r="26" spans="2:20" x14ac:dyDescent="0.3">
      <c r="M26" s="49"/>
      <c r="N26" s="46"/>
      <c r="O26" s="37"/>
      <c r="P26" s="37"/>
      <c r="Q26" s="37"/>
      <c r="R26" s="37"/>
      <c r="S26" s="37"/>
      <c r="T26" s="37"/>
    </row>
    <row r="27" spans="2:20" x14ac:dyDescent="0.3">
      <c r="M27" s="89"/>
      <c r="N27" s="90"/>
      <c r="O27" s="90"/>
      <c r="P27" s="90"/>
      <c r="Q27" s="90"/>
      <c r="R27" s="90"/>
      <c r="S27" s="37"/>
      <c r="T27" s="37"/>
    </row>
    <row r="28" spans="2:20" x14ac:dyDescent="0.3">
      <c r="M28" s="43"/>
      <c r="N28" s="46"/>
      <c r="O28" s="37"/>
      <c r="P28" s="37"/>
      <c r="Q28" s="37"/>
      <c r="R28" s="37"/>
      <c r="S28" s="37"/>
      <c r="T28" s="37"/>
    </row>
    <row r="29" spans="2:20" x14ac:dyDescent="0.3">
      <c r="M29" s="47"/>
      <c r="N29" s="48"/>
      <c r="O29" s="37"/>
      <c r="P29" s="37"/>
      <c r="Q29" s="37"/>
      <c r="R29" s="37"/>
      <c r="S29" s="37"/>
      <c r="T29" s="37"/>
    </row>
    <row r="30" spans="2:20" x14ac:dyDescent="0.3">
      <c r="B30" s="86"/>
      <c r="M30" s="49"/>
      <c r="N30" s="46"/>
      <c r="O30" s="37"/>
      <c r="P30" s="37"/>
      <c r="Q30" s="37"/>
      <c r="R30" s="37"/>
      <c r="S30" s="37"/>
      <c r="T30" s="37"/>
    </row>
    <row r="31" spans="2:20" x14ac:dyDescent="0.3">
      <c r="B31" s="86"/>
      <c r="M31" s="47"/>
      <c r="N31" s="48"/>
      <c r="O31" s="37"/>
      <c r="P31" s="37"/>
      <c r="Q31" s="37"/>
      <c r="R31" s="37"/>
      <c r="S31" s="37"/>
      <c r="T31" s="37"/>
    </row>
    <row r="32" spans="2:20" x14ac:dyDescent="0.3">
      <c r="B32" s="86"/>
      <c r="M32" s="49"/>
      <c r="N32" s="46"/>
      <c r="O32" s="37"/>
      <c r="P32" s="37"/>
      <c r="Q32" s="37"/>
      <c r="R32" s="37"/>
      <c r="S32" s="37"/>
      <c r="T32" s="37"/>
    </row>
    <row r="33" spans="2:20" x14ac:dyDescent="0.3">
      <c r="B33" s="86"/>
      <c r="M33" s="51"/>
      <c r="N33" s="48"/>
      <c r="O33" s="48"/>
      <c r="P33" s="52"/>
      <c r="Q33" s="52"/>
      <c r="R33" s="48"/>
      <c r="S33" s="48" t="s">
        <v>889</v>
      </c>
      <c r="T33" s="48" t="s">
        <v>889</v>
      </c>
    </row>
    <row r="34" spans="2:20" x14ac:dyDescent="0.3">
      <c r="M34" s="93"/>
      <c r="N34" s="94"/>
      <c r="O34" s="94"/>
      <c r="P34" s="94"/>
      <c r="Q34" s="94"/>
      <c r="R34" s="94"/>
    </row>
    <row r="35" spans="2:20" x14ac:dyDescent="0.3">
      <c r="M35" s="95"/>
      <c r="N35" s="96"/>
      <c r="O35" s="96"/>
      <c r="P35" s="96"/>
      <c r="Q35" s="96"/>
      <c r="R35" s="37"/>
    </row>
    <row r="36" spans="2:20" x14ac:dyDescent="0.3">
      <c r="M36" s="93"/>
      <c r="N36" s="94"/>
      <c r="O36" s="94"/>
      <c r="P36" s="94"/>
      <c r="Q36" s="94"/>
      <c r="R36" s="94"/>
    </row>
    <row r="37" spans="2:20" x14ac:dyDescent="0.3">
      <c r="M37" s="45"/>
      <c r="N37" s="53"/>
      <c r="O37" s="37"/>
      <c r="P37" s="37"/>
      <c r="Q37" s="37"/>
      <c r="R37" s="37"/>
    </row>
    <row r="38" spans="2:20" x14ac:dyDescent="0.3">
      <c r="M38" s="43"/>
      <c r="N38" s="46"/>
      <c r="O38" s="37"/>
      <c r="P38" s="37"/>
      <c r="Q38" s="37"/>
      <c r="R38" s="37"/>
    </row>
    <row r="39" spans="2:20" x14ac:dyDescent="0.3">
      <c r="M39" s="45"/>
      <c r="N39" s="37"/>
      <c r="O39" s="37"/>
      <c r="P39" s="37"/>
      <c r="Q39" s="37"/>
      <c r="R39" s="37"/>
    </row>
    <row r="40" spans="2:20" x14ac:dyDescent="0.3">
      <c r="M40" s="93"/>
      <c r="N40" s="94"/>
      <c r="O40" s="94"/>
      <c r="P40" s="94"/>
      <c r="Q40" s="94"/>
      <c r="R40" s="94"/>
    </row>
    <row r="41" spans="2:20" x14ac:dyDescent="0.3">
      <c r="M41" s="45"/>
      <c r="N41" s="37"/>
      <c r="O41" s="37"/>
      <c r="P41" s="37"/>
      <c r="Q41" s="37"/>
      <c r="R41" s="37"/>
    </row>
    <row r="42" spans="2:20" x14ac:dyDescent="0.3">
      <c r="M42" s="54"/>
      <c r="N42" s="40"/>
      <c r="O42" s="37"/>
      <c r="P42" s="37"/>
      <c r="Q42" s="37"/>
      <c r="R42" s="37"/>
    </row>
    <row r="43" spans="2:20" x14ac:dyDescent="0.3">
      <c r="M43" s="55"/>
      <c r="N43" s="37"/>
      <c r="O43" s="37"/>
      <c r="P43" s="37"/>
      <c r="Q43" s="37"/>
      <c r="R43" s="37"/>
    </row>
    <row r="44" spans="2:20" x14ac:dyDescent="0.3">
      <c r="M44" s="49"/>
      <c r="N44" s="46"/>
      <c r="O44" s="37"/>
      <c r="P44" s="37"/>
      <c r="Q44" s="37"/>
      <c r="R44" s="37"/>
    </row>
    <row r="45" spans="2:20" x14ac:dyDescent="0.3">
      <c r="M45" s="55"/>
      <c r="N45" s="37"/>
      <c r="O45" s="37"/>
      <c r="P45" s="37"/>
      <c r="Q45" s="37"/>
      <c r="R45" s="37"/>
    </row>
    <row r="46" spans="2:20" x14ac:dyDescent="0.3">
      <c r="M46" s="54"/>
      <c r="N46" s="40"/>
      <c r="O46" s="37"/>
      <c r="P46" s="37"/>
      <c r="Q46" s="37"/>
      <c r="R46" s="37"/>
    </row>
    <row r="47" spans="2:20" x14ac:dyDescent="0.3">
      <c r="M47" s="55"/>
      <c r="N47" s="37"/>
      <c r="O47" s="37"/>
      <c r="P47" s="37"/>
      <c r="Q47" s="37"/>
      <c r="R47" s="37"/>
    </row>
    <row r="48" spans="2:20" x14ac:dyDescent="0.3">
      <c r="M48" s="93"/>
      <c r="N48" s="94"/>
      <c r="O48" s="94"/>
      <c r="P48" s="94"/>
      <c r="Q48" s="94"/>
      <c r="R48" s="94"/>
    </row>
    <row r="49" spans="13:20" x14ac:dyDescent="0.3">
      <c r="M49" s="45"/>
      <c r="N49" s="37"/>
      <c r="O49" s="37"/>
      <c r="P49" s="37"/>
      <c r="Q49" s="37"/>
      <c r="R49" s="37"/>
    </row>
    <row r="50" spans="13:20" x14ac:dyDescent="0.3">
      <c r="M50" s="54"/>
      <c r="N50" s="40"/>
      <c r="O50" s="37"/>
      <c r="P50" s="37"/>
      <c r="Q50" s="37"/>
      <c r="R50" s="37"/>
      <c r="S50" s="37"/>
      <c r="T50" s="37"/>
    </row>
    <row r="51" spans="13:20" x14ac:dyDescent="0.3">
      <c r="M51" s="55"/>
      <c r="N51" s="37"/>
      <c r="O51" s="37"/>
      <c r="P51" s="37"/>
      <c r="Q51" s="37"/>
      <c r="R51" s="37"/>
      <c r="S51" s="37"/>
      <c r="T51" s="37"/>
    </row>
    <row r="52" spans="13:20" x14ac:dyDescent="0.3">
      <c r="M52" s="54"/>
      <c r="N52" s="40"/>
      <c r="O52" s="37"/>
      <c r="P52" s="37"/>
      <c r="Q52" s="37"/>
      <c r="R52" s="37"/>
      <c r="S52" s="37"/>
      <c r="T52" s="37"/>
    </row>
    <row r="53" spans="13:20" x14ac:dyDescent="0.3">
      <c r="M53" s="55"/>
      <c r="N53" s="37"/>
      <c r="O53" s="37"/>
      <c r="P53" s="37"/>
      <c r="Q53" s="37"/>
      <c r="R53" s="37"/>
      <c r="S53" s="37"/>
      <c r="T53" s="37"/>
    </row>
    <row r="54" spans="13:20" x14ac:dyDescent="0.3">
      <c r="M54" s="54"/>
      <c r="N54" s="40"/>
      <c r="O54" s="37"/>
      <c r="P54" s="37"/>
      <c r="Q54" s="37"/>
      <c r="R54" s="37"/>
      <c r="S54" s="37"/>
      <c r="T54" s="37"/>
    </row>
    <row r="55" spans="13:20" x14ac:dyDescent="0.3">
      <c r="M55" s="55"/>
      <c r="N55" s="37"/>
      <c r="O55" s="37"/>
      <c r="P55" s="37"/>
      <c r="Q55" s="37"/>
      <c r="R55" s="37"/>
      <c r="S55" s="37"/>
      <c r="T55" s="37"/>
    </row>
    <row r="56" spans="13:20" x14ac:dyDescent="0.3">
      <c r="M56" s="54"/>
      <c r="N56" s="40"/>
      <c r="O56" s="37"/>
      <c r="P56" s="37"/>
      <c r="Q56" s="37"/>
      <c r="R56" s="37"/>
      <c r="S56" s="37"/>
      <c r="T56" s="37"/>
    </row>
    <row r="57" spans="13:20" x14ac:dyDescent="0.3">
      <c r="M57" s="55"/>
      <c r="N57" s="37"/>
      <c r="O57" s="37"/>
      <c r="P57" s="37"/>
      <c r="Q57" s="37"/>
      <c r="R57" s="37"/>
      <c r="S57" s="37"/>
      <c r="T57" s="37"/>
    </row>
    <row r="58" spans="13:20" x14ac:dyDescent="0.3">
      <c r="M58" s="54"/>
      <c r="N58" s="40"/>
      <c r="O58" s="37"/>
      <c r="P58" s="37"/>
      <c r="Q58" s="37"/>
      <c r="R58" s="37"/>
      <c r="S58" s="37"/>
      <c r="T58" s="37"/>
    </row>
    <row r="59" spans="13:20" x14ac:dyDescent="0.3">
      <c r="M59" s="55"/>
      <c r="N59" s="37"/>
      <c r="O59" s="37"/>
      <c r="P59" s="37"/>
      <c r="Q59" s="37"/>
      <c r="R59" s="37"/>
      <c r="S59" s="37"/>
      <c r="T59" s="37"/>
    </row>
    <row r="60" spans="13:20" x14ac:dyDescent="0.3">
      <c r="M60" s="54"/>
      <c r="N60" s="40"/>
      <c r="O60" s="37"/>
      <c r="P60" s="37"/>
      <c r="Q60" s="37"/>
      <c r="R60" s="37"/>
      <c r="S60" s="37"/>
      <c r="T60" s="37"/>
    </row>
    <row r="61" spans="13:20" x14ac:dyDescent="0.3">
      <c r="M61" s="55"/>
      <c r="N61" s="37"/>
      <c r="O61" s="37"/>
      <c r="P61" s="37"/>
      <c r="Q61" s="37"/>
      <c r="R61" s="37"/>
      <c r="S61" s="37"/>
      <c r="T61" s="37"/>
    </row>
    <row r="62" spans="13:20" x14ac:dyDescent="0.3">
      <c r="M62" s="54"/>
      <c r="N62" s="40"/>
      <c r="O62" s="37"/>
      <c r="P62" s="37"/>
      <c r="Q62" s="37"/>
      <c r="R62" s="37"/>
      <c r="S62" s="37"/>
      <c r="T62" s="37"/>
    </row>
    <row r="63" spans="13:20" x14ac:dyDescent="0.3">
      <c r="M63" s="55"/>
      <c r="N63" s="37"/>
      <c r="O63" s="37"/>
      <c r="P63" s="37"/>
      <c r="Q63" s="37"/>
      <c r="R63" s="37"/>
      <c r="S63" s="37"/>
      <c r="T63" s="37"/>
    </row>
    <row r="64" spans="13:20" x14ac:dyDescent="0.3">
      <c r="M64" s="39"/>
      <c r="N64" s="40"/>
      <c r="O64" s="40"/>
      <c r="P64" s="40"/>
      <c r="Q64" s="40"/>
      <c r="R64" s="40"/>
      <c r="S64" s="40" t="s">
        <v>889</v>
      </c>
      <c r="T64" s="40" t="s">
        <v>889</v>
      </c>
    </row>
    <row r="65" spans="13:20" x14ac:dyDescent="0.3">
      <c r="M65" s="89"/>
      <c r="N65" s="90"/>
      <c r="O65" s="90"/>
      <c r="P65" s="90"/>
      <c r="Q65" s="90"/>
      <c r="R65" s="90"/>
      <c r="S65" s="37"/>
      <c r="T65" s="37"/>
    </row>
    <row r="66" spans="13:20" x14ac:dyDescent="0.3">
      <c r="M66" s="91"/>
      <c r="N66" s="92"/>
      <c r="O66" s="92"/>
      <c r="P66" s="92"/>
      <c r="Q66" s="92"/>
      <c r="R66" s="37"/>
      <c r="S66" s="37"/>
      <c r="T66" s="37"/>
    </row>
    <row r="67" spans="13:20" x14ac:dyDescent="0.3">
      <c r="M67" s="89"/>
      <c r="N67" s="90"/>
      <c r="O67" s="90"/>
      <c r="P67" s="90"/>
      <c r="Q67" s="90"/>
      <c r="R67" s="90"/>
      <c r="S67" s="37"/>
      <c r="T67" s="37"/>
    </row>
    <row r="68" spans="13:20" x14ac:dyDescent="0.3">
      <c r="M68" s="43"/>
      <c r="N68" s="56"/>
      <c r="O68" s="37"/>
      <c r="P68" s="37"/>
      <c r="Q68" s="37"/>
      <c r="R68" s="37"/>
      <c r="S68" s="37"/>
      <c r="T68" s="37"/>
    </row>
    <row r="69" spans="13:20" x14ac:dyDescent="0.3">
      <c r="M69" s="45"/>
      <c r="N69" s="37"/>
      <c r="O69" s="37"/>
      <c r="P69" s="37"/>
      <c r="Q69" s="37"/>
      <c r="R69" s="37"/>
      <c r="S69" s="37"/>
      <c r="T69" s="37"/>
    </row>
    <row r="70" spans="13:20" x14ac:dyDescent="0.3">
      <c r="M70" s="43"/>
      <c r="N70" s="46"/>
      <c r="O70" s="37"/>
      <c r="P70" s="37"/>
      <c r="Q70" s="37"/>
      <c r="R70" s="37"/>
      <c r="S70" s="37"/>
      <c r="T70" s="37"/>
    </row>
    <row r="71" spans="13:20" x14ac:dyDescent="0.3">
      <c r="M71" s="89"/>
      <c r="N71" s="90"/>
      <c r="O71" s="90"/>
      <c r="P71" s="90"/>
      <c r="Q71" s="90"/>
      <c r="R71" s="90"/>
      <c r="S71" s="37"/>
      <c r="T71" s="37"/>
    </row>
    <row r="72" spans="13:20" x14ac:dyDescent="0.3">
      <c r="M72" s="43"/>
      <c r="N72" s="46"/>
      <c r="O72" s="37"/>
      <c r="P72" s="37"/>
      <c r="Q72" s="37"/>
      <c r="R72" s="37"/>
      <c r="S72" s="37"/>
      <c r="T72" s="37"/>
    </row>
    <row r="73" spans="13:20" x14ac:dyDescent="0.3">
      <c r="M73" s="47"/>
      <c r="N73" s="48"/>
      <c r="O73" s="37"/>
      <c r="P73" s="37"/>
      <c r="Q73" s="37"/>
      <c r="R73" s="37"/>
      <c r="S73" s="37"/>
      <c r="T73" s="37"/>
    </row>
    <row r="74" spans="13:20" x14ac:dyDescent="0.3">
      <c r="M74" s="49"/>
      <c r="N74" s="46"/>
      <c r="O74" s="37"/>
      <c r="P74" s="37"/>
      <c r="Q74" s="37"/>
      <c r="R74" s="37"/>
      <c r="S74" s="37"/>
      <c r="T74" s="37"/>
    </row>
    <row r="75" spans="13:20" x14ac:dyDescent="0.3">
      <c r="M75" s="89"/>
      <c r="N75" s="90"/>
      <c r="O75" s="90"/>
      <c r="P75" s="90"/>
      <c r="Q75" s="90"/>
      <c r="R75" s="90"/>
      <c r="S75" s="37"/>
      <c r="T75" s="37"/>
    </row>
    <row r="76" spans="13:20" x14ac:dyDescent="0.3">
      <c r="M76" s="43"/>
      <c r="N76" s="46"/>
      <c r="O76" s="37"/>
      <c r="P76" s="37"/>
      <c r="Q76" s="37"/>
      <c r="R76" s="37"/>
      <c r="S76" s="37"/>
      <c r="T76" s="37"/>
    </row>
    <row r="77" spans="13:20" x14ac:dyDescent="0.3">
      <c r="M77" s="45"/>
      <c r="N77" s="37"/>
      <c r="O77" s="37"/>
      <c r="P77" s="37"/>
      <c r="Q77" s="37"/>
      <c r="R77" s="37"/>
      <c r="S77" s="37"/>
      <c r="T77" s="37"/>
    </row>
    <row r="78" spans="13:20" x14ac:dyDescent="0.3">
      <c r="M78" s="39"/>
      <c r="N78" s="40"/>
      <c r="O78" s="40"/>
      <c r="P78" s="40"/>
      <c r="Q78" s="42"/>
      <c r="R78" s="40"/>
      <c r="S78" s="40" t="s">
        <v>889</v>
      </c>
      <c r="T78" s="40" t="s">
        <v>889</v>
      </c>
    </row>
    <row r="79" spans="13:20" x14ac:dyDescent="0.3">
      <c r="M79" s="89"/>
      <c r="N79" s="90"/>
      <c r="O79" s="90"/>
      <c r="P79" s="90"/>
      <c r="Q79" s="90"/>
      <c r="R79" s="90"/>
      <c r="S79" s="37"/>
      <c r="T79" s="37"/>
    </row>
    <row r="80" spans="13:20" x14ac:dyDescent="0.3">
      <c r="M80" s="91"/>
      <c r="N80" s="92"/>
      <c r="O80" s="92"/>
      <c r="P80" s="92"/>
      <c r="Q80" s="92"/>
      <c r="R80" s="37"/>
      <c r="S80" s="37"/>
      <c r="T80" s="37"/>
    </row>
    <row r="81" spans="13:20" x14ac:dyDescent="0.3">
      <c r="M81" s="89"/>
      <c r="N81" s="90"/>
      <c r="O81" s="90"/>
      <c r="P81" s="90"/>
      <c r="Q81" s="90"/>
      <c r="R81" s="90"/>
      <c r="S81" s="37"/>
      <c r="T81" s="37"/>
    </row>
    <row r="82" spans="13:20" x14ac:dyDescent="0.3">
      <c r="M82" s="43"/>
      <c r="N82" s="44"/>
      <c r="O82" s="37"/>
      <c r="P82" s="37"/>
      <c r="Q82" s="37"/>
      <c r="R82" s="37"/>
      <c r="S82" s="37"/>
      <c r="T82" s="37"/>
    </row>
    <row r="83" spans="13:20" x14ac:dyDescent="0.3">
      <c r="M83" s="45"/>
      <c r="N83" s="37"/>
      <c r="O83" s="37"/>
      <c r="P83" s="37"/>
      <c r="Q83" s="37"/>
      <c r="R83" s="37"/>
      <c r="S83" s="37"/>
      <c r="T83" s="37"/>
    </row>
    <row r="84" spans="13:20" x14ac:dyDescent="0.3">
      <c r="M84" s="43"/>
      <c r="N84" s="46"/>
      <c r="O84" s="37"/>
      <c r="P84" s="37"/>
      <c r="Q84" s="37"/>
      <c r="R84" s="37"/>
      <c r="S84" s="37"/>
      <c r="T84" s="37"/>
    </row>
    <row r="85" spans="13:20" x14ac:dyDescent="0.3">
      <c r="M85" s="89"/>
      <c r="N85" s="90"/>
      <c r="O85" s="90"/>
      <c r="P85" s="90"/>
      <c r="Q85" s="90"/>
      <c r="R85" s="90"/>
      <c r="S85" s="37"/>
      <c r="T85" s="37"/>
    </row>
    <row r="86" spans="13:20" x14ac:dyDescent="0.3">
      <c r="M86" s="43"/>
      <c r="N86" s="46"/>
      <c r="O86" s="37"/>
      <c r="P86" s="37"/>
      <c r="Q86" s="37"/>
      <c r="R86" s="37"/>
      <c r="S86" s="37"/>
      <c r="T86" s="37"/>
    </row>
    <row r="87" spans="13:20" x14ac:dyDescent="0.3">
      <c r="M87" s="47"/>
      <c r="N87" s="48"/>
      <c r="O87" s="37"/>
      <c r="P87" s="37"/>
      <c r="Q87" s="37"/>
      <c r="R87" s="37"/>
      <c r="S87" s="37"/>
      <c r="T87" s="37"/>
    </row>
    <row r="88" spans="13:20" x14ac:dyDescent="0.3">
      <c r="M88" s="49"/>
      <c r="N88" s="46"/>
      <c r="O88" s="37"/>
      <c r="P88" s="37"/>
      <c r="Q88" s="37"/>
      <c r="R88" s="37"/>
      <c r="S88" s="37"/>
      <c r="T88" s="37"/>
    </row>
    <row r="89" spans="13:20" x14ac:dyDescent="0.3">
      <c r="M89" s="47"/>
      <c r="N89" s="48"/>
      <c r="O89" s="37"/>
      <c r="P89" s="37"/>
      <c r="Q89" s="37"/>
      <c r="R89" s="37"/>
      <c r="S89" s="37"/>
      <c r="T89" s="37"/>
    </row>
    <row r="90" spans="13:20" x14ac:dyDescent="0.3">
      <c r="M90" s="49"/>
      <c r="N90" s="46"/>
      <c r="O90" s="37"/>
      <c r="P90" s="37"/>
      <c r="Q90" s="37"/>
      <c r="R90" s="37"/>
      <c r="S90" s="37"/>
      <c r="T90" s="37"/>
    </row>
    <row r="91" spans="13:20" x14ac:dyDescent="0.3">
      <c r="M91" s="89"/>
      <c r="N91" s="90"/>
      <c r="O91" s="90"/>
      <c r="P91" s="90"/>
      <c r="Q91" s="90"/>
      <c r="R91" s="90"/>
      <c r="S91" s="37"/>
      <c r="T91" s="37"/>
    </row>
    <row r="92" spans="13:20" x14ac:dyDescent="0.3">
      <c r="M92" s="43"/>
      <c r="N92" s="46"/>
      <c r="O92" s="37"/>
      <c r="P92" s="37"/>
      <c r="Q92" s="37"/>
      <c r="R92" s="37"/>
      <c r="S92" s="37"/>
      <c r="T92" s="37"/>
    </row>
    <row r="93" spans="13:20" x14ac:dyDescent="0.3">
      <c r="M93" s="45"/>
      <c r="N93" s="37"/>
      <c r="O93" s="37"/>
      <c r="P93" s="37"/>
      <c r="Q93" s="37"/>
      <c r="R93" s="37"/>
      <c r="S93" s="37"/>
      <c r="T93" s="37"/>
    </row>
    <row r="94" spans="13:20" x14ac:dyDescent="0.3">
      <c r="M94" s="39"/>
      <c r="N94" s="40"/>
      <c r="O94" s="40"/>
      <c r="P94" s="40"/>
      <c r="Q94" s="42"/>
      <c r="R94" s="40"/>
      <c r="S94" s="40" t="s">
        <v>889</v>
      </c>
      <c r="T94" s="40" t="s">
        <v>889</v>
      </c>
    </row>
    <row r="95" spans="13:20" x14ac:dyDescent="0.3">
      <c r="M95" s="89"/>
      <c r="N95" s="90"/>
      <c r="O95" s="90"/>
      <c r="P95" s="90"/>
      <c r="Q95" s="90"/>
      <c r="R95" s="90"/>
      <c r="S95" s="37"/>
      <c r="T95" s="37"/>
    </row>
    <row r="96" spans="13:20" x14ac:dyDescent="0.3">
      <c r="M96" s="91"/>
      <c r="N96" s="92"/>
      <c r="O96" s="92"/>
      <c r="P96" s="92"/>
      <c r="Q96" s="92"/>
      <c r="R96" s="37"/>
      <c r="S96" s="37"/>
      <c r="T96" s="37"/>
    </row>
    <row r="97" spans="13:20" x14ac:dyDescent="0.3">
      <c r="M97" s="89"/>
      <c r="N97" s="90"/>
      <c r="O97" s="90"/>
      <c r="P97" s="90"/>
      <c r="Q97" s="90"/>
      <c r="R97" s="90"/>
      <c r="S97" s="37"/>
      <c r="T97" s="37"/>
    </row>
    <row r="98" spans="13:20" x14ac:dyDescent="0.3">
      <c r="M98" s="43"/>
      <c r="N98" s="44"/>
      <c r="O98" s="37"/>
      <c r="P98" s="37"/>
      <c r="Q98" s="37"/>
      <c r="R98" s="37"/>
      <c r="S98" s="37"/>
      <c r="T98" s="37"/>
    </row>
    <row r="99" spans="13:20" x14ac:dyDescent="0.3">
      <c r="M99" s="45"/>
      <c r="N99" s="37"/>
      <c r="O99" s="37"/>
      <c r="P99" s="37"/>
      <c r="Q99" s="37"/>
      <c r="R99" s="37"/>
      <c r="S99" s="37"/>
      <c r="T99" s="37"/>
    </row>
    <row r="100" spans="13:20" x14ac:dyDescent="0.3">
      <c r="M100" s="43"/>
      <c r="N100" s="46"/>
      <c r="O100" s="37"/>
      <c r="P100" s="37"/>
      <c r="Q100" s="37"/>
      <c r="R100" s="37"/>
      <c r="S100" s="37"/>
      <c r="T100" s="37"/>
    </row>
    <row r="101" spans="13:20" x14ac:dyDescent="0.3">
      <c r="M101" s="89"/>
      <c r="N101" s="90"/>
      <c r="O101" s="90"/>
      <c r="P101" s="90"/>
      <c r="Q101" s="90"/>
      <c r="R101" s="90"/>
      <c r="S101" s="37"/>
      <c r="T101" s="37"/>
    </row>
    <row r="102" spans="13:20" x14ac:dyDescent="0.3">
      <c r="M102" s="43"/>
      <c r="N102" s="46"/>
      <c r="O102" s="37"/>
      <c r="P102" s="37"/>
      <c r="Q102" s="37"/>
      <c r="R102" s="37"/>
      <c r="S102" s="37"/>
      <c r="T102" s="37"/>
    </row>
    <row r="103" spans="13:20" x14ac:dyDescent="0.3">
      <c r="M103" s="47"/>
      <c r="N103" s="48"/>
      <c r="O103" s="37"/>
      <c r="P103" s="37"/>
      <c r="Q103" s="37"/>
      <c r="R103" s="37"/>
      <c r="S103" s="37"/>
      <c r="T103" s="37"/>
    </row>
    <row r="104" spans="13:20" x14ac:dyDescent="0.3">
      <c r="M104" s="49"/>
      <c r="N104" s="46"/>
      <c r="O104" s="37"/>
      <c r="P104" s="37"/>
      <c r="Q104" s="37"/>
      <c r="R104" s="37"/>
      <c r="S104" s="37"/>
      <c r="T104" s="37"/>
    </row>
    <row r="105" spans="13:20" x14ac:dyDescent="0.3">
      <c r="M105" s="89"/>
      <c r="N105" s="90"/>
      <c r="O105" s="90"/>
      <c r="P105" s="90"/>
      <c r="Q105" s="90"/>
      <c r="R105" s="90"/>
      <c r="S105" s="37"/>
      <c r="T105" s="37"/>
    </row>
    <row r="106" spans="13:20" x14ac:dyDescent="0.3">
      <c r="M106" s="43"/>
      <c r="N106" s="46"/>
      <c r="O106" s="37"/>
      <c r="P106" s="37"/>
      <c r="Q106" s="37"/>
      <c r="R106" s="37"/>
      <c r="S106" s="37"/>
      <c r="T106" s="37"/>
    </row>
    <row r="107" spans="13:20" x14ac:dyDescent="0.3">
      <c r="M107" s="45"/>
      <c r="N107" s="37"/>
      <c r="O107" s="37"/>
      <c r="P107" s="37"/>
      <c r="Q107" s="37"/>
      <c r="R107" s="37"/>
      <c r="S107" s="37"/>
      <c r="T107" s="37"/>
    </row>
    <row r="108" spans="13:20" x14ac:dyDescent="0.3">
      <c r="M108" s="39"/>
      <c r="N108" s="40"/>
      <c r="O108" s="40"/>
      <c r="P108" s="41"/>
      <c r="Q108" s="41"/>
      <c r="R108" s="40"/>
      <c r="S108" s="40" t="s">
        <v>889</v>
      </c>
      <c r="T108" s="40" t="s">
        <v>889</v>
      </c>
    </row>
    <row r="109" spans="13:20" x14ac:dyDescent="0.3">
      <c r="M109" s="89"/>
      <c r="N109" s="90"/>
      <c r="O109" s="90"/>
      <c r="P109" s="90"/>
      <c r="Q109" s="90"/>
      <c r="R109" s="90"/>
      <c r="S109" s="37"/>
      <c r="T109" s="37"/>
    </row>
    <row r="110" spans="13:20" x14ac:dyDescent="0.3">
      <c r="M110" s="91"/>
      <c r="N110" s="92"/>
      <c r="O110" s="92"/>
      <c r="P110" s="92"/>
      <c r="Q110" s="92"/>
      <c r="R110" s="37"/>
      <c r="S110" s="37"/>
      <c r="T110" s="37"/>
    </row>
    <row r="111" spans="13:20" x14ac:dyDescent="0.3">
      <c r="M111" s="89"/>
      <c r="N111" s="90"/>
      <c r="O111" s="90"/>
      <c r="P111" s="90"/>
      <c r="Q111" s="90"/>
      <c r="R111" s="90"/>
      <c r="S111" s="37"/>
      <c r="T111" s="37"/>
    </row>
    <row r="112" spans="13:20" x14ac:dyDescent="0.3">
      <c r="M112" s="43"/>
      <c r="N112" s="57"/>
      <c r="O112" s="37"/>
      <c r="P112" s="37"/>
      <c r="Q112" s="37"/>
      <c r="R112" s="37"/>
      <c r="S112" s="37"/>
      <c r="T112" s="37"/>
    </row>
    <row r="113" spans="13:20" x14ac:dyDescent="0.3">
      <c r="M113" s="45"/>
      <c r="N113" s="37"/>
      <c r="O113" s="37"/>
      <c r="P113" s="37"/>
      <c r="Q113" s="37"/>
      <c r="R113" s="37"/>
      <c r="S113" s="37"/>
      <c r="T113" s="37"/>
    </row>
    <row r="114" spans="13:20" x14ac:dyDescent="0.3">
      <c r="M114" s="43"/>
      <c r="N114" s="46"/>
      <c r="O114" s="37"/>
      <c r="P114" s="37"/>
      <c r="Q114" s="37"/>
      <c r="R114" s="37"/>
    </row>
    <row r="115" spans="13:20" x14ac:dyDescent="0.3">
      <c r="M115" s="89"/>
      <c r="N115" s="90"/>
      <c r="O115" s="90"/>
      <c r="P115" s="90"/>
      <c r="Q115" s="90"/>
      <c r="R115" s="90"/>
    </row>
    <row r="116" spans="13:20" x14ac:dyDescent="0.3">
      <c r="M116" s="43"/>
      <c r="N116" s="46"/>
      <c r="O116" s="37"/>
      <c r="P116" s="37"/>
      <c r="Q116" s="37"/>
      <c r="R116" s="37"/>
    </row>
    <row r="117" spans="13:20" x14ac:dyDescent="0.3">
      <c r="M117" s="47"/>
      <c r="N117" s="48"/>
      <c r="O117" s="37"/>
      <c r="P117" s="37"/>
      <c r="Q117" s="37"/>
      <c r="R117" s="37"/>
    </row>
    <row r="118" spans="13:20" x14ac:dyDescent="0.3">
      <c r="M118" s="49"/>
      <c r="N118" s="46"/>
      <c r="O118" s="37"/>
      <c r="P118" s="37"/>
      <c r="Q118" s="37"/>
      <c r="R118" s="37"/>
    </row>
    <row r="119" spans="13:20" x14ac:dyDescent="0.3">
      <c r="M119" s="47"/>
      <c r="N119" s="48"/>
      <c r="O119" s="37"/>
      <c r="P119" s="37"/>
      <c r="Q119" s="37"/>
      <c r="R119" s="37"/>
    </row>
    <row r="120" spans="13:20" x14ac:dyDescent="0.3">
      <c r="M120" s="49"/>
      <c r="N120" s="46"/>
      <c r="O120" s="37"/>
      <c r="P120" s="37"/>
      <c r="Q120" s="37"/>
      <c r="R120" s="37"/>
    </row>
    <row r="121" spans="13:20" x14ac:dyDescent="0.3">
      <c r="M121" s="47"/>
      <c r="N121" s="48"/>
      <c r="O121" s="37"/>
      <c r="P121" s="37"/>
      <c r="Q121" s="37"/>
      <c r="R121" s="37"/>
    </row>
    <row r="122" spans="13:20" x14ac:dyDescent="0.3">
      <c r="M122" s="49"/>
      <c r="N122" s="46"/>
      <c r="O122" s="37"/>
      <c r="P122" s="37"/>
      <c r="Q122" s="37"/>
      <c r="R122" s="37"/>
    </row>
    <row r="123" spans="13:20" x14ac:dyDescent="0.3">
      <c r="M123" s="47"/>
      <c r="N123" s="48"/>
      <c r="O123" s="37"/>
      <c r="P123" s="37"/>
      <c r="Q123" s="37"/>
      <c r="R123" s="37"/>
    </row>
    <row r="124" spans="13:20" x14ac:dyDescent="0.3">
      <c r="M124" s="49"/>
      <c r="N124" s="46"/>
      <c r="O124" s="37"/>
      <c r="P124" s="37"/>
      <c r="Q124" s="37"/>
      <c r="R124" s="37"/>
    </row>
    <row r="125" spans="13:20" x14ac:dyDescent="0.3">
      <c r="M125" s="47"/>
      <c r="N125" s="48"/>
      <c r="O125" s="37"/>
      <c r="P125" s="37"/>
      <c r="Q125" s="37"/>
      <c r="R125" s="37"/>
    </row>
    <row r="126" spans="13:20" x14ac:dyDescent="0.3">
      <c r="M126" s="49"/>
      <c r="N126" s="46"/>
      <c r="O126" s="37"/>
      <c r="P126" s="37"/>
      <c r="Q126" s="37"/>
      <c r="R126" s="37"/>
    </row>
    <row r="127" spans="13:20" x14ac:dyDescent="0.3">
      <c r="M127" s="47"/>
      <c r="N127" s="48"/>
      <c r="O127" s="37"/>
      <c r="P127" s="37"/>
      <c r="Q127" s="37"/>
      <c r="R127" s="37"/>
    </row>
    <row r="128" spans="13:20" x14ac:dyDescent="0.3">
      <c r="M128" s="49"/>
      <c r="N128" s="46"/>
      <c r="O128" s="37"/>
      <c r="P128" s="37"/>
      <c r="Q128" s="37"/>
      <c r="R128" s="37"/>
    </row>
    <row r="129" spans="13:20" x14ac:dyDescent="0.3">
      <c r="M129" s="89"/>
      <c r="N129" s="90"/>
      <c r="O129" s="90"/>
      <c r="P129" s="90"/>
      <c r="Q129" s="90"/>
      <c r="R129" s="90"/>
    </row>
    <row r="130" spans="13:20" x14ac:dyDescent="0.3">
      <c r="M130" s="43"/>
      <c r="N130" s="46"/>
      <c r="O130" s="37"/>
      <c r="P130" s="37"/>
      <c r="Q130" s="37"/>
      <c r="R130" s="37"/>
      <c r="S130" s="37"/>
      <c r="T130" s="37"/>
    </row>
    <row r="131" spans="13:20" x14ac:dyDescent="0.3">
      <c r="M131" s="47"/>
      <c r="N131" s="48"/>
      <c r="O131" s="37"/>
      <c r="P131" s="37"/>
      <c r="Q131" s="37"/>
      <c r="R131" s="37"/>
      <c r="S131" s="37"/>
      <c r="T131" s="37"/>
    </row>
    <row r="132" spans="13:20" x14ac:dyDescent="0.3">
      <c r="M132" s="49"/>
      <c r="N132" s="46"/>
      <c r="O132" s="37"/>
      <c r="P132" s="37"/>
      <c r="Q132" s="37"/>
      <c r="R132" s="37"/>
      <c r="S132" s="37"/>
      <c r="T132" s="37"/>
    </row>
    <row r="133" spans="13:20" x14ac:dyDescent="0.3">
      <c r="M133" s="55"/>
      <c r="N133" s="37"/>
      <c r="O133" s="37"/>
      <c r="P133" s="37"/>
      <c r="Q133" s="37"/>
      <c r="R133" s="37"/>
      <c r="S133" s="37"/>
      <c r="T133" s="37"/>
    </row>
    <row r="134" spans="13:20" x14ac:dyDescent="0.3">
      <c r="M134" s="54"/>
      <c r="N134" s="40"/>
      <c r="O134" s="37"/>
      <c r="P134" s="37"/>
      <c r="Q134" s="37"/>
      <c r="R134" s="37"/>
      <c r="S134" s="37"/>
      <c r="T134" s="37"/>
    </row>
    <row r="135" spans="13:20" x14ac:dyDescent="0.3">
      <c r="M135" s="55"/>
      <c r="N135" s="37"/>
      <c r="O135" s="37"/>
      <c r="P135" s="37"/>
      <c r="Q135" s="37"/>
      <c r="R135" s="37"/>
      <c r="S135" s="37"/>
      <c r="T135" s="37"/>
    </row>
    <row r="136" spans="13:20" x14ac:dyDescent="0.3">
      <c r="M136" s="54"/>
      <c r="N136" s="40"/>
      <c r="O136" s="37"/>
      <c r="P136" s="37"/>
      <c r="Q136" s="37"/>
      <c r="R136" s="37"/>
      <c r="S136" s="37"/>
      <c r="T136" s="37"/>
    </row>
    <row r="137" spans="13:20" x14ac:dyDescent="0.3">
      <c r="M137" s="55"/>
      <c r="N137" s="37"/>
      <c r="O137" s="37"/>
      <c r="P137" s="37"/>
      <c r="Q137" s="37"/>
      <c r="R137" s="37"/>
      <c r="S137" s="37"/>
      <c r="T137" s="37"/>
    </row>
    <row r="138" spans="13:20" x14ac:dyDescent="0.3">
      <c r="M138" s="39"/>
      <c r="N138" s="40"/>
      <c r="O138" s="40"/>
      <c r="P138" s="40"/>
      <c r="Q138" s="40"/>
      <c r="R138" s="40"/>
      <c r="S138" s="40" t="s">
        <v>889</v>
      </c>
      <c r="T138" s="40" t="s">
        <v>889</v>
      </c>
    </row>
    <row r="139" spans="13:20" x14ac:dyDescent="0.3">
      <c r="M139" s="89"/>
      <c r="N139" s="90"/>
      <c r="O139" s="90"/>
      <c r="P139" s="90"/>
      <c r="Q139" s="90"/>
      <c r="R139" s="90"/>
      <c r="S139" s="37"/>
      <c r="T139" s="37"/>
    </row>
    <row r="140" spans="13:20" x14ac:dyDescent="0.3">
      <c r="M140" s="91"/>
      <c r="N140" s="92"/>
      <c r="O140" s="92"/>
      <c r="P140" s="92"/>
      <c r="Q140" s="92"/>
      <c r="R140" s="37"/>
      <c r="S140" s="37"/>
      <c r="T140" s="37"/>
    </row>
    <row r="141" spans="13:20" x14ac:dyDescent="0.3">
      <c r="M141" s="89"/>
      <c r="N141" s="90"/>
      <c r="O141" s="90"/>
      <c r="P141" s="90"/>
      <c r="Q141" s="90"/>
      <c r="R141" s="90"/>
      <c r="S141" s="37"/>
      <c r="T141" s="37"/>
    </row>
    <row r="142" spans="13:20" x14ac:dyDescent="0.3">
      <c r="M142" s="43"/>
      <c r="N142" s="46"/>
      <c r="O142" s="37"/>
      <c r="P142" s="37"/>
      <c r="Q142" s="37"/>
      <c r="R142" s="37"/>
      <c r="S142" s="37"/>
      <c r="T142" s="37"/>
    </row>
    <row r="143" spans="13:20" x14ac:dyDescent="0.3">
      <c r="M143" s="45"/>
      <c r="N143" s="37"/>
      <c r="O143" s="37"/>
      <c r="P143" s="37"/>
      <c r="Q143" s="37"/>
      <c r="R143" s="37"/>
      <c r="S143" s="37"/>
      <c r="T143" s="37"/>
    </row>
    <row r="144" spans="13:20" x14ac:dyDescent="0.3">
      <c r="M144" s="43"/>
      <c r="N144" s="46"/>
      <c r="O144" s="37"/>
      <c r="P144" s="37"/>
      <c r="Q144" s="37"/>
      <c r="R144" s="37"/>
      <c r="S144" s="37"/>
      <c r="T144" s="37"/>
    </row>
    <row r="145" spans="13:20" x14ac:dyDescent="0.3">
      <c r="M145" s="89"/>
      <c r="N145" s="90"/>
      <c r="O145" s="90"/>
      <c r="P145" s="90"/>
      <c r="Q145" s="90"/>
      <c r="R145" s="90"/>
      <c r="S145" s="37"/>
      <c r="T145" s="37"/>
    </row>
    <row r="146" spans="13:20" x14ac:dyDescent="0.3">
      <c r="M146" s="43"/>
      <c r="N146" s="46"/>
      <c r="O146" s="37"/>
      <c r="P146" s="37"/>
      <c r="Q146" s="37"/>
      <c r="R146" s="37"/>
      <c r="S146" s="37"/>
      <c r="T146" s="37"/>
    </row>
    <row r="147" spans="13:20" x14ac:dyDescent="0.3">
      <c r="M147" s="47"/>
      <c r="N147" s="48"/>
      <c r="O147" s="37"/>
      <c r="P147" s="37"/>
      <c r="Q147" s="37"/>
      <c r="R147" s="37"/>
      <c r="S147" s="37"/>
      <c r="T147" s="37"/>
    </row>
    <row r="148" spans="13:20" x14ac:dyDescent="0.3">
      <c r="M148" s="49"/>
      <c r="N148" s="46"/>
      <c r="O148" s="37"/>
      <c r="P148" s="37"/>
      <c r="Q148" s="37"/>
      <c r="R148" s="37"/>
      <c r="S148" s="37"/>
      <c r="T148" s="37"/>
    </row>
    <row r="149" spans="13:20" x14ac:dyDescent="0.3">
      <c r="M149" s="89"/>
      <c r="N149" s="90"/>
      <c r="O149" s="90"/>
      <c r="P149" s="90"/>
      <c r="Q149" s="90"/>
      <c r="R149" s="90"/>
      <c r="S149" s="37"/>
      <c r="T149" s="37"/>
    </row>
    <row r="150" spans="13:20" x14ac:dyDescent="0.3">
      <c r="M150" s="43"/>
      <c r="N150" s="46"/>
      <c r="O150" s="37"/>
      <c r="P150" s="37"/>
      <c r="Q150" s="37"/>
      <c r="R150" s="37"/>
      <c r="S150" s="37"/>
      <c r="T150" s="37"/>
    </row>
    <row r="151" spans="13:20" x14ac:dyDescent="0.3">
      <c r="M151" s="45"/>
      <c r="N151" s="37"/>
      <c r="O151" s="37"/>
      <c r="P151" s="37"/>
      <c r="Q151" s="37"/>
      <c r="R151" s="37"/>
      <c r="S151" s="37"/>
      <c r="T151" s="37"/>
    </row>
    <row r="152" spans="13:20" x14ac:dyDescent="0.3">
      <c r="M152" s="39"/>
      <c r="N152" s="40"/>
      <c r="O152" s="40"/>
      <c r="P152" s="41"/>
      <c r="Q152" s="40"/>
      <c r="R152" s="40"/>
      <c r="S152" s="40" t="s">
        <v>889</v>
      </c>
      <c r="T152" s="40" t="s">
        <v>889</v>
      </c>
    </row>
    <row r="153" spans="13:20" x14ac:dyDescent="0.3">
      <c r="M153" s="89"/>
      <c r="N153" s="90"/>
      <c r="O153" s="90"/>
      <c r="P153" s="90"/>
      <c r="Q153" s="90"/>
      <c r="R153" s="90"/>
      <c r="S153" s="37"/>
      <c r="T153" s="37"/>
    </row>
    <row r="154" spans="13:20" x14ac:dyDescent="0.3">
      <c r="M154" s="91"/>
      <c r="N154" s="92"/>
      <c r="O154" s="92"/>
      <c r="P154" s="92"/>
      <c r="Q154" s="92"/>
      <c r="R154" s="37"/>
      <c r="S154" s="37"/>
      <c r="T154" s="37"/>
    </row>
    <row r="155" spans="13:20" x14ac:dyDescent="0.3">
      <c r="M155" s="89"/>
      <c r="N155" s="90"/>
      <c r="O155" s="90"/>
      <c r="P155" s="90"/>
      <c r="Q155" s="90"/>
      <c r="R155" s="90"/>
      <c r="S155" s="37"/>
      <c r="T155" s="37"/>
    </row>
    <row r="156" spans="13:20" x14ac:dyDescent="0.3">
      <c r="M156" s="43"/>
      <c r="N156" s="46"/>
      <c r="O156" s="37"/>
      <c r="P156" s="37"/>
      <c r="Q156" s="37"/>
      <c r="R156" s="37"/>
      <c r="S156" s="37"/>
      <c r="T156" s="37"/>
    </row>
    <row r="157" spans="13:20" x14ac:dyDescent="0.3">
      <c r="M157" s="45"/>
      <c r="N157" s="37"/>
      <c r="O157" s="37"/>
      <c r="P157" s="37"/>
      <c r="Q157" s="37"/>
      <c r="R157" s="37"/>
      <c r="S157" s="37"/>
      <c r="T157" s="37"/>
    </row>
    <row r="158" spans="13:20" x14ac:dyDescent="0.3">
      <c r="M158" s="43"/>
      <c r="N158" s="46"/>
      <c r="O158" s="37"/>
      <c r="P158" s="37"/>
      <c r="Q158" s="37"/>
      <c r="R158" s="37"/>
      <c r="S158" s="37"/>
      <c r="T158" s="37"/>
    </row>
    <row r="159" spans="13:20" x14ac:dyDescent="0.3">
      <c r="M159" s="89"/>
      <c r="N159" s="90"/>
      <c r="O159" s="90"/>
      <c r="P159" s="90"/>
      <c r="Q159" s="90"/>
      <c r="R159" s="90"/>
      <c r="S159" s="37"/>
      <c r="T159" s="37"/>
    </row>
    <row r="160" spans="13:20" x14ac:dyDescent="0.3">
      <c r="M160" s="43"/>
      <c r="N160" s="46"/>
      <c r="O160" s="37"/>
      <c r="P160" s="37"/>
      <c r="Q160" s="37"/>
      <c r="R160" s="37"/>
      <c r="S160" s="37"/>
      <c r="T160" s="37"/>
    </row>
    <row r="161" spans="13:20" x14ac:dyDescent="0.3">
      <c r="M161" s="47"/>
      <c r="N161" s="48"/>
      <c r="O161" s="37"/>
      <c r="P161" s="37"/>
      <c r="Q161" s="37"/>
      <c r="R161" s="37"/>
      <c r="S161" s="37"/>
      <c r="T161" s="37"/>
    </row>
    <row r="162" spans="13:20" x14ac:dyDescent="0.3">
      <c r="M162" s="49"/>
      <c r="N162" s="46"/>
      <c r="O162" s="37"/>
      <c r="P162" s="37"/>
      <c r="Q162" s="37"/>
      <c r="R162" s="37"/>
      <c r="S162" s="37"/>
      <c r="T162" s="37"/>
    </row>
    <row r="163" spans="13:20" x14ac:dyDescent="0.3">
      <c r="M163" s="47"/>
      <c r="N163" s="48"/>
      <c r="O163" s="37"/>
      <c r="P163" s="37"/>
      <c r="Q163" s="37"/>
      <c r="R163" s="37"/>
      <c r="S163" s="37"/>
      <c r="T163" s="37"/>
    </row>
    <row r="164" spans="13:20" x14ac:dyDescent="0.3">
      <c r="M164" s="49"/>
      <c r="N164" s="46"/>
      <c r="O164" s="37"/>
      <c r="P164" s="37"/>
      <c r="Q164" s="37"/>
      <c r="R164" s="37"/>
      <c r="S164" s="37"/>
      <c r="T164" s="37"/>
    </row>
    <row r="165" spans="13:20" x14ac:dyDescent="0.3">
      <c r="M165" s="89"/>
      <c r="N165" s="90"/>
      <c r="O165" s="90"/>
      <c r="P165" s="90"/>
      <c r="Q165" s="90"/>
      <c r="R165" s="90"/>
      <c r="S165" s="37"/>
      <c r="T165" s="37"/>
    </row>
    <row r="166" spans="13:20" x14ac:dyDescent="0.3">
      <c r="M166" s="43"/>
      <c r="N166" s="46"/>
      <c r="O166" s="37"/>
      <c r="P166" s="37"/>
      <c r="Q166" s="37"/>
      <c r="R166" s="37"/>
      <c r="S166" s="37"/>
      <c r="T166" s="37"/>
    </row>
    <row r="167" spans="13:20" x14ac:dyDescent="0.3">
      <c r="M167" s="47"/>
      <c r="N167" s="48"/>
      <c r="O167" s="37"/>
      <c r="P167" s="37"/>
      <c r="Q167" s="37"/>
      <c r="R167" s="37"/>
      <c r="S167" s="37"/>
      <c r="T167" s="37"/>
    </row>
    <row r="168" spans="13:20" x14ac:dyDescent="0.3">
      <c r="M168" s="49"/>
      <c r="N168" s="46"/>
      <c r="O168" s="37"/>
      <c r="P168" s="37"/>
      <c r="Q168" s="37"/>
      <c r="R168" s="37"/>
      <c r="S168" s="37"/>
      <c r="T168" s="37"/>
    </row>
    <row r="169" spans="13:20" x14ac:dyDescent="0.3">
      <c r="M169" s="55"/>
      <c r="N169" s="37"/>
      <c r="O169" s="37"/>
      <c r="P169" s="37"/>
      <c r="Q169" s="37"/>
      <c r="R169" s="37"/>
      <c r="S169" s="37"/>
      <c r="T169" s="37"/>
    </row>
    <row r="170" spans="13:20" x14ac:dyDescent="0.3">
      <c r="M170" s="54"/>
      <c r="N170" s="40"/>
      <c r="O170" s="37"/>
      <c r="P170" s="37"/>
      <c r="Q170" s="37"/>
      <c r="R170" s="37"/>
      <c r="S170" s="37"/>
      <c r="T170" s="37"/>
    </row>
    <row r="171" spans="13:20" x14ac:dyDescent="0.3">
      <c r="M171" s="55"/>
      <c r="N171" s="37"/>
      <c r="O171" s="37"/>
      <c r="P171" s="37"/>
      <c r="Q171" s="37"/>
      <c r="R171" s="37"/>
      <c r="S171" s="37"/>
      <c r="T171" s="37"/>
    </row>
    <row r="172" spans="13:20" x14ac:dyDescent="0.3">
      <c r="M172" s="54"/>
      <c r="N172" s="40"/>
      <c r="O172" s="37"/>
      <c r="P172" s="37"/>
      <c r="Q172" s="37"/>
      <c r="R172" s="37"/>
      <c r="S172" s="37"/>
      <c r="T172" s="37"/>
    </row>
    <row r="173" spans="13:20" x14ac:dyDescent="0.3">
      <c r="M173" s="55"/>
      <c r="N173" s="37"/>
      <c r="O173" s="37"/>
      <c r="P173" s="37"/>
      <c r="Q173" s="37"/>
      <c r="R173" s="37"/>
      <c r="S173" s="37"/>
      <c r="T173" s="37"/>
    </row>
    <row r="174" spans="13:20" x14ac:dyDescent="0.3">
      <c r="M174" s="39"/>
      <c r="N174" s="40"/>
      <c r="O174" s="40"/>
      <c r="P174" s="40"/>
      <c r="Q174" s="40"/>
      <c r="R174" s="40"/>
      <c r="S174" s="40" t="s">
        <v>889</v>
      </c>
      <c r="T174" s="40" t="s">
        <v>889</v>
      </c>
    </row>
    <row r="175" spans="13:20" x14ac:dyDescent="0.3">
      <c r="M175" s="89"/>
      <c r="N175" s="90"/>
      <c r="O175" s="90"/>
      <c r="P175" s="90"/>
      <c r="Q175" s="90"/>
      <c r="R175" s="90"/>
      <c r="S175" s="37"/>
      <c r="T175" s="37"/>
    </row>
    <row r="176" spans="13:20" x14ac:dyDescent="0.3">
      <c r="M176" s="91"/>
      <c r="N176" s="92"/>
      <c r="O176" s="92"/>
      <c r="P176" s="92"/>
      <c r="Q176" s="92"/>
      <c r="R176" s="37"/>
      <c r="S176" s="37"/>
      <c r="T176" s="37"/>
    </row>
    <row r="177" spans="13:20" x14ac:dyDescent="0.3">
      <c r="M177" s="89"/>
      <c r="N177" s="90"/>
      <c r="O177" s="90"/>
      <c r="P177" s="90"/>
      <c r="Q177" s="90"/>
      <c r="R177" s="90"/>
      <c r="S177" s="37"/>
      <c r="T177" s="37"/>
    </row>
    <row r="178" spans="13:20" x14ac:dyDescent="0.3">
      <c r="M178" s="43"/>
      <c r="N178" s="46"/>
      <c r="O178" s="37"/>
      <c r="P178" s="37"/>
      <c r="Q178" s="37"/>
      <c r="R178" s="37"/>
    </row>
    <row r="179" spans="13:20" x14ac:dyDescent="0.3">
      <c r="M179" s="45"/>
      <c r="N179" s="37"/>
      <c r="O179" s="37"/>
      <c r="P179" s="37"/>
      <c r="Q179" s="37"/>
      <c r="R179" s="37"/>
    </row>
    <row r="180" spans="13:20" x14ac:dyDescent="0.3">
      <c r="M180" s="43"/>
      <c r="N180" s="46"/>
      <c r="O180" s="37"/>
      <c r="P180" s="37"/>
      <c r="Q180" s="37"/>
      <c r="R180" s="37"/>
    </row>
    <row r="181" spans="13:20" x14ac:dyDescent="0.3">
      <c r="M181" s="89"/>
      <c r="N181" s="90"/>
      <c r="O181" s="90"/>
      <c r="P181" s="90"/>
      <c r="Q181" s="90"/>
      <c r="R181" s="90"/>
    </row>
    <row r="182" spans="13:20" x14ac:dyDescent="0.3">
      <c r="M182" s="43"/>
      <c r="N182" s="46"/>
      <c r="O182" s="37"/>
      <c r="P182" s="37"/>
      <c r="Q182" s="37"/>
      <c r="R182" s="37"/>
    </row>
    <row r="183" spans="13:20" x14ac:dyDescent="0.3">
      <c r="M183" s="47"/>
      <c r="N183" s="48"/>
      <c r="O183" s="37"/>
      <c r="P183" s="37"/>
      <c r="Q183" s="37"/>
      <c r="R183" s="37"/>
    </row>
    <row r="184" spans="13:20" x14ac:dyDescent="0.3">
      <c r="M184" s="49"/>
      <c r="N184" s="46"/>
      <c r="O184" s="37"/>
      <c r="P184" s="37"/>
      <c r="Q184" s="37"/>
      <c r="R184" s="37"/>
    </row>
    <row r="185" spans="13:20" x14ac:dyDescent="0.3">
      <c r="M185" s="47"/>
      <c r="N185" s="48"/>
      <c r="O185" s="37"/>
      <c r="P185" s="37"/>
      <c r="Q185" s="37"/>
      <c r="R185" s="37"/>
    </row>
    <row r="186" spans="13:20" x14ac:dyDescent="0.3">
      <c r="M186" s="49"/>
      <c r="N186" s="46"/>
      <c r="O186" s="37"/>
      <c r="P186" s="37"/>
      <c r="Q186" s="37"/>
      <c r="R186" s="37"/>
    </row>
    <row r="187" spans="13:20" x14ac:dyDescent="0.3">
      <c r="M187" s="47"/>
      <c r="N187" s="48"/>
      <c r="O187" s="37"/>
      <c r="P187" s="37"/>
      <c r="Q187" s="37"/>
      <c r="R187" s="37"/>
    </row>
    <row r="188" spans="13:20" x14ac:dyDescent="0.3">
      <c r="M188" s="49"/>
      <c r="N188" s="46"/>
      <c r="O188" s="37"/>
      <c r="P188" s="37"/>
      <c r="Q188" s="37"/>
      <c r="R188" s="37"/>
    </row>
    <row r="189" spans="13:20" x14ac:dyDescent="0.3">
      <c r="M189" s="47"/>
      <c r="N189" s="48"/>
      <c r="O189" s="37"/>
      <c r="P189" s="37"/>
      <c r="Q189" s="37"/>
      <c r="R189" s="37"/>
    </row>
    <row r="190" spans="13:20" x14ac:dyDescent="0.3">
      <c r="M190" s="49"/>
      <c r="N190" s="46"/>
      <c r="O190" s="37"/>
      <c r="P190" s="37"/>
      <c r="Q190" s="37"/>
      <c r="R190" s="37"/>
    </row>
    <row r="191" spans="13:20" x14ac:dyDescent="0.3">
      <c r="M191" s="47"/>
      <c r="N191" s="48"/>
      <c r="O191" s="37"/>
      <c r="P191" s="37"/>
      <c r="Q191" s="37"/>
      <c r="R191" s="37"/>
    </row>
    <row r="192" spans="13:20" x14ac:dyDescent="0.3">
      <c r="M192" s="49"/>
      <c r="N192" s="46"/>
      <c r="O192" s="37"/>
      <c r="P192" s="37"/>
      <c r="Q192" s="37"/>
      <c r="R192" s="37"/>
    </row>
    <row r="193" spans="13:20" x14ac:dyDescent="0.3">
      <c r="M193" s="89"/>
      <c r="N193" s="90"/>
      <c r="O193" s="90"/>
      <c r="P193" s="90"/>
      <c r="Q193" s="90"/>
      <c r="R193" s="90"/>
    </row>
    <row r="194" spans="13:20" x14ac:dyDescent="0.3">
      <c r="M194" s="43"/>
      <c r="N194" s="46"/>
      <c r="O194" s="37"/>
      <c r="P194" s="37"/>
      <c r="Q194" s="37"/>
      <c r="R194" s="37"/>
      <c r="S194" s="37"/>
      <c r="T194" s="37"/>
    </row>
    <row r="195" spans="13:20" x14ac:dyDescent="0.3">
      <c r="M195" s="47"/>
      <c r="N195" s="48"/>
      <c r="O195" s="37"/>
      <c r="P195" s="37"/>
      <c r="Q195" s="37"/>
      <c r="R195" s="37"/>
      <c r="S195" s="37"/>
      <c r="T195" s="37"/>
    </row>
    <row r="196" spans="13:20" x14ac:dyDescent="0.3">
      <c r="M196" s="49"/>
      <c r="N196" s="46"/>
      <c r="O196" s="37"/>
      <c r="P196" s="37"/>
      <c r="Q196" s="37"/>
      <c r="R196" s="37"/>
      <c r="S196" s="37"/>
      <c r="T196" s="37"/>
    </row>
    <row r="197" spans="13:20" x14ac:dyDescent="0.3">
      <c r="M197" s="51"/>
      <c r="N197" s="48"/>
      <c r="O197" s="48"/>
      <c r="P197" s="48"/>
      <c r="Q197" s="58"/>
      <c r="R197" s="48"/>
      <c r="S197" s="48" t="s">
        <v>889</v>
      </c>
      <c r="T197" s="48" t="s">
        <v>889</v>
      </c>
    </row>
    <row r="198" spans="13:20" x14ac:dyDescent="0.3">
      <c r="M198" s="93"/>
      <c r="N198" s="94"/>
      <c r="O198" s="94"/>
      <c r="P198" s="94"/>
      <c r="Q198" s="94"/>
      <c r="R198" s="94"/>
      <c r="S198" s="37"/>
      <c r="T198" s="37"/>
    </row>
    <row r="199" spans="13:20" x14ac:dyDescent="0.3">
      <c r="M199" s="95"/>
      <c r="N199" s="96"/>
      <c r="O199" s="96"/>
      <c r="P199" s="96"/>
      <c r="Q199" s="96"/>
      <c r="R199" s="37"/>
      <c r="S199" s="37"/>
      <c r="T199" s="37"/>
    </row>
    <row r="200" spans="13:20" x14ac:dyDescent="0.3">
      <c r="M200" s="93"/>
      <c r="N200" s="94"/>
      <c r="O200" s="94"/>
      <c r="P200" s="94"/>
      <c r="Q200" s="94"/>
      <c r="R200" s="94"/>
      <c r="S200" s="37"/>
      <c r="T200" s="37"/>
    </row>
    <row r="201" spans="13:20" x14ac:dyDescent="0.3">
      <c r="M201" s="45"/>
      <c r="N201" s="59"/>
      <c r="O201" s="37"/>
      <c r="P201" s="37"/>
      <c r="Q201" s="37"/>
      <c r="R201" s="37"/>
      <c r="S201" s="37"/>
      <c r="T201" s="37"/>
    </row>
    <row r="202" spans="13:20" x14ac:dyDescent="0.3">
      <c r="M202" s="43"/>
      <c r="N202" s="46"/>
      <c r="O202" s="37"/>
      <c r="P202" s="37"/>
      <c r="Q202" s="37"/>
      <c r="R202" s="37"/>
      <c r="S202" s="37"/>
      <c r="T202" s="37"/>
    </row>
    <row r="203" spans="13:20" x14ac:dyDescent="0.3">
      <c r="M203" s="45"/>
      <c r="N203" s="37"/>
      <c r="O203" s="37"/>
      <c r="P203" s="37"/>
      <c r="Q203" s="37"/>
      <c r="R203" s="37"/>
      <c r="S203" s="37"/>
      <c r="T203" s="37"/>
    </row>
    <row r="204" spans="13:20" x14ac:dyDescent="0.3">
      <c r="M204" s="93"/>
      <c r="N204" s="94"/>
      <c r="O204" s="94"/>
      <c r="P204" s="94"/>
      <c r="Q204" s="94"/>
      <c r="R204" s="94"/>
      <c r="S204" s="37"/>
      <c r="T204" s="37"/>
    </row>
    <row r="205" spans="13:20" x14ac:dyDescent="0.3">
      <c r="M205" s="45"/>
      <c r="N205" s="37"/>
      <c r="O205" s="37"/>
      <c r="P205" s="37"/>
      <c r="Q205" s="37"/>
      <c r="R205" s="37"/>
      <c r="S205" s="37"/>
      <c r="T205" s="37"/>
    </row>
    <row r="206" spans="13:20" x14ac:dyDescent="0.3">
      <c r="M206" s="54"/>
      <c r="N206" s="40"/>
      <c r="O206" s="37"/>
      <c r="P206" s="37"/>
      <c r="Q206" s="37"/>
      <c r="R206" s="37"/>
      <c r="S206" s="37"/>
      <c r="T206" s="37"/>
    </row>
    <row r="207" spans="13:20" x14ac:dyDescent="0.3">
      <c r="M207" s="55"/>
      <c r="N207" s="37"/>
      <c r="O207" s="37"/>
      <c r="P207" s="37"/>
      <c r="Q207" s="37"/>
      <c r="R207" s="37"/>
      <c r="S207" s="37"/>
      <c r="T207" s="37"/>
    </row>
    <row r="208" spans="13:20" x14ac:dyDescent="0.3">
      <c r="M208" s="93"/>
      <c r="N208" s="94"/>
      <c r="O208" s="94"/>
      <c r="P208" s="94"/>
      <c r="Q208" s="94"/>
      <c r="R208" s="94"/>
      <c r="S208" s="37"/>
      <c r="T208" s="37"/>
    </row>
    <row r="209" spans="13:20" x14ac:dyDescent="0.3">
      <c r="M209" s="45"/>
      <c r="N209" s="37"/>
      <c r="O209" s="37"/>
      <c r="P209" s="37"/>
      <c r="Q209" s="37"/>
      <c r="R209" s="37"/>
      <c r="S209" s="37"/>
      <c r="T209" s="37"/>
    </row>
    <row r="210" spans="13:20" x14ac:dyDescent="0.3">
      <c r="M210" s="43"/>
      <c r="N210" s="46"/>
      <c r="O210" s="37"/>
      <c r="P210" s="37"/>
      <c r="Q210" s="37"/>
      <c r="R210" s="37"/>
      <c r="S210" s="37"/>
      <c r="T210" s="37"/>
    </row>
    <row r="211" spans="13:20" x14ac:dyDescent="0.3">
      <c r="M211" s="51"/>
      <c r="N211" s="48"/>
      <c r="O211" s="48"/>
      <c r="P211" s="52"/>
      <c r="Q211" s="58"/>
      <c r="R211" s="48"/>
      <c r="S211" s="48" t="s">
        <v>889</v>
      </c>
      <c r="T211" s="48" t="s">
        <v>889</v>
      </c>
    </row>
    <row r="212" spans="13:20" x14ac:dyDescent="0.3">
      <c r="M212" s="93"/>
      <c r="N212" s="94"/>
      <c r="O212" s="94"/>
      <c r="P212" s="94"/>
      <c r="Q212" s="94"/>
      <c r="R212" s="94"/>
      <c r="S212" s="37"/>
      <c r="T212" s="37"/>
    </row>
    <row r="213" spans="13:20" x14ac:dyDescent="0.3">
      <c r="M213" s="95"/>
      <c r="N213" s="96"/>
      <c r="O213" s="96"/>
      <c r="P213" s="96"/>
      <c r="Q213" s="96"/>
      <c r="R213" s="37"/>
      <c r="S213" s="37"/>
      <c r="T213" s="37"/>
    </row>
    <row r="214" spans="13:20" x14ac:dyDescent="0.3">
      <c r="M214" s="93"/>
      <c r="N214" s="94"/>
      <c r="O214" s="94"/>
      <c r="P214" s="94"/>
      <c r="Q214" s="94"/>
      <c r="R214" s="94"/>
      <c r="S214" s="37"/>
      <c r="T214" s="37"/>
    </row>
    <row r="215" spans="13:20" x14ac:dyDescent="0.3">
      <c r="M215" s="45"/>
      <c r="N215" s="59"/>
      <c r="O215" s="37"/>
      <c r="P215" s="37"/>
      <c r="Q215" s="37"/>
      <c r="R215" s="37"/>
      <c r="S215" s="37"/>
      <c r="T215" s="37"/>
    </row>
    <row r="216" spans="13:20" x14ac:dyDescent="0.3">
      <c r="M216" s="43"/>
      <c r="N216" s="46"/>
      <c r="O216" s="37"/>
      <c r="P216" s="37"/>
      <c r="Q216" s="37"/>
      <c r="R216" s="37"/>
      <c r="S216" s="37"/>
      <c r="T216" s="37"/>
    </row>
    <row r="217" spans="13:20" x14ac:dyDescent="0.3">
      <c r="M217" s="45"/>
      <c r="N217" s="37"/>
      <c r="O217" s="37"/>
      <c r="P217" s="37"/>
      <c r="Q217" s="37"/>
      <c r="R217" s="37"/>
      <c r="S217" s="37"/>
      <c r="T217" s="37"/>
    </row>
    <row r="218" spans="13:20" x14ac:dyDescent="0.3">
      <c r="M218" s="93"/>
      <c r="N218" s="94"/>
      <c r="O218" s="94"/>
      <c r="P218" s="94"/>
      <c r="Q218" s="94"/>
      <c r="R218" s="94"/>
      <c r="S218" s="37"/>
      <c r="T218" s="37"/>
    </row>
    <row r="219" spans="13:20" x14ac:dyDescent="0.3">
      <c r="M219" s="45"/>
      <c r="N219" s="37"/>
      <c r="O219" s="37"/>
      <c r="P219" s="37"/>
      <c r="Q219" s="37"/>
      <c r="R219" s="37"/>
      <c r="S219" s="37"/>
      <c r="T219" s="37"/>
    </row>
    <row r="220" spans="13:20" x14ac:dyDescent="0.3">
      <c r="M220" s="54"/>
      <c r="N220" s="40"/>
      <c r="O220" s="37"/>
      <c r="P220" s="37"/>
      <c r="Q220" s="37"/>
      <c r="R220" s="37"/>
      <c r="S220" s="37"/>
      <c r="T220" s="37"/>
    </row>
    <row r="221" spans="13:20" x14ac:dyDescent="0.3">
      <c r="M221" s="55"/>
      <c r="N221" s="37"/>
      <c r="O221" s="37"/>
      <c r="P221" s="37"/>
      <c r="Q221" s="37"/>
      <c r="R221" s="37"/>
      <c r="S221" s="37"/>
      <c r="T221" s="37"/>
    </row>
    <row r="222" spans="13:20" x14ac:dyDescent="0.3">
      <c r="M222" s="54"/>
      <c r="N222" s="40"/>
      <c r="O222" s="37"/>
      <c r="P222" s="37"/>
      <c r="Q222" s="37"/>
      <c r="R222" s="37"/>
      <c r="S222" s="37"/>
      <c r="T222" s="37"/>
    </row>
    <row r="223" spans="13:20" x14ac:dyDescent="0.3">
      <c r="M223" s="55"/>
      <c r="N223" s="37"/>
      <c r="O223" s="37"/>
      <c r="P223" s="37"/>
      <c r="Q223" s="37"/>
      <c r="R223" s="37"/>
      <c r="S223" s="37"/>
      <c r="T223" s="37"/>
    </row>
    <row r="224" spans="13:20" x14ac:dyDescent="0.3">
      <c r="M224" s="54"/>
      <c r="N224" s="40"/>
      <c r="O224" s="37"/>
      <c r="P224" s="37"/>
      <c r="Q224" s="37"/>
      <c r="R224" s="37"/>
      <c r="S224" s="37"/>
      <c r="T224" s="37"/>
    </row>
    <row r="225" spans="13:20" x14ac:dyDescent="0.3">
      <c r="M225" s="55"/>
      <c r="N225" s="37"/>
      <c r="O225" s="37"/>
      <c r="P225" s="37"/>
      <c r="Q225" s="37"/>
      <c r="R225" s="37"/>
      <c r="S225" s="37"/>
      <c r="T225" s="37"/>
    </row>
    <row r="226" spans="13:20" x14ac:dyDescent="0.3">
      <c r="M226" s="54"/>
      <c r="N226" s="40"/>
      <c r="O226" s="37"/>
      <c r="P226" s="37"/>
      <c r="Q226" s="37"/>
      <c r="R226" s="37"/>
      <c r="S226" s="37"/>
      <c r="T226" s="37"/>
    </row>
    <row r="227" spans="13:20" x14ac:dyDescent="0.3">
      <c r="M227" s="55"/>
      <c r="N227" s="37"/>
      <c r="O227" s="37"/>
      <c r="P227" s="37"/>
      <c r="Q227" s="37"/>
      <c r="R227" s="37"/>
      <c r="S227" s="37"/>
      <c r="T227" s="37"/>
    </row>
    <row r="228" spans="13:20" x14ac:dyDescent="0.3">
      <c r="M228" s="93"/>
      <c r="N228" s="94"/>
      <c r="O228" s="94"/>
      <c r="P228" s="94"/>
      <c r="Q228" s="94"/>
      <c r="R228" s="94"/>
      <c r="S228" s="37"/>
      <c r="T228" s="37"/>
    </row>
    <row r="229" spans="13:20" x14ac:dyDescent="0.3">
      <c r="M229" s="45"/>
      <c r="N229" s="37"/>
      <c r="O229" s="37"/>
      <c r="P229" s="37"/>
      <c r="Q229" s="37"/>
      <c r="R229" s="37"/>
      <c r="S229" s="37"/>
      <c r="T229" s="37"/>
    </row>
    <row r="230" spans="13:20" x14ac:dyDescent="0.3">
      <c r="M230" s="43"/>
      <c r="N230" s="46"/>
      <c r="O230" s="37"/>
      <c r="P230" s="37"/>
      <c r="Q230" s="37"/>
      <c r="R230" s="37"/>
      <c r="S230" s="37"/>
      <c r="T230" s="37"/>
    </row>
    <row r="231" spans="13:20" x14ac:dyDescent="0.3">
      <c r="M231" s="51"/>
      <c r="N231" s="48"/>
      <c r="O231" s="48"/>
      <c r="P231" s="52"/>
      <c r="Q231" s="58"/>
      <c r="R231" s="48"/>
      <c r="S231" s="48" t="s">
        <v>889</v>
      </c>
      <c r="T231" s="48" t="s">
        <v>889</v>
      </c>
    </row>
    <row r="232" spans="13:20" x14ac:dyDescent="0.3">
      <c r="M232" s="93"/>
      <c r="N232" s="94"/>
      <c r="O232" s="94"/>
      <c r="P232" s="94"/>
      <c r="Q232" s="94"/>
      <c r="R232" s="94"/>
      <c r="S232" s="37"/>
      <c r="T232" s="37"/>
    </row>
    <row r="233" spans="13:20" x14ac:dyDescent="0.3">
      <c r="M233" s="95"/>
      <c r="N233" s="96"/>
      <c r="O233" s="96"/>
      <c r="P233" s="96"/>
      <c r="Q233" s="96"/>
      <c r="R233" s="37"/>
      <c r="S233" s="37"/>
      <c r="T233" s="37"/>
    </row>
    <row r="234" spans="13:20" x14ac:dyDescent="0.3">
      <c r="M234" s="93"/>
      <c r="N234" s="94"/>
      <c r="O234" s="94"/>
      <c r="P234" s="94"/>
      <c r="Q234" s="94"/>
      <c r="R234" s="94"/>
      <c r="S234" s="37"/>
      <c r="T234" s="37"/>
    </row>
    <row r="235" spans="13:20" x14ac:dyDescent="0.3">
      <c r="M235" s="45"/>
      <c r="N235" s="59"/>
      <c r="O235" s="37"/>
      <c r="P235" s="37"/>
      <c r="Q235" s="37"/>
      <c r="R235" s="37"/>
      <c r="S235" s="37"/>
      <c r="T235" s="37"/>
    </row>
    <row r="236" spans="13:20" x14ac:dyDescent="0.3">
      <c r="M236" s="43"/>
      <c r="N236" s="46"/>
      <c r="O236" s="37"/>
      <c r="P236" s="37"/>
      <c r="Q236" s="37"/>
      <c r="R236" s="37"/>
      <c r="S236" s="37"/>
      <c r="T236" s="37"/>
    </row>
    <row r="237" spans="13:20" x14ac:dyDescent="0.3">
      <c r="M237" s="45"/>
      <c r="N237" s="37"/>
      <c r="O237" s="37"/>
      <c r="P237" s="37"/>
      <c r="Q237" s="37"/>
      <c r="R237" s="37"/>
      <c r="S237" s="37"/>
      <c r="T237" s="37"/>
    </row>
    <row r="238" spans="13:20" x14ac:dyDescent="0.3">
      <c r="M238" s="93"/>
      <c r="N238" s="94"/>
      <c r="O238" s="94"/>
      <c r="P238" s="94"/>
      <c r="Q238" s="94"/>
      <c r="R238" s="94"/>
      <c r="S238" s="37"/>
      <c r="T238" s="37"/>
    </row>
    <row r="239" spans="13:20" x14ac:dyDescent="0.3">
      <c r="M239" s="45"/>
      <c r="N239" s="37"/>
      <c r="O239" s="37"/>
      <c r="P239" s="37"/>
      <c r="Q239" s="37"/>
      <c r="R239" s="37"/>
      <c r="S239" s="37"/>
      <c r="T239" s="37"/>
    </row>
    <row r="240" spans="13:20" x14ac:dyDescent="0.3">
      <c r="M240" s="54"/>
      <c r="N240" s="40"/>
      <c r="O240" s="37"/>
      <c r="P240" s="37"/>
      <c r="Q240" s="37"/>
      <c r="R240" s="37"/>
      <c r="S240" s="37"/>
      <c r="T240" s="37"/>
    </row>
    <row r="241" spans="13:20" x14ac:dyDescent="0.3">
      <c r="M241" s="55"/>
      <c r="N241" s="37"/>
      <c r="O241" s="37"/>
      <c r="P241" s="37"/>
      <c r="Q241" s="37"/>
      <c r="R241" s="37"/>
      <c r="S241" s="37"/>
      <c r="T241" s="37"/>
    </row>
    <row r="242" spans="13:20" x14ac:dyDescent="0.3">
      <c r="M242" s="54"/>
      <c r="N242" s="40"/>
    </row>
    <row r="243" spans="13:20" x14ac:dyDescent="0.3">
      <c r="M243" s="55"/>
      <c r="N243" s="37"/>
    </row>
    <row r="244" spans="13:20" x14ac:dyDescent="0.3">
      <c r="M244" s="54"/>
      <c r="N244" s="40"/>
    </row>
    <row r="245" spans="13:20" x14ac:dyDescent="0.3">
      <c r="M245" s="55"/>
      <c r="N245" s="37"/>
    </row>
    <row r="246" spans="13:20" x14ac:dyDescent="0.3">
      <c r="M246" s="54"/>
      <c r="N246" s="40"/>
    </row>
    <row r="247" spans="13:20" x14ac:dyDescent="0.3">
      <c r="M247" s="55"/>
      <c r="N247" s="37"/>
    </row>
    <row r="248" spans="13:20" x14ac:dyDescent="0.3">
      <c r="M248" s="54"/>
      <c r="N248" s="40"/>
    </row>
    <row r="249" spans="13:20" x14ac:dyDescent="0.3">
      <c r="M249" s="55"/>
      <c r="N249" s="37"/>
    </row>
    <row r="250" spans="13:20" x14ac:dyDescent="0.3">
      <c r="M250" s="54"/>
      <c r="N250" s="40"/>
    </row>
    <row r="251" spans="13:20" x14ac:dyDescent="0.3">
      <c r="M251" s="55"/>
      <c r="N251" s="37"/>
    </row>
    <row r="252" spans="13:20" x14ac:dyDescent="0.3">
      <c r="M252" s="54"/>
      <c r="N252" s="40"/>
    </row>
    <row r="253" spans="13:20" x14ac:dyDescent="0.3">
      <c r="M253" s="55"/>
      <c r="N253" s="37"/>
    </row>
    <row r="254" spans="13:20" x14ac:dyDescent="0.3">
      <c r="M254" s="54"/>
      <c r="N254" s="40"/>
    </row>
    <row r="255" spans="13:20" x14ac:dyDescent="0.3">
      <c r="M255" s="55"/>
      <c r="N255" s="37"/>
    </row>
    <row r="256" spans="13:20" x14ac:dyDescent="0.3">
      <c r="M256" s="54"/>
      <c r="N256" s="40"/>
    </row>
    <row r="257" spans="13:18" x14ac:dyDescent="0.3">
      <c r="M257" s="55"/>
      <c r="N257" s="37"/>
    </row>
    <row r="258" spans="13:18" x14ac:dyDescent="0.3">
      <c r="M258" s="54"/>
      <c r="N258" s="40"/>
      <c r="O258" s="37"/>
      <c r="P258" s="37"/>
      <c r="Q258" s="37"/>
      <c r="R258" s="37"/>
    </row>
    <row r="259" spans="13:18" x14ac:dyDescent="0.3">
      <c r="M259" s="55"/>
      <c r="N259" s="37"/>
      <c r="O259" s="37"/>
      <c r="P259" s="37"/>
      <c r="Q259" s="37"/>
      <c r="R259" s="37"/>
    </row>
    <row r="260" spans="13:18" x14ac:dyDescent="0.3">
      <c r="M260" s="93"/>
      <c r="N260" s="94"/>
      <c r="O260" s="94"/>
      <c r="P260" s="94"/>
      <c r="Q260" s="94"/>
      <c r="R260" s="94"/>
    </row>
    <row r="261" spans="13:18" x14ac:dyDescent="0.3">
      <c r="M261" s="45"/>
      <c r="N261" s="37"/>
      <c r="O261" s="37"/>
      <c r="P261" s="37"/>
      <c r="Q261" s="37"/>
      <c r="R261" s="37"/>
    </row>
    <row r="262" spans="13:18" x14ac:dyDescent="0.3">
      <c r="M262" s="54"/>
      <c r="N262" s="40"/>
      <c r="O262" s="37"/>
      <c r="P262" s="37"/>
      <c r="Q262" s="37"/>
      <c r="R262" s="37"/>
    </row>
    <row r="263" spans="13:18" x14ac:dyDescent="0.3">
      <c r="M263" s="55"/>
      <c r="N263" s="37"/>
      <c r="O263" s="37"/>
      <c r="P263" s="37"/>
      <c r="Q263" s="37"/>
      <c r="R263" s="37"/>
    </row>
    <row r="264" spans="13:18" x14ac:dyDescent="0.3">
      <c r="M264" s="54"/>
      <c r="N264" s="40"/>
      <c r="O264" s="37"/>
      <c r="P264" s="37"/>
      <c r="Q264" s="37"/>
      <c r="R264" s="37"/>
    </row>
    <row r="265" spans="13:18" x14ac:dyDescent="0.3">
      <c r="M265" s="55"/>
      <c r="N265" s="37"/>
      <c r="O265" s="37"/>
      <c r="P265" s="37"/>
      <c r="Q265" s="37"/>
      <c r="R265" s="37"/>
    </row>
    <row r="266" spans="13:18" x14ac:dyDescent="0.3">
      <c r="M266" s="54"/>
      <c r="N266" s="40"/>
      <c r="O266" s="37"/>
      <c r="P266" s="37"/>
      <c r="Q266" s="37"/>
      <c r="R266" s="37"/>
    </row>
    <row r="267" spans="13:18" x14ac:dyDescent="0.3">
      <c r="M267" s="55"/>
      <c r="N267" s="37"/>
      <c r="O267" s="37"/>
      <c r="P267" s="37"/>
      <c r="Q267" s="37"/>
      <c r="R267" s="37"/>
    </row>
    <row r="268" spans="13:18" x14ac:dyDescent="0.3">
      <c r="M268" s="54"/>
      <c r="N268" s="40"/>
      <c r="O268" s="37"/>
      <c r="P268" s="37"/>
      <c r="Q268" s="37"/>
      <c r="R268" s="37"/>
    </row>
    <row r="269" spans="13:18" x14ac:dyDescent="0.3">
      <c r="M269" s="55"/>
      <c r="N269" s="37"/>
      <c r="O269" s="37"/>
      <c r="P269" s="37"/>
      <c r="Q269" s="37"/>
      <c r="R269" s="37"/>
    </row>
    <row r="270" spans="13:18" x14ac:dyDescent="0.3">
      <c r="M270" s="54"/>
      <c r="N270" s="40"/>
      <c r="O270" s="37"/>
      <c r="P270" s="37"/>
      <c r="Q270" s="37"/>
      <c r="R270" s="37"/>
    </row>
    <row r="271" spans="13:18" x14ac:dyDescent="0.3">
      <c r="M271" s="55"/>
      <c r="N271" s="37"/>
      <c r="O271" s="37"/>
      <c r="P271" s="37"/>
      <c r="Q271" s="37"/>
      <c r="R271" s="37"/>
    </row>
    <row r="272" spans="13:18" x14ac:dyDescent="0.3">
      <c r="M272" s="54"/>
      <c r="N272" s="40"/>
      <c r="O272" s="37"/>
      <c r="P272" s="37"/>
      <c r="Q272" s="37"/>
      <c r="R272" s="37"/>
    </row>
    <row r="273" spans="13:18" x14ac:dyDescent="0.3">
      <c r="M273" s="55"/>
      <c r="N273" s="37"/>
      <c r="O273" s="37"/>
      <c r="P273" s="37"/>
      <c r="Q273" s="37"/>
      <c r="R273" s="37"/>
    </row>
    <row r="274" spans="13:18" x14ac:dyDescent="0.3">
      <c r="M274" s="54"/>
      <c r="N274" s="40"/>
    </row>
    <row r="275" spans="13:18" x14ac:dyDescent="0.3">
      <c r="M275" s="55"/>
      <c r="N275" s="37"/>
    </row>
    <row r="276" spans="13:18" x14ac:dyDescent="0.3">
      <c r="M276" s="54"/>
      <c r="N276" s="40"/>
    </row>
    <row r="277" spans="13:18" x14ac:dyDescent="0.3">
      <c r="M277" s="55"/>
      <c r="N277" s="37"/>
    </row>
    <row r="278" spans="13:18" x14ac:dyDescent="0.3">
      <c r="M278" s="54"/>
      <c r="N278" s="40"/>
    </row>
    <row r="279" spans="13:18" x14ac:dyDescent="0.3">
      <c r="M279" s="55"/>
      <c r="N279" s="37"/>
    </row>
    <row r="280" spans="13:18" x14ac:dyDescent="0.3">
      <c r="M280" s="54"/>
      <c r="N280" s="40"/>
    </row>
    <row r="281" spans="13:18" x14ac:dyDescent="0.3">
      <c r="M281" s="55"/>
      <c r="N281" s="37"/>
    </row>
    <row r="282" spans="13:18" x14ac:dyDescent="0.3">
      <c r="M282" s="60"/>
      <c r="N282" s="37"/>
    </row>
    <row r="283" spans="13:18" x14ac:dyDescent="0.3">
      <c r="M283" s="37"/>
      <c r="N283" s="37"/>
    </row>
  </sheetData>
  <mergeCells count="60">
    <mergeCell ref="M232:R232"/>
    <mergeCell ref="M233:Q233"/>
    <mergeCell ref="M234:R234"/>
    <mergeCell ref="M238:R238"/>
    <mergeCell ref="M260:R260"/>
    <mergeCell ref="M212:R212"/>
    <mergeCell ref="M213:Q213"/>
    <mergeCell ref="M214:R214"/>
    <mergeCell ref="M218:R218"/>
    <mergeCell ref="M228:R228"/>
    <mergeCell ref="M198:R198"/>
    <mergeCell ref="M199:Q199"/>
    <mergeCell ref="M200:R200"/>
    <mergeCell ref="M204:R204"/>
    <mergeCell ref="M208:R208"/>
    <mergeCell ref="M175:R175"/>
    <mergeCell ref="M176:Q176"/>
    <mergeCell ref="M177:R177"/>
    <mergeCell ref="M181:R181"/>
    <mergeCell ref="M193:R193"/>
    <mergeCell ref="M153:R153"/>
    <mergeCell ref="M154:Q154"/>
    <mergeCell ref="M155:R155"/>
    <mergeCell ref="M159:R159"/>
    <mergeCell ref="M165:R165"/>
    <mergeCell ref="M139:R139"/>
    <mergeCell ref="M140:Q140"/>
    <mergeCell ref="M141:R141"/>
    <mergeCell ref="M145:R145"/>
    <mergeCell ref="M149:R149"/>
    <mergeCell ref="M109:R109"/>
    <mergeCell ref="M110:Q110"/>
    <mergeCell ref="M111:R111"/>
    <mergeCell ref="M115:R115"/>
    <mergeCell ref="M129:R129"/>
    <mergeCell ref="M95:R95"/>
    <mergeCell ref="M96:Q96"/>
    <mergeCell ref="M97:R97"/>
    <mergeCell ref="M101:R101"/>
    <mergeCell ref="M105:R105"/>
    <mergeCell ref="M79:R79"/>
    <mergeCell ref="M80:Q80"/>
    <mergeCell ref="M81:R81"/>
    <mergeCell ref="M85:R85"/>
    <mergeCell ref="M91:R91"/>
    <mergeCell ref="M65:R65"/>
    <mergeCell ref="M66:Q66"/>
    <mergeCell ref="M67:R67"/>
    <mergeCell ref="M71:R71"/>
    <mergeCell ref="M75:R75"/>
    <mergeCell ref="M34:R34"/>
    <mergeCell ref="M35:Q35"/>
    <mergeCell ref="M36:R36"/>
    <mergeCell ref="M40:R40"/>
    <mergeCell ref="M48:R48"/>
    <mergeCell ref="M7:R7"/>
    <mergeCell ref="M8:Q8"/>
    <mergeCell ref="M9:R9"/>
    <mergeCell ref="M13:R13"/>
    <mergeCell ref="M27:R2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F7FC4-8CC4-4FA7-89A6-2909291536ED}">
  <sheetPr>
    <outlinePr summaryBelow="0" summaryRight="0"/>
  </sheetPr>
  <dimension ref="A1:H900"/>
  <sheetViews>
    <sheetView topLeftCell="A525" workbookViewId="0">
      <selection activeCell="D538" sqref="D538"/>
    </sheetView>
  </sheetViews>
  <sheetFormatPr defaultColWidth="9.109375" defaultRowHeight="15" customHeight="1" outlineLevelRow="3" x14ac:dyDescent="0.25"/>
  <cols>
    <col min="1" max="1" width="38.44140625" style="62" bestFit="1" customWidth="1"/>
    <col min="2" max="2" width="98.44140625" style="62" bestFit="1" customWidth="1"/>
    <col min="3" max="16384" width="9.109375" style="62"/>
  </cols>
  <sheetData>
    <row r="1" spans="1:8" ht="15" customHeight="1" x14ac:dyDescent="0.25">
      <c r="A1" s="62" t="s">
        <v>926</v>
      </c>
    </row>
    <row r="3" spans="1:8" ht="15" customHeight="1" x14ac:dyDescent="0.25">
      <c r="A3" s="63" t="s">
        <v>927</v>
      </c>
    </row>
    <row r="4" spans="1:8" ht="15" customHeight="1" x14ac:dyDescent="0.25">
      <c r="A4" s="62" t="s">
        <v>350</v>
      </c>
      <c r="B4" s="62" t="s">
        <v>883</v>
      </c>
      <c r="C4" s="62" t="s">
        <v>884</v>
      </c>
      <c r="D4" s="62" t="s">
        <v>885</v>
      </c>
      <c r="E4" s="62" t="s">
        <v>928</v>
      </c>
      <c r="F4" s="62" t="s">
        <v>886</v>
      </c>
      <c r="G4" s="62" t="s">
        <v>887</v>
      </c>
      <c r="H4" s="62" t="s">
        <v>888</v>
      </c>
    </row>
    <row r="5" spans="1:8" ht="15" customHeight="1" x14ac:dyDescent="0.25">
      <c r="A5" s="64" t="s">
        <v>929</v>
      </c>
      <c r="B5" s="64" t="s">
        <v>930</v>
      </c>
      <c r="C5" s="64" t="s">
        <v>910</v>
      </c>
      <c r="D5" s="65">
        <v>73</v>
      </c>
      <c r="E5" s="64" t="s">
        <v>889</v>
      </c>
      <c r="F5" s="64" t="s">
        <v>889</v>
      </c>
      <c r="G5" s="64" t="s">
        <v>889</v>
      </c>
      <c r="H5" s="64" t="s">
        <v>889</v>
      </c>
    </row>
    <row r="6" spans="1:8" ht="15" customHeight="1" outlineLevel="1" x14ac:dyDescent="0.25">
      <c r="A6" s="97" t="s">
        <v>891</v>
      </c>
      <c r="B6" s="98"/>
      <c r="C6" s="98"/>
      <c r="D6" s="98"/>
      <c r="E6" s="98"/>
      <c r="F6" s="98"/>
    </row>
    <row r="7" spans="1:8" ht="15" customHeight="1" outlineLevel="2" x14ac:dyDescent="0.25">
      <c r="A7" s="99" t="s">
        <v>931</v>
      </c>
      <c r="B7" s="100"/>
      <c r="C7" s="100"/>
      <c r="D7" s="100"/>
      <c r="E7" s="100"/>
    </row>
    <row r="8" spans="1:8" ht="15" customHeight="1" outlineLevel="1" x14ac:dyDescent="0.25">
      <c r="A8" s="97" t="s">
        <v>892</v>
      </c>
      <c r="B8" s="98"/>
      <c r="C8" s="98"/>
      <c r="D8" s="98"/>
      <c r="E8" s="98"/>
      <c r="F8" s="98"/>
    </row>
    <row r="9" spans="1:8" ht="15" customHeight="1" outlineLevel="2" x14ac:dyDescent="0.25">
      <c r="A9" s="66" t="s">
        <v>893</v>
      </c>
      <c r="B9" s="67">
        <v>2019</v>
      </c>
    </row>
    <row r="10" spans="1:8" ht="15" customHeight="1" outlineLevel="2" x14ac:dyDescent="0.25">
      <c r="A10" s="68" t="s">
        <v>894</v>
      </c>
      <c r="B10" s="62" t="s">
        <v>889</v>
      </c>
    </row>
    <row r="11" spans="1:8" ht="15" customHeight="1" outlineLevel="2" x14ac:dyDescent="0.25">
      <c r="A11" s="66" t="s">
        <v>895</v>
      </c>
      <c r="B11" s="69" t="s">
        <v>889</v>
      </c>
    </row>
    <row r="12" spans="1:8" ht="15" customHeight="1" outlineLevel="2" x14ac:dyDescent="0.25">
      <c r="A12" s="68" t="s">
        <v>932</v>
      </c>
      <c r="B12" s="62" t="s">
        <v>889</v>
      </c>
    </row>
    <row r="13" spans="1:8" ht="15" customHeight="1" outlineLevel="1" x14ac:dyDescent="0.25">
      <c r="A13" s="101" t="s">
        <v>896</v>
      </c>
      <c r="B13" s="102"/>
      <c r="C13" s="102"/>
      <c r="D13" s="102"/>
      <c r="E13" s="102"/>
      <c r="F13" s="102"/>
    </row>
    <row r="14" spans="1:8" ht="15" customHeight="1" outlineLevel="2" x14ac:dyDescent="0.25">
      <c r="A14" s="68" t="s">
        <v>897</v>
      </c>
      <c r="B14" s="62" t="s">
        <v>898</v>
      </c>
    </row>
    <row r="15" spans="1:8" ht="15" customHeight="1" outlineLevel="2" x14ac:dyDescent="0.25">
      <c r="A15" s="70" t="s">
        <v>899</v>
      </c>
      <c r="B15" s="64" t="s">
        <v>933</v>
      </c>
    </row>
    <row r="16" spans="1:8" ht="15" customHeight="1" outlineLevel="3" x14ac:dyDescent="0.25">
      <c r="A16" s="71" t="s">
        <v>899</v>
      </c>
      <c r="B16" s="62" t="s">
        <v>921</v>
      </c>
    </row>
    <row r="17" spans="1:6" ht="15" customHeight="1" outlineLevel="2" x14ac:dyDescent="0.25">
      <c r="A17" s="70" t="s">
        <v>899</v>
      </c>
      <c r="B17" s="64" t="s">
        <v>934</v>
      </c>
    </row>
    <row r="18" spans="1:6" ht="15" customHeight="1" outlineLevel="3" x14ac:dyDescent="0.25">
      <c r="A18" s="71" t="s">
        <v>899</v>
      </c>
      <c r="B18" s="62" t="s">
        <v>909</v>
      </c>
    </row>
    <row r="19" spans="1:6" ht="15" customHeight="1" outlineLevel="2" x14ac:dyDescent="0.25">
      <c r="A19" s="70" t="s">
        <v>935</v>
      </c>
      <c r="B19" s="64" t="s">
        <v>936</v>
      </c>
    </row>
    <row r="20" spans="1:6" ht="15" customHeight="1" outlineLevel="3" x14ac:dyDescent="0.25">
      <c r="A20" s="71" t="s">
        <v>935</v>
      </c>
      <c r="B20" s="62" t="s">
        <v>890</v>
      </c>
    </row>
    <row r="21" spans="1:6" ht="15" customHeight="1" outlineLevel="2" x14ac:dyDescent="0.25">
      <c r="A21" s="70" t="s">
        <v>937</v>
      </c>
      <c r="B21" s="64" t="s">
        <v>938</v>
      </c>
    </row>
    <row r="22" spans="1:6" ht="15" customHeight="1" outlineLevel="3" x14ac:dyDescent="0.25">
      <c r="A22" s="71" t="s">
        <v>937</v>
      </c>
      <c r="B22" s="62" t="s">
        <v>890</v>
      </c>
    </row>
    <row r="23" spans="1:6" ht="15" customHeight="1" outlineLevel="1" x14ac:dyDescent="0.25">
      <c r="A23" s="101" t="s">
        <v>902</v>
      </c>
      <c r="B23" s="102"/>
      <c r="C23" s="102"/>
      <c r="D23" s="102"/>
      <c r="E23" s="102"/>
      <c r="F23" s="102"/>
    </row>
    <row r="24" spans="1:6" ht="15" customHeight="1" outlineLevel="2" x14ac:dyDescent="0.25">
      <c r="A24" s="68" t="s">
        <v>903</v>
      </c>
      <c r="B24" s="62" t="s">
        <v>898</v>
      </c>
    </row>
    <row r="25" spans="1:6" ht="15" customHeight="1" outlineLevel="2" x14ac:dyDescent="0.25">
      <c r="A25" s="70" t="s">
        <v>899</v>
      </c>
      <c r="B25" s="64" t="s">
        <v>939</v>
      </c>
    </row>
    <row r="26" spans="1:6" ht="15" customHeight="1" outlineLevel="3" x14ac:dyDescent="0.25">
      <c r="A26" s="71" t="s">
        <v>940</v>
      </c>
      <c r="B26" s="62" t="s">
        <v>910</v>
      </c>
    </row>
    <row r="27" spans="1:6" ht="15" customHeight="1" outlineLevel="3" x14ac:dyDescent="0.25">
      <c r="A27" s="72" t="s">
        <v>940</v>
      </c>
      <c r="B27" s="69" t="s">
        <v>918</v>
      </c>
    </row>
    <row r="28" spans="1:6" ht="15" customHeight="1" outlineLevel="3" x14ac:dyDescent="0.25">
      <c r="A28" s="71" t="s">
        <v>941</v>
      </c>
      <c r="B28" s="62" t="s">
        <v>904</v>
      </c>
    </row>
    <row r="29" spans="1:6" ht="15" customHeight="1" outlineLevel="3" x14ac:dyDescent="0.25">
      <c r="A29" s="72" t="s">
        <v>905</v>
      </c>
      <c r="B29" s="69" t="s">
        <v>918</v>
      </c>
    </row>
    <row r="30" spans="1:6" ht="15" customHeight="1" outlineLevel="2" x14ac:dyDescent="0.25">
      <c r="A30" s="73" t="s">
        <v>899</v>
      </c>
      <c r="B30" s="74" t="s">
        <v>942</v>
      </c>
    </row>
    <row r="31" spans="1:6" ht="15" customHeight="1" outlineLevel="3" x14ac:dyDescent="0.25">
      <c r="A31" s="72" t="s">
        <v>899</v>
      </c>
      <c r="B31" s="69" t="s">
        <v>910</v>
      </c>
    </row>
    <row r="32" spans="1:6" ht="15" customHeight="1" outlineLevel="2" x14ac:dyDescent="0.25">
      <c r="A32" s="73" t="s">
        <v>899</v>
      </c>
      <c r="B32" s="74" t="s">
        <v>943</v>
      </c>
    </row>
    <row r="33" spans="1:2" ht="15" customHeight="1" outlineLevel="3" x14ac:dyDescent="0.25">
      <c r="A33" s="72" t="s">
        <v>899</v>
      </c>
      <c r="B33" s="69" t="s">
        <v>904</v>
      </c>
    </row>
    <row r="34" spans="1:2" ht="15" customHeight="1" outlineLevel="2" x14ac:dyDescent="0.25">
      <c r="A34" s="73" t="s">
        <v>899</v>
      </c>
      <c r="B34" s="74" t="s">
        <v>944</v>
      </c>
    </row>
    <row r="35" spans="1:2" ht="15" customHeight="1" outlineLevel="3" x14ac:dyDescent="0.25">
      <c r="A35" s="72" t="s">
        <v>899</v>
      </c>
      <c r="B35" s="69" t="s">
        <v>904</v>
      </c>
    </row>
    <row r="36" spans="1:2" ht="15" customHeight="1" outlineLevel="2" x14ac:dyDescent="0.25">
      <c r="A36" s="73" t="s">
        <v>945</v>
      </c>
      <c r="B36" s="74" t="s">
        <v>946</v>
      </c>
    </row>
    <row r="37" spans="1:2" ht="15" customHeight="1" outlineLevel="3" x14ac:dyDescent="0.25">
      <c r="A37" s="72" t="s">
        <v>945</v>
      </c>
      <c r="B37" s="69" t="s">
        <v>904</v>
      </c>
    </row>
    <row r="38" spans="1:2" ht="15" customHeight="1" outlineLevel="2" x14ac:dyDescent="0.25">
      <c r="A38" s="73" t="s">
        <v>899</v>
      </c>
      <c r="B38" s="74" t="s">
        <v>947</v>
      </c>
    </row>
    <row r="39" spans="1:2" ht="15" customHeight="1" outlineLevel="3" x14ac:dyDescent="0.25">
      <c r="A39" s="72" t="s">
        <v>899</v>
      </c>
      <c r="B39" s="69" t="s">
        <v>904</v>
      </c>
    </row>
    <row r="40" spans="1:2" ht="15" customHeight="1" outlineLevel="3" x14ac:dyDescent="0.25">
      <c r="A40" s="71" t="s">
        <v>899</v>
      </c>
      <c r="B40" s="62" t="s">
        <v>918</v>
      </c>
    </row>
    <row r="41" spans="1:2" ht="15" customHeight="1" outlineLevel="2" x14ac:dyDescent="0.25">
      <c r="A41" s="70" t="s">
        <v>899</v>
      </c>
      <c r="B41" s="64" t="s">
        <v>948</v>
      </c>
    </row>
    <row r="42" spans="1:2" ht="15" customHeight="1" outlineLevel="3" x14ac:dyDescent="0.25">
      <c r="A42" s="71" t="s">
        <v>899</v>
      </c>
      <c r="B42" s="62" t="s">
        <v>904</v>
      </c>
    </row>
    <row r="43" spans="1:2" ht="15" customHeight="1" outlineLevel="3" x14ac:dyDescent="0.25">
      <c r="A43" s="72" t="s">
        <v>899</v>
      </c>
      <c r="B43" s="69" t="s">
        <v>918</v>
      </c>
    </row>
    <row r="44" spans="1:2" ht="15" customHeight="1" outlineLevel="2" x14ac:dyDescent="0.25">
      <c r="A44" s="73" t="s">
        <v>899</v>
      </c>
      <c r="B44" s="74" t="s">
        <v>949</v>
      </c>
    </row>
    <row r="45" spans="1:2" ht="15" customHeight="1" outlineLevel="3" x14ac:dyDescent="0.25">
      <c r="A45" s="72" t="s">
        <v>899</v>
      </c>
      <c r="B45" s="69" t="s">
        <v>904</v>
      </c>
    </row>
    <row r="46" spans="1:2" ht="15" customHeight="1" outlineLevel="3" x14ac:dyDescent="0.25">
      <c r="A46" s="71" t="s">
        <v>899</v>
      </c>
      <c r="B46" s="62" t="s">
        <v>918</v>
      </c>
    </row>
    <row r="47" spans="1:2" ht="15" customHeight="1" outlineLevel="2" x14ac:dyDescent="0.25">
      <c r="A47" s="70" t="s">
        <v>950</v>
      </c>
      <c r="B47" s="64" t="s">
        <v>951</v>
      </c>
    </row>
    <row r="48" spans="1:2" ht="15" customHeight="1" outlineLevel="3" x14ac:dyDescent="0.25">
      <c r="A48" s="71" t="s">
        <v>950</v>
      </c>
      <c r="B48" s="62" t="s">
        <v>904</v>
      </c>
    </row>
    <row r="49" spans="1:8" ht="15" customHeight="1" outlineLevel="3" x14ac:dyDescent="0.25">
      <c r="A49" s="72" t="s">
        <v>950</v>
      </c>
      <c r="B49" s="69" t="s">
        <v>918</v>
      </c>
    </row>
    <row r="50" spans="1:8" ht="15" customHeight="1" outlineLevel="2" x14ac:dyDescent="0.25">
      <c r="A50" s="73" t="s">
        <v>923</v>
      </c>
      <c r="B50" s="74" t="s">
        <v>952</v>
      </c>
    </row>
    <row r="51" spans="1:8" ht="15" customHeight="1" outlineLevel="3" x14ac:dyDescent="0.25">
      <c r="A51" s="72" t="s">
        <v>923</v>
      </c>
      <c r="B51" s="69" t="s">
        <v>910</v>
      </c>
    </row>
    <row r="52" spans="1:8" ht="15" customHeight="1" outlineLevel="2" x14ac:dyDescent="0.25">
      <c r="A52" s="73" t="s">
        <v>905</v>
      </c>
      <c r="B52" s="74" t="s">
        <v>953</v>
      </c>
    </row>
    <row r="53" spans="1:8" ht="15" customHeight="1" outlineLevel="3" x14ac:dyDescent="0.25">
      <c r="A53" s="72" t="s">
        <v>905</v>
      </c>
      <c r="B53" s="69" t="s">
        <v>904</v>
      </c>
    </row>
    <row r="54" spans="1:8" ht="15" customHeight="1" outlineLevel="3" x14ac:dyDescent="0.25">
      <c r="A54" s="71" t="s">
        <v>905</v>
      </c>
      <c r="B54" s="62" t="s">
        <v>918</v>
      </c>
    </row>
    <row r="55" spans="1:8" ht="15" customHeight="1" outlineLevel="2" x14ac:dyDescent="0.25">
      <c r="A55" s="70" t="s">
        <v>905</v>
      </c>
      <c r="B55" s="64" t="s">
        <v>954</v>
      </c>
    </row>
    <row r="56" spans="1:8" ht="15" customHeight="1" outlineLevel="3" x14ac:dyDescent="0.25">
      <c r="A56" s="71" t="s">
        <v>905</v>
      </c>
      <c r="B56" s="62" t="s">
        <v>904</v>
      </c>
    </row>
    <row r="57" spans="1:8" ht="15" customHeight="1" outlineLevel="3" x14ac:dyDescent="0.25">
      <c r="A57" s="72" t="s">
        <v>905</v>
      </c>
      <c r="B57" s="69" t="s">
        <v>918</v>
      </c>
    </row>
    <row r="58" spans="1:8" ht="15" customHeight="1" x14ac:dyDescent="0.25">
      <c r="A58" s="74" t="s">
        <v>955</v>
      </c>
      <c r="B58" s="74" t="s">
        <v>930</v>
      </c>
      <c r="C58" s="74" t="s">
        <v>930</v>
      </c>
      <c r="D58" s="75">
        <v>76</v>
      </c>
      <c r="E58" s="74" t="s">
        <v>914</v>
      </c>
      <c r="F58" s="74" t="s">
        <v>889</v>
      </c>
      <c r="G58" s="74" t="s">
        <v>889</v>
      </c>
      <c r="H58" s="74" t="s">
        <v>889</v>
      </c>
    </row>
    <row r="59" spans="1:8" ht="15" customHeight="1" outlineLevel="1" x14ac:dyDescent="0.25">
      <c r="A59" s="101" t="s">
        <v>891</v>
      </c>
      <c r="B59" s="102"/>
      <c r="C59" s="102"/>
      <c r="D59" s="102"/>
      <c r="E59" s="102"/>
      <c r="F59" s="102"/>
    </row>
    <row r="60" spans="1:8" ht="15" customHeight="1" outlineLevel="2" x14ac:dyDescent="0.25">
      <c r="A60" s="103" t="s">
        <v>956</v>
      </c>
      <c r="B60" s="104"/>
      <c r="C60" s="104"/>
      <c r="D60" s="104"/>
      <c r="E60" s="104"/>
    </row>
    <row r="61" spans="1:8" ht="15" customHeight="1" outlineLevel="1" x14ac:dyDescent="0.25">
      <c r="A61" s="101" t="s">
        <v>892</v>
      </c>
      <c r="B61" s="102"/>
      <c r="C61" s="102"/>
      <c r="D61" s="102"/>
      <c r="E61" s="102"/>
      <c r="F61" s="102"/>
    </row>
    <row r="62" spans="1:8" ht="15" customHeight="1" outlineLevel="2" x14ac:dyDescent="0.25">
      <c r="A62" s="68" t="s">
        <v>893</v>
      </c>
      <c r="B62" s="76">
        <v>2021</v>
      </c>
    </row>
    <row r="63" spans="1:8" ht="15" customHeight="1" outlineLevel="2" x14ac:dyDescent="0.25">
      <c r="A63" s="66" t="s">
        <v>894</v>
      </c>
      <c r="B63" s="69" t="s">
        <v>889</v>
      </c>
    </row>
    <row r="64" spans="1:8" ht="15" customHeight="1" outlineLevel="2" x14ac:dyDescent="0.25">
      <c r="A64" s="68" t="s">
        <v>895</v>
      </c>
      <c r="B64" s="62" t="s">
        <v>889</v>
      </c>
    </row>
    <row r="65" spans="1:6" ht="15" customHeight="1" outlineLevel="2" x14ac:dyDescent="0.25">
      <c r="A65" s="66" t="s">
        <v>932</v>
      </c>
      <c r="B65" s="69" t="s">
        <v>889</v>
      </c>
    </row>
    <row r="66" spans="1:6" ht="15" customHeight="1" outlineLevel="1" x14ac:dyDescent="0.25">
      <c r="A66" s="97" t="s">
        <v>896</v>
      </c>
      <c r="B66" s="98"/>
      <c r="C66" s="98"/>
      <c r="D66" s="98"/>
      <c r="E66" s="98"/>
      <c r="F66" s="98"/>
    </row>
    <row r="67" spans="1:6" ht="15" customHeight="1" outlineLevel="2" x14ac:dyDescent="0.25">
      <c r="A67" s="66" t="s">
        <v>897</v>
      </c>
      <c r="B67" s="69" t="s">
        <v>898</v>
      </c>
    </row>
    <row r="68" spans="1:6" ht="15" customHeight="1" outlineLevel="2" x14ac:dyDescent="0.25">
      <c r="A68" s="73" t="s">
        <v>957</v>
      </c>
      <c r="B68" s="74" t="s">
        <v>958</v>
      </c>
    </row>
    <row r="69" spans="1:6" ht="15" customHeight="1" outlineLevel="3" x14ac:dyDescent="0.25">
      <c r="A69" s="72" t="s">
        <v>957</v>
      </c>
      <c r="B69" s="69" t="s">
        <v>890</v>
      </c>
    </row>
    <row r="70" spans="1:6" ht="15" customHeight="1" outlineLevel="3" x14ac:dyDescent="0.25">
      <c r="A70" s="71" t="s">
        <v>957</v>
      </c>
      <c r="B70" s="62" t="s">
        <v>921</v>
      </c>
    </row>
    <row r="71" spans="1:6" ht="15" customHeight="1" outlineLevel="2" x14ac:dyDescent="0.25">
      <c r="A71" s="70" t="s">
        <v>959</v>
      </c>
      <c r="B71" s="64" t="s">
        <v>960</v>
      </c>
    </row>
    <row r="72" spans="1:6" ht="15" customHeight="1" outlineLevel="3" x14ac:dyDescent="0.25">
      <c r="A72" s="71" t="s">
        <v>959</v>
      </c>
      <c r="B72" s="62" t="s">
        <v>909</v>
      </c>
    </row>
    <row r="73" spans="1:6" ht="15" customHeight="1" outlineLevel="2" x14ac:dyDescent="0.25">
      <c r="A73" s="70" t="s">
        <v>961</v>
      </c>
      <c r="B73" s="64" t="s">
        <v>962</v>
      </c>
    </row>
    <row r="74" spans="1:6" ht="15" customHeight="1" outlineLevel="3" x14ac:dyDescent="0.25">
      <c r="A74" s="71" t="s">
        <v>961</v>
      </c>
      <c r="B74" s="62" t="s">
        <v>909</v>
      </c>
    </row>
    <row r="75" spans="1:6" ht="15" customHeight="1" outlineLevel="2" x14ac:dyDescent="0.25">
      <c r="A75" s="70" t="s">
        <v>963</v>
      </c>
      <c r="B75" s="64" t="s">
        <v>964</v>
      </c>
    </row>
    <row r="76" spans="1:6" ht="15" customHeight="1" outlineLevel="3" x14ac:dyDescent="0.25">
      <c r="A76" s="71" t="s">
        <v>963</v>
      </c>
      <c r="B76" s="62" t="s">
        <v>909</v>
      </c>
    </row>
    <row r="77" spans="1:6" ht="15" customHeight="1" outlineLevel="2" x14ac:dyDescent="0.25">
      <c r="A77" s="70" t="s">
        <v>965</v>
      </c>
      <c r="B77" s="64" t="s">
        <v>966</v>
      </c>
    </row>
    <row r="78" spans="1:6" ht="15" customHeight="1" outlineLevel="3" x14ac:dyDescent="0.25">
      <c r="A78" s="71" t="s">
        <v>965</v>
      </c>
      <c r="B78" s="62" t="s">
        <v>908</v>
      </c>
    </row>
    <row r="79" spans="1:6" ht="15" customHeight="1" outlineLevel="3" x14ac:dyDescent="0.25">
      <c r="A79" s="72" t="s">
        <v>967</v>
      </c>
      <c r="B79" s="69" t="s">
        <v>907</v>
      </c>
    </row>
    <row r="80" spans="1:6" ht="15" customHeight="1" outlineLevel="2" x14ac:dyDescent="0.25">
      <c r="A80" s="73" t="s">
        <v>968</v>
      </c>
      <c r="B80" s="74" t="s">
        <v>969</v>
      </c>
    </row>
    <row r="81" spans="1:6" ht="15" customHeight="1" outlineLevel="3" x14ac:dyDescent="0.25">
      <c r="A81" s="72" t="s">
        <v>968</v>
      </c>
      <c r="B81" s="69" t="s">
        <v>908</v>
      </c>
    </row>
    <row r="82" spans="1:6" ht="15" customHeight="1" outlineLevel="2" x14ac:dyDescent="0.25">
      <c r="A82" s="73" t="s">
        <v>970</v>
      </c>
      <c r="B82" s="74" t="s">
        <v>971</v>
      </c>
    </row>
    <row r="83" spans="1:6" ht="15" customHeight="1" outlineLevel="3" x14ac:dyDescent="0.25">
      <c r="A83" s="72" t="s">
        <v>970</v>
      </c>
      <c r="B83" s="69" t="s">
        <v>921</v>
      </c>
    </row>
    <row r="84" spans="1:6" ht="15" customHeight="1" outlineLevel="2" x14ac:dyDescent="0.25">
      <c r="A84" s="73" t="s">
        <v>972</v>
      </c>
      <c r="B84" s="74" t="s">
        <v>973</v>
      </c>
    </row>
    <row r="85" spans="1:6" ht="15" customHeight="1" outlineLevel="3" x14ac:dyDescent="0.25">
      <c r="A85" s="72" t="s">
        <v>972</v>
      </c>
      <c r="B85" s="69" t="s">
        <v>909</v>
      </c>
    </row>
    <row r="86" spans="1:6" ht="15" customHeight="1" outlineLevel="2" x14ac:dyDescent="0.25">
      <c r="A86" s="73" t="s">
        <v>974</v>
      </c>
      <c r="B86" s="74" t="s">
        <v>960</v>
      </c>
    </row>
    <row r="87" spans="1:6" ht="15" customHeight="1" outlineLevel="3" x14ac:dyDescent="0.25">
      <c r="A87" s="72" t="s">
        <v>974</v>
      </c>
      <c r="B87" s="69" t="s">
        <v>909</v>
      </c>
    </row>
    <row r="88" spans="1:6" ht="15" customHeight="1" outlineLevel="2" x14ac:dyDescent="0.25">
      <c r="A88" s="73" t="s">
        <v>975</v>
      </c>
      <c r="B88" s="74" t="s">
        <v>976</v>
      </c>
    </row>
    <row r="89" spans="1:6" ht="15" customHeight="1" outlineLevel="3" x14ac:dyDescent="0.25">
      <c r="A89" s="72" t="s">
        <v>975</v>
      </c>
      <c r="B89" s="69" t="s">
        <v>921</v>
      </c>
    </row>
    <row r="90" spans="1:6" ht="15" customHeight="1" outlineLevel="1" x14ac:dyDescent="0.25">
      <c r="A90" s="97" t="s">
        <v>902</v>
      </c>
      <c r="B90" s="98"/>
      <c r="C90" s="98"/>
      <c r="D90" s="98"/>
      <c r="E90" s="98"/>
      <c r="F90" s="98"/>
    </row>
    <row r="91" spans="1:6" ht="15" customHeight="1" outlineLevel="2" x14ac:dyDescent="0.25">
      <c r="A91" s="66" t="s">
        <v>903</v>
      </c>
      <c r="B91" s="69" t="s">
        <v>898</v>
      </c>
    </row>
    <row r="92" spans="1:6" ht="15" customHeight="1" outlineLevel="2" x14ac:dyDescent="0.25">
      <c r="A92" s="73" t="s">
        <v>940</v>
      </c>
      <c r="B92" s="74" t="s">
        <v>977</v>
      </c>
    </row>
    <row r="93" spans="1:6" ht="15" customHeight="1" outlineLevel="3" x14ac:dyDescent="0.25">
      <c r="A93" s="72" t="s">
        <v>940</v>
      </c>
      <c r="B93" s="69" t="s">
        <v>904</v>
      </c>
    </row>
    <row r="94" spans="1:6" ht="15" customHeight="1" outlineLevel="3" x14ac:dyDescent="0.25">
      <c r="A94" s="71" t="s">
        <v>940</v>
      </c>
      <c r="B94" s="62" t="s">
        <v>918</v>
      </c>
    </row>
    <row r="95" spans="1:6" ht="15" customHeight="1" outlineLevel="2" x14ac:dyDescent="0.25">
      <c r="A95" s="70" t="s">
        <v>957</v>
      </c>
      <c r="B95" s="64" t="s">
        <v>958</v>
      </c>
    </row>
    <row r="96" spans="1:6" ht="15" customHeight="1" outlineLevel="3" x14ac:dyDescent="0.25">
      <c r="A96" s="71" t="s">
        <v>957</v>
      </c>
      <c r="B96" s="62" t="s">
        <v>904</v>
      </c>
    </row>
    <row r="97" spans="1:2" ht="15" customHeight="1" outlineLevel="2" x14ac:dyDescent="0.25">
      <c r="A97" s="70" t="s">
        <v>959</v>
      </c>
      <c r="B97" s="64" t="s">
        <v>978</v>
      </c>
    </row>
    <row r="98" spans="1:2" ht="15" customHeight="1" outlineLevel="3" x14ac:dyDescent="0.25">
      <c r="A98" s="71" t="s">
        <v>959</v>
      </c>
      <c r="B98" s="62" t="s">
        <v>904</v>
      </c>
    </row>
    <row r="99" spans="1:2" ht="15" customHeight="1" outlineLevel="2" x14ac:dyDescent="0.25">
      <c r="A99" s="70" t="s">
        <v>979</v>
      </c>
      <c r="B99" s="64" t="s">
        <v>980</v>
      </c>
    </row>
    <row r="100" spans="1:2" ht="15" customHeight="1" outlineLevel="3" x14ac:dyDescent="0.25">
      <c r="A100" s="71" t="s">
        <v>979</v>
      </c>
      <c r="B100" s="62" t="s">
        <v>904</v>
      </c>
    </row>
    <row r="101" spans="1:2" ht="15" customHeight="1" outlineLevel="2" x14ac:dyDescent="0.25">
      <c r="A101" s="70" t="s">
        <v>981</v>
      </c>
      <c r="B101" s="64" t="s">
        <v>982</v>
      </c>
    </row>
    <row r="102" spans="1:2" ht="15" customHeight="1" outlineLevel="3" x14ac:dyDescent="0.25">
      <c r="A102" s="71" t="s">
        <v>981</v>
      </c>
      <c r="B102" s="62" t="s">
        <v>904</v>
      </c>
    </row>
    <row r="103" spans="1:2" ht="15" customHeight="1" outlineLevel="2" x14ac:dyDescent="0.25">
      <c r="A103" s="70" t="s">
        <v>983</v>
      </c>
      <c r="B103" s="64" t="s">
        <v>984</v>
      </c>
    </row>
    <row r="104" spans="1:2" ht="15" customHeight="1" outlineLevel="3" x14ac:dyDescent="0.25">
      <c r="A104" s="71" t="s">
        <v>983</v>
      </c>
      <c r="B104" s="62" t="s">
        <v>904</v>
      </c>
    </row>
    <row r="105" spans="1:2" ht="15" customHeight="1" outlineLevel="2" x14ac:dyDescent="0.25">
      <c r="A105" s="70" t="s">
        <v>985</v>
      </c>
      <c r="B105" s="64" t="s">
        <v>986</v>
      </c>
    </row>
    <row r="106" spans="1:2" ht="15" customHeight="1" outlineLevel="3" x14ac:dyDescent="0.25">
      <c r="A106" s="71" t="s">
        <v>985</v>
      </c>
      <c r="B106" s="62" t="s">
        <v>904</v>
      </c>
    </row>
    <row r="107" spans="1:2" ht="15" customHeight="1" outlineLevel="2" x14ac:dyDescent="0.25">
      <c r="A107" s="70" t="s">
        <v>987</v>
      </c>
      <c r="B107" s="64" t="s">
        <v>988</v>
      </c>
    </row>
    <row r="108" spans="1:2" ht="15" customHeight="1" outlineLevel="3" x14ac:dyDescent="0.25">
      <c r="A108" s="71" t="s">
        <v>987</v>
      </c>
      <c r="B108" s="62" t="s">
        <v>904</v>
      </c>
    </row>
    <row r="109" spans="1:2" ht="15" customHeight="1" outlineLevel="2" x14ac:dyDescent="0.25">
      <c r="A109" s="70" t="s">
        <v>989</v>
      </c>
      <c r="B109" s="64" t="s">
        <v>990</v>
      </c>
    </row>
    <row r="110" spans="1:2" ht="15" customHeight="1" outlineLevel="3" x14ac:dyDescent="0.25">
      <c r="A110" s="71" t="s">
        <v>989</v>
      </c>
      <c r="B110" s="62" t="s">
        <v>904</v>
      </c>
    </row>
    <row r="111" spans="1:2" ht="15" customHeight="1" outlineLevel="2" x14ac:dyDescent="0.25">
      <c r="A111" s="70" t="s">
        <v>991</v>
      </c>
      <c r="B111" s="64" t="s">
        <v>992</v>
      </c>
    </row>
    <row r="112" spans="1:2" ht="15" customHeight="1" outlineLevel="3" x14ac:dyDescent="0.25">
      <c r="A112" s="71" t="s">
        <v>991</v>
      </c>
      <c r="B112" s="62" t="s">
        <v>904</v>
      </c>
    </row>
    <row r="113" spans="1:8" ht="15" customHeight="1" outlineLevel="2" x14ac:dyDescent="0.25">
      <c r="A113" s="70" t="s">
        <v>993</v>
      </c>
      <c r="B113" s="64" t="s">
        <v>994</v>
      </c>
    </row>
    <row r="114" spans="1:8" ht="15" customHeight="1" outlineLevel="3" x14ac:dyDescent="0.25">
      <c r="A114" s="71" t="s">
        <v>993</v>
      </c>
      <c r="B114" s="62" t="s">
        <v>904</v>
      </c>
    </row>
    <row r="115" spans="1:8" ht="15" customHeight="1" outlineLevel="2" x14ac:dyDescent="0.25">
      <c r="A115" s="70" t="s">
        <v>995</v>
      </c>
      <c r="B115" s="64" t="s">
        <v>996</v>
      </c>
    </row>
    <row r="116" spans="1:8" ht="15" customHeight="1" outlineLevel="3" x14ac:dyDescent="0.25">
      <c r="A116" s="71" t="s">
        <v>995</v>
      </c>
      <c r="B116" s="62" t="s">
        <v>904</v>
      </c>
    </row>
    <row r="117" spans="1:8" ht="15" customHeight="1" outlineLevel="2" x14ac:dyDescent="0.25">
      <c r="A117" s="70" t="s">
        <v>905</v>
      </c>
      <c r="B117" s="64" t="s">
        <v>997</v>
      </c>
    </row>
    <row r="118" spans="1:8" ht="15" customHeight="1" outlineLevel="3" x14ac:dyDescent="0.25">
      <c r="A118" s="71" t="s">
        <v>905</v>
      </c>
      <c r="B118" s="62" t="s">
        <v>904</v>
      </c>
    </row>
    <row r="119" spans="1:8" ht="15" customHeight="1" x14ac:dyDescent="0.25">
      <c r="A119" s="64" t="s">
        <v>998</v>
      </c>
      <c r="B119" s="64" t="s">
        <v>930</v>
      </c>
      <c r="C119" s="64" t="s">
        <v>930</v>
      </c>
      <c r="D119" s="77">
        <v>70</v>
      </c>
      <c r="E119" s="64" t="s">
        <v>914</v>
      </c>
      <c r="F119" s="64" t="s">
        <v>889</v>
      </c>
      <c r="G119" s="64" t="s">
        <v>889</v>
      </c>
      <c r="H119" s="64" t="s">
        <v>889</v>
      </c>
    </row>
    <row r="120" spans="1:8" ht="15" customHeight="1" outlineLevel="1" x14ac:dyDescent="0.25">
      <c r="A120" s="97" t="s">
        <v>891</v>
      </c>
      <c r="B120" s="98"/>
      <c r="C120" s="98"/>
      <c r="D120" s="98"/>
      <c r="E120" s="98"/>
      <c r="F120" s="98"/>
    </row>
    <row r="121" spans="1:8" ht="15" customHeight="1" outlineLevel="2" x14ac:dyDescent="0.25">
      <c r="A121" s="99" t="s">
        <v>999</v>
      </c>
      <c r="B121" s="100"/>
      <c r="C121" s="100"/>
      <c r="D121" s="100"/>
      <c r="E121" s="100"/>
    </row>
    <row r="122" spans="1:8" ht="15" customHeight="1" outlineLevel="1" x14ac:dyDescent="0.25">
      <c r="A122" s="97" t="s">
        <v>892</v>
      </c>
      <c r="B122" s="98"/>
      <c r="C122" s="98"/>
      <c r="D122" s="98"/>
      <c r="E122" s="98"/>
      <c r="F122" s="98"/>
    </row>
    <row r="123" spans="1:8" ht="15" customHeight="1" outlineLevel="2" x14ac:dyDescent="0.25">
      <c r="A123" s="66" t="s">
        <v>893</v>
      </c>
      <c r="B123" s="67">
        <v>2021</v>
      </c>
    </row>
    <row r="124" spans="1:8" ht="15" customHeight="1" outlineLevel="2" x14ac:dyDescent="0.25">
      <c r="A124" s="68" t="s">
        <v>894</v>
      </c>
      <c r="B124" s="62" t="s">
        <v>889</v>
      </c>
    </row>
    <row r="125" spans="1:8" ht="15" customHeight="1" outlineLevel="2" x14ac:dyDescent="0.25">
      <c r="A125" s="66" t="s">
        <v>895</v>
      </c>
      <c r="B125" s="69" t="s">
        <v>889</v>
      </c>
    </row>
    <row r="126" spans="1:8" ht="15" customHeight="1" outlineLevel="2" x14ac:dyDescent="0.25">
      <c r="A126" s="68" t="s">
        <v>932</v>
      </c>
      <c r="B126" s="62" t="s">
        <v>889</v>
      </c>
    </row>
    <row r="127" spans="1:8" ht="15" customHeight="1" outlineLevel="1" x14ac:dyDescent="0.25">
      <c r="A127" s="101" t="s">
        <v>896</v>
      </c>
      <c r="B127" s="102"/>
      <c r="C127" s="102"/>
      <c r="D127" s="102"/>
      <c r="E127" s="102"/>
      <c r="F127" s="102"/>
    </row>
    <row r="128" spans="1:8" ht="15" customHeight="1" outlineLevel="2" x14ac:dyDescent="0.25">
      <c r="A128" s="68" t="s">
        <v>897</v>
      </c>
      <c r="B128" s="62" t="s">
        <v>898</v>
      </c>
    </row>
    <row r="129" spans="1:2" ht="15" customHeight="1" outlineLevel="2" x14ac:dyDescent="0.25">
      <c r="A129" s="70" t="s">
        <v>940</v>
      </c>
      <c r="B129" s="64" t="s">
        <v>1000</v>
      </c>
    </row>
    <row r="130" spans="1:2" ht="15" customHeight="1" outlineLevel="3" x14ac:dyDescent="0.25">
      <c r="A130" s="71" t="s">
        <v>940</v>
      </c>
      <c r="B130" s="62" t="s">
        <v>890</v>
      </c>
    </row>
    <row r="131" spans="1:2" ht="15" customHeight="1" outlineLevel="2" x14ac:dyDescent="0.25">
      <c r="A131" s="70" t="s">
        <v>1001</v>
      </c>
      <c r="B131" s="64" t="s">
        <v>1002</v>
      </c>
    </row>
    <row r="132" spans="1:2" ht="15" customHeight="1" outlineLevel="3" x14ac:dyDescent="0.25">
      <c r="A132" s="71" t="s">
        <v>1003</v>
      </c>
      <c r="B132" s="62" t="s">
        <v>921</v>
      </c>
    </row>
    <row r="133" spans="1:2" ht="15" customHeight="1" outlineLevel="3" x14ac:dyDescent="0.25">
      <c r="A133" s="72" t="s">
        <v>1004</v>
      </c>
      <c r="B133" s="69" t="s">
        <v>890</v>
      </c>
    </row>
    <row r="134" spans="1:2" ht="15" customHeight="1" outlineLevel="2" x14ac:dyDescent="0.25">
      <c r="A134" s="73" t="s">
        <v>1005</v>
      </c>
      <c r="B134" s="74" t="s">
        <v>1006</v>
      </c>
    </row>
    <row r="135" spans="1:2" ht="15" customHeight="1" outlineLevel="3" x14ac:dyDescent="0.25">
      <c r="A135" s="72" t="s">
        <v>1005</v>
      </c>
      <c r="B135" s="69" t="s">
        <v>890</v>
      </c>
    </row>
    <row r="136" spans="1:2" ht="15" customHeight="1" outlineLevel="2" x14ac:dyDescent="0.25">
      <c r="A136" s="73" t="s">
        <v>1007</v>
      </c>
      <c r="B136" s="74" t="s">
        <v>1008</v>
      </c>
    </row>
    <row r="137" spans="1:2" ht="15" customHeight="1" outlineLevel="3" x14ac:dyDescent="0.25">
      <c r="A137" s="72" t="s">
        <v>1007</v>
      </c>
      <c r="B137" s="69" t="s">
        <v>921</v>
      </c>
    </row>
    <row r="138" spans="1:2" ht="15" customHeight="1" outlineLevel="2" x14ac:dyDescent="0.25">
      <c r="A138" s="73" t="s">
        <v>1009</v>
      </c>
      <c r="B138" s="74" t="s">
        <v>1010</v>
      </c>
    </row>
    <row r="139" spans="1:2" ht="15" customHeight="1" outlineLevel="3" x14ac:dyDescent="0.25">
      <c r="A139" s="72" t="s">
        <v>1009</v>
      </c>
      <c r="B139" s="69" t="s">
        <v>890</v>
      </c>
    </row>
    <row r="140" spans="1:2" ht="15" customHeight="1" outlineLevel="2" x14ac:dyDescent="0.25">
      <c r="A140" s="73" t="s">
        <v>1011</v>
      </c>
      <c r="B140" s="74" t="s">
        <v>1012</v>
      </c>
    </row>
    <row r="141" spans="1:2" ht="15" customHeight="1" outlineLevel="3" x14ac:dyDescent="0.25">
      <c r="A141" s="72" t="s">
        <v>1011</v>
      </c>
      <c r="B141" s="69" t="s">
        <v>921</v>
      </c>
    </row>
    <row r="142" spans="1:2" ht="15" customHeight="1" outlineLevel="2" x14ac:dyDescent="0.25">
      <c r="A142" s="73" t="s">
        <v>1013</v>
      </c>
      <c r="B142" s="74" t="s">
        <v>1014</v>
      </c>
    </row>
    <row r="143" spans="1:2" ht="15" customHeight="1" outlineLevel="3" x14ac:dyDescent="0.25">
      <c r="A143" s="72" t="s">
        <v>1013</v>
      </c>
      <c r="B143" s="69" t="s">
        <v>909</v>
      </c>
    </row>
    <row r="144" spans="1:2" ht="15" customHeight="1" outlineLevel="2" x14ac:dyDescent="0.25">
      <c r="A144" s="73" t="s">
        <v>1015</v>
      </c>
      <c r="B144" s="74" t="s">
        <v>1016</v>
      </c>
    </row>
    <row r="145" spans="1:6" ht="15" customHeight="1" outlineLevel="3" x14ac:dyDescent="0.25">
      <c r="A145" s="72" t="s">
        <v>1017</v>
      </c>
      <c r="B145" s="69" t="s">
        <v>909</v>
      </c>
    </row>
    <row r="146" spans="1:6" ht="15" customHeight="1" outlineLevel="2" x14ac:dyDescent="0.25">
      <c r="A146" s="73" t="s">
        <v>1018</v>
      </c>
      <c r="B146" s="74" t="s">
        <v>1019</v>
      </c>
    </row>
    <row r="147" spans="1:6" ht="15" customHeight="1" outlineLevel="3" x14ac:dyDescent="0.25">
      <c r="A147" s="72" t="s">
        <v>1020</v>
      </c>
      <c r="B147" s="69" t="s">
        <v>909</v>
      </c>
    </row>
    <row r="148" spans="1:6" ht="15" customHeight="1" outlineLevel="1" x14ac:dyDescent="0.25">
      <c r="A148" s="97" t="s">
        <v>902</v>
      </c>
      <c r="B148" s="98"/>
      <c r="C148" s="98"/>
      <c r="D148" s="98"/>
      <c r="E148" s="98"/>
      <c r="F148" s="98"/>
    </row>
    <row r="149" spans="1:6" ht="15" customHeight="1" outlineLevel="2" x14ac:dyDescent="0.25">
      <c r="A149" s="66" t="s">
        <v>903</v>
      </c>
      <c r="B149" s="69" t="s">
        <v>898</v>
      </c>
    </row>
    <row r="150" spans="1:6" ht="15" customHeight="1" outlineLevel="2" x14ac:dyDescent="0.25">
      <c r="A150" s="73" t="s">
        <v>940</v>
      </c>
      <c r="B150" s="74" t="s">
        <v>977</v>
      </c>
    </row>
    <row r="151" spans="1:6" ht="15" customHeight="1" outlineLevel="3" x14ac:dyDescent="0.25">
      <c r="A151" s="72" t="s">
        <v>940</v>
      </c>
      <c r="B151" s="69" t="s">
        <v>904</v>
      </c>
    </row>
    <row r="152" spans="1:6" ht="15" customHeight="1" outlineLevel="3" x14ac:dyDescent="0.25">
      <c r="A152" s="71" t="s">
        <v>940</v>
      </c>
      <c r="B152" s="62" t="s">
        <v>918</v>
      </c>
    </row>
    <row r="153" spans="1:6" ht="15" customHeight="1" outlineLevel="2" x14ac:dyDescent="0.25">
      <c r="A153" s="70" t="s">
        <v>1021</v>
      </c>
      <c r="B153" s="64" t="s">
        <v>1022</v>
      </c>
    </row>
    <row r="154" spans="1:6" ht="15" customHeight="1" outlineLevel="3" x14ac:dyDescent="0.25">
      <c r="A154" s="71" t="s">
        <v>1023</v>
      </c>
      <c r="B154" s="62" t="s">
        <v>910</v>
      </c>
    </row>
    <row r="155" spans="1:6" ht="15" customHeight="1" outlineLevel="3" x14ac:dyDescent="0.25">
      <c r="A155" s="72" t="s">
        <v>1024</v>
      </c>
      <c r="B155" s="69" t="s">
        <v>904</v>
      </c>
    </row>
    <row r="156" spans="1:6" ht="15" customHeight="1" outlineLevel="2" x14ac:dyDescent="0.25">
      <c r="A156" s="73" t="s">
        <v>1025</v>
      </c>
      <c r="B156" s="74" t="s">
        <v>1026</v>
      </c>
    </row>
    <row r="157" spans="1:6" ht="15" customHeight="1" outlineLevel="3" x14ac:dyDescent="0.25">
      <c r="A157" s="72" t="s">
        <v>1025</v>
      </c>
      <c r="B157" s="69" t="s">
        <v>910</v>
      </c>
    </row>
    <row r="158" spans="1:6" ht="15" customHeight="1" outlineLevel="2" x14ac:dyDescent="0.25">
      <c r="A158" s="73" t="s">
        <v>905</v>
      </c>
      <c r="B158" s="74" t="s">
        <v>1002</v>
      </c>
    </row>
    <row r="159" spans="1:6" ht="15" customHeight="1" outlineLevel="3" x14ac:dyDescent="0.25">
      <c r="A159" s="72" t="s">
        <v>1027</v>
      </c>
      <c r="B159" s="69" t="s">
        <v>904</v>
      </c>
    </row>
    <row r="160" spans="1:6" ht="15" customHeight="1" outlineLevel="3" x14ac:dyDescent="0.25">
      <c r="A160" s="71" t="s">
        <v>1028</v>
      </c>
      <c r="B160" s="62" t="s">
        <v>910</v>
      </c>
    </row>
    <row r="161" spans="1:2" ht="15" customHeight="1" outlineLevel="2" x14ac:dyDescent="0.25">
      <c r="A161" s="70" t="s">
        <v>1029</v>
      </c>
      <c r="B161" s="64" t="s">
        <v>1030</v>
      </c>
    </row>
    <row r="162" spans="1:2" ht="15" customHeight="1" outlineLevel="3" x14ac:dyDescent="0.25">
      <c r="A162" s="71" t="s">
        <v>1029</v>
      </c>
      <c r="B162" s="62" t="s">
        <v>904</v>
      </c>
    </row>
    <row r="163" spans="1:2" ht="15" customHeight="1" outlineLevel="2" x14ac:dyDescent="0.25">
      <c r="A163" s="70" t="s">
        <v>1031</v>
      </c>
      <c r="B163" s="64" t="s">
        <v>1032</v>
      </c>
    </row>
    <row r="164" spans="1:2" ht="15" customHeight="1" outlineLevel="3" x14ac:dyDescent="0.25">
      <c r="A164" s="71" t="s">
        <v>1033</v>
      </c>
      <c r="B164" s="62" t="s">
        <v>918</v>
      </c>
    </row>
    <row r="165" spans="1:2" ht="15" customHeight="1" outlineLevel="3" x14ac:dyDescent="0.25">
      <c r="A165" s="72" t="s">
        <v>1031</v>
      </c>
      <c r="B165" s="69" t="s">
        <v>904</v>
      </c>
    </row>
    <row r="166" spans="1:2" ht="15" customHeight="1" outlineLevel="2" x14ac:dyDescent="0.25">
      <c r="A166" s="73" t="s">
        <v>1034</v>
      </c>
      <c r="B166" s="74" t="s">
        <v>1006</v>
      </c>
    </row>
    <row r="167" spans="1:2" ht="15" customHeight="1" outlineLevel="3" x14ac:dyDescent="0.25">
      <c r="A167" s="72" t="s">
        <v>1034</v>
      </c>
      <c r="B167" s="69" t="s">
        <v>910</v>
      </c>
    </row>
    <row r="168" spans="1:2" ht="15" customHeight="1" outlineLevel="2" x14ac:dyDescent="0.25">
      <c r="A168" s="73" t="s">
        <v>1035</v>
      </c>
      <c r="B168" s="74" t="s">
        <v>911</v>
      </c>
    </row>
    <row r="169" spans="1:2" ht="15" customHeight="1" outlineLevel="3" x14ac:dyDescent="0.25">
      <c r="A169" s="72" t="s">
        <v>1035</v>
      </c>
      <c r="B169" s="69" t="s">
        <v>904</v>
      </c>
    </row>
    <row r="170" spans="1:2" ht="15" customHeight="1" outlineLevel="2" x14ac:dyDescent="0.25">
      <c r="A170" s="73" t="s">
        <v>1036</v>
      </c>
      <c r="B170" s="74" t="s">
        <v>1037</v>
      </c>
    </row>
    <row r="171" spans="1:2" ht="15" customHeight="1" outlineLevel="3" x14ac:dyDescent="0.25">
      <c r="A171" s="72" t="s">
        <v>1036</v>
      </c>
      <c r="B171" s="69" t="s">
        <v>904</v>
      </c>
    </row>
    <row r="172" spans="1:2" ht="15" customHeight="1" outlineLevel="2" x14ac:dyDescent="0.25">
      <c r="A172" s="73" t="s">
        <v>1038</v>
      </c>
      <c r="B172" s="74" t="s">
        <v>1039</v>
      </c>
    </row>
    <row r="173" spans="1:2" ht="15" customHeight="1" outlineLevel="3" x14ac:dyDescent="0.25">
      <c r="A173" s="72" t="s">
        <v>1038</v>
      </c>
      <c r="B173" s="69" t="s">
        <v>910</v>
      </c>
    </row>
    <row r="174" spans="1:2" ht="15" customHeight="1" outlineLevel="2" x14ac:dyDescent="0.25">
      <c r="A174" s="73" t="s">
        <v>1040</v>
      </c>
      <c r="B174" s="74" t="s">
        <v>1008</v>
      </c>
    </row>
    <row r="175" spans="1:2" ht="15" customHeight="1" outlineLevel="3" x14ac:dyDescent="0.25">
      <c r="A175" s="72" t="s">
        <v>1040</v>
      </c>
      <c r="B175" s="69" t="s">
        <v>910</v>
      </c>
    </row>
    <row r="176" spans="1:2" ht="15" customHeight="1" outlineLevel="2" x14ac:dyDescent="0.25">
      <c r="A176" s="73" t="s">
        <v>1041</v>
      </c>
      <c r="B176" s="74" t="s">
        <v>1010</v>
      </c>
    </row>
    <row r="177" spans="1:2" ht="15" customHeight="1" outlineLevel="3" x14ac:dyDescent="0.25">
      <c r="A177" s="72" t="s">
        <v>1041</v>
      </c>
      <c r="B177" s="69" t="s">
        <v>910</v>
      </c>
    </row>
    <row r="178" spans="1:2" ht="15" customHeight="1" outlineLevel="2" x14ac:dyDescent="0.25">
      <c r="A178" s="73" t="s">
        <v>1042</v>
      </c>
      <c r="B178" s="74" t="s">
        <v>1012</v>
      </c>
    </row>
    <row r="179" spans="1:2" ht="15" customHeight="1" outlineLevel="3" x14ac:dyDescent="0.25">
      <c r="A179" s="72" t="s">
        <v>1042</v>
      </c>
      <c r="B179" s="69" t="s">
        <v>910</v>
      </c>
    </row>
    <row r="180" spans="1:2" ht="15" customHeight="1" outlineLevel="3" x14ac:dyDescent="0.25">
      <c r="A180" s="71" t="s">
        <v>1043</v>
      </c>
      <c r="B180" s="62" t="s">
        <v>904</v>
      </c>
    </row>
    <row r="181" spans="1:2" ht="15" customHeight="1" outlineLevel="2" x14ac:dyDescent="0.25">
      <c r="A181" s="70" t="s">
        <v>1042</v>
      </c>
      <c r="B181" s="64" t="s">
        <v>1044</v>
      </c>
    </row>
    <row r="182" spans="1:2" ht="15" customHeight="1" outlineLevel="3" x14ac:dyDescent="0.25">
      <c r="A182" s="71" t="s">
        <v>1042</v>
      </c>
      <c r="B182" s="62" t="s">
        <v>910</v>
      </c>
    </row>
    <row r="183" spans="1:2" ht="15" customHeight="1" outlineLevel="2" x14ac:dyDescent="0.25">
      <c r="A183" s="70" t="s">
        <v>1045</v>
      </c>
      <c r="B183" s="64" t="s">
        <v>1046</v>
      </c>
    </row>
    <row r="184" spans="1:2" ht="15" customHeight="1" outlineLevel="3" x14ac:dyDescent="0.25">
      <c r="A184" s="71" t="s">
        <v>1045</v>
      </c>
      <c r="B184" s="62" t="s">
        <v>904</v>
      </c>
    </row>
    <row r="185" spans="1:2" ht="15" customHeight="1" outlineLevel="2" x14ac:dyDescent="0.25">
      <c r="A185" s="70" t="s">
        <v>1047</v>
      </c>
      <c r="B185" s="64" t="s">
        <v>1048</v>
      </c>
    </row>
    <row r="186" spans="1:2" ht="15" customHeight="1" outlineLevel="3" x14ac:dyDescent="0.25">
      <c r="A186" s="71" t="s">
        <v>1049</v>
      </c>
      <c r="B186" s="62" t="s">
        <v>904</v>
      </c>
    </row>
    <row r="187" spans="1:2" ht="15" customHeight="1" outlineLevel="3" x14ac:dyDescent="0.25">
      <c r="A187" s="72" t="s">
        <v>1047</v>
      </c>
      <c r="B187" s="69" t="s">
        <v>918</v>
      </c>
    </row>
    <row r="188" spans="1:2" ht="15" customHeight="1" outlineLevel="2" x14ac:dyDescent="0.25">
      <c r="A188" s="73" t="s">
        <v>1050</v>
      </c>
      <c r="B188" s="74" t="s">
        <v>1051</v>
      </c>
    </row>
    <row r="189" spans="1:2" ht="15" customHeight="1" outlineLevel="3" x14ac:dyDescent="0.25">
      <c r="A189" s="72" t="s">
        <v>1050</v>
      </c>
      <c r="B189" s="69" t="s">
        <v>904</v>
      </c>
    </row>
    <row r="190" spans="1:2" ht="15" customHeight="1" outlineLevel="2" x14ac:dyDescent="0.25">
      <c r="A190" s="73" t="s">
        <v>1052</v>
      </c>
      <c r="B190" s="74" t="s">
        <v>1053</v>
      </c>
    </row>
    <row r="191" spans="1:2" ht="15" customHeight="1" outlineLevel="3" x14ac:dyDescent="0.25">
      <c r="A191" s="72" t="s">
        <v>1052</v>
      </c>
      <c r="B191" s="69" t="s">
        <v>904</v>
      </c>
    </row>
    <row r="192" spans="1:2" ht="15" customHeight="1" outlineLevel="2" x14ac:dyDescent="0.25">
      <c r="A192" s="73" t="s">
        <v>1054</v>
      </c>
      <c r="B192" s="74" t="s">
        <v>1055</v>
      </c>
    </row>
    <row r="193" spans="1:8" ht="15" customHeight="1" outlineLevel="3" x14ac:dyDescent="0.25">
      <c r="A193" s="72" t="s">
        <v>1054</v>
      </c>
      <c r="B193" s="69" t="s">
        <v>910</v>
      </c>
    </row>
    <row r="194" spans="1:8" ht="15" customHeight="1" outlineLevel="2" x14ac:dyDescent="0.25">
      <c r="A194" s="73" t="s">
        <v>1054</v>
      </c>
      <c r="B194" s="74" t="s">
        <v>913</v>
      </c>
    </row>
    <row r="195" spans="1:8" ht="15" customHeight="1" outlineLevel="3" x14ac:dyDescent="0.25">
      <c r="A195" s="72" t="s">
        <v>1054</v>
      </c>
      <c r="B195" s="69" t="s">
        <v>904</v>
      </c>
    </row>
    <row r="196" spans="1:8" ht="15" customHeight="1" outlineLevel="2" x14ac:dyDescent="0.25">
      <c r="A196" s="73" t="s">
        <v>1056</v>
      </c>
      <c r="B196" s="74" t="s">
        <v>1057</v>
      </c>
    </row>
    <row r="197" spans="1:8" ht="15" customHeight="1" outlineLevel="3" x14ac:dyDescent="0.25">
      <c r="A197" s="72" t="s">
        <v>1056</v>
      </c>
      <c r="B197" s="69" t="s">
        <v>904</v>
      </c>
    </row>
    <row r="198" spans="1:8" ht="15" customHeight="1" outlineLevel="2" x14ac:dyDescent="0.25">
      <c r="A198" s="73" t="s">
        <v>1058</v>
      </c>
      <c r="B198" s="74" t="s">
        <v>922</v>
      </c>
    </row>
    <row r="199" spans="1:8" ht="15" customHeight="1" outlineLevel="3" x14ac:dyDescent="0.25">
      <c r="A199" s="72" t="s">
        <v>1058</v>
      </c>
      <c r="B199" s="69" t="s">
        <v>904</v>
      </c>
    </row>
    <row r="200" spans="1:8" ht="15" customHeight="1" outlineLevel="2" x14ac:dyDescent="0.25">
      <c r="A200" s="73" t="s">
        <v>1015</v>
      </c>
      <c r="B200" s="74" t="s">
        <v>1059</v>
      </c>
    </row>
    <row r="201" spans="1:8" ht="15" customHeight="1" outlineLevel="3" x14ac:dyDescent="0.25">
      <c r="A201" s="72" t="s">
        <v>1015</v>
      </c>
      <c r="B201" s="69" t="s">
        <v>904</v>
      </c>
    </row>
    <row r="202" spans="1:8" ht="15" customHeight="1" outlineLevel="2" x14ac:dyDescent="0.25">
      <c r="A202" s="73" t="s">
        <v>1060</v>
      </c>
      <c r="B202" s="74" t="s">
        <v>1061</v>
      </c>
    </row>
    <row r="203" spans="1:8" ht="15" customHeight="1" outlineLevel="3" x14ac:dyDescent="0.25">
      <c r="A203" s="72" t="s">
        <v>1060</v>
      </c>
      <c r="B203" s="69" t="s">
        <v>904</v>
      </c>
    </row>
    <row r="204" spans="1:8" ht="15" customHeight="1" outlineLevel="2" x14ac:dyDescent="0.25">
      <c r="A204" s="73" t="s">
        <v>1062</v>
      </c>
      <c r="B204" s="74" t="s">
        <v>1063</v>
      </c>
    </row>
    <row r="205" spans="1:8" ht="15" customHeight="1" outlineLevel="3" x14ac:dyDescent="0.25">
      <c r="A205" s="72" t="s">
        <v>1062</v>
      </c>
      <c r="B205" s="69" t="s">
        <v>904</v>
      </c>
    </row>
    <row r="206" spans="1:8" ht="15" customHeight="1" outlineLevel="2" x14ac:dyDescent="0.25">
      <c r="A206" s="73" t="s">
        <v>1064</v>
      </c>
      <c r="B206" s="74" t="s">
        <v>1065</v>
      </c>
    </row>
    <row r="207" spans="1:8" ht="15" customHeight="1" outlineLevel="3" x14ac:dyDescent="0.25">
      <c r="A207" s="72" t="s">
        <v>1064</v>
      </c>
      <c r="B207" s="69" t="s">
        <v>904</v>
      </c>
    </row>
    <row r="208" spans="1:8" ht="15" customHeight="1" x14ac:dyDescent="0.25">
      <c r="A208" s="74" t="s">
        <v>1066</v>
      </c>
      <c r="B208" s="74" t="s">
        <v>930</v>
      </c>
      <c r="C208" s="74" t="s">
        <v>930</v>
      </c>
      <c r="D208" s="75">
        <v>69</v>
      </c>
      <c r="E208" s="74" t="s">
        <v>914</v>
      </c>
      <c r="F208" s="74" t="s">
        <v>889</v>
      </c>
      <c r="G208" s="74" t="s">
        <v>889</v>
      </c>
      <c r="H208" s="74" t="s">
        <v>889</v>
      </c>
    </row>
    <row r="209" spans="1:6" ht="15" customHeight="1" outlineLevel="1" x14ac:dyDescent="0.25">
      <c r="A209" s="101" t="s">
        <v>891</v>
      </c>
      <c r="B209" s="102"/>
      <c r="C209" s="102"/>
      <c r="D209" s="102"/>
      <c r="E209" s="102"/>
      <c r="F209" s="102"/>
    </row>
    <row r="210" spans="1:6" ht="15" customHeight="1" outlineLevel="2" x14ac:dyDescent="0.25">
      <c r="A210" s="103" t="s">
        <v>1067</v>
      </c>
      <c r="B210" s="104"/>
      <c r="C210" s="104"/>
      <c r="D210" s="104"/>
      <c r="E210" s="104"/>
    </row>
    <row r="211" spans="1:6" ht="15" customHeight="1" outlineLevel="1" x14ac:dyDescent="0.25">
      <c r="A211" s="101" t="s">
        <v>892</v>
      </c>
      <c r="B211" s="102"/>
      <c r="C211" s="102"/>
      <c r="D211" s="102"/>
      <c r="E211" s="102"/>
      <c r="F211" s="102"/>
    </row>
    <row r="212" spans="1:6" ht="15" customHeight="1" outlineLevel="2" x14ac:dyDescent="0.25">
      <c r="A212" s="68" t="s">
        <v>893</v>
      </c>
      <c r="B212" s="76">
        <v>2021</v>
      </c>
    </row>
    <row r="213" spans="1:6" ht="15" customHeight="1" outlineLevel="2" x14ac:dyDescent="0.25">
      <c r="A213" s="66" t="s">
        <v>894</v>
      </c>
      <c r="B213" s="69" t="s">
        <v>889</v>
      </c>
    </row>
    <row r="214" spans="1:6" ht="15" customHeight="1" outlineLevel="2" x14ac:dyDescent="0.25">
      <c r="A214" s="68" t="s">
        <v>895</v>
      </c>
      <c r="B214" s="62" t="s">
        <v>889</v>
      </c>
    </row>
    <row r="215" spans="1:6" ht="15" customHeight="1" outlineLevel="2" x14ac:dyDescent="0.25">
      <c r="A215" s="66" t="s">
        <v>932</v>
      </c>
      <c r="B215" s="69" t="s">
        <v>889</v>
      </c>
    </row>
    <row r="216" spans="1:6" ht="15" customHeight="1" outlineLevel="1" x14ac:dyDescent="0.25">
      <c r="A216" s="97" t="s">
        <v>896</v>
      </c>
      <c r="B216" s="98"/>
      <c r="C216" s="98"/>
      <c r="D216" s="98"/>
      <c r="E216" s="98"/>
      <c r="F216" s="98"/>
    </row>
    <row r="217" spans="1:6" ht="15" customHeight="1" outlineLevel="2" x14ac:dyDescent="0.25">
      <c r="A217" s="66" t="s">
        <v>897</v>
      </c>
      <c r="B217" s="69" t="s">
        <v>898</v>
      </c>
    </row>
    <row r="218" spans="1:6" ht="15" customHeight="1" outlineLevel="2" x14ac:dyDescent="0.25">
      <c r="A218" s="73" t="s">
        <v>899</v>
      </c>
      <c r="B218" s="74" t="s">
        <v>1068</v>
      </c>
    </row>
    <row r="219" spans="1:6" ht="15" customHeight="1" outlineLevel="3" x14ac:dyDescent="0.25">
      <c r="A219" s="72" t="s">
        <v>899</v>
      </c>
      <c r="B219" s="69" t="s">
        <v>906</v>
      </c>
    </row>
    <row r="220" spans="1:6" ht="15" customHeight="1" outlineLevel="2" x14ac:dyDescent="0.25">
      <c r="A220" s="73" t="s">
        <v>899</v>
      </c>
      <c r="B220" s="74" t="s">
        <v>1069</v>
      </c>
    </row>
    <row r="221" spans="1:6" ht="15" customHeight="1" outlineLevel="3" x14ac:dyDescent="0.25">
      <c r="A221" s="72" t="s">
        <v>899</v>
      </c>
      <c r="B221" s="69" t="s">
        <v>909</v>
      </c>
    </row>
    <row r="222" spans="1:6" ht="15" customHeight="1" outlineLevel="3" x14ac:dyDescent="0.25">
      <c r="A222" s="71" t="s">
        <v>899</v>
      </c>
      <c r="B222" s="62" t="s">
        <v>1070</v>
      </c>
    </row>
    <row r="223" spans="1:6" ht="15" customHeight="1" outlineLevel="2" x14ac:dyDescent="0.25">
      <c r="A223" s="70" t="s">
        <v>899</v>
      </c>
      <c r="B223" s="64" t="s">
        <v>1071</v>
      </c>
    </row>
    <row r="224" spans="1:6" ht="15" customHeight="1" outlineLevel="3" x14ac:dyDescent="0.25">
      <c r="A224" s="71" t="s">
        <v>899</v>
      </c>
      <c r="B224" s="62" t="s">
        <v>909</v>
      </c>
    </row>
    <row r="225" spans="1:6" ht="15" customHeight="1" outlineLevel="2" x14ac:dyDescent="0.25">
      <c r="A225" s="70" t="s">
        <v>1072</v>
      </c>
      <c r="B225" s="64" t="s">
        <v>1073</v>
      </c>
    </row>
    <row r="226" spans="1:6" ht="15" customHeight="1" outlineLevel="3" x14ac:dyDescent="0.25">
      <c r="A226" s="71" t="s">
        <v>1072</v>
      </c>
      <c r="B226" s="62" t="s">
        <v>906</v>
      </c>
    </row>
    <row r="227" spans="1:6" ht="15" customHeight="1" outlineLevel="2" x14ac:dyDescent="0.25">
      <c r="A227" s="70" t="s">
        <v>1074</v>
      </c>
      <c r="B227" s="64" t="s">
        <v>1075</v>
      </c>
    </row>
    <row r="228" spans="1:6" ht="15" customHeight="1" outlineLevel="3" x14ac:dyDescent="0.25">
      <c r="A228" s="71" t="s">
        <v>1074</v>
      </c>
      <c r="B228" s="62" t="s">
        <v>906</v>
      </c>
    </row>
    <row r="229" spans="1:6" ht="15" customHeight="1" outlineLevel="2" x14ac:dyDescent="0.25">
      <c r="A229" s="70" t="s">
        <v>1076</v>
      </c>
      <c r="B229" s="64" t="s">
        <v>1077</v>
      </c>
    </row>
    <row r="230" spans="1:6" ht="15" customHeight="1" outlineLevel="3" x14ac:dyDescent="0.25">
      <c r="A230" s="71" t="s">
        <v>1076</v>
      </c>
      <c r="B230" s="62" t="s">
        <v>906</v>
      </c>
    </row>
    <row r="231" spans="1:6" ht="15" customHeight="1" outlineLevel="1" x14ac:dyDescent="0.25">
      <c r="A231" s="101" t="s">
        <v>902</v>
      </c>
      <c r="B231" s="102"/>
      <c r="C231" s="102"/>
      <c r="D231" s="102"/>
      <c r="E231" s="102"/>
      <c r="F231" s="102"/>
    </row>
    <row r="232" spans="1:6" ht="15" customHeight="1" outlineLevel="2" x14ac:dyDescent="0.25">
      <c r="A232" s="68" t="s">
        <v>903</v>
      </c>
      <c r="B232" s="62" t="s">
        <v>898</v>
      </c>
    </row>
    <row r="233" spans="1:6" ht="15" customHeight="1" outlineLevel="2" x14ac:dyDescent="0.25">
      <c r="A233" s="70" t="s">
        <v>940</v>
      </c>
      <c r="B233" s="64" t="s">
        <v>977</v>
      </c>
    </row>
    <row r="234" spans="1:6" ht="15" customHeight="1" outlineLevel="3" x14ac:dyDescent="0.25">
      <c r="A234" s="71" t="s">
        <v>940</v>
      </c>
      <c r="B234" s="62" t="s">
        <v>904</v>
      </c>
    </row>
    <row r="235" spans="1:6" ht="15" customHeight="1" outlineLevel="3" x14ac:dyDescent="0.25">
      <c r="A235" s="72" t="s">
        <v>940</v>
      </c>
      <c r="B235" s="69" t="s">
        <v>918</v>
      </c>
    </row>
    <row r="236" spans="1:6" ht="15" customHeight="1" outlineLevel="2" x14ac:dyDescent="0.25">
      <c r="A236" s="73" t="s">
        <v>1078</v>
      </c>
      <c r="B236" s="74" t="s">
        <v>1079</v>
      </c>
    </row>
    <row r="237" spans="1:6" ht="15" customHeight="1" outlineLevel="3" x14ac:dyDescent="0.25">
      <c r="A237" s="72" t="s">
        <v>1078</v>
      </c>
      <c r="B237" s="69" t="s">
        <v>904</v>
      </c>
    </row>
    <row r="238" spans="1:6" ht="15" customHeight="1" outlineLevel="2" x14ac:dyDescent="0.25">
      <c r="A238" s="73" t="s">
        <v>1080</v>
      </c>
      <c r="B238" s="74" t="s">
        <v>1081</v>
      </c>
    </row>
    <row r="239" spans="1:6" ht="15" customHeight="1" outlineLevel="3" x14ac:dyDescent="0.25">
      <c r="A239" s="72" t="s">
        <v>1080</v>
      </c>
      <c r="B239" s="69" t="s">
        <v>904</v>
      </c>
    </row>
    <row r="240" spans="1:6" ht="15" customHeight="1" outlineLevel="3" x14ac:dyDescent="0.25">
      <c r="A240" s="71" t="s">
        <v>1080</v>
      </c>
      <c r="B240" s="62" t="s">
        <v>918</v>
      </c>
    </row>
    <row r="241" spans="1:8" ht="15" customHeight="1" outlineLevel="2" x14ac:dyDescent="0.25">
      <c r="A241" s="70" t="s">
        <v>1082</v>
      </c>
      <c r="B241" s="64" t="s">
        <v>1083</v>
      </c>
    </row>
    <row r="242" spans="1:8" ht="15" customHeight="1" outlineLevel="3" x14ac:dyDescent="0.25">
      <c r="A242" s="71" t="s">
        <v>1082</v>
      </c>
      <c r="B242" s="62" t="s">
        <v>904</v>
      </c>
    </row>
    <row r="243" spans="1:8" ht="15" customHeight="1" outlineLevel="3" x14ac:dyDescent="0.25">
      <c r="A243" s="72" t="s">
        <v>1082</v>
      </c>
      <c r="B243" s="69" t="s">
        <v>918</v>
      </c>
    </row>
    <row r="244" spans="1:8" ht="15" customHeight="1" outlineLevel="2" x14ac:dyDescent="0.25">
      <c r="A244" s="73" t="s">
        <v>899</v>
      </c>
      <c r="B244" s="74" t="s">
        <v>1068</v>
      </c>
    </row>
    <row r="245" spans="1:8" ht="15" customHeight="1" outlineLevel="3" x14ac:dyDescent="0.25">
      <c r="A245" s="72" t="s">
        <v>899</v>
      </c>
      <c r="B245" s="69" t="s">
        <v>904</v>
      </c>
    </row>
    <row r="246" spans="1:8" ht="15" customHeight="1" outlineLevel="2" x14ac:dyDescent="0.25">
      <c r="A246" s="73" t="s">
        <v>899</v>
      </c>
      <c r="B246" s="74" t="s">
        <v>1084</v>
      </c>
    </row>
    <row r="247" spans="1:8" ht="15" customHeight="1" outlineLevel="3" x14ac:dyDescent="0.25">
      <c r="A247" s="72" t="s">
        <v>899</v>
      </c>
      <c r="B247" s="69" t="s">
        <v>904</v>
      </c>
    </row>
    <row r="248" spans="1:8" ht="15" customHeight="1" outlineLevel="2" x14ac:dyDescent="0.25">
      <c r="A248" s="73" t="s">
        <v>1085</v>
      </c>
      <c r="B248" s="74" t="s">
        <v>1086</v>
      </c>
    </row>
    <row r="249" spans="1:8" ht="15" customHeight="1" outlineLevel="3" x14ac:dyDescent="0.25">
      <c r="A249" s="72" t="s">
        <v>1085</v>
      </c>
      <c r="B249" s="69" t="s">
        <v>904</v>
      </c>
    </row>
    <row r="250" spans="1:8" ht="15" customHeight="1" outlineLevel="3" x14ac:dyDescent="0.25">
      <c r="A250" s="71" t="s">
        <v>1085</v>
      </c>
      <c r="B250" s="62" t="s">
        <v>918</v>
      </c>
    </row>
    <row r="251" spans="1:8" ht="15" customHeight="1" outlineLevel="2" x14ac:dyDescent="0.25">
      <c r="A251" s="70" t="s">
        <v>1076</v>
      </c>
      <c r="B251" s="64" t="s">
        <v>1077</v>
      </c>
    </row>
    <row r="252" spans="1:8" ht="15" customHeight="1" outlineLevel="3" x14ac:dyDescent="0.25">
      <c r="A252" s="71" t="s">
        <v>1076</v>
      </c>
      <c r="B252" s="62" t="s">
        <v>904</v>
      </c>
    </row>
    <row r="253" spans="1:8" ht="15" customHeight="1" outlineLevel="2" x14ac:dyDescent="0.25">
      <c r="A253" s="70" t="s">
        <v>905</v>
      </c>
      <c r="B253" s="64" t="s">
        <v>1087</v>
      </c>
    </row>
    <row r="254" spans="1:8" ht="15" customHeight="1" outlineLevel="3" x14ac:dyDescent="0.25">
      <c r="A254" s="71" t="s">
        <v>905</v>
      </c>
      <c r="B254" s="62" t="s">
        <v>904</v>
      </c>
    </row>
    <row r="255" spans="1:8" ht="15" customHeight="1" outlineLevel="3" x14ac:dyDescent="0.25">
      <c r="A255" s="72" t="s">
        <v>905</v>
      </c>
      <c r="B255" s="69" t="s">
        <v>918</v>
      </c>
    </row>
    <row r="256" spans="1:8" ht="15" customHeight="1" x14ac:dyDescent="0.25">
      <c r="A256" s="74" t="s">
        <v>1088</v>
      </c>
      <c r="B256" s="74" t="s">
        <v>930</v>
      </c>
      <c r="C256" s="74" t="s">
        <v>930</v>
      </c>
      <c r="D256" s="74" t="s">
        <v>889</v>
      </c>
      <c r="E256" s="74" t="s">
        <v>914</v>
      </c>
      <c r="F256" s="74" t="s">
        <v>889</v>
      </c>
      <c r="G256" s="74" t="s">
        <v>889</v>
      </c>
      <c r="H256" s="74" t="s">
        <v>889</v>
      </c>
    </row>
    <row r="257" spans="1:8" ht="15" customHeight="1" outlineLevel="1" x14ac:dyDescent="0.25">
      <c r="A257" s="101" t="s">
        <v>891</v>
      </c>
      <c r="B257" s="102"/>
      <c r="C257" s="102"/>
      <c r="D257" s="102"/>
      <c r="E257" s="102"/>
      <c r="F257" s="102"/>
    </row>
    <row r="258" spans="1:8" ht="15" customHeight="1" outlineLevel="2" x14ac:dyDescent="0.25">
      <c r="A258" s="103" t="s">
        <v>1089</v>
      </c>
      <c r="B258" s="104"/>
      <c r="C258" s="104"/>
      <c r="D258" s="104"/>
      <c r="E258" s="104"/>
    </row>
    <row r="259" spans="1:8" ht="15" customHeight="1" outlineLevel="1" x14ac:dyDescent="0.25">
      <c r="A259" s="101" t="s">
        <v>892</v>
      </c>
      <c r="B259" s="102"/>
      <c r="C259" s="102"/>
      <c r="D259" s="102"/>
      <c r="E259" s="102"/>
      <c r="F259" s="102"/>
    </row>
    <row r="260" spans="1:8" ht="15" customHeight="1" outlineLevel="2" x14ac:dyDescent="0.25">
      <c r="A260" s="68" t="s">
        <v>893</v>
      </c>
      <c r="B260" s="76">
        <v>2021</v>
      </c>
    </row>
    <row r="261" spans="1:8" ht="15" customHeight="1" outlineLevel="2" x14ac:dyDescent="0.25">
      <c r="A261" s="66" t="s">
        <v>894</v>
      </c>
      <c r="B261" s="69" t="s">
        <v>889</v>
      </c>
    </row>
    <row r="262" spans="1:8" ht="15" customHeight="1" outlineLevel="2" x14ac:dyDescent="0.25">
      <c r="A262" s="68" t="s">
        <v>895</v>
      </c>
      <c r="B262" s="62" t="s">
        <v>889</v>
      </c>
    </row>
    <row r="263" spans="1:8" ht="15" customHeight="1" outlineLevel="2" x14ac:dyDescent="0.25">
      <c r="A263" s="66" t="s">
        <v>932</v>
      </c>
      <c r="B263" s="69" t="s">
        <v>889</v>
      </c>
    </row>
    <row r="264" spans="1:8" ht="15" customHeight="1" outlineLevel="1" x14ac:dyDescent="0.25">
      <c r="A264" s="97" t="s">
        <v>896</v>
      </c>
      <c r="B264" s="98"/>
      <c r="C264" s="98"/>
      <c r="D264" s="98"/>
      <c r="E264" s="98"/>
      <c r="F264" s="98"/>
    </row>
    <row r="265" spans="1:8" ht="15" customHeight="1" outlineLevel="2" x14ac:dyDescent="0.25">
      <c r="A265" s="66" t="s">
        <v>897</v>
      </c>
      <c r="B265" s="69" t="s">
        <v>898</v>
      </c>
    </row>
    <row r="266" spans="1:8" ht="15" customHeight="1" outlineLevel="2" x14ac:dyDescent="0.25">
      <c r="A266" s="68" t="s">
        <v>889</v>
      </c>
      <c r="B266" s="62" t="s">
        <v>889</v>
      </c>
    </row>
    <row r="267" spans="1:8" ht="15" customHeight="1" outlineLevel="1" x14ac:dyDescent="0.25">
      <c r="A267" s="101" t="s">
        <v>902</v>
      </c>
      <c r="B267" s="102"/>
      <c r="C267" s="102"/>
      <c r="D267" s="102"/>
      <c r="E267" s="102"/>
      <c r="F267" s="102"/>
    </row>
    <row r="268" spans="1:8" ht="15" customHeight="1" outlineLevel="2" x14ac:dyDescent="0.25">
      <c r="A268" s="68" t="s">
        <v>903</v>
      </c>
      <c r="B268" s="62" t="s">
        <v>898</v>
      </c>
    </row>
    <row r="269" spans="1:8" ht="15" customHeight="1" outlineLevel="2" x14ac:dyDescent="0.25">
      <c r="A269" s="70" t="s">
        <v>940</v>
      </c>
      <c r="B269" s="64" t="s">
        <v>977</v>
      </c>
    </row>
    <row r="270" spans="1:8" ht="15" customHeight="1" outlineLevel="3" x14ac:dyDescent="0.25">
      <c r="A270" s="71" t="s">
        <v>940</v>
      </c>
      <c r="B270" s="62" t="s">
        <v>904</v>
      </c>
    </row>
    <row r="271" spans="1:8" ht="15" customHeight="1" outlineLevel="3" x14ac:dyDescent="0.25">
      <c r="A271" s="72" t="s">
        <v>940</v>
      </c>
      <c r="B271" s="69" t="s">
        <v>918</v>
      </c>
    </row>
    <row r="272" spans="1:8" ht="15" customHeight="1" x14ac:dyDescent="0.25">
      <c r="A272" s="74" t="s">
        <v>1090</v>
      </c>
      <c r="B272" s="74" t="s">
        <v>889</v>
      </c>
      <c r="C272" s="74" t="s">
        <v>1091</v>
      </c>
      <c r="D272" s="74" t="s">
        <v>889</v>
      </c>
      <c r="E272" s="74" t="s">
        <v>914</v>
      </c>
      <c r="F272" s="74" t="s">
        <v>889</v>
      </c>
      <c r="G272" s="74" t="s">
        <v>889</v>
      </c>
      <c r="H272" s="74" t="s">
        <v>889</v>
      </c>
    </row>
    <row r="273" spans="1:8" ht="15" customHeight="1" outlineLevel="1" x14ac:dyDescent="0.25">
      <c r="A273" s="101" t="s">
        <v>891</v>
      </c>
      <c r="B273" s="102"/>
      <c r="C273" s="102"/>
      <c r="D273" s="102"/>
      <c r="E273" s="102"/>
      <c r="F273" s="102"/>
    </row>
    <row r="274" spans="1:8" ht="15" customHeight="1" outlineLevel="2" x14ac:dyDescent="0.25">
      <c r="A274" s="103" t="s">
        <v>1092</v>
      </c>
      <c r="B274" s="104"/>
      <c r="C274" s="104"/>
      <c r="D274" s="104"/>
      <c r="E274" s="104"/>
    </row>
    <row r="275" spans="1:8" ht="15" customHeight="1" outlineLevel="1" x14ac:dyDescent="0.25">
      <c r="A275" s="101" t="s">
        <v>892</v>
      </c>
      <c r="B275" s="102"/>
      <c r="C275" s="102"/>
      <c r="D275" s="102"/>
      <c r="E275" s="102"/>
      <c r="F275" s="102"/>
    </row>
    <row r="276" spans="1:8" ht="15" customHeight="1" outlineLevel="2" x14ac:dyDescent="0.25">
      <c r="A276" s="68" t="s">
        <v>893</v>
      </c>
      <c r="B276" s="76">
        <v>2021</v>
      </c>
    </row>
    <row r="277" spans="1:8" ht="15" customHeight="1" outlineLevel="2" x14ac:dyDescent="0.25">
      <c r="A277" s="66" t="s">
        <v>894</v>
      </c>
      <c r="B277" s="69" t="s">
        <v>889</v>
      </c>
    </row>
    <row r="278" spans="1:8" ht="15" customHeight="1" outlineLevel="2" x14ac:dyDescent="0.25">
      <c r="A278" s="68" t="s">
        <v>895</v>
      </c>
      <c r="B278" s="62" t="s">
        <v>889</v>
      </c>
    </row>
    <row r="279" spans="1:8" ht="15" customHeight="1" outlineLevel="2" x14ac:dyDescent="0.25">
      <c r="A279" s="66" t="s">
        <v>932</v>
      </c>
      <c r="B279" s="69" t="s">
        <v>889</v>
      </c>
    </row>
    <row r="280" spans="1:8" ht="15" customHeight="1" outlineLevel="1" x14ac:dyDescent="0.25">
      <c r="A280" s="97" t="s">
        <v>896</v>
      </c>
      <c r="B280" s="98"/>
      <c r="C280" s="98"/>
      <c r="D280" s="98"/>
      <c r="E280" s="98"/>
      <c r="F280" s="98"/>
    </row>
    <row r="281" spans="1:8" ht="15" customHeight="1" outlineLevel="2" x14ac:dyDescent="0.25">
      <c r="A281" s="66" t="s">
        <v>897</v>
      </c>
      <c r="B281" s="69" t="s">
        <v>898</v>
      </c>
    </row>
    <row r="282" spans="1:8" ht="15" customHeight="1" outlineLevel="2" x14ac:dyDescent="0.25">
      <c r="A282" s="68" t="s">
        <v>889</v>
      </c>
      <c r="B282" s="62" t="s">
        <v>889</v>
      </c>
    </row>
    <row r="283" spans="1:8" ht="15" customHeight="1" outlineLevel="1" x14ac:dyDescent="0.25">
      <c r="A283" s="101" t="s">
        <v>902</v>
      </c>
      <c r="B283" s="102"/>
      <c r="C283" s="102"/>
      <c r="D283" s="102"/>
      <c r="E283" s="102"/>
      <c r="F283" s="102"/>
    </row>
    <row r="284" spans="1:8" ht="15" customHeight="1" outlineLevel="2" x14ac:dyDescent="0.25">
      <c r="A284" s="68" t="s">
        <v>903</v>
      </c>
      <c r="B284" s="62" t="s">
        <v>898</v>
      </c>
    </row>
    <row r="285" spans="1:8" ht="15" customHeight="1" outlineLevel="2" x14ac:dyDescent="0.25">
      <c r="A285" s="70" t="s">
        <v>940</v>
      </c>
      <c r="B285" s="64" t="s">
        <v>1093</v>
      </c>
    </row>
    <row r="286" spans="1:8" ht="15" customHeight="1" outlineLevel="3" x14ac:dyDescent="0.25">
      <c r="A286" s="71" t="s">
        <v>940</v>
      </c>
      <c r="B286" s="62" t="s">
        <v>904</v>
      </c>
    </row>
    <row r="287" spans="1:8" ht="15" customHeight="1" x14ac:dyDescent="0.25">
      <c r="A287" s="64" t="s">
        <v>1094</v>
      </c>
      <c r="B287" s="64" t="s">
        <v>889</v>
      </c>
      <c r="C287" s="64" t="s">
        <v>1095</v>
      </c>
      <c r="D287" s="65">
        <v>54</v>
      </c>
      <c r="E287" s="64" t="s">
        <v>889</v>
      </c>
      <c r="F287" s="64" t="s">
        <v>889</v>
      </c>
      <c r="G287" s="64" t="s">
        <v>889</v>
      </c>
      <c r="H287" s="64" t="s">
        <v>889</v>
      </c>
    </row>
    <row r="288" spans="1:8" ht="15" customHeight="1" outlineLevel="1" x14ac:dyDescent="0.25">
      <c r="A288" s="97" t="s">
        <v>891</v>
      </c>
      <c r="B288" s="98"/>
      <c r="C288" s="98"/>
      <c r="D288" s="98"/>
      <c r="E288" s="98"/>
      <c r="F288" s="98"/>
    </row>
    <row r="289" spans="1:6" ht="15" customHeight="1" outlineLevel="2" x14ac:dyDescent="0.25">
      <c r="A289" s="99" t="s">
        <v>1096</v>
      </c>
      <c r="B289" s="100"/>
      <c r="C289" s="100"/>
      <c r="D289" s="100"/>
      <c r="E289" s="100"/>
    </row>
    <row r="290" spans="1:6" ht="15" customHeight="1" outlineLevel="1" x14ac:dyDescent="0.25">
      <c r="A290" s="97" t="s">
        <v>892</v>
      </c>
      <c r="B290" s="98"/>
      <c r="C290" s="98"/>
      <c r="D290" s="98"/>
      <c r="E290" s="98"/>
      <c r="F290" s="98"/>
    </row>
    <row r="291" spans="1:6" ht="15" customHeight="1" outlineLevel="2" x14ac:dyDescent="0.25">
      <c r="A291" s="66" t="s">
        <v>893</v>
      </c>
      <c r="B291" s="67">
        <v>2019</v>
      </c>
    </row>
    <row r="292" spans="1:6" ht="15" customHeight="1" outlineLevel="2" x14ac:dyDescent="0.25">
      <c r="A292" s="68" t="s">
        <v>894</v>
      </c>
      <c r="B292" s="62" t="s">
        <v>889</v>
      </c>
    </row>
    <row r="293" spans="1:6" ht="15" customHeight="1" outlineLevel="2" x14ac:dyDescent="0.25">
      <c r="A293" s="66" t="s">
        <v>895</v>
      </c>
      <c r="B293" s="69" t="s">
        <v>889</v>
      </c>
    </row>
    <row r="294" spans="1:6" ht="15" customHeight="1" outlineLevel="2" x14ac:dyDescent="0.25">
      <c r="A294" s="68" t="s">
        <v>932</v>
      </c>
      <c r="B294" s="62" t="s">
        <v>889</v>
      </c>
    </row>
    <row r="295" spans="1:6" ht="15" customHeight="1" outlineLevel="1" x14ac:dyDescent="0.25">
      <c r="A295" s="101" t="s">
        <v>896</v>
      </c>
      <c r="B295" s="102"/>
      <c r="C295" s="102"/>
      <c r="D295" s="102"/>
      <c r="E295" s="102"/>
      <c r="F295" s="102"/>
    </row>
    <row r="296" spans="1:6" ht="15" customHeight="1" outlineLevel="2" x14ac:dyDescent="0.25">
      <c r="A296" s="68" t="s">
        <v>897</v>
      </c>
      <c r="B296" s="62" t="s">
        <v>898</v>
      </c>
    </row>
    <row r="297" spans="1:6" ht="15" customHeight="1" outlineLevel="2" x14ac:dyDescent="0.25">
      <c r="A297" s="70" t="s">
        <v>1097</v>
      </c>
      <c r="B297" s="64" t="s">
        <v>1098</v>
      </c>
    </row>
    <row r="298" spans="1:6" ht="15" customHeight="1" outlineLevel="3" x14ac:dyDescent="0.25">
      <c r="A298" s="71" t="s">
        <v>1097</v>
      </c>
      <c r="B298" s="62" t="s">
        <v>890</v>
      </c>
    </row>
    <row r="299" spans="1:6" ht="15" customHeight="1" outlineLevel="2" x14ac:dyDescent="0.25">
      <c r="A299" s="70" t="s">
        <v>899</v>
      </c>
      <c r="B299" s="64" t="s">
        <v>1099</v>
      </c>
    </row>
    <row r="300" spans="1:6" ht="15" customHeight="1" outlineLevel="3" x14ac:dyDescent="0.25">
      <c r="A300" s="71" t="s">
        <v>899</v>
      </c>
      <c r="B300" s="62" t="s">
        <v>890</v>
      </c>
    </row>
    <row r="301" spans="1:6" ht="15" customHeight="1" outlineLevel="2" x14ac:dyDescent="0.25">
      <c r="A301" s="70" t="s">
        <v>1100</v>
      </c>
      <c r="B301" s="64" t="s">
        <v>1101</v>
      </c>
    </row>
    <row r="302" spans="1:6" ht="15" customHeight="1" outlineLevel="3" x14ac:dyDescent="0.25">
      <c r="A302" s="71" t="s">
        <v>1100</v>
      </c>
      <c r="B302" s="62" t="s">
        <v>890</v>
      </c>
    </row>
    <row r="303" spans="1:6" ht="15" customHeight="1" outlineLevel="3" x14ac:dyDescent="0.25">
      <c r="A303" s="72" t="s">
        <v>1100</v>
      </c>
      <c r="B303" s="69" t="s">
        <v>907</v>
      </c>
    </row>
    <row r="304" spans="1:6" ht="15" customHeight="1" outlineLevel="3" x14ac:dyDescent="0.25">
      <c r="A304" s="71" t="s">
        <v>1100</v>
      </c>
      <c r="B304" s="62" t="s">
        <v>908</v>
      </c>
    </row>
    <row r="305" spans="1:6" ht="15" customHeight="1" outlineLevel="2" x14ac:dyDescent="0.25">
      <c r="A305" s="70" t="s">
        <v>1102</v>
      </c>
      <c r="B305" s="64" t="s">
        <v>1103</v>
      </c>
    </row>
    <row r="306" spans="1:6" ht="15" customHeight="1" outlineLevel="3" x14ac:dyDescent="0.25">
      <c r="A306" s="71" t="s">
        <v>1104</v>
      </c>
      <c r="B306" s="62" t="s">
        <v>909</v>
      </c>
    </row>
    <row r="307" spans="1:6" ht="15" customHeight="1" outlineLevel="3" x14ac:dyDescent="0.25">
      <c r="A307" s="72" t="s">
        <v>1102</v>
      </c>
      <c r="B307" s="69" t="s">
        <v>1105</v>
      </c>
    </row>
    <row r="308" spans="1:6" ht="15" customHeight="1" outlineLevel="2" x14ac:dyDescent="0.25">
      <c r="A308" s="73" t="s">
        <v>1106</v>
      </c>
      <c r="B308" s="74" t="s">
        <v>1107</v>
      </c>
    </row>
    <row r="309" spans="1:6" ht="15" customHeight="1" outlineLevel="3" x14ac:dyDescent="0.25">
      <c r="A309" s="72" t="s">
        <v>1106</v>
      </c>
      <c r="B309" s="69" t="s">
        <v>909</v>
      </c>
    </row>
    <row r="310" spans="1:6" ht="15" customHeight="1" outlineLevel="2" x14ac:dyDescent="0.25">
      <c r="A310" s="73" t="s">
        <v>905</v>
      </c>
      <c r="B310" s="74" t="s">
        <v>1108</v>
      </c>
    </row>
    <row r="311" spans="1:6" ht="15" customHeight="1" outlineLevel="3" x14ac:dyDescent="0.25">
      <c r="A311" s="72" t="s">
        <v>905</v>
      </c>
      <c r="B311" s="69" t="s">
        <v>909</v>
      </c>
    </row>
    <row r="312" spans="1:6" ht="15" customHeight="1" outlineLevel="2" x14ac:dyDescent="0.25">
      <c r="A312" s="73" t="s">
        <v>905</v>
      </c>
      <c r="B312" s="74" t="s">
        <v>1109</v>
      </c>
    </row>
    <row r="313" spans="1:6" ht="15" customHeight="1" outlineLevel="3" x14ac:dyDescent="0.25">
      <c r="A313" s="72" t="s">
        <v>905</v>
      </c>
      <c r="B313" s="69" t="s">
        <v>909</v>
      </c>
    </row>
    <row r="314" spans="1:6" ht="15" customHeight="1" outlineLevel="1" x14ac:dyDescent="0.25">
      <c r="A314" s="97" t="s">
        <v>902</v>
      </c>
      <c r="B314" s="98"/>
      <c r="C314" s="98"/>
      <c r="D314" s="98"/>
      <c r="E314" s="98"/>
      <c r="F314" s="98"/>
    </row>
    <row r="315" spans="1:6" ht="15" customHeight="1" outlineLevel="2" x14ac:dyDescent="0.25">
      <c r="A315" s="66" t="s">
        <v>903</v>
      </c>
      <c r="B315" s="69" t="s">
        <v>898</v>
      </c>
    </row>
    <row r="316" spans="1:6" ht="15" customHeight="1" outlineLevel="2" x14ac:dyDescent="0.25">
      <c r="A316" s="73" t="s">
        <v>899</v>
      </c>
      <c r="B316" s="74" t="s">
        <v>1037</v>
      </c>
    </row>
    <row r="317" spans="1:6" ht="15" customHeight="1" outlineLevel="3" x14ac:dyDescent="0.25">
      <c r="A317" s="72" t="s">
        <v>1021</v>
      </c>
      <c r="B317" s="69" t="s">
        <v>904</v>
      </c>
    </row>
    <row r="318" spans="1:6" ht="15" customHeight="1" outlineLevel="3" x14ac:dyDescent="0.25">
      <c r="A318" s="71" t="s">
        <v>905</v>
      </c>
      <c r="B318" s="62" t="s">
        <v>918</v>
      </c>
    </row>
    <row r="319" spans="1:6" ht="15" customHeight="1" outlineLevel="2" x14ac:dyDescent="0.25">
      <c r="A319" s="70" t="s">
        <v>1097</v>
      </c>
      <c r="B319" s="64" t="s">
        <v>1098</v>
      </c>
    </row>
    <row r="320" spans="1:6" ht="15" customHeight="1" outlineLevel="3" x14ac:dyDescent="0.25">
      <c r="A320" s="71" t="s">
        <v>1097</v>
      </c>
      <c r="B320" s="62" t="s">
        <v>904</v>
      </c>
    </row>
    <row r="321" spans="1:8" ht="15" customHeight="1" outlineLevel="2" x14ac:dyDescent="0.25">
      <c r="A321" s="70" t="s">
        <v>899</v>
      </c>
      <c r="B321" s="64" t="s">
        <v>1099</v>
      </c>
    </row>
    <row r="322" spans="1:8" ht="15" customHeight="1" outlineLevel="3" x14ac:dyDescent="0.25">
      <c r="A322" s="71" t="s">
        <v>899</v>
      </c>
      <c r="B322" s="62" t="s">
        <v>904</v>
      </c>
    </row>
    <row r="323" spans="1:8" ht="15" customHeight="1" outlineLevel="2" x14ac:dyDescent="0.25">
      <c r="A323" s="70" t="s">
        <v>905</v>
      </c>
      <c r="B323" s="64" t="s">
        <v>912</v>
      </c>
    </row>
    <row r="324" spans="1:8" ht="15" customHeight="1" outlineLevel="3" x14ac:dyDescent="0.25">
      <c r="A324" s="71" t="s">
        <v>905</v>
      </c>
      <c r="B324" s="62" t="s">
        <v>904</v>
      </c>
    </row>
    <row r="325" spans="1:8" ht="15" customHeight="1" outlineLevel="2" x14ac:dyDescent="0.25">
      <c r="A325" s="70" t="s">
        <v>905</v>
      </c>
      <c r="B325" s="64" t="s">
        <v>1109</v>
      </c>
    </row>
    <row r="326" spans="1:8" ht="15" customHeight="1" outlineLevel="3" x14ac:dyDescent="0.25">
      <c r="A326" s="71" t="s">
        <v>905</v>
      </c>
      <c r="B326" s="62" t="s">
        <v>904</v>
      </c>
    </row>
    <row r="327" spans="1:8" ht="15" customHeight="1" x14ac:dyDescent="0.25">
      <c r="A327" s="64" t="s">
        <v>1110</v>
      </c>
      <c r="B327" s="64" t="s">
        <v>889</v>
      </c>
      <c r="C327" s="64" t="s">
        <v>1095</v>
      </c>
      <c r="D327" s="65">
        <v>73</v>
      </c>
      <c r="E327" s="64" t="s">
        <v>889</v>
      </c>
      <c r="F327" s="64" t="s">
        <v>889</v>
      </c>
      <c r="G327" s="64" t="s">
        <v>889</v>
      </c>
      <c r="H327" s="64" t="s">
        <v>889</v>
      </c>
    </row>
    <row r="328" spans="1:8" ht="15" customHeight="1" outlineLevel="1" x14ac:dyDescent="0.25">
      <c r="A328" s="97" t="s">
        <v>891</v>
      </c>
      <c r="B328" s="98"/>
      <c r="C328" s="98"/>
      <c r="D328" s="98"/>
      <c r="E328" s="98"/>
      <c r="F328" s="98"/>
    </row>
    <row r="329" spans="1:8" ht="15" customHeight="1" outlineLevel="2" x14ac:dyDescent="0.25">
      <c r="A329" s="99" t="s">
        <v>1111</v>
      </c>
      <c r="B329" s="100"/>
      <c r="C329" s="100"/>
      <c r="D329" s="100"/>
      <c r="E329" s="100"/>
    </row>
    <row r="330" spans="1:8" ht="15" customHeight="1" outlineLevel="1" x14ac:dyDescent="0.25">
      <c r="A330" s="97" t="s">
        <v>892</v>
      </c>
      <c r="B330" s="98"/>
      <c r="C330" s="98"/>
      <c r="D330" s="98"/>
      <c r="E330" s="98"/>
      <c r="F330" s="98"/>
    </row>
    <row r="331" spans="1:8" ht="15" customHeight="1" outlineLevel="2" x14ac:dyDescent="0.25">
      <c r="A331" s="66" t="s">
        <v>893</v>
      </c>
      <c r="B331" s="67">
        <v>2019</v>
      </c>
    </row>
    <row r="332" spans="1:8" ht="15" customHeight="1" outlineLevel="2" x14ac:dyDescent="0.25">
      <c r="A332" s="68" t="s">
        <v>894</v>
      </c>
      <c r="B332" s="62" t="s">
        <v>889</v>
      </c>
    </row>
    <row r="333" spans="1:8" ht="15" customHeight="1" outlineLevel="2" x14ac:dyDescent="0.25">
      <c r="A333" s="66" t="s">
        <v>895</v>
      </c>
      <c r="B333" s="69" t="s">
        <v>889</v>
      </c>
    </row>
    <row r="334" spans="1:8" ht="15" customHeight="1" outlineLevel="2" x14ac:dyDescent="0.25">
      <c r="A334" s="68" t="s">
        <v>932</v>
      </c>
      <c r="B334" s="62" t="s">
        <v>1112</v>
      </c>
    </row>
    <row r="335" spans="1:8" ht="15" customHeight="1" outlineLevel="1" x14ac:dyDescent="0.25">
      <c r="A335" s="101" t="s">
        <v>896</v>
      </c>
      <c r="B335" s="102"/>
      <c r="C335" s="102"/>
      <c r="D335" s="102"/>
      <c r="E335" s="102"/>
      <c r="F335" s="102"/>
    </row>
    <row r="336" spans="1:8" ht="15" customHeight="1" outlineLevel="2" x14ac:dyDescent="0.25">
      <c r="A336" s="68" t="s">
        <v>897</v>
      </c>
      <c r="B336" s="62" t="s">
        <v>898</v>
      </c>
    </row>
    <row r="337" spans="1:6" ht="15" customHeight="1" outlineLevel="2" x14ac:dyDescent="0.25">
      <c r="A337" s="70" t="s">
        <v>1113</v>
      </c>
      <c r="B337" s="64" t="s">
        <v>1114</v>
      </c>
    </row>
    <row r="338" spans="1:6" ht="15" customHeight="1" outlineLevel="3" x14ac:dyDescent="0.25">
      <c r="A338" s="71" t="s">
        <v>899</v>
      </c>
      <c r="B338" s="62" t="s">
        <v>909</v>
      </c>
    </row>
    <row r="339" spans="1:6" ht="15" customHeight="1" outlineLevel="2" x14ac:dyDescent="0.25">
      <c r="A339" s="70" t="s">
        <v>899</v>
      </c>
      <c r="B339" s="64" t="s">
        <v>1115</v>
      </c>
    </row>
    <row r="340" spans="1:6" ht="15" customHeight="1" outlineLevel="3" x14ac:dyDescent="0.25">
      <c r="A340" s="71" t="s">
        <v>899</v>
      </c>
      <c r="B340" s="62" t="s">
        <v>909</v>
      </c>
    </row>
    <row r="341" spans="1:6" ht="15" customHeight="1" outlineLevel="2" x14ac:dyDescent="0.25">
      <c r="A341" s="70" t="s">
        <v>1116</v>
      </c>
      <c r="B341" s="64" t="s">
        <v>1117</v>
      </c>
    </row>
    <row r="342" spans="1:6" ht="15" customHeight="1" outlineLevel="3" x14ac:dyDescent="0.25">
      <c r="A342" s="71" t="s">
        <v>1116</v>
      </c>
      <c r="B342" s="62" t="s">
        <v>909</v>
      </c>
    </row>
    <row r="343" spans="1:6" ht="15" customHeight="1" outlineLevel="2" x14ac:dyDescent="0.25">
      <c r="A343" s="70" t="s">
        <v>1118</v>
      </c>
      <c r="B343" s="64" t="s">
        <v>1119</v>
      </c>
    </row>
    <row r="344" spans="1:6" ht="15" customHeight="1" outlineLevel="3" x14ac:dyDescent="0.25">
      <c r="A344" s="71" t="s">
        <v>1118</v>
      </c>
      <c r="B344" s="62" t="s">
        <v>909</v>
      </c>
    </row>
    <row r="345" spans="1:6" ht="15" customHeight="1" outlineLevel="2" x14ac:dyDescent="0.25">
      <c r="A345" s="70" t="s">
        <v>1120</v>
      </c>
      <c r="B345" s="64" t="s">
        <v>1121</v>
      </c>
    </row>
    <row r="346" spans="1:6" ht="15" customHeight="1" outlineLevel="3" x14ac:dyDescent="0.25">
      <c r="A346" s="71" t="s">
        <v>1120</v>
      </c>
      <c r="B346" s="62" t="s">
        <v>890</v>
      </c>
    </row>
    <row r="347" spans="1:6" ht="15" customHeight="1" outlineLevel="2" x14ac:dyDescent="0.25">
      <c r="A347" s="70" t="s">
        <v>1120</v>
      </c>
      <c r="B347" s="64" t="s">
        <v>1122</v>
      </c>
    </row>
    <row r="348" spans="1:6" ht="15" customHeight="1" outlineLevel="3" x14ac:dyDescent="0.25">
      <c r="A348" s="71" t="s">
        <v>1120</v>
      </c>
      <c r="B348" s="62" t="s">
        <v>890</v>
      </c>
    </row>
    <row r="349" spans="1:6" ht="15" customHeight="1" outlineLevel="2" x14ac:dyDescent="0.25">
      <c r="A349" s="70" t="s">
        <v>1123</v>
      </c>
      <c r="B349" s="64" t="s">
        <v>1124</v>
      </c>
    </row>
    <row r="350" spans="1:6" ht="15" customHeight="1" outlineLevel="3" x14ac:dyDescent="0.25">
      <c r="A350" s="71" t="s">
        <v>1123</v>
      </c>
      <c r="B350" s="62" t="s">
        <v>909</v>
      </c>
    </row>
    <row r="351" spans="1:6" ht="15" customHeight="1" outlineLevel="1" x14ac:dyDescent="0.25">
      <c r="A351" s="101" t="s">
        <v>902</v>
      </c>
      <c r="B351" s="102"/>
      <c r="C351" s="102"/>
      <c r="D351" s="102"/>
      <c r="E351" s="102"/>
      <c r="F351" s="102"/>
    </row>
    <row r="352" spans="1:6" ht="15" customHeight="1" outlineLevel="2" x14ac:dyDescent="0.25">
      <c r="A352" s="68" t="s">
        <v>903</v>
      </c>
      <c r="B352" s="62" t="s">
        <v>898</v>
      </c>
    </row>
    <row r="353" spans="1:2" ht="15" customHeight="1" outlineLevel="2" x14ac:dyDescent="0.25">
      <c r="A353" s="70" t="s">
        <v>899</v>
      </c>
      <c r="B353" s="64" t="s">
        <v>1037</v>
      </c>
    </row>
    <row r="354" spans="1:2" ht="15" customHeight="1" outlineLevel="3" x14ac:dyDescent="0.25">
      <c r="A354" s="71" t="s">
        <v>1021</v>
      </c>
      <c r="B354" s="62" t="s">
        <v>904</v>
      </c>
    </row>
    <row r="355" spans="1:2" ht="15" customHeight="1" outlineLevel="3" x14ac:dyDescent="0.25">
      <c r="A355" s="72" t="s">
        <v>905</v>
      </c>
      <c r="B355" s="69" t="s">
        <v>918</v>
      </c>
    </row>
    <row r="356" spans="1:2" ht="15" customHeight="1" outlineLevel="2" x14ac:dyDescent="0.25">
      <c r="A356" s="73" t="s">
        <v>1125</v>
      </c>
      <c r="B356" s="74" t="s">
        <v>1126</v>
      </c>
    </row>
    <row r="357" spans="1:2" ht="15" customHeight="1" outlineLevel="3" x14ac:dyDescent="0.25">
      <c r="A357" s="72" t="s">
        <v>1125</v>
      </c>
      <c r="B357" s="69" t="s">
        <v>904</v>
      </c>
    </row>
    <row r="358" spans="1:2" ht="15" customHeight="1" outlineLevel="3" x14ac:dyDescent="0.25">
      <c r="A358" s="71" t="s">
        <v>1125</v>
      </c>
      <c r="B358" s="62" t="s">
        <v>918</v>
      </c>
    </row>
    <row r="359" spans="1:2" ht="15" customHeight="1" outlineLevel="2" x14ac:dyDescent="0.25">
      <c r="A359" s="70" t="s">
        <v>1127</v>
      </c>
      <c r="B359" s="64" t="s">
        <v>1128</v>
      </c>
    </row>
    <row r="360" spans="1:2" ht="15" customHeight="1" outlineLevel="3" x14ac:dyDescent="0.25">
      <c r="A360" s="71" t="s">
        <v>1127</v>
      </c>
      <c r="B360" s="62" t="s">
        <v>904</v>
      </c>
    </row>
    <row r="361" spans="1:2" ht="15" customHeight="1" outlineLevel="3" x14ac:dyDescent="0.25">
      <c r="A361" s="72" t="s">
        <v>1127</v>
      </c>
      <c r="B361" s="69" t="s">
        <v>918</v>
      </c>
    </row>
    <row r="362" spans="1:2" ht="15" customHeight="1" outlineLevel="2" x14ac:dyDescent="0.25">
      <c r="A362" s="73" t="s">
        <v>899</v>
      </c>
      <c r="B362" s="74" t="s">
        <v>1129</v>
      </c>
    </row>
    <row r="363" spans="1:2" ht="15" customHeight="1" outlineLevel="3" x14ac:dyDescent="0.25">
      <c r="A363" s="72" t="s">
        <v>1130</v>
      </c>
      <c r="B363" s="69" t="s">
        <v>918</v>
      </c>
    </row>
    <row r="364" spans="1:2" ht="15" customHeight="1" outlineLevel="3" x14ac:dyDescent="0.25">
      <c r="A364" s="71" t="s">
        <v>899</v>
      </c>
      <c r="B364" s="62" t="s">
        <v>910</v>
      </c>
    </row>
    <row r="365" spans="1:2" ht="15" customHeight="1" outlineLevel="3" x14ac:dyDescent="0.25">
      <c r="A365" s="72" t="s">
        <v>1131</v>
      </c>
      <c r="B365" s="69" t="s">
        <v>904</v>
      </c>
    </row>
    <row r="366" spans="1:2" ht="15" customHeight="1" outlineLevel="2" x14ac:dyDescent="0.25">
      <c r="A366" s="73" t="s">
        <v>1132</v>
      </c>
      <c r="B366" s="74" t="s">
        <v>1133</v>
      </c>
    </row>
    <row r="367" spans="1:2" ht="15" customHeight="1" outlineLevel="3" x14ac:dyDescent="0.25">
      <c r="A367" s="72" t="s">
        <v>1132</v>
      </c>
      <c r="B367" s="69" t="s">
        <v>904</v>
      </c>
    </row>
    <row r="368" spans="1:2" ht="15" customHeight="1" outlineLevel="2" x14ac:dyDescent="0.25">
      <c r="A368" s="73" t="s">
        <v>899</v>
      </c>
      <c r="B368" s="74" t="s">
        <v>1134</v>
      </c>
    </row>
    <row r="369" spans="1:2" ht="15" customHeight="1" outlineLevel="3" x14ac:dyDescent="0.25">
      <c r="A369" s="72" t="s">
        <v>899</v>
      </c>
      <c r="B369" s="69" t="s">
        <v>904</v>
      </c>
    </row>
    <row r="370" spans="1:2" ht="15" customHeight="1" outlineLevel="2" x14ac:dyDescent="0.25">
      <c r="A370" s="73" t="s">
        <v>899</v>
      </c>
      <c r="B370" s="74" t="s">
        <v>1135</v>
      </c>
    </row>
    <row r="371" spans="1:2" ht="15" customHeight="1" outlineLevel="3" x14ac:dyDescent="0.25">
      <c r="A371" s="72" t="s">
        <v>899</v>
      </c>
      <c r="B371" s="69" t="s">
        <v>904</v>
      </c>
    </row>
    <row r="372" spans="1:2" ht="15" customHeight="1" outlineLevel="2" x14ac:dyDescent="0.25">
      <c r="A372" s="73" t="s">
        <v>899</v>
      </c>
      <c r="B372" s="74" t="s">
        <v>1136</v>
      </c>
    </row>
    <row r="373" spans="1:2" ht="15" customHeight="1" outlineLevel="3" x14ac:dyDescent="0.25">
      <c r="A373" s="72" t="s">
        <v>899</v>
      </c>
      <c r="B373" s="69" t="s">
        <v>904</v>
      </c>
    </row>
    <row r="374" spans="1:2" ht="15" customHeight="1" outlineLevel="2" x14ac:dyDescent="0.25">
      <c r="A374" s="73" t="s">
        <v>899</v>
      </c>
      <c r="B374" s="74" t="s">
        <v>1137</v>
      </c>
    </row>
    <row r="375" spans="1:2" ht="15" customHeight="1" outlineLevel="3" x14ac:dyDescent="0.25">
      <c r="A375" s="72" t="s">
        <v>899</v>
      </c>
      <c r="B375" s="69" t="s">
        <v>904</v>
      </c>
    </row>
    <row r="376" spans="1:2" ht="15" customHeight="1" outlineLevel="2" x14ac:dyDescent="0.25">
      <c r="A376" s="73" t="s">
        <v>899</v>
      </c>
      <c r="B376" s="74" t="s">
        <v>1138</v>
      </c>
    </row>
    <row r="377" spans="1:2" ht="15" customHeight="1" outlineLevel="3" x14ac:dyDescent="0.25">
      <c r="A377" s="72" t="s">
        <v>899</v>
      </c>
      <c r="B377" s="69" t="s">
        <v>904</v>
      </c>
    </row>
    <row r="378" spans="1:2" ht="15" customHeight="1" outlineLevel="2" x14ac:dyDescent="0.25">
      <c r="A378" s="73" t="s">
        <v>1139</v>
      </c>
      <c r="B378" s="74" t="s">
        <v>1140</v>
      </c>
    </row>
    <row r="379" spans="1:2" ht="15" customHeight="1" outlineLevel="3" x14ac:dyDescent="0.25">
      <c r="A379" s="72" t="s">
        <v>1139</v>
      </c>
      <c r="B379" s="69" t="s">
        <v>904</v>
      </c>
    </row>
    <row r="380" spans="1:2" ht="15" customHeight="1" outlineLevel="2" x14ac:dyDescent="0.25">
      <c r="A380" s="73" t="s">
        <v>1141</v>
      </c>
      <c r="B380" s="74" t="s">
        <v>1142</v>
      </c>
    </row>
    <row r="381" spans="1:2" ht="15" customHeight="1" outlineLevel="3" x14ac:dyDescent="0.25">
      <c r="A381" s="72" t="s">
        <v>1141</v>
      </c>
      <c r="B381" s="69" t="s">
        <v>904</v>
      </c>
    </row>
    <row r="382" spans="1:2" ht="15" customHeight="1" outlineLevel="2" x14ac:dyDescent="0.25">
      <c r="A382" s="73" t="s">
        <v>899</v>
      </c>
      <c r="B382" s="74" t="s">
        <v>1143</v>
      </c>
    </row>
    <row r="383" spans="1:2" ht="15" customHeight="1" outlineLevel="3" x14ac:dyDescent="0.25">
      <c r="A383" s="72" t="s">
        <v>899</v>
      </c>
      <c r="B383" s="69" t="s">
        <v>904</v>
      </c>
    </row>
    <row r="384" spans="1:2" ht="15" customHeight="1" outlineLevel="2" x14ac:dyDescent="0.25">
      <c r="A384" s="73" t="s">
        <v>1144</v>
      </c>
      <c r="B384" s="74" t="s">
        <v>1117</v>
      </c>
    </row>
    <row r="385" spans="1:2" ht="15" customHeight="1" outlineLevel="3" x14ac:dyDescent="0.25">
      <c r="A385" s="72" t="s">
        <v>1144</v>
      </c>
      <c r="B385" s="69" t="s">
        <v>904</v>
      </c>
    </row>
    <row r="386" spans="1:2" ht="15" customHeight="1" outlineLevel="2" x14ac:dyDescent="0.25">
      <c r="A386" s="73" t="s">
        <v>1145</v>
      </c>
      <c r="B386" s="74" t="s">
        <v>1146</v>
      </c>
    </row>
    <row r="387" spans="1:2" ht="15" customHeight="1" outlineLevel="3" x14ac:dyDescent="0.25">
      <c r="A387" s="72" t="s">
        <v>1145</v>
      </c>
      <c r="B387" s="69" t="s">
        <v>904</v>
      </c>
    </row>
    <row r="388" spans="1:2" ht="15" customHeight="1" outlineLevel="2" x14ac:dyDescent="0.25">
      <c r="A388" s="73" t="s">
        <v>1147</v>
      </c>
      <c r="B388" s="74" t="s">
        <v>1148</v>
      </c>
    </row>
    <row r="389" spans="1:2" ht="15" customHeight="1" outlineLevel="3" x14ac:dyDescent="0.25">
      <c r="A389" s="72" t="s">
        <v>1147</v>
      </c>
      <c r="B389" s="69" t="s">
        <v>904</v>
      </c>
    </row>
    <row r="390" spans="1:2" ht="15" customHeight="1" outlineLevel="2" x14ac:dyDescent="0.25">
      <c r="A390" s="73" t="s">
        <v>1123</v>
      </c>
      <c r="B390" s="74" t="s">
        <v>1149</v>
      </c>
    </row>
    <row r="391" spans="1:2" ht="15" customHeight="1" outlineLevel="3" x14ac:dyDescent="0.25">
      <c r="A391" s="72" t="s">
        <v>1123</v>
      </c>
      <c r="B391" s="69" t="s">
        <v>904</v>
      </c>
    </row>
    <row r="392" spans="1:2" ht="15" customHeight="1" outlineLevel="2" x14ac:dyDescent="0.25">
      <c r="A392" s="73" t="s">
        <v>1150</v>
      </c>
      <c r="B392" s="74" t="s">
        <v>1151</v>
      </c>
    </row>
    <row r="393" spans="1:2" ht="15" customHeight="1" outlineLevel="3" x14ac:dyDescent="0.25">
      <c r="A393" s="72" t="s">
        <v>1150</v>
      </c>
      <c r="B393" s="69" t="s">
        <v>910</v>
      </c>
    </row>
    <row r="394" spans="1:2" ht="15" customHeight="1" outlineLevel="2" x14ac:dyDescent="0.25">
      <c r="A394" s="73" t="s">
        <v>1062</v>
      </c>
      <c r="B394" s="74" t="s">
        <v>1152</v>
      </c>
    </row>
    <row r="395" spans="1:2" ht="15" customHeight="1" outlineLevel="3" x14ac:dyDescent="0.25">
      <c r="A395" s="72" t="s">
        <v>1062</v>
      </c>
      <c r="B395" s="69" t="s">
        <v>910</v>
      </c>
    </row>
    <row r="396" spans="1:2" ht="15" customHeight="1" outlineLevel="2" x14ac:dyDescent="0.25">
      <c r="A396" s="73" t="s">
        <v>905</v>
      </c>
      <c r="B396" s="74" t="s">
        <v>1153</v>
      </c>
    </row>
    <row r="397" spans="1:2" ht="15" customHeight="1" outlineLevel="3" x14ac:dyDescent="0.25">
      <c r="A397" s="72" t="s">
        <v>905</v>
      </c>
      <c r="B397" s="69" t="s">
        <v>904</v>
      </c>
    </row>
    <row r="398" spans="1:2" ht="15" customHeight="1" outlineLevel="2" x14ac:dyDescent="0.25">
      <c r="A398" s="73" t="s">
        <v>905</v>
      </c>
      <c r="B398" s="74" t="s">
        <v>1154</v>
      </c>
    </row>
    <row r="399" spans="1:2" ht="15" customHeight="1" outlineLevel="3" x14ac:dyDescent="0.25">
      <c r="A399" s="72" t="s">
        <v>905</v>
      </c>
      <c r="B399" s="69" t="s">
        <v>904</v>
      </c>
    </row>
    <row r="400" spans="1:2" ht="15" customHeight="1" outlineLevel="2" x14ac:dyDescent="0.25">
      <c r="A400" s="73" t="s">
        <v>905</v>
      </c>
      <c r="B400" s="74" t="s">
        <v>1155</v>
      </c>
    </row>
    <row r="401" spans="1:8" ht="15" customHeight="1" outlineLevel="3" x14ac:dyDescent="0.25">
      <c r="A401" s="72" t="s">
        <v>905</v>
      </c>
      <c r="B401" s="69" t="s">
        <v>904</v>
      </c>
    </row>
    <row r="402" spans="1:8" ht="15" customHeight="1" outlineLevel="2" x14ac:dyDescent="0.25">
      <c r="A402" s="73" t="s">
        <v>905</v>
      </c>
      <c r="B402" s="74" t="s">
        <v>1156</v>
      </c>
    </row>
    <row r="403" spans="1:8" ht="15" customHeight="1" outlineLevel="3" x14ac:dyDescent="0.25">
      <c r="A403" s="72" t="s">
        <v>905</v>
      </c>
      <c r="B403" s="69" t="s">
        <v>904</v>
      </c>
    </row>
    <row r="404" spans="1:8" ht="15" customHeight="1" outlineLevel="2" x14ac:dyDescent="0.25">
      <c r="A404" s="73" t="s">
        <v>905</v>
      </c>
      <c r="B404" s="74" t="s">
        <v>1157</v>
      </c>
    </row>
    <row r="405" spans="1:8" ht="15" customHeight="1" outlineLevel="3" x14ac:dyDescent="0.25">
      <c r="A405" s="72" t="s">
        <v>905</v>
      </c>
      <c r="B405" s="69" t="s">
        <v>904</v>
      </c>
    </row>
    <row r="406" spans="1:8" ht="15" customHeight="1" outlineLevel="2" x14ac:dyDescent="0.25">
      <c r="A406" s="73" t="s">
        <v>905</v>
      </c>
      <c r="B406" s="74" t="s">
        <v>1158</v>
      </c>
    </row>
    <row r="407" spans="1:8" ht="15" customHeight="1" outlineLevel="3" x14ac:dyDescent="0.25">
      <c r="A407" s="72" t="s">
        <v>905</v>
      </c>
      <c r="B407" s="69" t="s">
        <v>904</v>
      </c>
    </row>
    <row r="408" spans="1:8" ht="15" customHeight="1" outlineLevel="2" x14ac:dyDescent="0.25">
      <c r="A408" s="73" t="s">
        <v>905</v>
      </c>
      <c r="B408" s="74" t="s">
        <v>1159</v>
      </c>
    </row>
    <row r="409" spans="1:8" ht="15" customHeight="1" outlineLevel="3" x14ac:dyDescent="0.25">
      <c r="A409" s="72" t="s">
        <v>905</v>
      </c>
      <c r="B409" s="69" t="s">
        <v>904</v>
      </c>
    </row>
    <row r="410" spans="1:8" ht="15" customHeight="1" outlineLevel="2" x14ac:dyDescent="0.25">
      <c r="A410" s="73" t="s">
        <v>905</v>
      </c>
      <c r="B410" s="74" t="s">
        <v>1160</v>
      </c>
    </row>
    <row r="411" spans="1:8" ht="15" customHeight="1" outlineLevel="3" x14ac:dyDescent="0.25">
      <c r="A411" s="72" t="s">
        <v>905</v>
      </c>
      <c r="B411" s="69" t="s">
        <v>904</v>
      </c>
    </row>
    <row r="412" spans="1:8" ht="15" customHeight="1" outlineLevel="2" x14ac:dyDescent="0.25">
      <c r="A412" s="73" t="s">
        <v>905</v>
      </c>
      <c r="B412" s="74" t="s">
        <v>1161</v>
      </c>
    </row>
    <row r="413" spans="1:8" ht="15" customHeight="1" outlineLevel="3" x14ac:dyDescent="0.25">
      <c r="A413" s="72" t="s">
        <v>905</v>
      </c>
      <c r="B413" s="69" t="s">
        <v>904</v>
      </c>
    </row>
    <row r="414" spans="1:8" ht="15" customHeight="1" x14ac:dyDescent="0.25">
      <c r="A414" s="74" t="s">
        <v>1162</v>
      </c>
      <c r="B414" s="74" t="s">
        <v>889</v>
      </c>
      <c r="C414" s="74" t="s">
        <v>1095</v>
      </c>
      <c r="D414" s="75">
        <v>54</v>
      </c>
      <c r="E414" s="78">
        <v>2</v>
      </c>
      <c r="F414" s="74" t="s">
        <v>889</v>
      </c>
      <c r="G414" s="74" t="s">
        <v>889</v>
      </c>
      <c r="H414" s="74" t="s">
        <v>889</v>
      </c>
    </row>
    <row r="415" spans="1:8" ht="15" customHeight="1" outlineLevel="1" x14ac:dyDescent="0.25">
      <c r="A415" s="101" t="s">
        <v>891</v>
      </c>
      <c r="B415" s="102"/>
      <c r="C415" s="102"/>
      <c r="D415" s="102"/>
      <c r="E415" s="102"/>
      <c r="F415" s="102"/>
    </row>
    <row r="416" spans="1:8" ht="15" customHeight="1" outlineLevel="2" x14ac:dyDescent="0.25">
      <c r="A416" s="103" t="s">
        <v>1163</v>
      </c>
      <c r="B416" s="104"/>
      <c r="C416" s="104"/>
      <c r="D416" s="104"/>
      <c r="E416" s="104"/>
    </row>
    <row r="417" spans="1:6" ht="15" customHeight="1" outlineLevel="1" x14ac:dyDescent="0.25">
      <c r="A417" s="101" t="s">
        <v>892</v>
      </c>
      <c r="B417" s="102"/>
      <c r="C417" s="102"/>
      <c r="D417" s="102"/>
      <c r="E417" s="102"/>
      <c r="F417" s="102"/>
    </row>
    <row r="418" spans="1:6" ht="15" customHeight="1" outlineLevel="2" x14ac:dyDescent="0.25">
      <c r="A418" s="68" t="s">
        <v>893</v>
      </c>
      <c r="B418" s="76">
        <v>2019</v>
      </c>
    </row>
    <row r="419" spans="1:6" ht="15" customHeight="1" outlineLevel="2" x14ac:dyDescent="0.25">
      <c r="A419" s="66" t="s">
        <v>894</v>
      </c>
      <c r="B419" s="69" t="s">
        <v>889</v>
      </c>
    </row>
    <row r="420" spans="1:6" ht="15" customHeight="1" outlineLevel="2" x14ac:dyDescent="0.25">
      <c r="A420" s="68" t="s">
        <v>895</v>
      </c>
      <c r="B420" s="62" t="s">
        <v>889</v>
      </c>
    </row>
    <row r="421" spans="1:6" ht="15" customHeight="1" outlineLevel="2" x14ac:dyDescent="0.25">
      <c r="A421" s="66" t="s">
        <v>932</v>
      </c>
      <c r="B421" s="69" t="s">
        <v>889</v>
      </c>
    </row>
    <row r="422" spans="1:6" ht="15" customHeight="1" outlineLevel="1" x14ac:dyDescent="0.25">
      <c r="A422" s="97" t="s">
        <v>896</v>
      </c>
      <c r="B422" s="98"/>
      <c r="C422" s="98"/>
      <c r="D422" s="98"/>
      <c r="E422" s="98"/>
      <c r="F422" s="98"/>
    </row>
    <row r="423" spans="1:6" ht="15" customHeight="1" outlineLevel="2" x14ac:dyDescent="0.25">
      <c r="A423" s="66" t="s">
        <v>897</v>
      </c>
      <c r="B423" s="69" t="s">
        <v>898</v>
      </c>
    </row>
    <row r="424" spans="1:6" ht="15" customHeight="1" outlineLevel="2" x14ac:dyDescent="0.25">
      <c r="A424" s="73" t="s">
        <v>899</v>
      </c>
      <c r="B424" s="74" t="s">
        <v>1164</v>
      </c>
    </row>
    <row r="425" spans="1:6" ht="15" customHeight="1" outlineLevel="3" x14ac:dyDescent="0.25">
      <c r="A425" s="72" t="s">
        <v>899</v>
      </c>
      <c r="B425" s="69" t="s">
        <v>890</v>
      </c>
    </row>
    <row r="426" spans="1:6" ht="15" customHeight="1" outlineLevel="3" x14ac:dyDescent="0.25">
      <c r="A426" s="71" t="s">
        <v>899</v>
      </c>
      <c r="B426" s="62" t="s">
        <v>921</v>
      </c>
    </row>
    <row r="427" spans="1:6" ht="15" customHeight="1" outlineLevel="2" x14ac:dyDescent="0.25">
      <c r="A427" s="70" t="s">
        <v>899</v>
      </c>
      <c r="B427" s="64" t="s">
        <v>1165</v>
      </c>
    </row>
    <row r="428" spans="1:6" ht="15" customHeight="1" outlineLevel="3" x14ac:dyDescent="0.25">
      <c r="A428" s="71" t="s">
        <v>899</v>
      </c>
      <c r="B428" s="62" t="s">
        <v>909</v>
      </c>
    </row>
    <row r="429" spans="1:6" ht="15" customHeight="1" outlineLevel="2" x14ac:dyDescent="0.25">
      <c r="A429" s="70" t="s">
        <v>1166</v>
      </c>
      <c r="B429" s="64" t="s">
        <v>1167</v>
      </c>
    </row>
    <row r="430" spans="1:6" ht="15" customHeight="1" outlineLevel="3" x14ac:dyDescent="0.25">
      <c r="A430" s="71" t="s">
        <v>1166</v>
      </c>
      <c r="B430" s="62" t="s">
        <v>890</v>
      </c>
    </row>
    <row r="431" spans="1:6" ht="15" customHeight="1" outlineLevel="2" x14ac:dyDescent="0.25">
      <c r="A431" s="70" t="s">
        <v>1168</v>
      </c>
      <c r="B431" s="64" t="s">
        <v>1169</v>
      </c>
    </row>
    <row r="432" spans="1:6" ht="15" customHeight="1" outlineLevel="3" x14ac:dyDescent="0.25">
      <c r="A432" s="71" t="s">
        <v>1170</v>
      </c>
      <c r="B432" s="62" t="s">
        <v>906</v>
      </c>
    </row>
    <row r="433" spans="1:6" ht="15" customHeight="1" outlineLevel="3" x14ac:dyDescent="0.25">
      <c r="A433" s="72" t="s">
        <v>1168</v>
      </c>
      <c r="B433" s="69" t="s">
        <v>907</v>
      </c>
    </row>
    <row r="434" spans="1:6" ht="15" customHeight="1" outlineLevel="3" x14ac:dyDescent="0.25">
      <c r="A434" s="71" t="s">
        <v>905</v>
      </c>
      <c r="B434" s="62" t="s">
        <v>1171</v>
      </c>
    </row>
    <row r="435" spans="1:6" ht="15" customHeight="1" outlineLevel="3" x14ac:dyDescent="0.25">
      <c r="A435" s="72" t="s">
        <v>1172</v>
      </c>
      <c r="B435" s="69" t="s">
        <v>909</v>
      </c>
    </row>
    <row r="436" spans="1:6" ht="15" customHeight="1" outlineLevel="2" x14ac:dyDescent="0.25">
      <c r="A436" s="73" t="s">
        <v>1173</v>
      </c>
      <c r="B436" s="74" t="s">
        <v>1174</v>
      </c>
    </row>
    <row r="437" spans="1:6" ht="15" customHeight="1" outlineLevel="3" x14ac:dyDescent="0.25">
      <c r="A437" s="72" t="s">
        <v>905</v>
      </c>
      <c r="B437" s="69" t="s">
        <v>909</v>
      </c>
    </row>
    <row r="438" spans="1:6" ht="15" customHeight="1" outlineLevel="1" x14ac:dyDescent="0.25">
      <c r="A438" s="97" t="s">
        <v>902</v>
      </c>
      <c r="B438" s="98"/>
      <c r="C438" s="98"/>
      <c r="D438" s="98"/>
      <c r="E438" s="98"/>
      <c r="F438" s="98"/>
    </row>
    <row r="439" spans="1:6" ht="15" customHeight="1" outlineLevel="2" x14ac:dyDescent="0.25">
      <c r="A439" s="66" t="s">
        <v>903</v>
      </c>
      <c r="B439" s="69" t="s">
        <v>898</v>
      </c>
    </row>
    <row r="440" spans="1:6" ht="15" customHeight="1" outlineLevel="2" x14ac:dyDescent="0.25">
      <c r="A440" s="73" t="s">
        <v>1175</v>
      </c>
      <c r="B440" s="74" t="s">
        <v>1037</v>
      </c>
    </row>
    <row r="441" spans="1:6" ht="15" customHeight="1" outlineLevel="3" x14ac:dyDescent="0.25">
      <c r="A441" s="72" t="s">
        <v>940</v>
      </c>
      <c r="B441" s="69" t="s">
        <v>904</v>
      </c>
    </row>
    <row r="442" spans="1:6" ht="15" customHeight="1" outlineLevel="3" x14ac:dyDescent="0.25">
      <c r="A442" s="71" t="s">
        <v>941</v>
      </c>
      <c r="B442" s="62" t="s">
        <v>910</v>
      </c>
    </row>
    <row r="443" spans="1:6" ht="15" customHeight="1" outlineLevel="2" x14ac:dyDescent="0.25">
      <c r="A443" s="70" t="s">
        <v>1176</v>
      </c>
      <c r="B443" s="64" t="s">
        <v>1177</v>
      </c>
    </row>
    <row r="444" spans="1:6" ht="15" customHeight="1" outlineLevel="3" x14ac:dyDescent="0.25">
      <c r="A444" s="71" t="s">
        <v>1176</v>
      </c>
      <c r="B444" s="62" t="s">
        <v>904</v>
      </c>
    </row>
    <row r="445" spans="1:6" ht="15" customHeight="1" outlineLevel="3" x14ac:dyDescent="0.25">
      <c r="A445" s="72" t="s">
        <v>1176</v>
      </c>
      <c r="B445" s="69" t="s">
        <v>918</v>
      </c>
    </row>
    <row r="446" spans="1:6" ht="15" customHeight="1" outlineLevel="2" x14ac:dyDescent="0.25">
      <c r="A446" s="73" t="s">
        <v>899</v>
      </c>
      <c r="B446" s="74" t="s">
        <v>1178</v>
      </c>
    </row>
    <row r="447" spans="1:6" ht="15" customHeight="1" outlineLevel="3" x14ac:dyDescent="0.25">
      <c r="A447" s="72" t="s">
        <v>899</v>
      </c>
      <c r="B447" s="69" t="s">
        <v>910</v>
      </c>
    </row>
    <row r="448" spans="1:6" ht="15" customHeight="1" outlineLevel="2" x14ac:dyDescent="0.25">
      <c r="A448" s="73" t="s">
        <v>899</v>
      </c>
      <c r="B448" s="74" t="s">
        <v>1179</v>
      </c>
    </row>
    <row r="449" spans="1:2" ht="15" customHeight="1" outlineLevel="3" x14ac:dyDescent="0.25">
      <c r="A449" s="72" t="s">
        <v>899</v>
      </c>
      <c r="B449" s="69" t="s">
        <v>904</v>
      </c>
    </row>
    <row r="450" spans="1:2" ht="15" customHeight="1" outlineLevel="2" x14ac:dyDescent="0.25">
      <c r="A450" s="73" t="s">
        <v>899</v>
      </c>
      <c r="B450" s="74" t="s">
        <v>1180</v>
      </c>
    </row>
    <row r="451" spans="1:2" ht="15" customHeight="1" outlineLevel="3" x14ac:dyDescent="0.25">
      <c r="A451" s="72" t="s">
        <v>899</v>
      </c>
      <c r="B451" s="69" t="s">
        <v>904</v>
      </c>
    </row>
    <row r="452" spans="1:2" ht="15" customHeight="1" outlineLevel="2" x14ac:dyDescent="0.25">
      <c r="A452" s="73" t="s">
        <v>899</v>
      </c>
      <c r="B452" s="74" t="s">
        <v>1181</v>
      </c>
    </row>
    <row r="453" spans="1:2" ht="15" customHeight="1" outlineLevel="3" x14ac:dyDescent="0.25">
      <c r="A453" s="72" t="s">
        <v>899</v>
      </c>
      <c r="B453" s="69" t="s">
        <v>904</v>
      </c>
    </row>
    <row r="454" spans="1:2" ht="15" customHeight="1" outlineLevel="2" x14ac:dyDescent="0.25">
      <c r="A454" s="73" t="s">
        <v>899</v>
      </c>
      <c r="B454" s="74" t="s">
        <v>1182</v>
      </c>
    </row>
    <row r="455" spans="1:2" ht="15" customHeight="1" outlineLevel="3" x14ac:dyDescent="0.25">
      <c r="A455" s="72" t="s">
        <v>899</v>
      </c>
      <c r="B455" s="69" t="s">
        <v>904</v>
      </c>
    </row>
    <row r="456" spans="1:2" ht="15" customHeight="1" outlineLevel="2" x14ac:dyDescent="0.25">
      <c r="A456" s="73" t="s">
        <v>899</v>
      </c>
      <c r="B456" s="74" t="s">
        <v>1183</v>
      </c>
    </row>
    <row r="457" spans="1:2" ht="15" customHeight="1" outlineLevel="3" x14ac:dyDescent="0.25">
      <c r="A457" s="72" t="s">
        <v>899</v>
      </c>
      <c r="B457" s="69" t="s">
        <v>904</v>
      </c>
    </row>
    <row r="458" spans="1:2" ht="15" customHeight="1" outlineLevel="2" x14ac:dyDescent="0.25">
      <c r="A458" s="73" t="s">
        <v>1184</v>
      </c>
      <c r="B458" s="74" t="s">
        <v>1185</v>
      </c>
    </row>
    <row r="459" spans="1:2" ht="15" customHeight="1" outlineLevel="3" x14ac:dyDescent="0.25">
      <c r="A459" s="72" t="s">
        <v>1184</v>
      </c>
      <c r="B459" s="69" t="s">
        <v>904</v>
      </c>
    </row>
    <row r="460" spans="1:2" ht="15" customHeight="1" outlineLevel="2" x14ac:dyDescent="0.25">
      <c r="A460" s="73" t="s">
        <v>1184</v>
      </c>
      <c r="B460" s="74" t="s">
        <v>1186</v>
      </c>
    </row>
    <row r="461" spans="1:2" ht="15" customHeight="1" outlineLevel="3" x14ac:dyDescent="0.25">
      <c r="A461" s="72" t="s">
        <v>1184</v>
      </c>
      <c r="B461" s="69" t="s">
        <v>904</v>
      </c>
    </row>
    <row r="462" spans="1:2" ht="15" customHeight="1" outlineLevel="2" x14ac:dyDescent="0.25">
      <c r="A462" s="73" t="s">
        <v>1184</v>
      </c>
      <c r="B462" s="74" t="s">
        <v>1187</v>
      </c>
    </row>
    <row r="463" spans="1:2" ht="15" customHeight="1" outlineLevel="3" x14ac:dyDescent="0.25">
      <c r="A463" s="72" t="s">
        <v>1184</v>
      </c>
      <c r="B463" s="69" t="s">
        <v>904</v>
      </c>
    </row>
    <row r="464" spans="1:2" ht="15" customHeight="1" outlineLevel="2" x14ac:dyDescent="0.25">
      <c r="A464" s="73" t="s">
        <v>1184</v>
      </c>
      <c r="B464" s="74" t="s">
        <v>1188</v>
      </c>
    </row>
    <row r="465" spans="1:2" ht="15" customHeight="1" outlineLevel="3" x14ac:dyDescent="0.25">
      <c r="A465" s="72" t="s">
        <v>1184</v>
      </c>
      <c r="B465" s="69" t="s">
        <v>904</v>
      </c>
    </row>
    <row r="466" spans="1:2" ht="15" customHeight="1" outlineLevel="2" x14ac:dyDescent="0.25">
      <c r="A466" s="73" t="s">
        <v>1184</v>
      </c>
      <c r="B466" s="74" t="s">
        <v>1189</v>
      </c>
    </row>
    <row r="467" spans="1:2" ht="15" customHeight="1" outlineLevel="3" x14ac:dyDescent="0.25">
      <c r="A467" s="72" t="s">
        <v>1184</v>
      </c>
      <c r="B467" s="69" t="s">
        <v>904</v>
      </c>
    </row>
    <row r="468" spans="1:2" ht="15" customHeight="1" outlineLevel="2" x14ac:dyDescent="0.25">
      <c r="A468" s="73" t="s">
        <v>1184</v>
      </c>
      <c r="B468" s="74" t="s">
        <v>1190</v>
      </c>
    </row>
    <row r="469" spans="1:2" ht="15" customHeight="1" outlineLevel="3" x14ac:dyDescent="0.25">
      <c r="A469" s="72" t="s">
        <v>1184</v>
      </c>
      <c r="B469" s="69" t="s">
        <v>904</v>
      </c>
    </row>
    <row r="470" spans="1:2" ht="15" customHeight="1" outlineLevel="2" x14ac:dyDescent="0.25">
      <c r="A470" s="73" t="s">
        <v>1184</v>
      </c>
      <c r="B470" s="74" t="s">
        <v>1191</v>
      </c>
    </row>
    <row r="471" spans="1:2" ht="15" customHeight="1" outlineLevel="3" x14ac:dyDescent="0.25">
      <c r="A471" s="72" t="s">
        <v>1184</v>
      </c>
      <c r="B471" s="69" t="s">
        <v>904</v>
      </c>
    </row>
    <row r="472" spans="1:2" ht="15" customHeight="1" outlineLevel="2" x14ac:dyDescent="0.25">
      <c r="A472" s="73" t="s">
        <v>1192</v>
      </c>
      <c r="B472" s="74" t="s">
        <v>1193</v>
      </c>
    </row>
    <row r="473" spans="1:2" ht="15" customHeight="1" outlineLevel="3" x14ac:dyDescent="0.25">
      <c r="A473" s="72" t="s">
        <v>1192</v>
      </c>
      <c r="B473" s="69" t="s">
        <v>904</v>
      </c>
    </row>
    <row r="474" spans="1:2" ht="15" customHeight="1" outlineLevel="2" x14ac:dyDescent="0.25">
      <c r="A474" s="73" t="s">
        <v>1194</v>
      </c>
      <c r="B474" s="74" t="s">
        <v>1195</v>
      </c>
    </row>
    <row r="475" spans="1:2" ht="15" customHeight="1" outlineLevel="3" x14ac:dyDescent="0.25">
      <c r="A475" s="72" t="s">
        <v>1194</v>
      </c>
      <c r="B475" s="69" t="s">
        <v>904</v>
      </c>
    </row>
    <row r="476" spans="1:2" ht="15" customHeight="1" outlineLevel="2" x14ac:dyDescent="0.25">
      <c r="A476" s="73" t="s">
        <v>1196</v>
      </c>
      <c r="B476" s="74" t="s">
        <v>1167</v>
      </c>
    </row>
    <row r="477" spans="1:2" ht="15" customHeight="1" outlineLevel="3" x14ac:dyDescent="0.25">
      <c r="A477" s="72" t="s">
        <v>1196</v>
      </c>
      <c r="B477" s="69" t="s">
        <v>904</v>
      </c>
    </row>
    <row r="478" spans="1:2" ht="15" customHeight="1" outlineLevel="2" x14ac:dyDescent="0.25">
      <c r="A478" s="73" t="s">
        <v>1197</v>
      </c>
      <c r="B478" s="74" t="s">
        <v>1198</v>
      </c>
    </row>
    <row r="479" spans="1:2" ht="15" customHeight="1" outlineLevel="3" x14ac:dyDescent="0.25">
      <c r="A479" s="72" t="s">
        <v>1197</v>
      </c>
      <c r="B479" s="69" t="s">
        <v>904</v>
      </c>
    </row>
    <row r="480" spans="1:2" ht="15" customHeight="1" outlineLevel="2" x14ac:dyDescent="0.25">
      <c r="A480" s="73" t="s">
        <v>1199</v>
      </c>
      <c r="B480" s="74" t="s">
        <v>1200</v>
      </c>
    </row>
    <row r="481" spans="1:2" ht="15" customHeight="1" outlineLevel="3" x14ac:dyDescent="0.25">
      <c r="A481" s="72" t="s">
        <v>1199</v>
      </c>
      <c r="B481" s="69" t="s">
        <v>904</v>
      </c>
    </row>
    <row r="482" spans="1:2" ht="15" customHeight="1" outlineLevel="2" x14ac:dyDescent="0.25">
      <c r="A482" s="73" t="s">
        <v>1201</v>
      </c>
      <c r="B482" s="74" t="s">
        <v>1202</v>
      </c>
    </row>
    <row r="483" spans="1:2" ht="15" customHeight="1" outlineLevel="3" x14ac:dyDescent="0.25">
      <c r="A483" s="72" t="s">
        <v>1201</v>
      </c>
      <c r="B483" s="69" t="s">
        <v>904</v>
      </c>
    </row>
    <row r="484" spans="1:2" ht="15" customHeight="1" outlineLevel="2" x14ac:dyDescent="0.25">
      <c r="A484" s="73" t="s">
        <v>1203</v>
      </c>
      <c r="B484" s="74" t="s">
        <v>1204</v>
      </c>
    </row>
    <row r="485" spans="1:2" ht="15" customHeight="1" outlineLevel="3" x14ac:dyDescent="0.25">
      <c r="A485" s="72" t="s">
        <v>1203</v>
      </c>
      <c r="B485" s="69" t="s">
        <v>904</v>
      </c>
    </row>
    <row r="486" spans="1:2" ht="15" customHeight="1" outlineLevel="2" x14ac:dyDescent="0.25">
      <c r="A486" s="73" t="s">
        <v>1205</v>
      </c>
      <c r="B486" s="74" t="s">
        <v>1206</v>
      </c>
    </row>
    <row r="487" spans="1:2" ht="15" customHeight="1" outlineLevel="3" x14ac:dyDescent="0.25">
      <c r="A487" s="72" t="s">
        <v>1205</v>
      </c>
      <c r="B487" s="69" t="s">
        <v>904</v>
      </c>
    </row>
    <row r="488" spans="1:2" ht="15" customHeight="1" outlineLevel="2" x14ac:dyDescent="0.25">
      <c r="A488" s="73" t="s">
        <v>1207</v>
      </c>
      <c r="B488" s="74" t="s">
        <v>1174</v>
      </c>
    </row>
    <row r="489" spans="1:2" ht="15" customHeight="1" outlineLevel="3" x14ac:dyDescent="0.25">
      <c r="A489" s="72" t="s">
        <v>1207</v>
      </c>
      <c r="B489" s="69" t="s">
        <v>904</v>
      </c>
    </row>
    <row r="490" spans="1:2" ht="15" customHeight="1" outlineLevel="2" x14ac:dyDescent="0.25">
      <c r="A490" s="73" t="s">
        <v>1205</v>
      </c>
      <c r="B490" s="74" t="s">
        <v>1208</v>
      </c>
    </row>
    <row r="491" spans="1:2" ht="15" customHeight="1" outlineLevel="3" x14ac:dyDescent="0.25">
      <c r="A491" s="72" t="s">
        <v>1205</v>
      </c>
      <c r="B491" s="69" t="s">
        <v>904</v>
      </c>
    </row>
    <row r="492" spans="1:2" ht="15" customHeight="1" outlineLevel="2" x14ac:dyDescent="0.25">
      <c r="A492" s="73" t="s">
        <v>1205</v>
      </c>
      <c r="B492" s="74" t="s">
        <v>1209</v>
      </c>
    </row>
    <row r="493" spans="1:2" ht="15" customHeight="1" outlineLevel="3" x14ac:dyDescent="0.25">
      <c r="A493" s="72" t="s">
        <v>1205</v>
      </c>
      <c r="B493" s="69" t="s">
        <v>904</v>
      </c>
    </row>
    <row r="494" spans="1:2" ht="15" customHeight="1" outlineLevel="2" x14ac:dyDescent="0.25">
      <c r="A494" s="73" t="s">
        <v>905</v>
      </c>
      <c r="B494" s="74" t="s">
        <v>1210</v>
      </c>
    </row>
    <row r="495" spans="1:2" ht="15" customHeight="1" outlineLevel="3" x14ac:dyDescent="0.25">
      <c r="A495" s="72" t="s">
        <v>905</v>
      </c>
      <c r="B495" s="69" t="s">
        <v>910</v>
      </c>
    </row>
    <row r="496" spans="1:2" ht="15" customHeight="1" outlineLevel="2" x14ac:dyDescent="0.25">
      <c r="A496" s="73" t="s">
        <v>905</v>
      </c>
      <c r="B496" s="74" t="s">
        <v>1211</v>
      </c>
    </row>
    <row r="497" spans="1:2" ht="15" customHeight="1" outlineLevel="3" x14ac:dyDescent="0.25">
      <c r="A497" s="72" t="s">
        <v>905</v>
      </c>
      <c r="B497" s="69" t="s">
        <v>910</v>
      </c>
    </row>
    <row r="498" spans="1:2" ht="15" customHeight="1" outlineLevel="2" x14ac:dyDescent="0.25">
      <c r="A498" s="73" t="s">
        <v>905</v>
      </c>
      <c r="B498" s="74" t="s">
        <v>1212</v>
      </c>
    </row>
    <row r="499" spans="1:2" ht="15" customHeight="1" outlineLevel="3" x14ac:dyDescent="0.25">
      <c r="A499" s="72" t="s">
        <v>905</v>
      </c>
      <c r="B499" s="69" t="s">
        <v>910</v>
      </c>
    </row>
    <row r="500" spans="1:2" ht="15" customHeight="1" outlineLevel="2" x14ac:dyDescent="0.25">
      <c r="A500" s="73" t="s">
        <v>905</v>
      </c>
      <c r="B500" s="74" t="s">
        <v>1213</v>
      </c>
    </row>
    <row r="501" spans="1:2" ht="15" customHeight="1" outlineLevel="3" x14ac:dyDescent="0.25">
      <c r="A501" s="72" t="s">
        <v>905</v>
      </c>
      <c r="B501" s="69" t="s">
        <v>910</v>
      </c>
    </row>
    <row r="502" spans="1:2" ht="15" customHeight="1" outlineLevel="2" x14ac:dyDescent="0.25">
      <c r="A502" s="73" t="s">
        <v>905</v>
      </c>
      <c r="B502" s="74" t="s">
        <v>1214</v>
      </c>
    </row>
    <row r="503" spans="1:2" ht="15" customHeight="1" outlineLevel="3" x14ac:dyDescent="0.25">
      <c r="A503" s="72" t="s">
        <v>905</v>
      </c>
      <c r="B503" s="69" t="s">
        <v>904</v>
      </c>
    </row>
    <row r="504" spans="1:2" ht="15" customHeight="1" outlineLevel="2" x14ac:dyDescent="0.25">
      <c r="A504" s="73" t="s">
        <v>905</v>
      </c>
      <c r="B504" s="74" t="s">
        <v>1215</v>
      </c>
    </row>
    <row r="505" spans="1:2" ht="15" customHeight="1" outlineLevel="3" x14ac:dyDescent="0.25">
      <c r="A505" s="72" t="s">
        <v>905</v>
      </c>
      <c r="B505" s="69" t="s">
        <v>904</v>
      </c>
    </row>
    <row r="506" spans="1:2" ht="15" customHeight="1" outlineLevel="2" x14ac:dyDescent="0.25">
      <c r="A506" s="73" t="s">
        <v>905</v>
      </c>
      <c r="B506" s="74" t="s">
        <v>1216</v>
      </c>
    </row>
    <row r="507" spans="1:2" ht="15" customHeight="1" outlineLevel="3" x14ac:dyDescent="0.25">
      <c r="A507" s="72" t="s">
        <v>905</v>
      </c>
      <c r="B507" s="69" t="s">
        <v>904</v>
      </c>
    </row>
    <row r="508" spans="1:2" ht="15" customHeight="1" outlineLevel="2" x14ac:dyDescent="0.25">
      <c r="A508" s="73" t="s">
        <v>905</v>
      </c>
      <c r="B508" s="74" t="s">
        <v>1217</v>
      </c>
    </row>
    <row r="509" spans="1:2" ht="15" customHeight="1" outlineLevel="3" x14ac:dyDescent="0.25">
      <c r="A509" s="72" t="s">
        <v>905</v>
      </c>
      <c r="B509" s="69" t="s">
        <v>904</v>
      </c>
    </row>
    <row r="510" spans="1:2" ht="15" customHeight="1" outlineLevel="2" x14ac:dyDescent="0.25">
      <c r="A510" s="73" t="s">
        <v>1218</v>
      </c>
      <c r="B510" s="74" t="s">
        <v>1219</v>
      </c>
    </row>
    <row r="511" spans="1:2" ht="15" customHeight="1" outlineLevel="3" x14ac:dyDescent="0.25">
      <c r="A511" s="72" t="s">
        <v>1218</v>
      </c>
      <c r="B511" s="69" t="s">
        <v>904</v>
      </c>
    </row>
    <row r="512" spans="1:2" ht="15" customHeight="1" outlineLevel="2" x14ac:dyDescent="0.25">
      <c r="A512" s="73" t="s">
        <v>1043</v>
      </c>
      <c r="B512" s="74" t="s">
        <v>1220</v>
      </c>
    </row>
    <row r="513" spans="1:8" ht="15" customHeight="1" outlineLevel="3" x14ac:dyDescent="0.25">
      <c r="A513" s="72" t="s">
        <v>1043</v>
      </c>
      <c r="B513" s="69" t="s">
        <v>904</v>
      </c>
    </row>
    <row r="514" spans="1:8" ht="15" customHeight="1" outlineLevel="2" x14ac:dyDescent="0.25">
      <c r="A514" s="73" t="s">
        <v>1043</v>
      </c>
      <c r="B514" s="74" t="s">
        <v>1221</v>
      </c>
    </row>
    <row r="515" spans="1:8" ht="15" customHeight="1" outlineLevel="3" x14ac:dyDescent="0.25">
      <c r="A515" s="72" t="s">
        <v>1043</v>
      </c>
      <c r="B515" s="69" t="s">
        <v>904</v>
      </c>
    </row>
    <row r="516" spans="1:8" ht="15" customHeight="1" x14ac:dyDescent="0.25">
      <c r="A516" s="74" t="s">
        <v>1222</v>
      </c>
      <c r="B516" s="74" t="s">
        <v>889</v>
      </c>
      <c r="C516" s="74" t="s">
        <v>1095</v>
      </c>
      <c r="D516" s="75">
        <v>66</v>
      </c>
      <c r="E516" s="78">
        <v>2</v>
      </c>
      <c r="F516" s="74" t="s">
        <v>889</v>
      </c>
      <c r="G516" s="74" t="s">
        <v>889</v>
      </c>
      <c r="H516" s="74" t="s">
        <v>889</v>
      </c>
    </row>
    <row r="517" spans="1:8" ht="15" customHeight="1" outlineLevel="1" x14ac:dyDescent="0.25">
      <c r="A517" s="101" t="s">
        <v>891</v>
      </c>
      <c r="B517" s="102"/>
      <c r="C517" s="102"/>
      <c r="D517" s="102"/>
      <c r="E517" s="102"/>
      <c r="F517" s="102"/>
    </row>
    <row r="518" spans="1:8" ht="15" customHeight="1" outlineLevel="2" x14ac:dyDescent="0.25">
      <c r="A518" s="103" t="s">
        <v>1223</v>
      </c>
      <c r="B518" s="104"/>
      <c r="C518" s="104"/>
      <c r="D518" s="104"/>
      <c r="E518" s="104"/>
    </row>
    <row r="519" spans="1:8" ht="15" customHeight="1" outlineLevel="1" x14ac:dyDescent="0.25">
      <c r="A519" s="101" t="s">
        <v>892</v>
      </c>
      <c r="B519" s="102"/>
      <c r="C519" s="102"/>
      <c r="D519" s="102"/>
      <c r="E519" s="102"/>
      <c r="F519" s="102"/>
    </row>
    <row r="520" spans="1:8" ht="15" customHeight="1" outlineLevel="2" x14ac:dyDescent="0.25">
      <c r="A520" s="68" t="s">
        <v>893</v>
      </c>
      <c r="B520" s="76">
        <v>2019</v>
      </c>
    </row>
    <row r="521" spans="1:8" ht="15" customHeight="1" outlineLevel="2" x14ac:dyDescent="0.25">
      <c r="A521" s="66" t="s">
        <v>894</v>
      </c>
      <c r="B521" s="69" t="s">
        <v>889</v>
      </c>
    </row>
    <row r="522" spans="1:8" ht="15" customHeight="1" outlineLevel="2" x14ac:dyDescent="0.25">
      <c r="A522" s="68" t="s">
        <v>895</v>
      </c>
      <c r="B522" s="62" t="s">
        <v>889</v>
      </c>
    </row>
    <row r="523" spans="1:8" ht="15" customHeight="1" outlineLevel="2" x14ac:dyDescent="0.25">
      <c r="A523" s="66" t="s">
        <v>932</v>
      </c>
      <c r="B523" s="69" t="s">
        <v>889</v>
      </c>
    </row>
    <row r="524" spans="1:8" ht="15" customHeight="1" outlineLevel="1" x14ac:dyDescent="0.25">
      <c r="A524" s="97" t="s">
        <v>896</v>
      </c>
      <c r="B524" s="98"/>
      <c r="C524" s="98"/>
      <c r="D524" s="98"/>
      <c r="E524" s="98"/>
      <c r="F524" s="98"/>
    </row>
    <row r="525" spans="1:8" ht="15" customHeight="1" outlineLevel="2" x14ac:dyDescent="0.25">
      <c r="A525" s="66" t="s">
        <v>897</v>
      </c>
      <c r="B525" s="69" t="s">
        <v>898</v>
      </c>
    </row>
    <row r="526" spans="1:8" ht="15" customHeight="1" outlineLevel="2" x14ac:dyDescent="0.25">
      <c r="A526" s="73" t="s">
        <v>899</v>
      </c>
      <c r="B526" s="74" t="s">
        <v>1224</v>
      </c>
    </row>
    <row r="527" spans="1:8" ht="15" customHeight="1" outlineLevel="3" x14ac:dyDescent="0.25">
      <c r="A527" s="72" t="s">
        <v>899</v>
      </c>
      <c r="B527" s="69" t="s">
        <v>909</v>
      </c>
    </row>
    <row r="528" spans="1:8" ht="15" customHeight="1" outlineLevel="2" x14ac:dyDescent="0.25">
      <c r="A528" s="73" t="s">
        <v>905</v>
      </c>
      <c r="B528" s="74" t="s">
        <v>1225</v>
      </c>
    </row>
    <row r="529" spans="1:8" ht="15" customHeight="1" outlineLevel="3" x14ac:dyDescent="0.25">
      <c r="A529" s="72" t="s">
        <v>905</v>
      </c>
      <c r="B529" s="69" t="s">
        <v>909</v>
      </c>
    </row>
    <row r="530" spans="1:8" ht="15" customHeight="1" outlineLevel="2" x14ac:dyDescent="0.25">
      <c r="A530" s="73" t="s">
        <v>905</v>
      </c>
      <c r="B530" s="74" t="s">
        <v>1226</v>
      </c>
    </row>
    <row r="531" spans="1:8" ht="15" customHeight="1" outlineLevel="3" x14ac:dyDescent="0.25">
      <c r="A531" s="72" t="s">
        <v>905</v>
      </c>
      <c r="B531" s="69" t="s">
        <v>909</v>
      </c>
    </row>
    <row r="532" spans="1:8" ht="15" customHeight="1" outlineLevel="1" x14ac:dyDescent="0.25">
      <c r="A532" s="97" t="s">
        <v>902</v>
      </c>
      <c r="B532" s="98"/>
      <c r="C532" s="98"/>
      <c r="D532" s="98"/>
      <c r="E532" s="98"/>
      <c r="F532" s="98"/>
    </row>
    <row r="533" spans="1:8" ht="15" customHeight="1" outlineLevel="2" x14ac:dyDescent="0.25">
      <c r="A533" s="66" t="s">
        <v>903</v>
      </c>
      <c r="B533" s="69" t="s">
        <v>898</v>
      </c>
    </row>
    <row r="534" spans="1:8" ht="15" customHeight="1" outlineLevel="2" x14ac:dyDescent="0.25">
      <c r="A534" s="73" t="s">
        <v>1175</v>
      </c>
      <c r="B534" s="74" t="s">
        <v>1037</v>
      </c>
    </row>
    <row r="535" spans="1:8" ht="15" customHeight="1" outlineLevel="3" x14ac:dyDescent="0.25">
      <c r="A535" s="72" t="s">
        <v>1175</v>
      </c>
      <c r="B535" s="69" t="s">
        <v>904</v>
      </c>
    </row>
    <row r="536" spans="1:8" ht="15" customHeight="1" outlineLevel="2" x14ac:dyDescent="0.25">
      <c r="A536" s="73" t="s">
        <v>899</v>
      </c>
      <c r="B536" s="74" t="s">
        <v>912</v>
      </c>
    </row>
    <row r="537" spans="1:8" ht="15" customHeight="1" outlineLevel="3" x14ac:dyDescent="0.25">
      <c r="A537" s="72" t="s">
        <v>899</v>
      </c>
      <c r="B537" s="69" t="s">
        <v>904</v>
      </c>
    </row>
    <row r="538" spans="1:8" ht="15" customHeight="1" x14ac:dyDescent="0.25">
      <c r="A538" s="74" t="s">
        <v>1227</v>
      </c>
      <c r="B538" s="74" t="s">
        <v>930</v>
      </c>
      <c r="C538" s="74" t="s">
        <v>930</v>
      </c>
      <c r="D538" s="79">
        <v>50</v>
      </c>
      <c r="E538" s="78">
        <v>1</v>
      </c>
      <c r="F538" s="74" t="s">
        <v>889</v>
      </c>
      <c r="G538" s="74" t="s">
        <v>889</v>
      </c>
      <c r="H538" s="74" t="s">
        <v>889</v>
      </c>
    </row>
    <row r="539" spans="1:8" ht="15" customHeight="1" outlineLevel="1" x14ac:dyDescent="0.25">
      <c r="A539" s="101" t="s">
        <v>891</v>
      </c>
      <c r="B539" s="102"/>
      <c r="C539" s="102"/>
      <c r="D539" s="102"/>
      <c r="E539" s="102"/>
      <c r="F539" s="102"/>
    </row>
    <row r="540" spans="1:8" ht="15" customHeight="1" outlineLevel="2" x14ac:dyDescent="0.25">
      <c r="A540" s="103" t="s">
        <v>1228</v>
      </c>
      <c r="B540" s="104"/>
      <c r="C540" s="104"/>
      <c r="D540" s="104"/>
      <c r="E540" s="104"/>
    </row>
    <row r="541" spans="1:8" ht="15" customHeight="1" outlineLevel="1" x14ac:dyDescent="0.25">
      <c r="A541" s="101" t="s">
        <v>892</v>
      </c>
      <c r="B541" s="102"/>
      <c r="C541" s="102"/>
      <c r="D541" s="102"/>
      <c r="E541" s="102"/>
      <c r="F541" s="102"/>
    </row>
    <row r="542" spans="1:8" ht="15" customHeight="1" outlineLevel="2" x14ac:dyDescent="0.25">
      <c r="A542" s="68" t="s">
        <v>893</v>
      </c>
      <c r="B542" s="76">
        <v>2019</v>
      </c>
    </row>
    <row r="543" spans="1:8" ht="15" customHeight="1" outlineLevel="2" x14ac:dyDescent="0.25">
      <c r="A543" s="66" t="s">
        <v>894</v>
      </c>
      <c r="B543" s="69" t="s">
        <v>889</v>
      </c>
    </row>
    <row r="544" spans="1:8" ht="15" customHeight="1" outlineLevel="2" x14ac:dyDescent="0.25">
      <c r="A544" s="68" t="s">
        <v>895</v>
      </c>
      <c r="B544" s="62" t="s">
        <v>889</v>
      </c>
    </row>
    <row r="545" spans="1:6" ht="15" customHeight="1" outlineLevel="2" x14ac:dyDescent="0.25">
      <c r="A545" s="66" t="s">
        <v>932</v>
      </c>
      <c r="B545" s="69" t="s">
        <v>889</v>
      </c>
    </row>
    <row r="546" spans="1:6" ht="15" customHeight="1" outlineLevel="1" x14ac:dyDescent="0.25">
      <c r="A546" s="97" t="s">
        <v>896</v>
      </c>
      <c r="B546" s="98"/>
      <c r="C546" s="98"/>
      <c r="D546" s="98"/>
      <c r="E546" s="98"/>
      <c r="F546" s="98"/>
    </row>
    <row r="547" spans="1:6" ht="15" customHeight="1" outlineLevel="2" x14ac:dyDescent="0.25">
      <c r="A547" s="66" t="s">
        <v>897</v>
      </c>
      <c r="B547" s="69" t="s">
        <v>898</v>
      </c>
    </row>
    <row r="548" spans="1:6" ht="15" customHeight="1" outlineLevel="2" x14ac:dyDescent="0.25">
      <c r="A548" s="73" t="s">
        <v>1229</v>
      </c>
      <c r="B548" s="74" t="s">
        <v>1230</v>
      </c>
    </row>
    <row r="549" spans="1:6" ht="15" customHeight="1" outlineLevel="3" x14ac:dyDescent="0.25">
      <c r="A549" s="72" t="s">
        <v>1229</v>
      </c>
      <c r="B549" s="69" t="s">
        <v>909</v>
      </c>
    </row>
    <row r="550" spans="1:6" ht="15" customHeight="1" outlineLevel="2" x14ac:dyDescent="0.25">
      <c r="A550" s="73" t="s">
        <v>1231</v>
      </c>
      <c r="B550" s="74" t="s">
        <v>1232</v>
      </c>
    </row>
    <row r="551" spans="1:6" ht="15" customHeight="1" outlineLevel="3" x14ac:dyDescent="0.25">
      <c r="A551" s="72" t="s">
        <v>1231</v>
      </c>
      <c r="B551" s="69" t="s">
        <v>909</v>
      </c>
    </row>
    <row r="552" spans="1:6" ht="15" customHeight="1" outlineLevel="2" x14ac:dyDescent="0.25">
      <c r="A552" s="73" t="s">
        <v>899</v>
      </c>
      <c r="B552" s="74" t="s">
        <v>1233</v>
      </c>
    </row>
    <row r="553" spans="1:6" ht="15" customHeight="1" outlineLevel="3" x14ac:dyDescent="0.25">
      <c r="A553" s="72" t="s">
        <v>899</v>
      </c>
      <c r="B553" s="69" t="s">
        <v>909</v>
      </c>
    </row>
    <row r="554" spans="1:6" ht="15" customHeight="1" outlineLevel="2" x14ac:dyDescent="0.25">
      <c r="A554" s="73" t="s">
        <v>899</v>
      </c>
      <c r="B554" s="74" t="s">
        <v>1234</v>
      </c>
    </row>
    <row r="555" spans="1:6" ht="15" customHeight="1" outlineLevel="3" x14ac:dyDescent="0.25">
      <c r="A555" s="72" t="s">
        <v>899</v>
      </c>
      <c r="B555" s="69" t="s">
        <v>909</v>
      </c>
    </row>
    <row r="556" spans="1:6" ht="15" customHeight="1" outlineLevel="1" x14ac:dyDescent="0.25">
      <c r="A556" s="97" t="s">
        <v>902</v>
      </c>
      <c r="B556" s="98"/>
      <c r="C556" s="98"/>
      <c r="D556" s="98"/>
      <c r="E556" s="98"/>
      <c r="F556" s="98"/>
    </row>
    <row r="557" spans="1:6" ht="15" customHeight="1" outlineLevel="2" x14ac:dyDescent="0.25">
      <c r="A557" s="66" t="s">
        <v>903</v>
      </c>
      <c r="B557" s="69" t="s">
        <v>898</v>
      </c>
    </row>
    <row r="558" spans="1:6" ht="15" customHeight="1" outlineLevel="2" x14ac:dyDescent="0.25">
      <c r="A558" s="73" t="s">
        <v>1023</v>
      </c>
      <c r="B558" s="74" t="s">
        <v>977</v>
      </c>
    </row>
    <row r="559" spans="1:6" ht="15" customHeight="1" outlineLevel="3" x14ac:dyDescent="0.25">
      <c r="A559" s="72" t="s">
        <v>1023</v>
      </c>
      <c r="B559" s="69" t="s">
        <v>904</v>
      </c>
    </row>
    <row r="560" spans="1:6" ht="15" customHeight="1" outlineLevel="3" x14ac:dyDescent="0.25">
      <c r="A560" s="71" t="s">
        <v>1023</v>
      </c>
      <c r="B560" s="62" t="s">
        <v>918</v>
      </c>
    </row>
    <row r="561" spans="1:2" ht="15" customHeight="1" outlineLevel="2" x14ac:dyDescent="0.25">
      <c r="A561" s="70" t="s">
        <v>1235</v>
      </c>
      <c r="B561" s="64" t="s">
        <v>1236</v>
      </c>
    </row>
    <row r="562" spans="1:2" ht="15" customHeight="1" outlineLevel="3" x14ac:dyDescent="0.25">
      <c r="A562" s="71" t="s">
        <v>1235</v>
      </c>
      <c r="B562" s="62" t="s">
        <v>904</v>
      </c>
    </row>
    <row r="563" spans="1:2" ht="15" customHeight="1" outlineLevel="2" x14ac:dyDescent="0.25">
      <c r="A563" s="70" t="s">
        <v>1237</v>
      </c>
      <c r="B563" s="64" t="s">
        <v>1238</v>
      </c>
    </row>
    <row r="564" spans="1:2" ht="15" customHeight="1" outlineLevel="3" x14ac:dyDescent="0.25">
      <c r="A564" s="71" t="s">
        <v>1237</v>
      </c>
      <c r="B564" s="62" t="s">
        <v>904</v>
      </c>
    </row>
    <row r="565" spans="1:2" ht="15" customHeight="1" outlineLevel="3" x14ac:dyDescent="0.25">
      <c r="A565" s="72" t="s">
        <v>1237</v>
      </c>
      <c r="B565" s="69" t="s">
        <v>918</v>
      </c>
    </row>
    <row r="566" spans="1:2" ht="15" customHeight="1" outlineLevel="2" x14ac:dyDescent="0.25">
      <c r="A566" s="73" t="s">
        <v>1239</v>
      </c>
      <c r="B566" s="74" t="s">
        <v>1240</v>
      </c>
    </row>
    <row r="567" spans="1:2" ht="15" customHeight="1" outlineLevel="3" x14ac:dyDescent="0.25">
      <c r="A567" s="72" t="s">
        <v>1239</v>
      </c>
      <c r="B567" s="69" t="s">
        <v>910</v>
      </c>
    </row>
    <row r="568" spans="1:2" ht="15" customHeight="1" outlineLevel="3" x14ac:dyDescent="0.25">
      <c r="A568" s="71" t="s">
        <v>1241</v>
      </c>
      <c r="B568" s="62" t="s">
        <v>904</v>
      </c>
    </row>
    <row r="569" spans="1:2" ht="15" customHeight="1" outlineLevel="3" x14ac:dyDescent="0.25">
      <c r="A569" s="72" t="s">
        <v>1241</v>
      </c>
      <c r="B569" s="69" t="s">
        <v>918</v>
      </c>
    </row>
    <row r="570" spans="1:2" ht="15" customHeight="1" outlineLevel="2" x14ac:dyDescent="0.25">
      <c r="A570" s="73" t="s">
        <v>1242</v>
      </c>
      <c r="B570" s="74" t="s">
        <v>1243</v>
      </c>
    </row>
    <row r="571" spans="1:2" ht="15" customHeight="1" outlineLevel="3" x14ac:dyDescent="0.25">
      <c r="A571" s="72" t="s">
        <v>1242</v>
      </c>
      <c r="B571" s="69" t="s">
        <v>910</v>
      </c>
    </row>
    <row r="572" spans="1:2" ht="15" customHeight="1" outlineLevel="2" x14ac:dyDescent="0.25">
      <c r="A572" s="73" t="s">
        <v>899</v>
      </c>
      <c r="B572" s="74" t="s">
        <v>1244</v>
      </c>
    </row>
    <row r="573" spans="1:2" ht="15" customHeight="1" outlineLevel="3" x14ac:dyDescent="0.25">
      <c r="A573" s="72" t="s">
        <v>899</v>
      </c>
      <c r="B573" s="69" t="s">
        <v>910</v>
      </c>
    </row>
    <row r="574" spans="1:2" ht="15" customHeight="1" outlineLevel="2" x14ac:dyDescent="0.25">
      <c r="A574" s="73" t="s">
        <v>899</v>
      </c>
      <c r="B574" s="74" t="s">
        <v>1245</v>
      </c>
    </row>
    <row r="575" spans="1:2" ht="15" customHeight="1" outlineLevel="3" x14ac:dyDescent="0.25">
      <c r="A575" s="72" t="s">
        <v>899</v>
      </c>
      <c r="B575" s="69" t="s">
        <v>904</v>
      </c>
    </row>
    <row r="576" spans="1:2" ht="15" customHeight="1" outlineLevel="2" x14ac:dyDescent="0.25">
      <c r="A576" s="73" t="s">
        <v>1246</v>
      </c>
      <c r="B576" s="74" t="s">
        <v>1247</v>
      </c>
    </row>
    <row r="577" spans="1:2" ht="15" customHeight="1" outlineLevel="3" x14ac:dyDescent="0.25">
      <c r="A577" s="72" t="s">
        <v>1246</v>
      </c>
      <c r="B577" s="69" t="s">
        <v>904</v>
      </c>
    </row>
    <row r="578" spans="1:2" ht="15" customHeight="1" outlineLevel="2" x14ac:dyDescent="0.25">
      <c r="A578" s="73" t="s">
        <v>899</v>
      </c>
      <c r="B578" s="74" t="s">
        <v>1248</v>
      </c>
    </row>
    <row r="579" spans="1:2" ht="15" customHeight="1" outlineLevel="3" x14ac:dyDescent="0.25">
      <c r="A579" s="72" t="s">
        <v>1249</v>
      </c>
      <c r="B579" s="69" t="s">
        <v>918</v>
      </c>
    </row>
    <row r="580" spans="1:2" ht="15" customHeight="1" outlineLevel="3" x14ac:dyDescent="0.25">
      <c r="A580" s="71" t="s">
        <v>899</v>
      </c>
      <c r="B580" s="62" t="s">
        <v>904</v>
      </c>
    </row>
    <row r="581" spans="1:2" ht="15" customHeight="1" outlineLevel="2" x14ac:dyDescent="0.25">
      <c r="A581" s="70" t="s">
        <v>1250</v>
      </c>
      <c r="B581" s="64" t="s">
        <v>1251</v>
      </c>
    </row>
    <row r="582" spans="1:2" ht="15" customHeight="1" outlineLevel="3" x14ac:dyDescent="0.25">
      <c r="A582" s="71" t="s">
        <v>1250</v>
      </c>
      <c r="B582" s="62" t="s">
        <v>904</v>
      </c>
    </row>
    <row r="583" spans="1:2" ht="15" customHeight="1" outlineLevel="2" x14ac:dyDescent="0.25">
      <c r="A583" s="70" t="s">
        <v>1252</v>
      </c>
      <c r="B583" s="64" t="s">
        <v>1253</v>
      </c>
    </row>
    <row r="584" spans="1:2" ht="15" customHeight="1" outlineLevel="3" x14ac:dyDescent="0.25">
      <c r="A584" s="71" t="s">
        <v>1252</v>
      </c>
      <c r="B584" s="62" t="s">
        <v>910</v>
      </c>
    </row>
    <row r="585" spans="1:2" ht="15" customHeight="1" outlineLevel="2" x14ac:dyDescent="0.25">
      <c r="A585" s="70" t="s">
        <v>1254</v>
      </c>
      <c r="B585" s="64" t="s">
        <v>1255</v>
      </c>
    </row>
    <row r="586" spans="1:2" ht="15" customHeight="1" outlineLevel="3" x14ac:dyDescent="0.25">
      <c r="A586" s="71" t="s">
        <v>1256</v>
      </c>
      <c r="B586" s="62" t="s">
        <v>918</v>
      </c>
    </row>
    <row r="587" spans="1:2" ht="15" customHeight="1" outlineLevel="3" x14ac:dyDescent="0.25">
      <c r="A587" s="72" t="s">
        <v>1254</v>
      </c>
      <c r="B587" s="69" t="s">
        <v>904</v>
      </c>
    </row>
    <row r="588" spans="1:2" ht="15" customHeight="1" outlineLevel="2" x14ac:dyDescent="0.25">
      <c r="A588" s="73" t="s">
        <v>1257</v>
      </c>
      <c r="B588" s="74" t="s">
        <v>1258</v>
      </c>
    </row>
    <row r="589" spans="1:2" ht="15" customHeight="1" outlineLevel="3" x14ac:dyDescent="0.25">
      <c r="A589" s="72" t="s">
        <v>1257</v>
      </c>
      <c r="B589" s="69" t="s">
        <v>904</v>
      </c>
    </row>
    <row r="590" spans="1:2" ht="15" customHeight="1" outlineLevel="3" x14ac:dyDescent="0.25">
      <c r="A590" s="71" t="s">
        <v>1257</v>
      </c>
      <c r="B590" s="62" t="s">
        <v>918</v>
      </c>
    </row>
    <row r="591" spans="1:2" ht="15" customHeight="1" outlineLevel="2" x14ac:dyDescent="0.25">
      <c r="A591" s="70" t="s">
        <v>1259</v>
      </c>
      <c r="B591" s="64" t="s">
        <v>1260</v>
      </c>
    </row>
    <row r="592" spans="1:2" ht="15" customHeight="1" outlineLevel="3" x14ac:dyDescent="0.25">
      <c r="A592" s="71" t="s">
        <v>1259</v>
      </c>
      <c r="B592" s="62" t="s">
        <v>904</v>
      </c>
    </row>
    <row r="593" spans="1:8" ht="15" customHeight="1" outlineLevel="3" x14ac:dyDescent="0.25">
      <c r="A593" s="72" t="s">
        <v>1259</v>
      </c>
      <c r="B593" s="69" t="s">
        <v>918</v>
      </c>
    </row>
    <row r="594" spans="1:8" ht="15" customHeight="1" outlineLevel="2" x14ac:dyDescent="0.25">
      <c r="A594" s="73" t="s">
        <v>1203</v>
      </c>
      <c r="B594" s="74" t="s">
        <v>1261</v>
      </c>
    </row>
    <row r="595" spans="1:8" ht="15" customHeight="1" outlineLevel="3" x14ac:dyDescent="0.25">
      <c r="A595" s="72" t="s">
        <v>1203</v>
      </c>
      <c r="B595" s="69" t="s">
        <v>904</v>
      </c>
    </row>
    <row r="596" spans="1:8" ht="15" customHeight="1" outlineLevel="2" x14ac:dyDescent="0.25">
      <c r="A596" s="73" t="s">
        <v>905</v>
      </c>
      <c r="B596" s="74" t="s">
        <v>1262</v>
      </c>
    </row>
    <row r="597" spans="1:8" ht="15" customHeight="1" outlineLevel="3" x14ac:dyDescent="0.25">
      <c r="A597" s="72" t="s">
        <v>905</v>
      </c>
      <c r="B597" s="69" t="s">
        <v>904</v>
      </c>
    </row>
    <row r="598" spans="1:8" ht="15" customHeight="1" outlineLevel="2" x14ac:dyDescent="0.25">
      <c r="A598" s="73" t="s">
        <v>905</v>
      </c>
      <c r="B598" s="74" t="s">
        <v>1263</v>
      </c>
    </row>
    <row r="599" spans="1:8" ht="15" customHeight="1" outlineLevel="3" x14ac:dyDescent="0.25">
      <c r="A599" s="72" t="s">
        <v>905</v>
      </c>
      <c r="B599" s="69" t="s">
        <v>904</v>
      </c>
    </row>
    <row r="600" spans="1:8" ht="15" customHeight="1" outlineLevel="2" x14ac:dyDescent="0.25">
      <c r="A600" s="73" t="s">
        <v>905</v>
      </c>
      <c r="B600" s="74" t="s">
        <v>1264</v>
      </c>
    </row>
    <row r="601" spans="1:8" ht="15" customHeight="1" outlineLevel="3" x14ac:dyDescent="0.25">
      <c r="A601" s="72" t="s">
        <v>905</v>
      </c>
      <c r="B601" s="69" t="s">
        <v>904</v>
      </c>
    </row>
    <row r="602" spans="1:8" ht="15" customHeight="1" outlineLevel="2" x14ac:dyDescent="0.25">
      <c r="A602" s="73" t="s">
        <v>905</v>
      </c>
      <c r="B602" s="74" t="s">
        <v>1265</v>
      </c>
    </row>
    <row r="603" spans="1:8" ht="15" customHeight="1" outlineLevel="3" x14ac:dyDescent="0.25">
      <c r="A603" s="72" t="s">
        <v>905</v>
      </c>
      <c r="B603" s="69" t="s">
        <v>904</v>
      </c>
    </row>
    <row r="604" spans="1:8" ht="15" customHeight="1" x14ac:dyDescent="0.25">
      <c r="A604" s="74" t="s">
        <v>1266</v>
      </c>
      <c r="B604" s="74" t="s">
        <v>889</v>
      </c>
      <c r="C604" s="74" t="s">
        <v>1095</v>
      </c>
      <c r="D604" s="75">
        <v>66</v>
      </c>
      <c r="E604" s="74" t="s">
        <v>889</v>
      </c>
      <c r="F604" s="74" t="s">
        <v>889</v>
      </c>
      <c r="G604" s="74" t="s">
        <v>889</v>
      </c>
      <c r="H604" s="74" t="s">
        <v>889</v>
      </c>
    </row>
    <row r="605" spans="1:8" ht="15" customHeight="1" outlineLevel="1" x14ac:dyDescent="0.25">
      <c r="A605" s="101" t="s">
        <v>891</v>
      </c>
      <c r="B605" s="102"/>
      <c r="C605" s="102"/>
      <c r="D605" s="102"/>
      <c r="E605" s="102"/>
      <c r="F605" s="102"/>
    </row>
    <row r="606" spans="1:8" ht="15" customHeight="1" outlineLevel="2" x14ac:dyDescent="0.25">
      <c r="A606" s="103" t="s">
        <v>1267</v>
      </c>
      <c r="B606" s="104"/>
      <c r="C606" s="104"/>
      <c r="D606" s="104"/>
      <c r="E606" s="104"/>
    </row>
    <row r="607" spans="1:8" ht="15" customHeight="1" outlineLevel="1" x14ac:dyDescent="0.25">
      <c r="A607" s="101" t="s">
        <v>892</v>
      </c>
      <c r="B607" s="102"/>
      <c r="C607" s="102"/>
      <c r="D607" s="102"/>
      <c r="E607" s="102"/>
      <c r="F607" s="102"/>
    </row>
    <row r="608" spans="1:8" ht="15" customHeight="1" outlineLevel="2" x14ac:dyDescent="0.25">
      <c r="A608" s="68" t="s">
        <v>893</v>
      </c>
      <c r="B608" s="76">
        <v>2017</v>
      </c>
    </row>
    <row r="609" spans="1:6" ht="15" customHeight="1" outlineLevel="2" x14ac:dyDescent="0.25">
      <c r="A609" s="66" t="s">
        <v>894</v>
      </c>
      <c r="B609" s="69" t="s">
        <v>889</v>
      </c>
    </row>
    <row r="610" spans="1:6" ht="15" customHeight="1" outlineLevel="2" x14ac:dyDescent="0.25">
      <c r="A610" s="68" t="s">
        <v>895</v>
      </c>
      <c r="B610" s="62" t="s">
        <v>889</v>
      </c>
    </row>
    <row r="611" spans="1:6" ht="15" customHeight="1" outlineLevel="2" x14ac:dyDescent="0.25">
      <c r="A611" s="66" t="s">
        <v>932</v>
      </c>
      <c r="B611" s="69" t="s">
        <v>1268</v>
      </c>
    </row>
    <row r="612" spans="1:6" ht="15" customHeight="1" outlineLevel="2" x14ac:dyDescent="0.25">
      <c r="A612" s="68"/>
      <c r="B612" s="62" t="s">
        <v>1269</v>
      </c>
    </row>
    <row r="613" spans="1:6" ht="15" customHeight="1" outlineLevel="2" x14ac:dyDescent="0.25">
      <c r="A613" s="66"/>
      <c r="B613" s="69" t="s">
        <v>1270</v>
      </c>
    </row>
    <row r="614" spans="1:6" ht="15" customHeight="1" outlineLevel="1" x14ac:dyDescent="0.25">
      <c r="A614" s="97" t="s">
        <v>896</v>
      </c>
      <c r="B614" s="98"/>
      <c r="C614" s="98"/>
      <c r="D614" s="98"/>
      <c r="E614" s="98"/>
      <c r="F614" s="98"/>
    </row>
    <row r="615" spans="1:6" ht="15" customHeight="1" outlineLevel="2" x14ac:dyDescent="0.25">
      <c r="A615" s="66" t="s">
        <v>897</v>
      </c>
      <c r="B615" s="69" t="s">
        <v>898</v>
      </c>
    </row>
    <row r="616" spans="1:6" ht="15" customHeight="1" outlineLevel="2" x14ac:dyDescent="0.25">
      <c r="A616" s="73" t="s">
        <v>899</v>
      </c>
      <c r="B616" s="74" t="s">
        <v>1271</v>
      </c>
    </row>
    <row r="617" spans="1:6" ht="15" customHeight="1" outlineLevel="3" x14ac:dyDescent="0.25">
      <c r="A617" s="72" t="s">
        <v>899</v>
      </c>
      <c r="B617" s="69" t="s">
        <v>909</v>
      </c>
    </row>
    <row r="618" spans="1:6" ht="15" customHeight="1" outlineLevel="1" x14ac:dyDescent="0.25">
      <c r="A618" s="97" t="s">
        <v>902</v>
      </c>
      <c r="B618" s="98"/>
      <c r="C618" s="98"/>
      <c r="D618" s="98"/>
      <c r="E618" s="98"/>
      <c r="F618" s="98"/>
    </row>
    <row r="619" spans="1:6" ht="15" customHeight="1" outlineLevel="2" x14ac:dyDescent="0.25">
      <c r="A619" s="66" t="s">
        <v>903</v>
      </c>
      <c r="B619" s="69" t="s">
        <v>898</v>
      </c>
    </row>
    <row r="620" spans="1:6" ht="15" customHeight="1" outlineLevel="2" x14ac:dyDescent="0.25">
      <c r="A620" s="73" t="s">
        <v>899</v>
      </c>
      <c r="B620" s="74" t="s">
        <v>1037</v>
      </c>
    </row>
    <row r="621" spans="1:6" ht="15" customHeight="1" outlineLevel="3" x14ac:dyDescent="0.25">
      <c r="A621" s="72" t="s">
        <v>1272</v>
      </c>
      <c r="B621" s="69" t="s">
        <v>904</v>
      </c>
    </row>
    <row r="622" spans="1:6" ht="15" customHeight="1" outlineLevel="3" x14ac:dyDescent="0.25">
      <c r="A622" s="71" t="s">
        <v>905</v>
      </c>
      <c r="B622" s="62" t="s">
        <v>918</v>
      </c>
    </row>
    <row r="623" spans="1:6" ht="15" customHeight="1" outlineLevel="2" x14ac:dyDescent="0.25">
      <c r="A623" s="70" t="s">
        <v>899</v>
      </c>
      <c r="B623" s="64" t="s">
        <v>1273</v>
      </c>
    </row>
    <row r="624" spans="1:6" ht="15" customHeight="1" outlineLevel="3" x14ac:dyDescent="0.25">
      <c r="A624" s="71" t="s">
        <v>899</v>
      </c>
      <c r="B624" s="62" t="s">
        <v>904</v>
      </c>
    </row>
    <row r="625" spans="1:8" ht="15" customHeight="1" outlineLevel="2" x14ac:dyDescent="0.25">
      <c r="A625" s="70" t="s">
        <v>899</v>
      </c>
      <c r="B625" s="64" t="s">
        <v>1274</v>
      </c>
    </row>
    <row r="626" spans="1:8" ht="15" customHeight="1" outlineLevel="3" x14ac:dyDescent="0.25">
      <c r="A626" s="71" t="s">
        <v>899</v>
      </c>
      <c r="B626" s="62" t="s">
        <v>904</v>
      </c>
    </row>
    <row r="627" spans="1:8" ht="15" customHeight="1" outlineLevel="3" x14ac:dyDescent="0.25">
      <c r="A627" s="72" t="s">
        <v>899</v>
      </c>
      <c r="B627" s="69" t="s">
        <v>918</v>
      </c>
    </row>
    <row r="628" spans="1:8" ht="15" customHeight="1" outlineLevel="2" x14ac:dyDescent="0.25">
      <c r="A628" s="73" t="s">
        <v>1275</v>
      </c>
      <c r="B628" s="74" t="s">
        <v>1276</v>
      </c>
    </row>
    <row r="629" spans="1:8" ht="15" customHeight="1" outlineLevel="3" x14ac:dyDescent="0.25">
      <c r="A629" s="72" t="s">
        <v>1275</v>
      </c>
      <c r="B629" s="69" t="s">
        <v>904</v>
      </c>
    </row>
    <row r="630" spans="1:8" ht="15" customHeight="1" outlineLevel="2" x14ac:dyDescent="0.25">
      <c r="A630" s="73" t="s">
        <v>905</v>
      </c>
      <c r="B630" s="74" t="s">
        <v>1277</v>
      </c>
    </row>
    <row r="631" spans="1:8" ht="15" customHeight="1" outlineLevel="3" x14ac:dyDescent="0.25">
      <c r="A631" s="72" t="s">
        <v>905</v>
      </c>
      <c r="B631" s="69" t="s">
        <v>910</v>
      </c>
    </row>
    <row r="632" spans="1:8" ht="15" customHeight="1" outlineLevel="2" x14ac:dyDescent="0.25">
      <c r="A632" s="73" t="s">
        <v>905</v>
      </c>
      <c r="B632" s="74" t="s">
        <v>1278</v>
      </c>
    </row>
    <row r="633" spans="1:8" ht="15" customHeight="1" outlineLevel="3" x14ac:dyDescent="0.25">
      <c r="A633" s="72" t="s">
        <v>905</v>
      </c>
      <c r="B633" s="69" t="s">
        <v>904</v>
      </c>
    </row>
    <row r="634" spans="1:8" ht="15" customHeight="1" x14ac:dyDescent="0.25">
      <c r="A634" s="74" t="s">
        <v>1279</v>
      </c>
      <c r="B634" s="74" t="s">
        <v>889</v>
      </c>
      <c r="C634" s="74" t="s">
        <v>1095</v>
      </c>
      <c r="D634" s="75">
        <v>55</v>
      </c>
      <c r="E634" s="78">
        <v>4</v>
      </c>
      <c r="F634" s="74" t="s">
        <v>889</v>
      </c>
      <c r="G634" s="74" t="s">
        <v>889</v>
      </c>
      <c r="H634" s="74" t="s">
        <v>889</v>
      </c>
    </row>
    <row r="635" spans="1:8" ht="15" customHeight="1" outlineLevel="1" x14ac:dyDescent="0.25">
      <c r="A635" s="101" t="s">
        <v>891</v>
      </c>
      <c r="B635" s="102"/>
      <c r="C635" s="102"/>
      <c r="D635" s="102"/>
      <c r="E635" s="102"/>
      <c r="F635" s="102"/>
    </row>
    <row r="636" spans="1:8" ht="15" customHeight="1" outlineLevel="2" x14ac:dyDescent="0.25">
      <c r="A636" s="103" t="s">
        <v>1280</v>
      </c>
      <c r="B636" s="104"/>
      <c r="C636" s="104"/>
      <c r="D636" s="104"/>
      <c r="E636" s="104"/>
    </row>
    <row r="637" spans="1:8" ht="15" customHeight="1" outlineLevel="1" x14ac:dyDescent="0.25">
      <c r="A637" s="101" t="s">
        <v>892</v>
      </c>
      <c r="B637" s="102"/>
      <c r="C637" s="102"/>
      <c r="D637" s="102"/>
      <c r="E637" s="102"/>
      <c r="F637" s="102"/>
    </row>
    <row r="638" spans="1:8" ht="15" customHeight="1" outlineLevel="2" x14ac:dyDescent="0.25">
      <c r="A638" s="68" t="s">
        <v>893</v>
      </c>
      <c r="B638" s="76">
        <v>2017</v>
      </c>
    </row>
    <row r="639" spans="1:8" ht="15" customHeight="1" outlineLevel="2" x14ac:dyDescent="0.25">
      <c r="A639" s="66" t="s">
        <v>894</v>
      </c>
      <c r="B639" s="69" t="s">
        <v>889</v>
      </c>
    </row>
    <row r="640" spans="1:8" ht="15" customHeight="1" outlineLevel="2" x14ac:dyDescent="0.25">
      <c r="A640" s="68" t="s">
        <v>895</v>
      </c>
      <c r="B640" s="62" t="s">
        <v>889</v>
      </c>
    </row>
    <row r="641" spans="1:8" ht="15" customHeight="1" outlineLevel="2" x14ac:dyDescent="0.25">
      <c r="A641" s="66" t="s">
        <v>932</v>
      </c>
      <c r="B641" s="69" t="s">
        <v>889</v>
      </c>
    </row>
    <row r="642" spans="1:8" ht="15" customHeight="1" outlineLevel="1" x14ac:dyDescent="0.25">
      <c r="A642" s="97" t="s">
        <v>896</v>
      </c>
      <c r="B642" s="98"/>
      <c r="C642" s="98"/>
      <c r="D642" s="98"/>
      <c r="E642" s="98"/>
      <c r="F642" s="98"/>
    </row>
    <row r="643" spans="1:8" ht="15" customHeight="1" outlineLevel="2" x14ac:dyDescent="0.25">
      <c r="A643" s="66" t="s">
        <v>897</v>
      </c>
      <c r="B643" s="69" t="s">
        <v>898</v>
      </c>
    </row>
    <row r="644" spans="1:8" ht="15" customHeight="1" outlineLevel="2" x14ac:dyDescent="0.25">
      <c r="A644" s="73" t="s">
        <v>1281</v>
      </c>
      <c r="B644" s="74" t="s">
        <v>1282</v>
      </c>
    </row>
    <row r="645" spans="1:8" ht="15" customHeight="1" outlineLevel="3" x14ac:dyDescent="0.25">
      <c r="A645" s="72" t="s">
        <v>1281</v>
      </c>
      <c r="B645" s="69" t="s">
        <v>909</v>
      </c>
    </row>
    <row r="646" spans="1:8" ht="15" customHeight="1" outlineLevel="1" x14ac:dyDescent="0.25">
      <c r="A646" s="97" t="s">
        <v>902</v>
      </c>
      <c r="B646" s="98"/>
      <c r="C646" s="98"/>
      <c r="D646" s="98"/>
      <c r="E646" s="98"/>
      <c r="F646" s="98"/>
    </row>
    <row r="647" spans="1:8" ht="15" customHeight="1" outlineLevel="2" x14ac:dyDescent="0.25">
      <c r="A647" s="66" t="s">
        <v>903</v>
      </c>
      <c r="B647" s="69" t="s">
        <v>898</v>
      </c>
    </row>
    <row r="648" spans="1:8" ht="15" customHeight="1" outlineLevel="2" x14ac:dyDescent="0.25">
      <c r="A648" s="73" t="s">
        <v>915</v>
      </c>
      <c r="B648" s="74" t="s">
        <v>1037</v>
      </c>
    </row>
    <row r="649" spans="1:8" ht="15" customHeight="1" outlineLevel="3" x14ac:dyDescent="0.25">
      <c r="A649" s="72" t="s">
        <v>915</v>
      </c>
      <c r="B649" s="69" t="s">
        <v>904</v>
      </c>
    </row>
    <row r="650" spans="1:8" ht="15" customHeight="1" outlineLevel="2" x14ac:dyDescent="0.25">
      <c r="A650" s="73" t="s">
        <v>1246</v>
      </c>
      <c r="B650" s="74" t="s">
        <v>1283</v>
      </c>
    </row>
    <row r="651" spans="1:8" ht="15" customHeight="1" outlineLevel="3" x14ac:dyDescent="0.25">
      <c r="A651" s="72" t="s">
        <v>1246</v>
      </c>
      <c r="B651" s="69" t="s">
        <v>904</v>
      </c>
    </row>
    <row r="652" spans="1:8" ht="15" customHeight="1" x14ac:dyDescent="0.25">
      <c r="A652" s="74" t="s">
        <v>1284</v>
      </c>
      <c r="B652" s="74" t="s">
        <v>930</v>
      </c>
      <c r="C652" s="74" t="s">
        <v>930</v>
      </c>
      <c r="D652" s="74" t="s">
        <v>889</v>
      </c>
      <c r="E652" s="78">
        <v>4</v>
      </c>
      <c r="F652" s="74" t="s">
        <v>889</v>
      </c>
      <c r="G652" s="74" t="s">
        <v>889</v>
      </c>
      <c r="H652" s="74" t="s">
        <v>889</v>
      </c>
    </row>
    <row r="653" spans="1:8" ht="15" customHeight="1" outlineLevel="1" x14ac:dyDescent="0.25">
      <c r="A653" s="101" t="s">
        <v>891</v>
      </c>
      <c r="B653" s="102"/>
      <c r="C653" s="102"/>
      <c r="D653" s="102"/>
      <c r="E653" s="102"/>
      <c r="F653" s="102"/>
    </row>
    <row r="654" spans="1:8" ht="15" customHeight="1" outlineLevel="2" x14ac:dyDescent="0.25">
      <c r="A654" s="103" t="s">
        <v>1285</v>
      </c>
      <c r="B654" s="104"/>
      <c r="C654" s="104"/>
      <c r="D654" s="104"/>
      <c r="E654" s="104"/>
    </row>
    <row r="655" spans="1:8" ht="15" customHeight="1" outlineLevel="1" x14ac:dyDescent="0.25">
      <c r="A655" s="101" t="s">
        <v>892</v>
      </c>
      <c r="B655" s="102"/>
      <c r="C655" s="102"/>
      <c r="D655" s="102"/>
      <c r="E655" s="102"/>
      <c r="F655" s="102"/>
    </row>
    <row r="656" spans="1:8" ht="15" customHeight="1" outlineLevel="2" x14ac:dyDescent="0.25">
      <c r="A656" s="68" t="s">
        <v>893</v>
      </c>
      <c r="B656" s="76">
        <v>2017</v>
      </c>
    </row>
    <row r="657" spans="1:6" ht="15" customHeight="1" outlineLevel="2" x14ac:dyDescent="0.25">
      <c r="A657" s="66" t="s">
        <v>894</v>
      </c>
      <c r="B657" s="69" t="s">
        <v>889</v>
      </c>
    </row>
    <row r="658" spans="1:6" ht="15" customHeight="1" outlineLevel="2" x14ac:dyDescent="0.25">
      <c r="A658" s="68" t="s">
        <v>895</v>
      </c>
      <c r="B658" s="62" t="s">
        <v>889</v>
      </c>
    </row>
    <row r="659" spans="1:6" ht="15" customHeight="1" outlineLevel="2" x14ac:dyDescent="0.25">
      <c r="A659" s="66" t="s">
        <v>932</v>
      </c>
      <c r="B659" s="69" t="s">
        <v>1286</v>
      </c>
    </row>
    <row r="660" spans="1:6" ht="15" customHeight="1" outlineLevel="1" x14ac:dyDescent="0.25">
      <c r="A660" s="97" t="s">
        <v>896</v>
      </c>
      <c r="B660" s="98"/>
      <c r="C660" s="98"/>
      <c r="D660" s="98"/>
      <c r="E660" s="98"/>
      <c r="F660" s="98"/>
    </row>
    <row r="661" spans="1:6" ht="15" customHeight="1" outlineLevel="2" x14ac:dyDescent="0.25">
      <c r="A661" s="66" t="s">
        <v>897</v>
      </c>
      <c r="B661" s="69" t="s">
        <v>898</v>
      </c>
    </row>
    <row r="662" spans="1:6" ht="15" customHeight="1" outlineLevel="2" x14ac:dyDescent="0.25">
      <c r="A662" s="73" t="s">
        <v>899</v>
      </c>
      <c r="B662" s="74" t="s">
        <v>1287</v>
      </c>
    </row>
    <row r="663" spans="1:6" ht="15" customHeight="1" outlineLevel="3" x14ac:dyDescent="0.25">
      <c r="A663" s="72" t="s">
        <v>899</v>
      </c>
      <c r="B663" s="69" t="s">
        <v>909</v>
      </c>
    </row>
    <row r="664" spans="1:6" ht="15" customHeight="1" outlineLevel="2" x14ac:dyDescent="0.25">
      <c r="A664" s="73" t="s">
        <v>899</v>
      </c>
      <c r="B664" s="74" t="s">
        <v>1288</v>
      </c>
    </row>
    <row r="665" spans="1:6" ht="15" customHeight="1" outlineLevel="3" x14ac:dyDescent="0.25">
      <c r="A665" s="72" t="s">
        <v>899</v>
      </c>
      <c r="B665" s="69" t="s">
        <v>909</v>
      </c>
    </row>
    <row r="666" spans="1:6" ht="15" customHeight="1" outlineLevel="2" x14ac:dyDescent="0.25">
      <c r="A666" s="73" t="s">
        <v>899</v>
      </c>
      <c r="B666" s="74" t="s">
        <v>1289</v>
      </c>
    </row>
    <row r="667" spans="1:6" ht="15" customHeight="1" outlineLevel="3" x14ac:dyDescent="0.25">
      <c r="A667" s="72" t="s">
        <v>899</v>
      </c>
      <c r="B667" s="69" t="s">
        <v>909</v>
      </c>
    </row>
    <row r="668" spans="1:6" ht="15" customHeight="1" outlineLevel="2" x14ac:dyDescent="0.25">
      <c r="A668" s="73" t="s">
        <v>1290</v>
      </c>
      <c r="B668" s="74" t="s">
        <v>1291</v>
      </c>
    </row>
    <row r="669" spans="1:6" ht="15" customHeight="1" outlineLevel="3" x14ac:dyDescent="0.25">
      <c r="A669" s="72" t="s">
        <v>1292</v>
      </c>
      <c r="B669" s="69" t="s">
        <v>1293</v>
      </c>
    </row>
    <row r="670" spans="1:6" ht="15" customHeight="1" outlineLevel="2" x14ac:dyDescent="0.25">
      <c r="A670" s="73" t="s">
        <v>968</v>
      </c>
      <c r="B670" s="74" t="s">
        <v>1294</v>
      </c>
    </row>
    <row r="671" spans="1:6" ht="15" customHeight="1" outlineLevel="3" x14ac:dyDescent="0.25">
      <c r="A671" s="72" t="s">
        <v>968</v>
      </c>
      <c r="B671" s="69" t="s">
        <v>909</v>
      </c>
    </row>
    <row r="672" spans="1:6" ht="15" customHeight="1" outlineLevel="2" x14ac:dyDescent="0.25">
      <c r="A672" s="73" t="s">
        <v>905</v>
      </c>
      <c r="B672" s="74" t="s">
        <v>1295</v>
      </c>
    </row>
    <row r="673" spans="1:6" ht="15" customHeight="1" outlineLevel="3" x14ac:dyDescent="0.25">
      <c r="A673" s="72" t="s">
        <v>905</v>
      </c>
      <c r="B673" s="69" t="s">
        <v>916</v>
      </c>
    </row>
    <row r="674" spans="1:6" ht="15" customHeight="1" outlineLevel="2" x14ac:dyDescent="0.25">
      <c r="A674" s="73" t="s">
        <v>905</v>
      </c>
      <c r="B674" s="74" t="s">
        <v>1296</v>
      </c>
    </row>
    <row r="675" spans="1:6" ht="15" customHeight="1" outlineLevel="3" x14ac:dyDescent="0.25">
      <c r="A675" s="72" t="s">
        <v>905</v>
      </c>
      <c r="B675" s="69" t="s">
        <v>909</v>
      </c>
    </row>
    <row r="676" spans="1:6" ht="15" customHeight="1" outlineLevel="1" x14ac:dyDescent="0.25">
      <c r="A676" s="97" t="s">
        <v>902</v>
      </c>
      <c r="B676" s="98"/>
      <c r="C676" s="98"/>
      <c r="D676" s="98"/>
      <c r="E676" s="98"/>
      <c r="F676" s="98"/>
    </row>
    <row r="677" spans="1:6" ht="15" customHeight="1" outlineLevel="2" x14ac:dyDescent="0.25">
      <c r="A677" s="66" t="s">
        <v>903</v>
      </c>
      <c r="B677" s="69" t="s">
        <v>898</v>
      </c>
    </row>
    <row r="678" spans="1:6" ht="15" customHeight="1" outlineLevel="2" x14ac:dyDescent="0.25">
      <c r="A678" s="73" t="s">
        <v>915</v>
      </c>
      <c r="B678" s="74" t="s">
        <v>1297</v>
      </c>
    </row>
    <row r="679" spans="1:6" ht="15" customHeight="1" outlineLevel="3" x14ac:dyDescent="0.25">
      <c r="A679" s="72" t="s">
        <v>915</v>
      </c>
      <c r="B679" s="69" t="s">
        <v>904</v>
      </c>
    </row>
    <row r="680" spans="1:6" ht="15" customHeight="1" outlineLevel="2" x14ac:dyDescent="0.25">
      <c r="A680" s="73" t="s">
        <v>915</v>
      </c>
      <c r="B680" s="74" t="s">
        <v>977</v>
      </c>
    </row>
    <row r="681" spans="1:6" ht="15" customHeight="1" outlineLevel="3" x14ac:dyDescent="0.25">
      <c r="A681" s="72" t="s">
        <v>915</v>
      </c>
      <c r="B681" s="69" t="s">
        <v>904</v>
      </c>
    </row>
    <row r="682" spans="1:6" ht="15" customHeight="1" outlineLevel="3" x14ac:dyDescent="0.25">
      <c r="A682" s="71" t="s">
        <v>915</v>
      </c>
      <c r="B682" s="62" t="s">
        <v>918</v>
      </c>
    </row>
    <row r="683" spans="1:6" ht="15" customHeight="1" outlineLevel="2" x14ac:dyDescent="0.25">
      <c r="A683" s="70" t="s">
        <v>899</v>
      </c>
      <c r="B683" s="64" t="s">
        <v>1298</v>
      </c>
    </row>
    <row r="684" spans="1:6" ht="15" customHeight="1" outlineLevel="3" x14ac:dyDescent="0.25">
      <c r="A684" s="71" t="s">
        <v>899</v>
      </c>
      <c r="B684" s="62" t="s">
        <v>904</v>
      </c>
    </row>
    <row r="685" spans="1:6" ht="15" customHeight="1" outlineLevel="2" x14ac:dyDescent="0.25">
      <c r="A685" s="70" t="s">
        <v>1299</v>
      </c>
      <c r="B685" s="64" t="s">
        <v>1300</v>
      </c>
    </row>
    <row r="686" spans="1:6" ht="15" customHeight="1" outlineLevel="3" x14ac:dyDescent="0.25">
      <c r="A686" s="71" t="s">
        <v>1299</v>
      </c>
      <c r="B686" s="62" t="s">
        <v>904</v>
      </c>
    </row>
    <row r="687" spans="1:6" ht="15" customHeight="1" outlineLevel="3" x14ac:dyDescent="0.25">
      <c r="A687" s="72" t="s">
        <v>1299</v>
      </c>
      <c r="B687" s="69" t="s">
        <v>918</v>
      </c>
    </row>
    <row r="688" spans="1:6" ht="15" customHeight="1" outlineLevel="2" x14ac:dyDescent="0.25">
      <c r="A688" s="73" t="s">
        <v>1301</v>
      </c>
      <c r="B688" s="74" t="s">
        <v>1302</v>
      </c>
    </row>
    <row r="689" spans="1:8" ht="15" customHeight="1" outlineLevel="3" x14ac:dyDescent="0.25">
      <c r="A689" s="72" t="s">
        <v>1301</v>
      </c>
      <c r="B689" s="69" t="s">
        <v>904</v>
      </c>
    </row>
    <row r="690" spans="1:8" ht="15" customHeight="1" x14ac:dyDescent="0.25">
      <c r="A690" s="74" t="s">
        <v>1303</v>
      </c>
      <c r="B690" s="74" t="s">
        <v>889</v>
      </c>
      <c r="C690" s="74" t="s">
        <v>1304</v>
      </c>
      <c r="D690" s="75">
        <v>65</v>
      </c>
      <c r="E690" s="78">
        <v>6</v>
      </c>
      <c r="F690" s="74" t="s">
        <v>889</v>
      </c>
      <c r="G690" s="74" t="s">
        <v>889</v>
      </c>
      <c r="H690" s="74" t="s">
        <v>889</v>
      </c>
    </row>
    <row r="691" spans="1:8" ht="15" customHeight="1" outlineLevel="1" x14ac:dyDescent="0.25">
      <c r="A691" s="101" t="s">
        <v>891</v>
      </c>
      <c r="B691" s="102"/>
      <c r="C691" s="102"/>
      <c r="D691" s="102"/>
      <c r="E691" s="102"/>
      <c r="F691" s="102"/>
    </row>
    <row r="692" spans="1:8" ht="15" customHeight="1" outlineLevel="2" x14ac:dyDescent="0.25">
      <c r="A692" s="103" t="s">
        <v>1305</v>
      </c>
      <c r="B692" s="104"/>
      <c r="C692" s="104"/>
      <c r="D692" s="104"/>
      <c r="E692" s="104"/>
    </row>
    <row r="693" spans="1:8" ht="15" customHeight="1" outlineLevel="1" x14ac:dyDescent="0.25">
      <c r="A693" s="101" t="s">
        <v>892</v>
      </c>
      <c r="B693" s="102"/>
      <c r="C693" s="102"/>
      <c r="D693" s="102"/>
      <c r="E693" s="102"/>
      <c r="F693" s="102"/>
    </row>
    <row r="694" spans="1:8" ht="15" customHeight="1" outlineLevel="2" x14ac:dyDescent="0.25">
      <c r="A694" s="68" t="s">
        <v>893</v>
      </c>
      <c r="B694" s="76">
        <v>2015</v>
      </c>
    </row>
    <row r="695" spans="1:8" ht="15" customHeight="1" outlineLevel="2" x14ac:dyDescent="0.25">
      <c r="A695" s="66" t="s">
        <v>894</v>
      </c>
      <c r="B695" s="69" t="s">
        <v>889</v>
      </c>
    </row>
    <row r="696" spans="1:8" ht="15" customHeight="1" outlineLevel="2" x14ac:dyDescent="0.25">
      <c r="A696" s="68" t="s">
        <v>895</v>
      </c>
      <c r="B696" s="62" t="s">
        <v>889</v>
      </c>
    </row>
    <row r="697" spans="1:8" ht="15" customHeight="1" outlineLevel="2" x14ac:dyDescent="0.25">
      <c r="A697" s="66" t="s">
        <v>932</v>
      </c>
      <c r="B697" s="69" t="s">
        <v>1306</v>
      </c>
    </row>
    <row r="698" spans="1:8" ht="15" customHeight="1" outlineLevel="2" x14ac:dyDescent="0.25">
      <c r="A698" s="68"/>
      <c r="B698" s="62" t="s">
        <v>1307</v>
      </c>
    </row>
    <row r="699" spans="1:8" ht="15" customHeight="1" outlineLevel="2" x14ac:dyDescent="0.25">
      <c r="A699" s="66"/>
      <c r="B699" s="69" t="s">
        <v>1308</v>
      </c>
    </row>
    <row r="700" spans="1:8" ht="15" customHeight="1" outlineLevel="2" x14ac:dyDescent="0.25">
      <c r="A700" s="68"/>
      <c r="B700" s="62" t="s">
        <v>1309</v>
      </c>
    </row>
    <row r="701" spans="1:8" ht="15" customHeight="1" outlineLevel="1" x14ac:dyDescent="0.25">
      <c r="A701" s="101" t="s">
        <v>896</v>
      </c>
      <c r="B701" s="102"/>
      <c r="C701" s="102"/>
      <c r="D701" s="102"/>
      <c r="E701" s="102"/>
      <c r="F701" s="102"/>
    </row>
    <row r="702" spans="1:8" ht="15" customHeight="1" outlineLevel="2" x14ac:dyDescent="0.25">
      <c r="A702" s="68" t="s">
        <v>897</v>
      </c>
      <c r="B702" s="62" t="s">
        <v>898</v>
      </c>
    </row>
    <row r="703" spans="1:8" ht="15" customHeight="1" outlineLevel="2" x14ac:dyDescent="0.25">
      <c r="A703" s="70" t="s">
        <v>1139</v>
      </c>
      <c r="B703" s="64" t="s">
        <v>1310</v>
      </c>
    </row>
    <row r="704" spans="1:8" ht="15" customHeight="1" outlineLevel="3" x14ac:dyDescent="0.25">
      <c r="A704" s="71" t="s">
        <v>899</v>
      </c>
      <c r="B704" s="62" t="s">
        <v>1311</v>
      </c>
    </row>
    <row r="705" spans="1:6" ht="15" customHeight="1" outlineLevel="3" x14ac:dyDescent="0.25">
      <c r="A705" s="72" t="s">
        <v>899</v>
      </c>
      <c r="B705" s="69" t="s">
        <v>1312</v>
      </c>
    </row>
    <row r="706" spans="1:6" ht="15" customHeight="1" outlineLevel="2" x14ac:dyDescent="0.25">
      <c r="A706" s="73" t="s">
        <v>1313</v>
      </c>
      <c r="B706" s="74" t="s">
        <v>1314</v>
      </c>
    </row>
    <row r="707" spans="1:6" ht="15" customHeight="1" outlineLevel="3" x14ac:dyDescent="0.25">
      <c r="A707" s="72" t="s">
        <v>1313</v>
      </c>
      <c r="B707" s="69" t="s">
        <v>890</v>
      </c>
    </row>
    <row r="708" spans="1:6" ht="15" customHeight="1" outlineLevel="2" x14ac:dyDescent="0.25">
      <c r="A708" s="73" t="s">
        <v>1315</v>
      </c>
      <c r="B708" s="74" t="s">
        <v>1316</v>
      </c>
    </row>
    <row r="709" spans="1:6" ht="15" customHeight="1" outlineLevel="3" x14ac:dyDescent="0.25">
      <c r="A709" s="72" t="s">
        <v>1315</v>
      </c>
      <c r="B709" s="69" t="s">
        <v>890</v>
      </c>
    </row>
    <row r="710" spans="1:6" ht="15" customHeight="1" outlineLevel="2" x14ac:dyDescent="0.25">
      <c r="A710" s="73" t="s">
        <v>1317</v>
      </c>
      <c r="B710" s="74" t="s">
        <v>1318</v>
      </c>
    </row>
    <row r="711" spans="1:6" ht="15" customHeight="1" outlineLevel="3" x14ac:dyDescent="0.25">
      <c r="A711" s="72" t="s">
        <v>1317</v>
      </c>
      <c r="B711" s="69" t="s">
        <v>890</v>
      </c>
    </row>
    <row r="712" spans="1:6" ht="15" customHeight="1" outlineLevel="1" x14ac:dyDescent="0.25">
      <c r="A712" s="97" t="s">
        <v>902</v>
      </c>
      <c r="B712" s="98"/>
      <c r="C712" s="98"/>
      <c r="D712" s="98"/>
      <c r="E712" s="98"/>
      <c r="F712" s="98"/>
    </row>
    <row r="713" spans="1:6" ht="15" customHeight="1" outlineLevel="2" x14ac:dyDescent="0.25">
      <c r="A713" s="66" t="s">
        <v>903</v>
      </c>
      <c r="B713" s="69" t="s">
        <v>898</v>
      </c>
    </row>
    <row r="714" spans="1:6" ht="15" customHeight="1" outlineLevel="2" x14ac:dyDescent="0.25">
      <c r="A714" s="73" t="s">
        <v>1176</v>
      </c>
      <c r="B714" s="74" t="s">
        <v>1319</v>
      </c>
    </row>
    <row r="715" spans="1:6" ht="15" customHeight="1" outlineLevel="3" x14ac:dyDescent="0.25">
      <c r="A715" s="72" t="s">
        <v>1176</v>
      </c>
      <c r="B715" s="69" t="s">
        <v>904</v>
      </c>
    </row>
    <row r="716" spans="1:6" ht="15" customHeight="1" outlineLevel="2" x14ac:dyDescent="0.25">
      <c r="A716" s="73" t="s">
        <v>1239</v>
      </c>
      <c r="B716" s="74" t="s">
        <v>1320</v>
      </c>
    </row>
    <row r="717" spans="1:6" ht="15" customHeight="1" outlineLevel="3" x14ac:dyDescent="0.25">
      <c r="A717" s="72" t="s">
        <v>1239</v>
      </c>
      <c r="B717" s="69" t="s">
        <v>904</v>
      </c>
    </row>
    <row r="718" spans="1:6" ht="15" customHeight="1" outlineLevel="2" x14ac:dyDescent="0.25">
      <c r="A718" s="73" t="s">
        <v>899</v>
      </c>
      <c r="B718" s="74" t="s">
        <v>1321</v>
      </c>
    </row>
    <row r="719" spans="1:6" ht="15" customHeight="1" outlineLevel="3" x14ac:dyDescent="0.25">
      <c r="A719" s="72" t="s">
        <v>899</v>
      </c>
      <c r="B719" s="69" t="s">
        <v>910</v>
      </c>
    </row>
    <row r="720" spans="1:6" ht="15" customHeight="1" outlineLevel="2" x14ac:dyDescent="0.25">
      <c r="A720" s="73" t="s">
        <v>1322</v>
      </c>
      <c r="B720" s="74" t="s">
        <v>1323</v>
      </c>
    </row>
    <row r="721" spans="1:2" ht="15" customHeight="1" outlineLevel="3" x14ac:dyDescent="0.25">
      <c r="A721" s="72" t="s">
        <v>1322</v>
      </c>
      <c r="B721" s="69" t="s">
        <v>904</v>
      </c>
    </row>
    <row r="722" spans="1:2" ht="15" customHeight="1" outlineLevel="2" x14ac:dyDescent="0.25">
      <c r="A722" s="73" t="s">
        <v>1324</v>
      </c>
      <c r="B722" s="74" t="s">
        <v>1325</v>
      </c>
    </row>
    <row r="723" spans="1:2" ht="15" customHeight="1" outlineLevel="3" x14ac:dyDescent="0.25">
      <c r="A723" s="72" t="s">
        <v>1324</v>
      </c>
      <c r="B723" s="69" t="s">
        <v>910</v>
      </c>
    </row>
    <row r="724" spans="1:2" ht="15" customHeight="1" outlineLevel="2" x14ac:dyDescent="0.25">
      <c r="A724" s="73" t="s">
        <v>900</v>
      </c>
      <c r="B724" s="74" t="s">
        <v>1326</v>
      </c>
    </row>
    <row r="725" spans="1:2" ht="15" customHeight="1" outlineLevel="3" x14ac:dyDescent="0.25">
      <c r="A725" s="72" t="s">
        <v>900</v>
      </c>
      <c r="B725" s="69" t="s">
        <v>904</v>
      </c>
    </row>
    <row r="726" spans="1:2" ht="15" customHeight="1" outlineLevel="2" x14ac:dyDescent="0.25">
      <c r="A726" s="73" t="s">
        <v>900</v>
      </c>
      <c r="B726" s="74" t="s">
        <v>1327</v>
      </c>
    </row>
    <row r="727" spans="1:2" ht="15" customHeight="1" outlineLevel="3" x14ac:dyDescent="0.25">
      <c r="A727" s="72" t="s">
        <v>900</v>
      </c>
      <c r="B727" s="69" t="s">
        <v>904</v>
      </c>
    </row>
    <row r="728" spans="1:2" ht="15" customHeight="1" outlineLevel="2" x14ac:dyDescent="0.25">
      <c r="A728" s="73" t="s">
        <v>1328</v>
      </c>
      <c r="B728" s="74" t="s">
        <v>1329</v>
      </c>
    </row>
    <row r="729" spans="1:2" ht="15" customHeight="1" outlineLevel="3" x14ac:dyDescent="0.25">
      <c r="A729" s="72" t="s">
        <v>1328</v>
      </c>
      <c r="B729" s="69" t="s">
        <v>904</v>
      </c>
    </row>
    <row r="730" spans="1:2" ht="15" customHeight="1" outlineLevel="2" x14ac:dyDescent="0.25">
      <c r="A730" s="73" t="s">
        <v>1330</v>
      </c>
      <c r="B730" s="74" t="s">
        <v>1331</v>
      </c>
    </row>
    <row r="731" spans="1:2" ht="15" customHeight="1" outlineLevel="3" x14ac:dyDescent="0.25">
      <c r="A731" s="72" t="s">
        <v>1330</v>
      </c>
      <c r="B731" s="69" t="s">
        <v>904</v>
      </c>
    </row>
    <row r="732" spans="1:2" ht="15" customHeight="1" outlineLevel="2" x14ac:dyDescent="0.25">
      <c r="A732" s="73" t="s">
        <v>920</v>
      </c>
      <c r="B732" s="74" t="s">
        <v>1332</v>
      </c>
    </row>
    <row r="733" spans="1:2" ht="15" customHeight="1" outlineLevel="3" x14ac:dyDescent="0.25">
      <c r="A733" s="72" t="s">
        <v>920</v>
      </c>
      <c r="B733" s="69" t="s">
        <v>904</v>
      </c>
    </row>
    <row r="734" spans="1:2" ht="15" customHeight="1" outlineLevel="2" x14ac:dyDescent="0.25">
      <c r="A734" s="73" t="s">
        <v>1333</v>
      </c>
      <c r="B734" s="74" t="s">
        <v>1318</v>
      </c>
    </row>
    <row r="735" spans="1:2" ht="15" customHeight="1" outlineLevel="3" x14ac:dyDescent="0.25">
      <c r="A735" s="72" t="s">
        <v>1333</v>
      </c>
      <c r="B735" s="69" t="s">
        <v>904</v>
      </c>
    </row>
    <row r="736" spans="1:2" ht="15" customHeight="1" outlineLevel="2" x14ac:dyDescent="0.25">
      <c r="A736" s="73" t="s">
        <v>1203</v>
      </c>
      <c r="B736" s="74" t="s">
        <v>1334</v>
      </c>
    </row>
    <row r="737" spans="1:8" ht="15" customHeight="1" outlineLevel="3" x14ac:dyDescent="0.25">
      <c r="A737" s="72" t="s">
        <v>1203</v>
      </c>
      <c r="B737" s="69" t="s">
        <v>910</v>
      </c>
    </row>
    <row r="738" spans="1:8" ht="15" customHeight="1" outlineLevel="2" x14ac:dyDescent="0.25">
      <c r="A738" s="73" t="s">
        <v>905</v>
      </c>
      <c r="B738" s="74" t="s">
        <v>1335</v>
      </c>
    </row>
    <row r="739" spans="1:8" ht="15" customHeight="1" outlineLevel="3" x14ac:dyDescent="0.25">
      <c r="A739" s="72" t="s">
        <v>905</v>
      </c>
      <c r="B739" s="69" t="s">
        <v>904</v>
      </c>
    </row>
    <row r="740" spans="1:8" ht="15" customHeight="1" x14ac:dyDescent="0.25">
      <c r="A740" s="74" t="s">
        <v>1336</v>
      </c>
      <c r="B740" s="74" t="s">
        <v>889</v>
      </c>
      <c r="C740" s="74" t="s">
        <v>1095</v>
      </c>
      <c r="D740" s="75">
        <v>59</v>
      </c>
      <c r="E740" s="78">
        <v>9</v>
      </c>
      <c r="F740" s="74" t="s">
        <v>889</v>
      </c>
      <c r="G740" s="74" t="s">
        <v>889</v>
      </c>
      <c r="H740" s="74" t="s">
        <v>889</v>
      </c>
    </row>
    <row r="741" spans="1:8" ht="15" customHeight="1" outlineLevel="1" x14ac:dyDescent="0.25">
      <c r="A741" s="101" t="s">
        <v>891</v>
      </c>
      <c r="B741" s="102"/>
      <c r="C741" s="102"/>
      <c r="D741" s="102"/>
      <c r="E741" s="102"/>
      <c r="F741" s="102"/>
    </row>
    <row r="742" spans="1:8" ht="15" customHeight="1" outlineLevel="2" x14ac:dyDescent="0.25">
      <c r="A742" s="103" t="s">
        <v>1337</v>
      </c>
      <c r="B742" s="104"/>
      <c r="C742" s="104"/>
      <c r="D742" s="104"/>
      <c r="E742" s="104"/>
    </row>
    <row r="743" spans="1:8" ht="15" customHeight="1" outlineLevel="1" x14ac:dyDescent="0.25">
      <c r="A743" s="101" t="s">
        <v>892</v>
      </c>
      <c r="B743" s="102"/>
      <c r="C743" s="102"/>
      <c r="D743" s="102"/>
      <c r="E743" s="102"/>
      <c r="F743" s="102"/>
    </row>
    <row r="744" spans="1:8" ht="15" customHeight="1" outlineLevel="2" x14ac:dyDescent="0.25">
      <c r="A744" s="68" t="s">
        <v>893</v>
      </c>
      <c r="B744" s="76">
        <v>2012</v>
      </c>
    </row>
    <row r="745" spans="1:8" ht="15" customHeight="1" outlineLevel="2" x14ac:dyDescent="0.25">
      <c r="A745" s="66" t="s">
        <v>894</v>
      </c>
      <c r="B745" s="69" t="s">
        <v>889</v>
      </c>
    </row>
    <row r="746" spans="1:8" ht="15" customHeight="1" outlineLevel="2" x14ac:dyDescent="0.25">
      <c r="A746" s="68" t="s">
        <v>895</v>
      </c>
      <c r="B746" s="62" t="s">
        <v>889</v>
      </c>
    </row>
    <row r="747" spans="1:8" ht="15" customHeight="1" outlineLevel="2" x14ac:dyDescent="0.25">
      <c r="A747" s="66" t="s">
        <v>932</v>
      </c>
      <c r="B747" s="69" t="s">
        <v>889</v>
      </c>
    </row>
    <row r="748" spans="1:8" ht="15" customHeight="1" outlineLevel="1" x14ac:dyDescent="0.25">
      <c r="A748" s="97" t="s">
        <v>896</v>
      </c>
      <c r="B748" s="98"/>
      <c r="C748" s="98"/>
      <c r="D748" s="98"/>
      <c r="E748" s="98"/>
      <c r="F748" s="98"/>
    </row>
    <row r="749" spans="1:8" ht="15" customHeight="1" outlineLevel="2" x14ac:dyDescent="0.25">
      <c r="A749" s="66" t="s">
        <v>897</v>
      </c>
      <c r="B749" s="69" t="s">
        <v>898</v>
      </c>
    </row>
    <row r="750" spans="1:8" ht="15" customHeight="1" outlineLevel="2" x14ac:dyDescent="0.25">
      <c r="A750" s="73" t="s">
        <v>1338</v>
      </c>
      <c r="B750" s="74" t="s">
        <v>1339</v>
      </c>
    </row>
    <row r="751" spans="1:8" ht="15" customHeight="1" outlineLevel="3" x14ac:dyDescent="0.25">
      <c r="A751" s="72" t="s">
        <v>1338</v>
      </c>
      <c r="B751" s="69" t="s">
        <v>909</v>
      </c>
    </row>
    <row r="752" spans="1:8" ht="15" customHeight="1" outlineLevel="1" x14ac:dyDescent="0.25">
      <c r="A752" s="97" t="s">
        <v>902</v>
      </c>
      <c r="B752" s="98"/>
      <c r="C752" s="98"/>
      <c r="D752" s="98"/>
      <c r="E752" s="98"/>
      <c r="F752" s="98"/>
    </row>
    <row r="753" spans="1:8" ht="15" customHeight="1" outlineLevel="2" x14ac:dyDescent="0.25">
      <c r="A753" s="66" t="s">
        <v>903</v>
      </c>
      <c r="B753" s="69" t="s">
        <v>898</v>
      </c>
    </row>
    <row r="754" spans="1:8" ht="15" customHeight="1" outlineLevel="2" x14ac:dyDescent="0.25">
      <c r="A754" s="73" t="s">
        <v>1340</v>
      </c>
      <c r="B754" s="74" t="s">
        <v>1341</v>
      </c>
    </row>
    <row r="755" spans="1:8" ht="15" customHeight="1" outlineLevel="3" x14ac:dyDescent="0.25">
      <c r="A755" s="72" t="s">
        <v>1340</v>
      </c>
      <c r="B755" s="69" t="s">
        <v>904</v>
      </c>
    </row>
    <row r="756" spans="1:8" ht="15" customHeight="1" outlineLevel="2" x14ac:dyDescent="0.25">
      <c r="A756" s="73" t="s">
        <v>1340</v>
      </c>
      <c r="B756" s="74" t="s">
        <v>1037</v>
      </c>
    </row>
    <row r="757" spans="1:8" ht="15" customHeight="1" outlineLevel="3" x14ac:dyDescent="0.25">
      <c r="A757" s="72" t="s">
        <v>1340</v>
      </c>
      <c r="B757" s="69" t="s">
        <v>904</v>
      </c>
    </row>
    <row r="758" spans="1:8" ht="15" customHeight="1" outlineLevel="2" x14ac:dyDescent="0.25">
      <c r="A758" s="73" t="s">
        <v>1342</v>
      </c>
      <c r="B758" s="74" t="s">
        <v>1343</v>
      </c>
    </row>
    <row r="759" spans="1:8" ht="15" customHeight="1" outlineLevel="3" x14ac:dyDescent="0.25">
      <c r="A759" s="72" t="s">
        <v>1342</v>
      </c>
      <c r="B759" s="69" t="s">
        <v>904</v>
      </c>
    </row>
    <row r="760" spans="1:8" ht="15" customHeight="1" outlineLevel="2" x14ac:dyDescent="0.25">
      <c r="A760" s="73" t="s">
        <v>1344</v>
      </c>
      <c r="B760" s="74" t="s">
        <v>912</v>
      </c>
    </row>
    <row r="761" spans="1:8" ht="15" customHeight="1" outlineLevel="3" x14ac:dyDescent="0.25">
      <c r="A761" s="72" t="s">
        <v>1344</v>
      </c>
      <c r="B761" s="69" t="s">
        <v>904</v>
      </c>
    </row>
    <row r="762" spans="1:8" ht="15" customHeight="1" outlineLevel="2" x14ac:dyDescent="0.25">
      <c r="A762" s="73" t="s">
        <v>1203</v>
      </c>
      <c r="B762" s="74" t="s">
        <v>1345</v>
      </c>
    </row>
    <row r="763" spans="1:8" ht="15" customHeight="1" outlineLevel="3" x14ac:dyDescent="0.25">
      <c r="A763" s="72" t="s">
        <v>1203</v>
      </c>
      <c r="B763" s="69" t="s">
        <v>904</v>
      </c>
    </row>
    <row r="764" spans="1:8" ht="15" customHeight="1" x14ac:dyDescent="0.25">
      <c r="A764" s="74" t="s">
        <v>1346</v>
      </c>
      <c r="B764" s="74" t="s">
        <v>889</v>
      </c>
      <c r="C764" s="74" t="s">
        <v>1095</v>
      </c>
      <c r="D764" s="75">
        <v>83</v>
      </c>
      <c r="E764" s="75">
        <v>18</v>
      </c>
      <c r="F764" s="74" t="s">
        <v>889</v>
      </c>
      <c r="G764" s="74" t="s">
        <v>889</v>
      </c>
      <c r="H764" s="74" t="s">
        <v>889</v>
      </c>
    </row>
    <row r="765" spans="1:8" ht="15" customHeight="1" outlineLevel="1" x14ac:dyDescent="0.25">
      <c r="A765" s="101" t="s">
        <v>891</v>
      </c>
      <c r="B765" s="102"/>
      <c r="C765" s="102"/>
      <c r="D765" s="102"/>
      <c r="E765" s="102"/>
      <c r="F765" s="102"/>
    </row>
    <row r="766" spans="1:8" ht="15" customHeight="1" outlineLevel="2" x14ac:dyDescent="0.25">
      <c r="A766" s="103" t="s">
        <v>1347</v>
      </c>
      <c r="B766" s="104"/>
      <c r="C766" s="104"/>
      <c r="D766" s="104"/>
      <c r="E766" s="104"/>
    </row>
    <row r="767" spans="1:8" ht="15" customHeight="1" outlineLevel="1" x14ac:dyDescent="0.25">
      <c r="A767" s="101" t="s">
        <v>892</v>
      </c>
      <c r="B767" s="102"/>
      <c r="C767" s="102"/>
      <c r="D767" s="102"/>
      <c r="E767" s="102"/>
      <c r="F767" s="102"/>
    </row>
    <row r="768" spans="1:8" ht="15" customHeight="1" outlineLevel="2" x14ac:dyDescent="0.25">
      <c r="A768" s="68" t="s">
        <v>893</v>
      </c>
      <c r="B768" s="80">
        <v>2003</v>
      </c>
    </row>
    <row r="769" spans="1:6" ht="15" customHeight="1" outlineLevel="2" x14ac:dyDescent="0.25">
      <c r="A769" s="66" t="s">
        <v>894</v>
      </c>
      <c r="B769" s="69" t="s">
        <v>889</v>
      </c>
    </row>
    <row r="770" spans="1:6" ht="15" customHeight="1" outlineLevel="2" x14ac:dyDescent="0.25">
      <c r="A770" s="68" t="s">
        <v>895</v>
      </c>
      <c r="B770" s="62" t="s">
        <v>889</v>
      </c>
    </row>
    <row r="771" spans="1:6" ht="15" customHeight="1" outlineLevel="2" x14ac:dyDescent="0.25">
      <c r="A771" s="66" t="s">
        <v>932</v>
      </c>
      <c r="B771" s="69" t="s">
        <v>889</v>
      </c>
    </row>
    <row r="772" spans="1:6" ht="15" customHeight="1" outlineLevel="1" x14ac:dyDescent="0.25">
      <c r="A772" s="97" t="s">
        <v>896</v>
      </c>
      <c r="B772" s="98"/>
      <c r="C772" s="98"/>
      <c r="D772" s="98"/>
      <c r="E772" s="98"/>
      <c r="F772" s="98"/>
    </row>
    <row r="773" spans="1:6" ht="15" customHeight="1" outlineLevel="2" x14ac:dyDescent="0.25">
      <c r="A773" s="66" t="s">
        <v>897</v>
      </c>
      <c r="B773" s="69" t="s">
        <v>898</v>
      </c>
    </row>
    <row r="774" spans="1:6" ht="15" customHeight="1" outlineLevel="2" x14ac:dyDescent="0.25">
      <c r="A774" s="73" t="s">
        <v>1348</v>
      </c>
      <c r="B774" s="74" t="s">
        <v>1224</v>
      </c>
    </row>
    <row r="775" spans="1:6" ht="15" customHeight="1" outlineLevel="3" x14ac:dyDescent="0.25">
      <c r="A775" s="72" t="s">
        <v>1348</v>
      </c>
      <c r="B775" s="69" t="s">
        <v>909</v>
      </c>
    </row>
    <row r="776" spans="1:6" ht="15" customHeight="1" outlineLevel="2" x14ac:dyDescent="0.25">
      <c r="A776" s="73" t="s">
        <v>1349</v>
      </c>
      <c r="B776" s="74" t="s">
        <v>1350</v>
      </c>
    </row>
    <row r="777" spans="1:6" ht="15" customHeight="1" outlineLevel="3" x14ac:dyDescent="0.25">
      <c r="A777" s="72" t="s">
        <v>1349</v>
      </c>
      <c r="B777" s="69" t="s">
        <v>890</v>
      </c>
    </row>
    <row r="778" spans="1:6" ht="15" customHeight="1" outlineLevel="2" x14ac:dyDescent="0.25">
      <c r="A778" s="73" t="s">
        <v>1351</v>
      </c>
      <c r="B778" s="74" t="s">
        <v>1352</v>
      </c>
    </row>
    <row r="779" spans="1:6" ht="15" customHeight="1" outlineLevel="3" x14ac:dyDescent="0.25">
      <c r="A779" s="72" t="s">
        <v>1353</v>
      </c>
      <c r="B779" s="69" t="s">
        <v>909</v>
      </c>
    </row>
    <row r="780" spans="1:6" ht="15" customHeight="1" outlineLevel="2" x14ac:dyDescent="0.25">
      <c r="A780" s="73" t="s">
        <v>905</v>
      </c>
      <c r="B780" s="74" t="s">
        <v>1354</v>
      </c>
    </row>
    <row r="781" spans="1:6" ht="15" customHeight="1" outlineLevel="3" x14ac:dyDescent="0.25">
      <c r="A781" s="72" t="s">
        <v>905</v>
      </c>
      <c r="B781" s="69" t="s">
        <v>921</v>
      </c>
    </row>
    <row r="782" spans="1:6" ht="15" customHeight="1" outlineLevel="2" x14ac:dyDescent="0.25">
      <c r="A782" s="73" t="s">
        <v>905</v>
      </c>
      <c r="B782" s="74" t="s">
        <v>1355</v>
      </c>
    </row>
    <row r="783" spans="1:6" ht="15" customHeight="1" outlineLevel="3" x14ac:dyDescent="0.25">
      <c r="A783" s="72" t="s">
        <v>905</v>
      </c>
      <c r="B783" s="69" t="s">
        <v>909</v>
      </c>
    </row>
    <row r="784" spans="1:6" ht="15" customHeight="1" outlineLevel="1" x14ac:dyDescent="0.25">
      <c r="A784" s="97" t="s">
        <v>902</v>
      </c>
      <c r="B784" s="98"/>
      <c r="C784" s="98"/>
      <c r="D784" s="98"/>
      <c r="E784" s="98"/>
      <c r="F784" s="98"/>
    </row>
    <row r="785" spans="1:8" ht="15" customHeight="1" outlineLevel="2" x14ac:dyDescent="0.25">
      <c r="A785" s="66" t="s">
        <v>903</v>
      </c>
      <c r="B785" s="69" t="s">
        <v>898</v>
      </c>
    </row>
    <row r="786" spans="1:8" ht="15" customHeight="1" outlineLevel="2" x14ac:dyDescent="0.25">
      <c r="A786" s="73" t="s">
        <v>1356</v>
      </c>
      <c r="B786" s="74" t="s">
        <v>1341</v>
      </c>
    </row>
    <row r="787" spans="1:8" ht="15" customHeight="1" outlineLevel="3" x14ac:dyDescent="0.25">
      <c r="A787" s="72" t="s">
        <v>1356</v>
      </c>
      <c r="B787" s="69" t="s">
        <v>904</v>
      </c>
    </row>
    <row r="788" spans="1:8" ht="15" customHeight="1" outlineLevel="2" x14ac:dyDescent="0.25">
      <c r="A788" s="73" t="s">
        <v>1356</v>
      </c>
      <c r="B788" s="74" t="s">
        <v>1037</v>
      </c>
    </row>
    <row r="789" spans="1:8" ht="15" customHeight="1" outlineLevel="3" x14ac:dyDescent="0.25">
      <c r="A789" s="72" t="s">
        <v>1356</v>
      </c>
      <c r="B789" s="69" t="s">
        <v>904</v>
      </c>
    </row>
    <row r="790" spans="1:8" ht="15" customHeight="1" outlineLevel="2" x14ac:dyDescent="0.25">
      <c r="A790" s="73" t="s">
        <v>1357</v>
      </c>
      <c r="B790" s="74" t="s">
        <v>912</v>
      </c>
    </row>
    <row r="791" spans="1:8" ht="15" customHeight="1" outlineLevel="3" x14ac:dyDescent="0.25">
      <c r="A791" s="72" t="s">
        <v>1357</v>
      </c>
      <c r="B791" s="69" t="s">
        <v>904</v>
      </c>
    </row>
    <row r="792" spans="1:8" ht="15" customHeight="1" outlineLevel="2" x14ac:dyDescent="0.25">
      <c r="A792" s="73" t="s">
        <v>1054</v>
      </c>
      <c r="B792" s="74" t="s">
        <v>1358</v>
      </c>
    </row>
    <row r="793" spans="1:8" ht="15" customHeight="1" outlineLevel="3" x14ac:dyDescent="0.25">
      <c r="A793" s="72" t="s">
        <v>1054</v>
      </c>
      <c r="B793" s="69" t="s">
        <v>910</v>
      </c>
    </row>
    <row r="794" spans="1:8" ht="15" customHeight="1" outlineLevel="2" x14ac:dyDescent="0.25">
      <c r="A794" s="73" t="s">
        <v>905</v>
      </c>
      <c r="B794" s="74" t="s">
        <v>1359</v>
      </c>
    </row>
    <row r="795" spans="1:8" ht="15" customHeight="1" outlineLevel="3" x14ac:dyDescent="0.25">
      <c r="A795" s="72" t="s">
        <v>905</v>
      </c>
      <c r="B795" s="69" t="s">
        <v>910</v>
      </c>
    </row>
    <row r="796" spans="1:8" ht="15" customHeight="1" x14ac:dyDescent="0.25">
      <c r="A796" s="74" t="s">
        <v>1360</v>
      </c>
      <c r="B796" s="74" t="s">
        <v>930</v>
      </c>
      <c r="C796" s="74" t="s">
        <v>930</v>
      </c>
      <c r="D796" s="75">
        <v>63</v>
      </c>
      <c r="E796" s="74" t="s">
        <v>889</v>
      </c>
      <c r="F796" s="74" t="s">
        <v>889</v>
      </c>
      <c r="G796" s="74" t="s">
        <v>889</v>
      </c>
      <c r="H796" s="74" t="s">
        <v>889</v>
      </c>
    </row>
    <row r="797" spans="1:8" ht="15" customHeight="1" outlineLevel="1" x14ac:dyDescent="0.25">
      <c r="A797" s="101" t="s">
        <v>891</v>
      </c>
      <c r="B797" s="102"/>
      <c r="C797" s="102"/>
      <c r="D797" s="102"/>
      <c r="E797" s="102"/>
      <c r="F797" s="102"/>
    </row>
    <row r="798" spans="1:8" ht="15" customHeight="1" outlineLevel="2" x14ac:dyDescent="0.25">
      <c r="A798" s="103" t="s">
        <v>1361</v>
      </c>
      <c r="B798" s="104"/>
      <c r="C798" s="104"/>
      <c r="D798" s="104"/>
      <c r="E798" s="104"/>
    </row>
    <row r="799" spans="1:8" ht="15" customHeight="1" outlineLevel="1" x14ac:dyDescent="0.25">
      <c r="A799" s="101" t="s">
        <v>892</v>
      </c>
      <c r="B799" s="102"/>
      <c r="C799" s="102"/>
      <c r="D799" s="102"/>
      <c r="E799" s="102"/>
      <c r="F799" s="102"/>
    </row>
    <row r="800" spans="1:8" ht="15" customHeight="1" outlineLevel="2" x14ac:dyDescent="0.25">
      <c r="A800" s="68" t="s">
        <v>893</v>
      </c>
      <c r="B800" s="81">
        <v>1985</v>
      </c>
    </row>
    <row r="801" spans="1:8" ht="15" customHeight="1" outlineLevel="2" x14ac:dyDescent="0.25">
      <c r="A801" s="66" t="s">
        <v>894</v>
      </c>
      <c r="B801" s="69" t="s">
        <v>889</v>
      </c>
    </row>
    <row r="802" spans="1:8" ht="15" customHeight="1" outlineLevel="2" x14ac:dyDescent="0.25">
      <c r="A802" s="68" t="s">
        <v>895</v>
      </c>
      <c r="B802" s="62" t="s">
        <v>889</v>
      </c>
    </row>
    <row r="803" spans="1:8" ht="15" customHeight="1" outlineLevel="2" x14ac:dyDescent="0.25">
      <c r="A803" s="66" t="s">
        <v>932</v>
      </c>
      <c r="B803" s="69" t="s">
        <v>889</v>
      </c>
    </row>
    <row r="804" spans="1:8" ht="15" customHeight="1" outlineLevel="1" x14ac:dyDescent="0.25">
      <c r="A804" s="97" t="s">
        <v>896</v>
      </c>
      <c r="B804" s="98"/>
      <c r="C804" s="98"/>
      <c r="D804" s="98"/>
      <c r="E804" s="98"/>
      <c r="F804" s="98"/>
    </row>
    <row r="805" spans="1:8" ht="15" customHeight="1" outlineLevel="2" x14ac:dyDescent="0.25">
      <c r="A805" s="66" t="s">
        <v>897</v>
      </c>
      <c r="B805" s="69" t="s">
        <v>898</v>
      </c>
    </row>
    <row r="806" spans="1:8" ht="15" customHeight="1" outlineLevel="2" x14ac:dyDescent="0.25">
      <c r="A806" s="73" t="s">
        <v>917</v>
      </c>
      <c r="B806" s="74" t="s">
        <v>1362</v>
      </c>
    </row>
    <row r="807" spans="1:8" ht="15" customHeight="1" outlineLevel="3" x14ac:dyDescent="0.25">
      <c r="A807" s="72" t="s">
        <v>917</v>
      </c>
      <c r="B807" s="69" t="s">
        <v>921</v>
      </c>
    </row>
    <row r="808" spans="1:8" ht="15" customHeight="1" outlineLevel="1" x14ac:dyDescent="0.25">
      <c r="A808" s="97" t="s">
        <v>902</v>
      </c>
      <c r="B808" s="98"/>
      <c r="C808" s="98"/>
      <c r="D808" s="98"/>
      <c r="E808" s="98"/>
      <c r="F808" s="98"/>
    </row>
    <row r="809" spans="1:8" ht="15" customHeight="1" outlineLevel="2" x14ac:dyDescent="0.25">
      <c r="A809" s="66" t="s">
        <v>903</v>
      </c>
      <c r="B809" s="69" t="s">
        <v>898</v>
      </c>
    </row>
    <row r="810" spans="1:8" ht="15" customHeight="1" outlineLevel="2" x14ac:dyDescent="0.25">
      <c r="A810" s="73" t="s">
        <v>899</v>
      </c>
      <c r="B810" s="74" t="s">
        <v>977</v>
      </c>
    </row>
    <row r="811" spans="1:8" ht="15" customHeight="1" outlineLevel="3" x14ac:dyDescent="0.25">
      <c r="A811" s="72" t="s">
        <v>1176</v>
      </c>
      <c r="B811" s="69" t="s">
        <v>904</v>
      </c>
    </row>
    <row r="812" spans="1:8" ht="15" customHeight="1" outlineLevel="3" x14ac:dyDescent="0.25">
      <c r="A812" s="71" t="s">
        <v>899</v>
      </c>
      <c r="B812" s="62" t="s">
        <v>918</v>
      </c>
    </row>
    <row r="813" spans="1:8" ht="15" customHeight="1" x14ac:dyDescent="0.25">
      <c r="A813" s="64" t="s">
        <v>1363</v>
      </c>
      <c r="B813" s="64" t="s">
        <v>930</v>
      </c>
      <c r="C813" s="64" t="s">
        <v>930</v>
      </c>
      <c r="D813" s="65">
        <v>68</v>
      </c>
      <c r="E813" s="64" t="s">
        <v>889</v>
      </c>
      <c r="F813" s="64" t="s">
        <v>889</v>
      </c>
      <c r="G813" s="64" t="s">
        <v>889</v>
      </c>
      <c r="H813" s="64" t="s">
        <v>889</v>
      </c>
    </row>
    <row r="814" spans="1:8" ht="15" customHeight="1" outlineLevel="1" x14ac:dyDescent="0.25">
      <c r="A814" s="97" t="s">
        <v>891</v>
      </c>
      <c r="B814" s="98"/>
      <c r="C814" s="98"/>
      <c r="D814" s="98"/>
      <c r="E814" s="98"/>
      <c r="F814" s="98"/>
    </row>
    <row r="815" spans="1:8" ht="15" customHeight="1" outlineLevel="2" x14ac:dyDescent="0.25">
      <c r="A815" s="99" t="s">
        <v>1364</v>
      </c>
      <c r="B815" s="100"/>
      <c r="C815" s="100"/>
      <c r="D815" s="100"/>
      <c r="E815" s="100"/>
    </row>
    <row r="816" spans="1:8" ht="15" customHeight="1" outlineLevel="1" x14ac:dyDescent="0.25">
      <c r="A816" s="97" t="s">
        <v>892</v>
      </c>
      <c r="B816" s="98"/>
      <c r="C816" s="98"/>
      <c r="D816" s="98"/>
      <c r="E816" s="98"/>
      <c r="F816" s="98"/>
    </row>
    <row r="817" spans="1:6" ht="15" customHeight="1" outlineLevel="2" x14ac:dyDescent="0.25">
      <c r="A817" s="66" t="s">
        <v>893</v>
      </c>
      <c r="B817" s="69" t="s">
        <v>889</v>
      </c>
    </row>
    <row r="818" spans="1:6" ht="15" customHeight="1" outlineLevel="2" x14ac:dyDescent="0.25">
      <c r="A818" s="68" t="s">
        <v>894</v>
      </c>
      <c r="B818" s="62" t="s">
        <v>889</v>
      </c>
    </row>
    <row r="819" spans="1:6" ht="15" customHeight="1" outlineLevel="2" x14ac:dyDescent="0.25">
      <c r="A819" s="66" t="s">
        <v>895</v>
      </c>
      <c r="B819" s="69" t="s">
        <v>889</v>
      </c>
    </row>
    <row r="820" spans="1:6" ht="15" customHeight="1" outlineLevel="2" x14ac:dyDescent="0.25">
      <c r="A820" s="68" t="s">
        <v>932</v>
      </c>
      <c r="B820" s="62" t="s">
        <v>889</v>
      </c>
    </row>
    <row r="821" spans="1:6" ht="15" customHeight="1" outlineLevel="1" x14ac:dyDescent="0.25">
      <c r="A821" s="101" t="s">
        <v>896</v>
      </c>
      <c r="B821" s="102"/>
      <c r="C821" s="102"/>
      <c r="D821" s="102"/>
      <c r="E821" s="102"/>
      <c r="F821" s="102"/>
    </row>
    <row r="822" spans="1:6" ht="15" customHeight="1" outlineLevel="2" x14ac:dyDescent="0.25">
      <c r="A822" s="68" t="s">
        <v>897</v>
      </c>
      <c r="B822" s="62" t="s">
        <v>898</v>
      </c>
    </row>
    <row r="823" spans="1:6" ht="15" customHeight="1" outlineLevel="2" x14ac:dyDescent="0.25">
      <c r="A823" s="70" t="s">
        <v>1365</v>
      </c>
      <c r="B823" s="64" t="s">
        <v>1366</v>
      </c>
    </row>
    <row r="824" spans="1:6" ht="15" customHeight="1" outlineLevel="3" x14ac:dyDescent="0.25">
      <c r="A824" s="71" t="s">
        <v>1365</v>
      </c>
      <c r="B824" s="62" t="s">
        <v>1311</v>
      </c>
    </row>
    <row r="825" spans="1:6" ht="15" customHeight="1" outlineLevel="2" x14ac:dyDescent="0.25">
      <c r="A825" s="70" t="s">
        <v>1367</v>
      </c>
      <c r="B825" s="64" t="s">
        <v>1368</v>
      </c>
    </row>
    <row r="826" spans="1:6" ht="15" customHeight="1" outlineLevel="3" x14ac:dyDescent="0.25">
      <c r="A826" s="71" t="s">
        <v>1367</v>
      </c>
      <c r="B826" s="62" t="s">
        <v>890</v>
      </c>
    </row>
    <row r="827" spans="1:6" ht="15" customHeight="1" outlineLevel="2" x14ac:dyDescent="0.25">
      <c r="A827" s="70" t="s">
        <v>1369</v>
      </c>
      <c r="B827" s="64" t="s">
        <v>1370</v>
      </c>
    </row>
    <row r="828" spans="1:6" ht="15" customHeight="1" outlineLevel="3" x14ac:dyDescent="0.25">
      <c r="A828" s="71" t="s">
        <v>899</v>
      </c>
      <c r="B828" s="62" t="s">
        <v>909</v>
      </c>
    </row>
    <row r="829" spans="1:6" ht="15" customHeight="1" outlineLevel="2" x14ac:dyDescent="0.25">
      <c r="A829" s="70" t="s">
        <v>919</v>
      </c>
      <c r="B829" s="64" t="s">
        <v>1371</v>
      </c>
    </row>
    <row r="830" spans="1:6" ht="15" customHeight="1" outlineLevel="3" x14ac:dyDescent="0.25">
      <c r="A830" s="71" t="s">
        <v>919</v>
      </c>
      <c r="B830" s="62" t="s">
        <v>890</v>
      </c>
    </row>
    <row r="831" spans="1:6" ht="15" customHeight="1" outlineLevel="2" x14ac:dyDescent="0.25">
      <c r="A831" s="70" t="s">
        <v>1372</v>
      </c>
      <c r="B831" s="64" t="s">
        <v>1373</v>
      </c>
    </row>
    <row r="832" spans="1:6" ht="15" customHeight="1" outlineLevel="3" x14ac:dyDescent="0.25">
      <c r="A832" s="71" t="s">
        <v>1372</v>
      </c>
      <c r="B832" s="62" t="s">
        <v>890</v>
      </c>
    </row>
    <row r="833" spans="1:6" ht="15" customHeight="1" outlineLevel="3" x14ac:dyDescent="0.25">
      <c r="A833" s="72" t="s">
        <v>1372</v>
      </c>
      <c r="B833" s="69" t="s">
        <v>921</v>
      </c>
    </row>
    <row r="834" spans="1:6" ht="15" customHeight="1" outlineLevel="2" x14ac:dyDescent="0.25">
      <c r="A834" s="73" t="s">
        <v>1374</v>
      </c>
      <c r="B834" s="74" t="s">
        <v>1375</v>
      </c>
    </row>
    <row r="835" spans="1:6" ht="15" customHeight="1" outlineLevel="3" x14ac:dyDescent="0.25">
      <c r="A835" s="72" t="s">
        <v>1374</v>
      </c>
      <c r="B835" s="69" t="s">
        <v>901</v>
      </c>
    </row>
    <row r="836" spans="1:6" ht="15" customHeight="1" outlineLevel="2" x14ac:dyDescent="0.25">
      <c r="A836" s="73" t="s">
        <v>1376</v>
      </c>
      <c r="B836" s="74" t="s">
        <v>1377</v>
      </c>
    </row>
    <row r="837" spans="1:6" ht="15" customHeight="1" outlineLevel="3" x14ac:dyDescent="0.25">
      <c r="A837" s="72" t="s">
        <v>1376</v>
      </c>
      <c r="B837" s="69" t="s">
        <v>890</v>
      </c>
    </row>
    <row r="838" spans="1:6" ht="15" customHeight="1" outlineLevel="3" x14ac:dyDescent="0.25">
      <c r="A838" s="71" t="s">
        <v>1376</v>
      </c>
      <c r="B838" s="62" t="s">
        <v>921</v>
      </c>
    </row>
    <row r="839" spans="1:6" ht="15" customHeight="1" outlineLevel="1" x14ac:dyDescent="0.25">
      <c r="A839" s="101" t="s">
        <v>902</v>
      </c>
      <c r="B839" s="102"/>
      <c r="C839" s="102"/>
      <c r="D839" s="102"/>
      <c r="E839" s="102"/>
      <c r="F839" s="102"/>
    </row>
    <row r="840" spans="1:6" ht="15" customHeight="1" outlineLevel="2" x14ac:dyDescent="0.25">
      <c r="A840" s="68" t="s">
        <v>903</v>
      </c>
      <c r="B840" s="62" t="s">
        <v>898</v>
      </c>
    </row>
    <row r="841" spans="1:6" ht="15" customHeight="1" outlineLevel="2" x14ac:dyDescent="0.25">
      <c r="A841" s="70" t="s">
        <v>1378</v>
      </c>
      <c r="B841" s="64" t="s">
        <v>1379</v>
      </c>
    </row>
    <row r="842" spans="1:6" ht="15" customHeight="1" outlineLevel="3" x14ac:dyDescent="0.25">
      <c r="A842" s="71" t="s">
        <v>1378</v>
      </c>
      <c r="B842" s="62" t="s">
        <v>904</v>
      </c>
    </row>
    <row r="843" spans="1:6" ht="15" customHeight="1" outlineLevel="2" x14ac:dyDescent="0.25">
      <c r="A843" s="70" t="s">
        <v>1080</v>
      </c>
      <c r="B843" s="64" t="s">
        <v>1380</v>
      </c>
    </row>
    <row r="844" spans="1:6" ht="15" customHeight="1" outlineLevel="3" x14ac:dyDescent="0.25">
      <c r="A844" s="71" t="s">
        <v>1381</v>
      </c>
      <c r="B844" s="62" t="s">
        <v>918</v>
      </c>
    </row>
    <row r="845" spans="1:6" ht="15" customHeight="1" outlineLevel="3" x14ac:dyDescent="0.25">
      <c r="A845" s="72" t="s">
        <v>1080</v>
      </c>
      <c r="B845" s="69" t="s">
        <v>910</v>
      </c>
    </row>
    <row r="846" spans="1:6" ht="15" customHeight="1" outlineLevel="3" x14ac:dyDescent="0.25">
      <c r="A846" s="71" t="s">
        <v>1333</v>
      </c>
      <c r="B846" s="62" t="s">
        <v>918</v>
      </c>
    </row>
    <row r="847" spans="1:6" ht="15" customHeight="1" outlineLevel="2" x14ac:dyDescent="0.25">
      <c r="A847" s="70" t="s">
        <v>899</v>
      </c>
      <c r="B847" s="64" t="s">
        <v>1382</v>
      </c>
    </row>
    <row r="848" spans="1:6" ht="15" customHeight="1" outlineLevel="3" x14ac:dyDescent="0.25">
      <c r="A848" s="71" t="s">
        <v>899</v>
      </c>
      <c r="B848" s="62" t="s">
        <v>910</v>
      </c>
    </row>
    <row r="849" spans="1:2" ht="15" customHeight="1" outlineLevel="2" x14ac:dyDescent="0.25">
      <c r="A849" s="70" t="s">
        <v>899</v>
      </c>
      <c r="B849" s="64" t="s">
        <v>1383</v>
      </c>
    </row>
    <row r="850" spans="1:2" ht="15" customHeight="1" outlineLevel="3" x14ac:dyDescent="0.25">
      <c r="A850" s="71" t="s">
        <v>899</v>
      </c>
      <c r="B850" s="62" t="s">
        <v>910</v>
      </c>
    </row>
    <row r="851" spans="1:2" ht="15" customHeight="1" outlineLevel="2" x14ac:dyDescent="0.25">
      <c r="A851" s="70" t="s">
        <v>899</v>
      </c>
      <c r="B851" s="64" t="s">
        <v>1384</v>
      </c>
    </row>
    <row r="852" spans="1:2" ht="15" customHeight="1" outlineLevel="3" x14ac:dyDescent="0.25">
      <c r="A852" s="71" t="s">
        <v>899</v>
      </c>
      <c r="B852" s="62" t="s">
        <v>910</v>
      </c>
    </row>
    <row r="853" spans="1:2" ht="15" customHeight="1" outlineLevel="2" x14ac:dyDescent="0.25">
      <c r="A853" s="70" t="s">
        <v>899</v>
      </c>
      <c r="B853" s="64" t="s">
        <v>1385</v>
      </c>
    </row>
    <row r="854" spans="1:2" ht="15" customHeight="1" outlineLevel="3" x14ac:dyDescent="0.25">
      <c r="A854" s="71" t="s">
        <v>899</v>
      </c>
      <c r="B854" s="62" t="s">
        <v>904</v>
      </c>
    </row>
    <row r="855" spans="1:2" ht="15" customHeight="1" outlineLevel="2" x14ac:dyDescent="0.25">
      <c r="A855" s="70" t="s">
        <v>899</v>
      </c>
      <c r="B855" s="64" t="s">
        <v>1386</v>
      </c>
    </row>
    <row r="856" spans="1:2" ht="15" customHeight="1" outlineLevel="3" x14ac:dyDescent="0.25">
      <c r="A856" s="71" t="s">
        <v>899</v>
      </c>
      <c r="B856" s="62" t="s">
        <v>904</v>
      </c>
    </row>
    <row r="857" spans="1:2" ht="15" customHeight="1" outlineLevel="2" x14ac:dyDescent="0.25">
      <c r="A857" s="70" t="s">
        <v>899</v>
      </c>
      <c r="B857" s="64" t="s">
        <v>1387</v>
      </c>
    </row>
    <row r="858" spans="1:2" ht="15" customHeight="1" outlineLevel="3" x14ac:dyDescent="0.25">
      <c r="A858" s="71" t="s">
        <v>899</v>
      </c>
      <c r="B858" s="62" t="s">
        <v>904</v>
      </c>
    </row>
    <row r="859" spans="1:2" ht="15" customHeight="1" outlineLevel="2" x14ac:dyDescent="0.25">
      <c r="A859" s="70" t="s">
        <v>899</v>
      </c>
      <c r="B859" s="64" t="s">
        <v>984</v>
      </c>
    </row>
    <row r="860" spans="1:2" ht="15" customHeight="1" outlineLevel="3" x14ac:dyDescent="0.25">
      <c r="A860" s="71" t="s">
        <v>899</v>
      </c>
      <c r="B860" s="62" t="s">
        <v>904</v>
      </c>
    </row>
    <row r="861" spans="1:2" ht="15" customHeight="1" outlineLevel="2" x14ac:dyDescent="0.25">
      <c r="A861" s="70" t="s">
        <v>899</v>
      </c>
      <c r="B861" s="64" t="s">
        <v>1388</v>
      </c>
    </row>
    <row r="862" spans="1:2" ht="15" customHeight="1" outlineLevel="3" x14ac:dyDescent="0.25">
      <c r="A862" s="71" t="s">
        <v>899</v>
      </c>
      <c r="B862" s="62" t="s">
        <v>904</v>
      </c>
    </row>
    <row r="863" spans="1:2" ht="15" customHeight="1" outlineLevel="2" x14ac:dyDescent="0.25">
      <c r="A863" s="70" t="s">
        <v>899</v>
      </c>
      <c r="B863" s="64" t="s">
        <v>1138</v>
      </c>
    </row>
    <row r="864" spans="1:2" ht="15" customHeight="1" outlineLevel="3" x14ac:dyDescent="0.25">
      <c r="A864" s="71" t="s">
        <v>899</v>
      </c>
      <c r="B864" s="62" t="s">
        <v>904</v>
      </c>
    </row>
    <row r="865" spans="1:2" ht="15" customHeight="1" outlineLevel="2" x14ac:dyDescent="0.25">
      <c r="A865" s="70" t="s">
        <v>899</v>
      </c>
      <c r="B865" s="64" t="s">
        <v>977</v>
      </c>
    </row>
    <row r="866" spans="1:2" ht="15" customHeight="1" outlineLevel="3" x14ac:dyDescent="0.25">
      <c r="A866" s="71" t="s">
        <v>899</v>
      </c>
      <c r="B866" s="62" t="s">
        <v>904</v>
      </c>
    </row>
    <row r="867" spans="1:2" ht="15" customHeight="1" outlineLevel="3" x14ac:dyDescent="0.25">
      <c r="A867" s="72" t="s">
        <v>899</v>
      </c>
      <c r="B867" s="69" t="s">
        <v>918</v>
      </c>
    </row>
    <row r="868" spans="1:2" ht="15" customHeight="1" outlineLevel="2" x14ac:dyDescent="0.25">
      <c r="A868" s="73" t="s">
        <v>1372</v>
      </c>
      <c r="B868" s="74" t="s">
        <v>1373</v>
      </c>
    </row>
    <row r="869" spans="1:2" ht="15" customHeight="1" outlineLevel="3" x14ac:dyDescent="0.25">
      <c r="A869" s="72" t="s">
        <v>1372</v>
      </c>
      <c r="B869" s="69" t="s">
        <v>910</v>
      </c>
    </row>
    <row r="870" spans="1:2" ht="15" customHeight="1" outlineLevel="2" x14ac:dyDescent="0.25">
      <c r="A870" s="73" t="s">
        <v>1389</v>
      </c>
      <c r="B870" s="74" t="s">
        <v>1390</v>
      </c>
    </row>
    <row r="871" spans="1:2" ht="15" customHeight="1" outlineLevel="3" x14ac:dyDescent="0.25">
      <c r="A871" s="72" t="s">
        <v>1389</v>
      </c>
      <c r="B871" s="69" t="s">
        <v>904</v>
      </c>
    </row>
    <row r="872" spans="1:2" ht="15" customHeight="1" outlineLevel="2" x14ac:dyDescent="0.25">
      <c r="A872" s="73" t="s">
        <v>1391</v>
      </c>
      <c r="B872" s="74" t="s">
        <v>1392</v>
      </c>
    </row>
    <row r="873" spans="1:2" ht="15" customHeight="1" outlineLevel="3" x14ac:dyDescent="0.25">
      <c r="A873" s="72" t="s">
        <v>1393</v>
      </c>
      <c r="B873" s="69" t="s">
        <v>910</v>
      </c>
    </row>
    <row r="874" spans="1:2" ht="15" customHeight="1" outlineLevel="3" x14ac:dyDescent="0.25">
      <c r="A874" s="71" t="s">
        <v>1394</v>
      </c>
      <c r="B874" s="62" t="s">
        <v>904</v>
      </c>
    </row>
    <row r="875" spans="1:2" ht="15" customHeight="1" outlineLevel="2" x14ac:dyDescent="0.25">
      <c r="A875" s="70" t="s">
        <v>1395</v>
      </c>
      <c r="B875" s="64" t="s">
        <v>1396</v>
      </c>
    </row>
    <row r="876" spans="1:2" ht="15" customHeight="1" outlineLevel="3" x14ac:dyDescent="0.25">
      <c r="A876" s="71" t="s">
        <v>1395</v>
      </c>
      <c r="B876" s="62" t="s">
        <v>910</v>
      </c>
    </row>
    <row r="877" spans="1:2" ht="15" customHeight="1" outlineLevel="3" x14ac:dyDescent="0.25">
      <c r="A877" s="72" t="s">
        <v>1395</v>
      </c>
      <c r="B877" s="69" t="s">
        <v>918</v>
      </c>
    </row>
    <row r="878" spans="1:2" ht="15" customHeight="1" outlineLevel="2" x14ac:dyDescent="0.25">
      <c r="A878" s="73" t="s">
        <v>1397</v>
      </c>
      <c r="B878" s="74" t="s">
        <v>1377</v>
      </c>
    </row>
    <row r="879" spans="1:2" ht="15" customHeight="1" outlineLevel="3" x14ac:dyDescent="0.25">
      <c r="A879" s="72" t="s">
        <v>1397</v>
      </c>
      <c r="B879" s="69" t="s">
        <v>904</v>
      </c>
    </row>
    <row r="880" spans="1:2" ht="15" customHeight="1" outlineLevel="2" x14ac:dyDescent="0.25">
      <c r="A880" s="73" t="s">
        <v>1398</v>
      </c>
      <c r="B880" s="74" t="s">
        <v>1399</v>
      </c>
    </row>
    <row r="881" spans="1:2" ht="15" customHeight="1" outlineLevel="3" x14ac:dyDescent="0.25">
      <c r="A881" s="72" t="s">
        <v>1398</v>
      </c>
      <c r="B881" s="69" t="s">
        <v>904</v>
      </c>
    </row>
    <row r="882" spans="1:2" ht="15" customHeight="1" outlineLevel="3" x14ac:dyDescent="0.25">
      <c r="A882" s="71" t="s">
        <v>905</v>
      </c>
      <c r="B882" s="62" t="s">
        <v>910</v>
      </c>
    </row>
    <row r="883" spans="1:2" ht="15" customHeight="1" outlineLevel="3" x14ac:dyDescent="0.25">
      <c r="A883" s="72" t="s">
        <v>1398</v>
      </c>
      <c r="B883" s="69" t="s">
        <v>918</v>
      </c>
    </row>
    <row r="884" spans="1:2" ht="15" customHeight="1" outlineLevel="2" x14ac:dyDescent="0.25">
      <c r="A884" s="73" t="s">
        <v>1400</v>
      </c>
      <c r="B884" s="74" t="s">
        <v>1401</v>
      </c>
    </row>
    <row r="885" spans="1:2" ht="15" customHeight="1" outlineLevel="3" x14ac:dyDescent="0.25">
      <c r="A885" s="72" t="s">
        <v>1400</v>
      </c>
      <c r="B885" s="69" t="s">
        <v>904</v>
      </c>
    </row>
    <row r="886" spans="1:2" ht="15" customHeight="1" outlineLevel="2" x14ac:dyDescent="0.25">
      <c r="A886" s="73" t="s">
        <v>1064</v>
      </c>
      <c r="B886" s="74" t="s">
        <v>1402</v>
      </c>
    </row>
    <row r="887" spans="1:2" ht="15" customHeight="1" outlineLevel="3" x14ac:dyDescent="0.25">
      <c r="A887" s="72" t="s">
        <v>1064</v>
      </c>
      <c r="B887" s="69" t="s">
        <v>904</v>
      </c>
    </row>
    <row r="888" spans="1:2" ht="15" customHeight="1" outlineLevel="2" x14ac:dyDescent="0.25">
      <c r="A888" s="73" t="s">
        <v>1403</v>
      </c>
      <c r="B888" s="74" t="s">
        <v>1404</v>
      </c>
    </row>
    <row r="889" spans="1:2" ht="15" customHeight="1" outlineLevel="3" x14ac:dyDescent="0.25">
      <c r="A889" s="72" t="s">
        <v>1403</v>
      </c>
      <c r="B889" s="69" t="s">
        <v>910</v>
      </c>
    </row>
    <row r="890" spans="1:2" ht="15" customHeight="1" outlineLevel="2" x14ac:dyDescent="0.25">
      <c r="A890" s="73" t="s">
        <v>1405</v>
      </c>
      <c r="B890" s="74" t="s">
        <v>1406</v>
      </c>
    </row>
    <row r="891" spans="1:2" ht="15" customHeight="1" outlineLevel="3" x14ac:dyDescent="0.25">
      <c r="A891" s="72" t="s">
        <v>1405</v>
      </c>
      <c r="B891" s="69" t="s">
        <v>910</v>
      </c>
    </row>
    <row r="892" spans="1:2" ht="15" customHeight="1" outlineLevel="2" x14ac:dyDescent="0.25">
      <c r="A892" s="73" t="s">
        <v>905</v>
      </c>
      <c r="B892" s="74" t="s">
        <v>1407</v>
      </c>
    </row>
    <row r="893" spans="1:2" ht="15" customHeight="1" outlineLevel="3" x14ac:dyDescent="0.25">
      <c r="A893" s="72" t="s">
        <v>905</v>
      </c>
      <c r="B893" s="69" t="s">
        <v>910</v>
      </c>
    </row>
    <row r="894" spans="1:2" ht="15" customHeight="1" outlineLevel="2" x14ac:dyDescent="0.25">
      <c r="A894" s="73" t="s">
        <v>905</v>
      </c>
      <c r="B894" s="74" t="s">
        <v>1408</v>
      </c>
    </row>
    <row r="895" spans="1:2" ht="15" customHeight="1" outlineLevel="3" x14ac:dyDescent="0.25">
      <c r="A895" s="72" t="s">
        <v>905</v>
      </c>
      <c r="B895" s="69" t="s">
        <v>904</v>
      </c>
    </row>
    <row r="896" spans="1:2" ht="15" customHeight="1" outlineLevel="2" x14ac:dyDescent="0.25">
      <c r="A896" s="73" t="s">
        <v>1064</v>
      </c>
      <c r="B896" s="74" t="s">
        <v>1409</v>
      </c>
    </row>
    <row r="897" spans="1:2" ht="15" customHeight="1" outlineLevel="3" x14ac:dyDescent="0.25">
      <c r="A897" s="72" t="s">
        <v>1064</v>
      </c>
      <c r="B897" s="69" t="s">
        <v>904</v>
      </c>
    </row>
    <row r="898" spans="1:2" ht="15" customHeight="1" outlineLevel="2" x14ac:dyDescent="0.25">
      <c r="A898" s="73" t="s">
        <v>905</v>
      </c>
      <c r="B898" s="74" t="s">
        <v>1410</v>
      </c>
    </row>
    <row r="899" spans="1:2" ht="15" customHeight="1" outlineLevel="3" x14ac:dyDescent="0.25">
      <c r="A899" s="72" t="s">
        <v>905</v>
      </c>
      <c r="B899" s="69" t="s">
        <v>904</v>
      </c>
    </row>
    <row r="900" spans="1:2" ht="15" customHeight="1" x14ac:dyDescent="0.25">
      <c r="A900" s="82" t="s">
        <v>924</v>
      </c>
    </row>
  </sheetData>
  <mergeCells count="95">
    <mergeCell ref="A59:F59"/>
    <mergeCell ref="A6:F6"/>
    <mergeCell ref="A7:E7"/>
    <mergeCell ref="A8:F8"/>
    <mergeCell ref="A13:F13"/>
    <mergeCell ref="A23:F23"/>
    <mergeCell ref="A211:F211"/>
    <mergeCell ref="A60:E60"/>
    <mergeCell ref="A61:F61"/>
    <mergeCell ref="A66:F66"/>
    <mergeCell ref="A90:F90"/>
    <mergeCell ref="A120:F120"/>
    <mergeCell ref="A121:E121"/>
    <mergeCell ref="A122:F122"/>
    <mergeCell ref="A127:F127"/>
    <mergeCell ref="A148:F148"/>
    <mergeCell ref="A209:F209"/>
    <mergeCell ref="A210:E210"/>
    <mergeCell ref="A283:F283"/>
    <mergeCell ref="A216:F216"/>
    <mergeCell ref="A231:F231"/>
    <mergeCell ref="A257:F257"/>
    <mergeCell ref="A258:E258"/>
    <mergeCell ref="A259:F259"/>
    <mergeCell ref="A264:F264"/>
    <mergeCell ref="A267:F267"/>
    <mergeCell ref="A273:F273"/>
    <mergeCell ref="A274:E274"/>
    <mergeCell ref="A275:F275"/>
    <mergeCell ref="A280:F280"/>
    <mergeCell ref="A416:E416"/>
    <mergeCell ref="A288:F288"/>
    <mergeCell ref="A289:E289"/>
    <mergeCell ref="A290:F290"/>
    <mergeCell ref="A295:F295"/>
    <mergeCell ref="A314:F314"/>
    <mergeCell ref="A328:F328"/>
    <mergeCell ref="A329:E329"/>
    <mergeCell ref="A330:F330"/>
    <mergeCell ref="A335:F335"/>
    <mergeCell ref="A351:F351"/>
    <mergeCell ref="A415:F415"/>
    <mergeCell ref="A546:F546"/>
    <mergeCell ref="A417:F417"/>
    <mergeCell ref="A422:F422"/>
    <mergeCell ref="A438:F438"/>
    <mergeCell ref="A517:F517"/>
    <mergeCell ref="A518:E518"/>
    <mergeCell ref="A519:F519"/>
    <mergeCell ref="A524:F524"/>
    <mergeCell ref="A532:F532"/>
    <mergeCell ref="A539:F539"/>
    <mergeCell ref="A540:E540"/>
    <mergeCell ref="A541:F541"/>
    <mergeCell ref="A653:F653"/>
    <mergeCell ref="A556:F556"/>
    <mergeCell ref="A605:F605"/>
    <mergeCell ref="A606:E606"/>
    <mergeCell ref="A607:F607"/>
    <mergeCell ref="A614:F614"/>
    <mergeCell ref="A618:F618"/>
    <mergeCell ref="A635:F635"/>
    <mergeCell ref="A636:E636"/>
    <mergeCell ref="A637:F637"/>
    <mergeCell ref="A642:F642"/>
    <mergeCell ref="A646:F646"/>
    <mergeCell ref="A743:F743"/>
    <mergeCell ref="A654:E654"/>
    <mergeCell ref="A655:F655"/>
    <mergeCell ref="A660:F660"/>
    <mergeCell ref="A676:F676"/>
    <mergeCell ref="A691:F691"/>
    <mergeCell ref="A692:E692"/>
    <mergeCell ref="A693:F693"/>
    <mergeCell ref="A701:F701"/>
    <mergeCell ref="A712:F712"/>
    <mergeCell ref="A741:F741"/>
    <mergeCell ref="A742:E742"/>
    <mergeCell ref="A808:F808"/>
    <mergeCell ref="A748:F748"/>
    <mergeCell ref="A752:F752"/>
    <mergeCell ref="A765:F765"/>
    <mergeCell ref="A766:E766"/>
    <mergeCell ref="A767:F767"/>
    <mergeCell ref="A772:F772"/>
    <mergeCell ref="A784:F784"/>
    <mergeCell ref="A797:F797"/>
    <mergeCell ref="A798:E798"/>
    <mergeCell ref="A799:F799"/>
    <mergeCell ref="A804:F804"/>
    <mergeCell ref="A814:F814"/>
    <mergeCell ref="A815:E815"/>
    <mergeCell ref="A816:F816"/>
    <mergeCell ref="A821:F821"/>
    <mergeCell ref="A839:F839"/>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for Prog</vt:lpstr>
      <vt:lpstr>Data validation</vt:lpstr>
      <vt:lpstr>Other Data</vt:lpstr>
      <vt:lpstr>G5</vt:lpstr>
      <vt:lpstr>bod prof frm factset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dc:creator>
  <cp:lastModifiedBy>MHM</cp:lastModifiedBy>
  <dcterms:created xsi:type="dcterms:W3CDTF">2015-06-05T18:17:20Z</dcterms:created>
  <dcterms:modified xsi:type="dcterms:W3CDTF">2021-05-22T15:01:49Z</dcterms:modified>
</cp:coreProperties>
</file>