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13_ncr:1_{99BEA0A2-FBCF-44EE-B58D-7BB332A25CB6}" xr6:coauthVersionLast="36" xr6:coauthVersionMax="36" xr10:uidLastSave="{00000000-0000-0000-0000-000000000000}"/>
  <bookViews>
    <workbookView xWindow="0" yWindow="0" windowWidth="21570" windowHeight="7800" xr2:uid="{F737CBAF-425B-44A6-B58E-FD7237D1D7FF}"/>
  </bookViews>
  <sheets>
    <sheet name="HCBS" sheetId="1" r:id="rId1"/>
    <sheet name="ASP-1" sheetId="2" r:id="rId2"/>
    <sheet name="ASP-2" sheetId="3" r:id="rId3"/>
    <sheet name="ASP-3" sheetId="6" r:id="rId4"/>
    <sheet name="ASP-4" sheetId="7" r:id="rId5"/>
    <sheet name="grap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5" i="5" l="1"/>
  <c r="Z36" i="5"/>
  <c r="Z37" i="5"/>
  <c r="Z38" i="5"/>
  <c r="Z39" i="5"/>
  <c r="Z40" i="5"/>
  <c r="Z41" i="5"/>
  <c r="Z42" i="5"/>
  <c r="Z43" i="5"/>
  <c r="Z44" i="5"/>
  <c r="Z45" i="5"/>
  <c r="AF3" i="5"/>
  <c r="AF4" i="5"/>
  <c r="AF5" i="5"/>
  <c r="AF6" i="5"/>
  <c r="AF7" i="5"/>
  <c r="AF8" i="5"/>
  <c r="AF9" i="5"/>
  <c r="AF10" i="5"/>
  <c r="AF11" i="5"/>
  <c r="AF12" i="5"/>
  <c r="AF13" i="5"/>
  <c r="Z3" i="5"/>
  <c r="Z4" i="5"/>
  <c r="Z5" i="5"/>
  <c r="Z6" i="5"/>
  <c r="Z7" i="5"/>
  <c r="Z8" i="5"/>
  <c r="Z9" i="5"/>
  <c r="Z10" i="5"/>
  <c r="Z11" i="5"/>
  <c r="Z12" i="5"/>
  <c r="Z13" i="5"/>
  <c r="T3" i="5"/>
  <c r="T4" i="5"/>
  <c r="T5" i="5"/>
  <c r="T6" i="5"/>
  <c r="T7" i="5"/>
  <c r="T8" i="5"/>
  <c r="T9" i="5"/>
  <c r="T10" i="5"/>
  <c r="T11" i="5"/>
  <c r="T12" i="5"/>
  <c r="T13" i="5"/>
  <c r="F3" i="5"/>
  <c r="F4" i="5"/>
  <c r="F5" i="5"/>
  <c r="F6" i="5"/>
  <c r="F7" i="5"/>
  <c r="F8" i="5"/>
  <c r="F9" i="5"/>
  <c r="F10" i="5"/>
  <c r="F11" i="5"/>
  <c r="F12" i="5"/>
  <c r="F13" i="5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O2" i="1"/>
  <c r="AM2" i="2"/>
  <c r="AL2" i="2"/>
  <c r="AL2" i="3"/>
  <c r="AM2" i="3"/>
  <c r="AM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M8" i="5" s="1"/>
  <c r="AL53" i="7"/>
  <c r="AL52" i="7"/>
  <c r="AL51" i="7"/>
  <c r="AL50" i="7"/>
  <c r="AL49" i="7"/>
  <c r="AL48" i="7"/>
  <c r="AL47" i="7"/>
  <c r="AL46" i="7"/>
  <c r="AL45" i="7"/>
  <c r="AL44" i="7"/>
  <c r="AL43" i="7"/>
  <c r="AL42" i="7"/>
  <c r="M7" i="5" s="1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M5" i="5" s="1"/>
  <c r="AL21" i="7"/>
  <c r="AL20" i="7"/>
  <c r="AL19" i="7"/>
  <c r="AL18" i="7"/>
  <c r="AL17" i="7"/>
  <c r="AL16" i="7"/>
  <c r="AL15" i="7"/>
  <c r="AL14" i="7"/>
  <c r="M4" i="5" s="1"/>
  <c r="AL13" i="7"/>
  <c r="AL12" i="7"/>
  <c r="AL11" i="7"/>
  <c r="AL10" i="7"/>
  <c r="AL9" i="7"/>
  <c r="AL8" i="7"/>
  <c r="AL7" i="7"/>
  <c r="AL6" i="7"/>
  <c r="AL5" i="7"/>
  <c r="AL4" i="7"/>
  <c r="AL3" i="7"/>
  <c r="AL2" i="7"/>
  <c r="M3" i="5" s="1"/>
  <c r="AM2" i="6"/>
  <c r="AL2" i="6"/>
  <c r="M6" i="5" l="1"/>
  <c r="M10" i="5"/>
  <c r="L44" i="5"/>
  <c r="L42" i="5"/>
  <c r="L40" i="5"/>
  <c r="L38" i="5"/>
  <c r="L36" i="5"/>
  <c r="M9" i="5"/>
  <c r="M11" i="5"/>
  <c r="M12" i="5"/>
  <c r="M13" i="5"/>
  <c r="L43" i="5"/>
  <c r="L39" i="5"/>
  <c r="L35" i="5"/>
  <c r="L45" i="5"/>
  <c r="L41" i="5"/>
  <c r="L37" i="5"/>
  <c r="Y45" i="5"/>
  <c r="Y44" i="5"/>
  <c r="Y43" i="5"/>
  <c r="Y42" i="5"/>
  <c r="Y41" i="5"/>
  <c r="Y40" i="5"/>
  <c r="Y39" i="5"/>
  <c r="Y38" i="5"/>
  <c r="Y37" i="5"/>
  <c r="Y36" i="5"/>
  <c r="Y35" i="5"/>
  <c r="AE3" i="5"/>
  <c r="AE4" i="5"/>
  <c r="AE5" i="5"/>
  <c r="AE6" i="5"/>
  <c r="AE7" i="5"/>
  <c r="AE8" i="5"/>
  <c r="AE9" i="5"/>
  <c r="AE10" i="5"/>
  <c r="AE11" i="5"/>
  <c r="AE12" i="5"/>
  <c r="AE13" i="5"/>
  <c r="Y3" i="5"/>
  <c r="Y4" i="5"/>
  <c r="Y5" i="5"/>
  <c r="Y6" i="5"/>
  <c r="Y7" i="5"/>
  <c r="Y8" i="5"/>
  <c r="Y9" i="5"/>
  <c r="Y10" i="5"/>
  <c r="Y11" i="5"/>
  <c r="Y12" i="5"/>
  <c r="Y13" i="5"/>
  <c r="S3" i="5"/>
  <c r="S4" i="5"/>
  <c r="S5" i="5"/>
  <c r="S6" i="5"/>
  <c r="S7" i="5"/>
  <c r="S8" i="5"/>
  <c r="S9" i="5"/>
  <c r="S10" i="5"/>
  <c r="S11" i="5"/>
  <c r="S12" i="5"/>
  <c r="S13" i="5"/>
  <c r="E3" i="5"/>
  <c r="E4" i="5"/>
  <c r="E5" i="5"/>
  <c r="E6" i="5"/>
  <c r="E7" i="5"/>
  <c r="E8" i="5"/>
  <c r="E9" i="5"/>
  <c r="E10" i="5"/>
  <c r="E11" i="5"/>
  <c r="E12" i="5"/>
  <c r="E13" i="5"/>
  <c r="K36" i="5"/>
  <c r="K37" i="5"/>
  <c r="K38" i="5"/>
  <c r="K39" i="5"/>
  <c r="K40" i="5"/>
  <c r="K41" i="5"/>
  <c r="K42" i="5"/>
  <c r="K43" i="5"/>
  <c r="K44" i="5"/>
  <c r="K45" i="5"/>
  <c r="K35" i="5"/>
  <c r="L4" i="5"/>
  <c r="L5" i="5"/>
  <c r="L6" i="5"/>
  <c r="L7" i="5"/>
  <c r="L8" i="5"/>
  <c r="L9" i="5"/>
  <c r="L10" i="5"/>
  <c r="L11" i="5"/>
  <c r="L12" i="5"/>
  <c r="L13" i="5"/>
  <c r="L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I35" i="5" l="1"/>
  <c r="W35" i="5"/>
  <c r="W36" i="5"/>
  <c r="W37" i="5"/>
  <c r="W38" i="5"/>
  <c r="W39" i="5"/>
  <c r="W40" i="5"/>
  <c r="W41" i="5"/>
  <c r="W42" i="5"/>
  <c r="W43" i="5"/>
  <c r="W44" i="5"/>
  <c r="W45" i="5"/>
  <c r="X35" i="5"/>
  <c r="X36" i="5"/>
  <c r="X37" i="5"/>
  <c r="X38" i="5"/>
  <c r="X39" i="5"/>
  <c r="X40" i="5"/>
  <c r="X41" i="5"/>
  <c r="X42" i="5"/>
  <c r="X43" i="5"/>
  <c r="X44" i="5"/>
  <c r="X45" i="5"/>
  <c r="AD3" i="5"/>
  <c r="AD4" i="5"/>
  <c r="AD5" i="5"/>
  <c r="AD6" i="5"/>
  <c r="AD7" i="5"/>
  <c r="AD8" i="5"/>
  <c r="AD9" i="5"/>
  <c r="AD10" i="5"/>
  <c r="AD11" i="5"/>
  <c r="AD12" i="5"/>
  <c r="AD13" i="5"/>
  <c r="AC3" i="5"/>
  <c r="AC4" i="5"/>
  <c r="AC5" i="5"/>
  <c r="AC6" i="5"/>
  <c r="AC7" i="5"/>
  <c r="AC8" i="5"/>
  <c r="AC9" i="5"/>
  <c r="AC10" i="5"/>
  <c r="AC11" i="5"/>
  <c r="AC12" i="5"/>
  <c r="AC13" i="5"/>
  <c r="W3" i="5"/>
  <c r="W4" i="5"/>
  <c r="W5" i="5"/>
  <c r="W6" i="5"/>
  <c r="W7" i="5"/>
  <c r="W8" i="5"/>
  <c r="W9" i="5"/>
  <c r="W10" i="5"/>
  <c r="W11" i="5"/>
  <c r="W12" i="5"/>
  <c r="W13" i="5"/>
  <c r="X3" i="5"/>
  <c r="X4" i="5"/>
  <c r="X5" i="5"/>
  <c r="X6" i="5"/>
  <c r="X7" i="5"/>
  <c r="X8" i="5"/>
  <c r="X9" i="5"/>
  <c r="X10" i="5"/>
  <c r="X11" i="5"/>
  <c r="X12" i="5"/>
  <c r="X13" i="5"/>
  <c r="R3" i="5"/>
  <c r="R4" i="5"/>
  <c r="R5" i="5"/>
  <c r="R6" i="5"/>
  <c r="R7" i="5"/>
  <c r="R8" i="5"/>
  <c r="R9" i="5"/>
  <c r="R10" i="5"/>
  <c r="R11" i="5"/>
  <c r="R12" i="5"/>
  <c r="R13" i="5"/>
  <c r="Q3" i="5"/>
  <c r="Q4" i="5"/>
  <c r="Q5" i="5"/>
  <c r="Q6" i="5"/>
  <c r="Q7" i="5"/>
  <c r="Q8" i="5"/>
  <c r="Q9" i="5"/>
  <c r="Q10" i="5"/>
  <c r="Q11" i="5"/>
  <c r="Q12" i="5"/>
  <c r="Q13" i="5"/>
  <c r="P3" i="5"/>
  <c r="P4" i="5"/>
  <c r="P5" i="5"/>
  <c r="P6" i="5"/>
  <c r="P7" i="5"/>
  <c r="P8" i="5"/>
  <c r="P9" i="5"/>
  <c r="P10" i="5"/>
  <c r="P11" i="5"/>
  <c r="P12" i="5"/>
  <c r="P13" i="5"/>
  <c r="D3" i="5"/>
  <c r="D4" i="5"/>
  <c r="D5" i="5"/>
  <c r="D6" i="5"/>
  <c r="D7" i="5"/>
  <c r="D8" i="5"/>
  <c r="D9" i="5"/>
  <c r="D10" i="5"/>
  <c r="D11" i="5"/>
  <c r="D12" i="5"/>
  <c r="D13" i="5"/>
  <c r="C3" i="5"/>
  <c r="C4" i="5"/>
  <c r="C5" i="5"/>
  <c r="C6" i="5"/>
  <c r="C7" i="5"/>
  <c r="C8" i="5"/>
  <c r="C9" i="5"/>
  <c r="C10" i="5"/>
  <c r="C11" i="5"/>
  <c r="C12" i="5"/>
  <c r="C13" i="5"/>
  <c r="B3" i="5"/>
  <c r="B4" i="5"/>
  <c r="B5" i="5"/>
  <c r="B6" i="5"/>
  <c r="B7" i="5"/>
  <c r="B8" i="5"/>
  <c r="B9" i="5"/>
  <c r="B10" i="5"/>
  <c r="B11" i="5"/>
  <c r="B12" i="5"/>
  <c r="B13" i="5"/>
  <c r="I5" i="5"/>
  <c r="I11" i="5"/>
  <c r="I13" i="5"/>
  <c r="I9" i="5" l="1"/>
  <c r="I38" i="5"/>
  <c r="I7" i="5"/>
  <c r="I42" i="5"/>
  <c r="I40" i="5"/>
  <c r="I44" i="5"/>
  <c r="I36" i="5"/>
  <c r="J45" i="5"/>
  <c r="J43" i="5"/>
  <c r="J41" i="5"/>
  <c r="J39" i="5"/>
  <c r="J37" i="5"/>
  <c r="J13" i="5"/>
  <c r="J11" i="5"/>
  <c r="J9" i="5"/>
  <c r="J7" i="5"/>
  <c r="J5" i="5"/>
  <c r="K3" i="5"/>
  <c r="K12" i="5"/>
  <c r="K10" i="5"/>
  <c r="K8" i="5"/>
  <c r="K6" i="5"/>
  <c r="K4" i="5"/>
  <c r="I12" i="5"/>
  <c r="I10" i="5"/>
  <c r="I8" i="5"/>
  <c r="I6" i="5"/>
  <c r="I4" i="5"/>
  <c r="I45" i="5"/>
  <c r="I43" i="5"/>
  <c r="I41" i="5"/>
  <c r="I39" i="5"/>
  <c r="I37" i="5"/>
  <c r="J35" i="5"/>
  <c r="J44" i="5"/>
  <c r="J42" i="5"/>
  <c r="J40" i="5"/>
  <c r="J38" i="5"/>
  <c r="J36" i="5"/>
  <c r="I3" i="5"/>
  <c r="J3" i="5"/>
  <c r="J12" i="5"/>
  <c r="J10" i="5"/>
  <c r="J8" i="5"/>
  <c r="J6" i="5"/>
  <c r="J4" i="5"/>
  <c r="K13" i="5"/>
  <c r="K11" i="5"/>
  <c r="K9" i="5"/>
  <c r="K7" i="5"/>
  <c r="K5" i="5"/>
</calcChain>
</file>

<file path=xl/sharedStrings.xml><?xml version="1.0" encoding="utf-8"?>
<sst xmlns="http://schemas.openxmlformats.org/spreadsheetml/2006/main" count="1535" uniqueCount="186">
  <si>
    <t>Grid Name</t>
  </si>
  <si>
    <t>Grid Rows</t>
  </si>
  <si>
    <t>Grid Columns</t>
  </si>
  <si>
    <t>Num Of Agents</t>
  </si>
  <si>
    <t>Num Of Obstacles</t>
  </si>
  <si>
    <t>Instance Id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</si>
  <si>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</si>
  <si>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</si>
  <si>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</si>
  <si>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</si>
  <si>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</si>
  <si>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</si>
  <si>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</si>
  <si>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Makespan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</si>
  <si>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</si>
  <si>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</si>
  <si>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</si>
  <si>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</si>
  <si>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</si>
  <si>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</si>
  <si>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</si>
  <si>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</si>
  <si>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</si>
  <si>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</si>
  <si>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</si>
  <si>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</si>
  <si>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</si>
  <si>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</si>
  <si>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</si>
  <si>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</si>
  <si>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</si>
  <si>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</si>
  <si>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</si>
  <si>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</si>
  <si>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</si>
  <si>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</si>
  <si>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</si>
  <si>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</si>
  <si>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</si>
  <si>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</si>
  <si>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</si>
  <si>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</si>
  <si>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</si>
  <si>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Ground Time</t>
  </si>
  <si>
    <t xml:space="preserve"> Percent Grounding</t>
  </si>
  <si>
    <t xml:space="preserve"> Called Extra</t>
  </si>
  <si>
    <t xml:space="preserve"> Atoms</t>
  </si>
  <si>
    <t xml:space="preserve"> Bodies</t>
  </si>
  <si>
    <t xml:space="preserve"> Rules</t>
  </si>
  <si>
    <t xml:space="preserve"> Total</t>
  </si>
  <si>
    <t xml:space="preserve">	</t>
  </si>
  <si>
    <t>Agents</t>
  </si>
  <si>
    <t>HCBS</t>
  </si>
  <si>
    <t>Time</t>
  </si>
  <si>
    <t>ASP-1</t>
  </si>
  <si>
    <t>ASP-2</t>
  </si>
  <si>
    <t>Time all Solved</t>
  </si>
  <si>
    <t>Solved Instances</t>
  </si>
  <si>
    <t>Grounding Time Percentage</t>
  </si>
  <si>
    <t>Ground Size</t>
  </si>
  <si>
    <t>Grounding Time</t>
  </si>
  <si>
    <t>Instance-20-10-20-0</t>
  </si>
  <si>
    <t>Instance-20-10-20-1</t>
  </si>
  <si>
    <t>Instance-20-10-20-2</t>
  </si>
  <si>
    <t>Instance-20-10-20-3</t>
  </si>
  <si>
    <t>Instance-20-10-20-4</t>
  </si>
  <si>
    <t>Instance-20-10-20-5</t>
  </si>
  <si>
    <t>Instance-20-10-20-6</t>
  </si>
  <si>
    <t>Instance-20-10-20-7</t>
  </si>
  <si>
    <t>Instance-20-10-20-8</t>
  </si>
  <si>
    <t>Instance-20-10-20-9</t>
  </si>
  <si>
    <t>Instance-20-10-22-0</t>
  </si>
  <si>
    <t>Instance-20-10-22-1</t>
  </si>
  <si>
    <t>Instance-20-10-22-2</t>
  </si>
  <si>
    <t>Instance-20-10-22-3</t>
  </si>
  <si>
    <t>Instance-20-10-22-4</t>
  </si>
  <si>
    <t>Instance-20-10-22-5</t>
  </si>
  <si>
    <t>Instance-20-10-22-6</t>
  </si>
  <si>
    <t>Instance-20-10-22-7</t>
  </si>
  <si>
    <t>Instance-20-10-22-8</t>
  </si>
  <si>
    <t>Instance-20-10-22-9</t>
  </si>
  <si>
    <t>Instance-20-10-24-0</t>
  </si>
  <si>
    <t>Instance-20-10-24-1</t>
  </si>
  <si>
    <t>Instance-20-10-24-2</t>
  </si>
  <si>
    <t>Instance-20-10-24-3</t>
  </si>
  <si>
    <t>Instance-20-10-24-4</t>
  </si>
  <si>
    <t>Instance-20-10-24-5</t>
  </si>
  <si>
    <t>Instance-20-10-24-6</t>
  </si>
  <si>
    <t>Instance-20-10-24-7</t>
  </si>
  <si>
    <t>Instance-20-10-24-8</t>
  </si>
  <si>
    <t>Instance-20-10-24-9</t>
  </si>
  <si>
    <t>Instance-20-10-26-0</t>
  </si>
  <si>
    <t>Instance-20-10-26-1</t>
  </si>
  <si>
    <t>Instance-20-10-26-2</t>
  </si>
  <si>
    <t>Instance-20-10-26-3</t>
  </si>
  <si>
    <t>Instance-20-10-26-4</t>
  </si>
  <si>
    <t>Instance-20-10-26-5</t>
  </si>
  <si>
    <t>Instance-20-10-26-6</t>
  </si>
  <si>
    <t>Instance-20-10-26-7</t>
  </si>
  <si>
    <t>Instance-20-10-26-8</t>
  </si>
  <si>
    <t>Instance-20-10-26-9</t>
  </si>
  <si>
    <t>Instance-20-10-28-0</t>
  </si>
  <si>
    <t>Instance-20-10-28-1</t>
  </si>
  <si>
    <t>Instance-20-10-28-2</t>
  </si>
  <si>
    <t>Instance-20-10-28-3</t>
  </si>
  <si>
    <t>Instance-20-10-28-4</t>
  </si>
  <si>
    <t>Instance-20-10-28-5</t>
  </si>
  <si>
    <t>Instance-20-10-28-6</t>
  </si>
  <si>
    <t>Instance-20-10-28-7</t>
  </si>
  <si>
    <t>Instance-20-10-28-8</t>
  </si>
  <si>
    <t>Instance-20-10-28-9</t>
  </si>
  <si>
    <t>Instance-20-10-30-0</t>
  </si>
  <si>
    <t>Instance-20-10-30-1</t>
  </si>
  <si>
    <t>Instance-20-10-30-2</t>
  </si>
  <si>
    <t>Instance-20-10-30-3</t>
  </si>
  <si>
    <t>Instance-20-10-30-4</t>
  </si>
  <si>
    <t>Instance-20-10-30-5</t>
  </si>
  <si>
    <t>Instance-20-10-30-6</t>
  </si>
  <si>
    <t>Instance-20-10-30-7</t>
  </si>
  <si>
    <t>Instance-20-10-30-8</t>
  </si>
  <si>
    <t>Instance-20-10-30-9</t>
  </si>
  <si>
    <t>Instance-20-10-32-0</t>
  </si>
  <si>
    <t>Instance-20-10-32-1</t>
  </si>
  <si>
    <t>Instance-20-10-32-2</t>
  </si>
  <si>
    <t>Instance-20-10-32-3</t>
  </si>
  <si>
    <t>Instance-20-10-32-4</t>
  </si>
  <si>
    <t>Instance-20-10-32-5</t>
  </si>
  <si>
    <t>Instance-20-10-32-6</t>
  </si>
  <si>
    <t>Instance-20-10-32-7</t>
  </si>
  <si>
    <t>Instance-20-10-32-8</t>
  </si>
  <si>
    <t>Instance-20-10-32-9</t>
  </si>
  <si>
    <t>Instance-20-10-34-0</t>
  </si>
  <si>
    <t>Instance-20-10-34-1</t>
  </si>
  <si>
    <t>Instance-20-10-34-2</t>
  </si>
  <si>
    <t>Instance-20-10-34-3</t>
  </si>
  <si>
    <t>Instance-20-10-34-4</t>
  </si>
  <si>
    <t>Instance-20-10-34-5</t>
  </si>
  <si>
    <t>Instance-20-10-34-6</t>
  </si>
  <si>
    <t>Instance-20-10-34-7</t>
  </si>
  <si>
    <t>Instance-20-10-34-8</t>
  </si>
  <si>
    <t>Instance-20-10-34-9</t>
  </si>
  <si>
    <t>Instance-20-10-36-0</t>
  </si>
  <si>
    <t>Instance-20-10-36-1</t>
  </si>
  <si>
    <t>Instance-20-10-36-2</t>
  </si>
  <si>
    <t>Instance-20-10-36-3</t>
  </si>
  <si>
    <t>Instance-20-10-36-4</t>
  </si>
  <si>
    <t>Instance-20-10-36-5</t>
  </si>
  <si>
    <t>Instance-20-10-36-6</t>
  </si>
  <si>
    <t>Instance-20-10-36-7</t>
  </si>
  <si>
    <t>Instance-20-10-36-8</t>
  </si>
  <si>
    <t>Instance-20-10-36-9</t>
  </si>
  <si>
    <t>Instance-20-10-38-0</t>
  </si>
  <si>
    <t>Instance-20-10-38-1</t>
  </si>
  <si>
    <t>Instance-20-10-38-2</t>
  </si>
  <si>
    <t>Instance-20-10-38-3</t>
  </si>
  <si>
    <t>Instance-20-10-38-4</t>
  </si>
  <si>
    <t>Instance-20-10-38-5</t>
  </si>
  <si>
    <t>Instance-20-10-38-6</t>
  </si>
  <si>
    <t>Instance-20-10-38-7</t>
  </si>
  <si>
    <t>Instance-20-10-38-8</t>
  </si>
  <si>
    <t>Instance-20-10-38-9</t>
  </si>
  <si>
    <t>Instance-20-10-40-0</t>
  </si>
  <si>
    <t>Instance-20-10-40-1</t>
  </si>
  <si>
    <t>Instance-20-10-40-2</t>
  </si>
  <si>
    <t>Instance-20-10-40-3</t>
  </si>
  <si>
    <t>Instance-20-10-40-4</t>
  </si>
  <si>
    <t>Instance-20-10-40-5</t>
  </si>
  <si>
    <t>Instance-20-10-40-6</t>
  </si>
  <si>
    <t>Instance-20-10-40-7</t>
  </si>
  <si>
    <t>Instance-20-10-40-8</t>
  </si>
  <si>
    <t>Instance-20-10-40-9</t>
  </si>
  <si>
    <t>Average Time</t>
  </si>
  <si>
    <t>Tiempo promedio en encontrar solución (si no lo resuelve lo cuenta como 300 seg)</t>
  </si>
  <si>
    <t>Tiempo promedio de ejecución en instancias en que todos los algoritmos resuelven</t>
  </si>
  <si>
    <t>Porcentaje de instancias resueltas</t>
  </si>
  <si>
    <t>Porcentaje del tiempo usado en grounding</t>
  </si>
  <si>
    <t>Tamaño del Grounding</t>
  </si>
  <si>
    <t>Tiempo de ejecución en instancias resueltas por ASP-1 y ASP-2</t>
  </si>
  <si>
    <t>Tiempo usado solo en proceso de grounding</t>
  </si>
  <si>
    <t>Notas:</t>
  </si>
  <si>
    <t>HCBS es ICBS con heurística h_4, en la práctica es la que mejor funciona dentro de todos los algoritmos basados en búsqueda</t>
  </si>
  <si>
    <t>ASP-1 es la versión más simple del encoding (el de las 5am)</t>
  </si>
  <si>
    <t>ASP-2 es la ultima versión del encoding</t>
  </si>
  <si>
    <t>Tanto  ASP-1 como ASP-2 fueron ejecutados con 4 threads</t>
  </si>
  <si>
    <t>ASP-3</t>
  </si>
  <si>
    <t>ASP-4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</si>
</sst>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graphs!$B$3:$B$13</c:f>
              <c:numCache>
                <c:formatCode>General</c:formatCode>
                <c:ptCount val="11"/>
                <c:pt idx="0">
                  <c:v>9.3683699999999592E-3</c:v>
                </c:pt>
                <c:pt idx="1">
                  <c:v>2.7514139999999958E-2</c:v>
                </c:pt>
                <c:pt idx="2">
                  <c:v>0.12669431000000003</c:v>
                </c:pt>
                <c:pt idx="3">
                  <c:v>4.4087380000000072E-2</c:v>
                </c:pt>
                <c:pt idx="4">
                  <c:v>0.14116696000000001</c:v>
                </c:pt>
                <c:pt idx="5">
                  <c:v>9.4512119999999436E-2</c:v>
                </c:pt>
                <c:pt idx="6">
                  <c:v>0.33612387999999993</c:v>
                </c:pt>
                <c:pt idx="7">
                  <c:v>33.269764699999989</c:v>
                </c:pt>
                <c:pt idx="8">
                  <c:v>114.98334452</c:v>
                </c:pt>
                <c:pt idx="9">
                  <c:v>60.165739799999912</c:v>
                </c:pt>
                <c:pt idx="10">
                  <c:v>90.681544140000042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A-4E26-958A-DB1489FF663A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graphs!$C$3:$C$13</c:f>
              <c:numCache>
                <c:formatCode>General</c:formatCode>
                <c:ptCount val="11"/>
                <c:pt idx="0">
                  <c:v>17.652369928359953</c:v>
                </c:pt>
                <c:pt idx="1">
                  <c:v>32.318299484252883</c:v>
                </c:pt>
                <c:pt idx="2">
                  <c:v>42.812148451805079</c:v>
                </c:pt>
                <c:pt idx="3">
                  <c:v>47.441991543769795</c:v>
                </c:pt>
                <c:pt idx="4">
                  <c:v>67.204163622856115</c:v>
                </c:pt>
                <c:pt idx="5">
                  <c:v>74.130158829688952</c:v>
                </c:pt>
                <c:pt idx="6">
                  <c:v>185.0524580240245</c:v>
                </c:pt>
                <c:pt idx="7">
                  <c:v>145.70864033698993</c:v>
                </c:pt>
                <c:pt idx="8">
                  <c:v>146.11966626644087</c:v>
                </c:pt>
                <c:pt idx="9">
                  <c:v>173.8925085306164</c:v>
                </c:pt>
                <c:pt idx="10">
                  <c:v>148.18448581695512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A-4E26-958A-DB1489FF663A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graphs!$D$3:$D$13</c:f>
              <c:numCache>
                <c:formatCode>General</c:formatCode>
                <c:ptCount val="11"/>
                <c:pt idx="0">
                  <c:v>28.307808637618979</c:v>
                </c:pt>
                <c:pt idx="1">
                  <c:v>51.206479024887038</c:v>
                </c:pt>
                <c:pt idx="2">
                  <c:v>70.638732171058521</c:v>
                </c:pt>
                <c:pt idx="3">
                  <c:v>83.011305332183724</c:v>
                </c:pt>
                <c:pt idx="4">
                  <c:v>101.6422134160993</c:v>
                </c:pt>
                <c:pt idx="5">
                  <c:v>108.61650066375701</c:v>
                </c:pt>
                <c:pt idx="6">
                  <c:v>175.30759088993017</c:v>
                </c:pt>
                <c:pt idx="7">
                  <c:v>214.82835078239401</c:v>
                </c:pt>
                <c:pt idx="8">
                  <c:v>264.49375889301251</c:v>
                </c:pt>
                <c:pt idx="9">
                  <c:v>292.01525947782704</c:v>
                </c:pt>
                <c:pt idx="10">
                  <c:v>364.47897413041795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A-4E26-958A-DB1489FF663A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graphs!$A$3:$A$13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graphs!$E$3:$E$13</c:f>
              <c:numCache>
                <c:formatCode>General</c:formatCode>
                <c:ptCount val="11"/>
                <c:pt idx="0">
                  <c:v>8.0469596385955686</c:v>
                </c:pt>
                <c:pt idx="1">
                  <c:v>13.351019716262755</c:v>
                </c:pt>
                <c:pt idx="2">
                  <c:v>15.998650765418963</c:v>
                </c:pt>
                <c:pt idx="3">
                  <c:v>16.961335349082912</c:v>
                </c:pt>
                <c:pt idx="4">
                  <c:v>23.268665552139232</c:v>
                </c:pt>
                <c:pt idx="5">
                  <c:v>22.74853630065914</c:v>
                </c:pt>
                <c:pt idx="6">
                  <c:v>31.078903293609585</c:v>
                </c:pt>
                <c:pt idx="7">
                  <c:v>35.810350656509357</c:v>
                </c:pt>
                <c:pt idx="8">
                  <c:v>37.931754660606337</c:v>
                </c:pt>
                <c:pt idx="9">
                  <c:v>41.707515978813127</c:v>
                </c:pt>
                <c:pt idx="10">
                  <c:v>45.541258239746057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731-8623-F33EBE4820C3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graphs!$A$3:$A$13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graphs!$F$3:$F$13</c:f>
              <c:numCache>
                <c:formatCode>General</c:formatCode>
                <c:ptCount val="11"/>
                <c:pt idx="0">
                  <c:v>6.4276910305022925</c:v>
                </c:pt>
                <c:pt idx="1">
                  <c:v>10.755571222305267</c:v>
                </c:pt>
                <c:pt idx="2">
                  <c:v>12.0902329444885</c:v>
                </c:pt>
                <c:pt idx="3">
                  <c:v>12.949951076507521</c:v>
                </c:pt>
                <c:pt idx="4">
                  <c:v>25.276206827163616</c:v>
                </c:pt>
                <c:pt idx="5">
                  <c:v>15.876990962028453</c:v>
                </c:pt>
                <c:pt idx="6">
                  <c:v>25.22292456626888</c:v>
                </c:pt>
                <c:pt idx="7">
                  <c:v>26.91316993236536</c:v>
                </c:pt>
                <c:pt idx="8">
                  <c:v>30.949145841598465</c:v>
                </c:pt>
                <c:pt idx="9">
                  <c:v>32.411265993118249</c:v>
                </c:pt>
                <c:pt idx="10">
                  <c:v>31.440484619140545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C-429E-AF85-A65BECE8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22840"/>
        <c:axId val="627320216"/>
      </c:scatterChart>
      <c:valAx>
        <c:axId val="627322840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320216"/>
        <c:crosses val="autoZero"/>
        <c:crossBetween val="midCat"/>
      </c:valAx>
      <c:valAx>
        <c:axId val="627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32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 Time</a:t>
            </a:r>
            <a:r>
              <a:rPr lang="es-CL" baseline="0"/>
              <a:t> All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graphs!$I$3:$I$13</c:f>
              <c:numCache>
                <c:formatCode>General</c:formatCode>
                <c:ptCount val="11"/>
                <c:pt idx="0">
                  <c:v>9.3683699999999592E-3</c:v>
                </c:pt>
                <c:pt idx="1">
                  <c:v>2.7514139999999958E-2</c:v>
                </c:pt>
                <c:pt idx="2">
                  <c:v>0.12669431000000003</c:v>
                </c:pt>
                <c:pt idx="3">
                  <c:v>4.4087380000000072E-2</c:v>
                </c:pt>
                <c:pt idx="4">
                  <c:v>0.14116696000000001</c:v>
                </c:pt>
                <c:pt idx="5">
                  <c:v>9.4512119999999436E-2</c:v>
                </c:pt>
                <c:pt idx="6">
                  <c:v>0.33612387999999993</c:v>
                </c:pt>
                <c:pt idx="7">
                  <c:v>3.6327681111111056</c:v>
                </c:pt>
                <c:pt idx="8">
                  <c:v>35.689477642857121</c:v>
                </c:pt>
                <c:pt idx="9">
                  <c:v>0.20650463749989284</c:v>
                </c:pt>
                <c:pt idx="10">
                  <c:v>0.97197827142862903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0-4A91-A829-E34F620F81FB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graphs!$J$3:$J$13</c:f>
              <c:numCache>
                <c:formatCode>General</c:formatCode>
                <c:ptCount val="11"/>
                <c:pt idx="0">
                  <c:v>17.652369928359953</c:v>
                </c:pt>
                <c:pt idx="1">
                  <c:v>32.318299484252883</c:v>
                </c:pt>
                <c:pt idx="2">
                  <c:v>42.812148451805079</c:v>
                </c:pt>
                <c:pt idx="3">
                  <c:v>47.441991543769795</c:v>
                </c:pt>
                <c:pt idx="4">
                  <c:v>67.204163622856115</c:v>
                </c:pt>
                <c:pt idx="5">
                  <c:v>74.130158829688952</c:v>
                </c:pt>
                <c:pt idx="6">
                  <c:v>185.0524580240245</c:v>
                </c:pt>
                <c:pt idx="7">
                  <c:v>147.23954277568347</c:v>
                </c:pt>
                <c:pt idx="8">
                  <c:v>127.90493079594164</c:v>
                </c:pt>
                <c:pt idx="9">
                  <c:v>135.83544057607611</c:v>
                </c:pt>
                <c:pt idx="10">
                  <c:v>135.074928249631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0-4A91-A829-E34F620F81FB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graphs!$K$3:$K$13</c:f>
              <c:numCache>
                <c:formatCode>General</c:formatCode>
                <c:ptCount val="11"/>
                <c:pt idx="0">
                  <c:v>28.307808637618979</c:v>
                </c:pt>
                <c:pt idx="1">
                  <c:v>51.206479024887038</c:v>
                </c:pt>
                <c:pt idx="2">
                  <c:v>70.638732171058521</c:v>
                </c:pt>
                <c:pt idx="3">
                  <c:v>83.011305332183724</c:v>
                </c:pt>
                <c:pt idx="4">
                  <c:v>101.6422134160993</c:v>
                </c:pt>
                <c:pt idx="5">
                  <c:v>108.61650066375701</c:v>
                </c:pt>
                <c:pt idx="6">
                  <c:v>175.30759088993017</c:v>
                </c:pt>
                <c:pt idx="7">
                  <c:v>211.36658989058554</c:v>
                </c:pt>
                <c:pt idx="8">
                  <c:v>245.73805148260885</c:v>
                </c:pt>
                <c:pt idx="9">
                  <c:v>276.33452731370903</c:v>
                </c:pt>
                <c:pt idx="10">
                  <c:v>332.34486440249788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0-4A91-A829-E34F620F81FB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graphs!$L$3:$L$13</c:f>
              <c:numCache>
                <c:formatCode>General</c:formatCode>
                <c:ptCount val="11"/>
                <c:pt idx="0">
                  <c:v>8.0469596385955686</c:v>
                </c:pt>
                <c:pt idx="1">
                  <c:v>13.351019716262755</c:v>
                </c:pt>
                <c:pt idx="2">
                  <c:v>15.998650765418963</c:v>
                </c:pt>
                <c:pt idx="3">
                  <c:v>16.961335349082912</c:v>
                </c:pt>
                <c:pt idx="4">
                  <c:v>23.268665552139232</c:v>
                </c:pt>
                <c:pt idx="5">
                  <c:v>22.74853630065914</c:v>
                </c:pt>
                <c:pt idx="6">
                  <c:v>31.078903293609585</c:v>
                </c:pt>
                <c:pt idx="7">
                  <c:v>35.164240333769015</c:v>
                </c:pt>
                <c:pt idx="8">
                  <c:v>35.158750159399801</c:v>
                </c:pt>
                <c:pt idx="9">
                  <c:v>37.367739796638446</c:v>
                </c:pt>
                <c:pt idx="10">
                  <c:v>42.535615716661688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8-4B42-A266-0A9B086DF14A}"/>
            </c:ext>
          </c:extLst>
        </c:ser>
        <c:ser>
          <c:idx val="4"/>
          <c:order val="4"/>
          <c:tx>
            <c:strRef>
              <c:f>graphs!$M$2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graphs!$H$3:$H$13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graphs!$M$3:$M$13</c:f>
              <c:numCache>
                <c:formatCode>General</c:formatCode>
                <c:ptCount val="11"/>
                <c:pt idx="0">
                  <c:v>6.4276910305022925</c:v>
                </c:pt>
                <c:pt idx="1">
                  <c:v>10.755571222305267</c:v>
                </c:pt>
                <c:pt idx="2">
                  <c:v>12.0902329444885</c:v>
                </c:pt>
                <c:pt idx="3">
                  <c:v>12.949951076507521</c:v>
                </c:pt>
                <c:pt idx="4">
                  <c:v>25.276206827163616</c:v>
                </c:pt>
                <c:pt idx="5">
                  <c:v>15.876990962028453</c:v>
                </c:pt>
                <c:pt idx="6">
                  <c:v>25.22292456626888</c:v>
                </c:pt>
                <c:pt idx="7">
                  <c:v>25.801867829428723</c:v>
                </c:pt>
                <c:pt idx="8">
                  <c:v>28.555631160736045</c:v>
                </c:pt>
                <c:pt idx="9">
                  <c:v>26.597273558378188</c:v>
                </c:pt>
                <c:pt idx="10">
                  <c:v>29.255829947335297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83B-B664-13D9AE56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12176"/>
        <c:axId val="630321688"/>
      </c:scatterChart>
      <c:valAx>
        <c:axId val="630312176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21688"/>
        <c:crosses val="autoZero"/>
        <c:crossBetween val="midCat"/>
      </c:valAx>
      <c:valAx>
        <c:axId val="6303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Instances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graphs!$O$3:$O$13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graphs!$P$3:$P$13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0.7</c:v>
                </c:pt>
                <c:pt idx="9">
                  <c:v>0.8</c:v>
                </c:pt>
                <c:pt idx="1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5-4A37-A509-2EAC272FB434}"/>
            </c:ext>
          </c:extLst>
        </c:ser>
        <c:ser>
          <c:idx val="1"/>
          <c:order val="1"/>
          <c:tx>
            <c:strRef>
              <c:f>graphs!$Q$2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graphs!$O$3:$O$13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graphs!$Q$3:$Q$13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5-4A37-A509-2EAC272FB434}"/>
            </c:ext>
          </c:extLst>
        </c:ser>
        <c:ser>
          <c:idx val="2"/>
          <c:order val="2"/>
          <c:tx>
            <c:strRef>
              <c:f>graphs!$R$2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graphs!$O$3:$O$13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graphs!$R$3:$R$13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5-4A37-A509-2EAC272FB434}"/>
            </c:ext>
          </c:extLst>
        </c:ser>
        <c:ser>
          <c:idx val="3"/>
          <c:order val="3"/>
          <c:tx>
            <c:strRef>
              <c:f>graphs!$S$2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graphs!$O$3:$O$13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graphs!$S$3:$S$13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9-481F-9CFC-A704D463B6A2}"/>
            </c:ext>
          </c:extLst>
        </c:ser>
        <c:ser>
          <c:idx val="4"/>
          <c:order val="4"/>
          <c:tx>
            <c:strRef>
              <c:f>graphs!$T$2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graphs!$O$3:$O$13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graphs!$T$3:$T$13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6-4E99-8213-42FF045A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2840"/>
        <c:axId val="630338416"/>
      </c:scatterChart>
      <c:valAx>
        <c:axId val="630332840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38416"/>
        <c:crosses val="autoZero"/>
        <c:crossBetween val="midCat"/>
      </c:valAx>
      <c:valAx>
        <c:axId val="630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3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 Grounding</a:t>
            </a:r>
            <a:r>
              <a:rPr lang="es-CL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9997098736005481E-2"/>
          <c:y val="0.17554463891059116"/>
          <c:w val="0.86807132694459588"/>
          <c:h val="0.63584718045540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graphs!$W$2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graphs!$V$3:$V$13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graphs!$W$3:$W$13</c:f>
              <c:numCache>
                <c:formatCode>General</c:formatCode>
                <c:ptCount val="11"/>
                <c:pt idx="0">
                  <c:v>55.417424240726838</c:v>
                </c:pt>
                <c:pt idx="1">
                  <c:v>52.093258175823735</c:v>
                </c:pt>
                <c:pt idx="2">
                  <c:v>51.949733191110624</c:v>
                </c:pt>
                <c:pt idx="3">
                  <c:v>52.337761508563084</c:v>
                </c:pt>
                <c:pt idx="4">
                  <c:v>51.028848512791953</c:v>
                </c:pt>
                <c:pt idx="5">
                  <c:v>49.648342592190986</c:v>
                </c:pt>
                <c:pt idx="6">
                  <c:v>43.969959314685092</c:v>
                </c:pt>
                <c:pt idx="7">
                  <c:v>45.182508799156963</c:v>
                </c:pt>
                <c:pt idx="8">
                  <c:v>43.188864829905356</c:v>
                </c:pt>
                <c:pt idx="9">
                  <c:v>43.862193789537358</c:v>
                </c:pt>
                <c:pt idx="10">
                  <c:v>42.895676683023346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3B8-B3E4-A4D3F099F0D4}"/>
            </c:ext>
          </c:extLst>
        </c:ser>
        <c:ser>
          <c:idx val="1"/>
          <c:order val="1"/>
          <c:tx>
            <c:strRef>
              <c:f>graphs!$X$2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graphs!$V$3:$V$13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graphs!$X$3:$X$13</c:f>
              <c:numCache>
                <c:formatCode>General</c:formatCode>
                <c:ptCount val="11"/>
                <c:pt idx="0">
                  <c:v>55.78063098560024</c:v>
                </c:pt>
                <c:pt idx="1">
                  <c:v>52.536637525651528</c:v>
                </c:pt>
                <c:pt idx="2">
                  <c:v>51.223080451747443</c:v>
                </c:pt>
                <c:pt idx="3">
                  <c:v>50.617290048209256</c:v>
                </c:pt>
                <c:pt idx="4">
                  <c:v>47.37689646851301</c:v>
                </c:pt>
                <c:pt idx="5">
                  <c:v>46.021590569105534</c:v>
                </c:pt>
                <c:pt idx="6">
                  <c:v>41.801798285156821</c:v>
                </c:pt>
                <c:pt idx="7">
                  <c:v>39.663774644331639</c:v>
                </c:pt>
                <c:pt idx="8">
                  <c:v>37.51883655278138</c:v>
                </c:pt>
                <c:pt idx="9">
                  <c:v>37.6648237000393</c:v>
                </c:pt>
                <c:pt idx="10">
                  <c:v>34.313371941647688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8-43B8-B3E4-A4D3F099F0D4}"/>
            </c:ext>
          </c:extLst>
        </c:ser>
        <c:ser>
          <c:idx val="2"/>
          <c:order val="2"/>
          <c:tx>
            <c:strRef>
              <c:f>graphs!$Y$2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graphs!$V$3:$V$13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graphs!$Y$3:$Y$13</c:f>
              <c:numCache>
                <c:formatCode>General</c:formatCode>
                <c:ptCount val="11"/>
                <c:pt idx="0">
                  <c:v>52.01742133054271</c:v>
                </c:pt>
                <c:pt idx="1">
                  <c:v>49.989055679213834</c:v>
                </c:pt>
                <c:pt idx="2">
                  <c:v>50.101399651146167</c:v>
                </c:pt>
                <c:pt idx="3">
                  <c:v>51.193194758800914</c:v>
                </c:pt>
                <c:pt idx="4">
                  <c:v>48.429095475798761</c:v>
                </c:pt>
                <c:pt idx="5">
                  <c:v>49.93514206199675</c:v>
                </c:pt>
                <c:pt idx="6">
                  <c:v>47.354360914259779</c:v>
                </c:pt>
                <c:pt idx="7">
                  <c:v>46.250966265352425</c:v>
                </c:pt>
                <c:pt idx="8">
                  <c:v>46.460024656840197</c:v>
                </c:pt>
                <c:pt idx="9">
                  <c:v>47.475572196469066</c:v>
                </c:pt>
                <c:pt idx="10">
                  <c:v>46.701386214550027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85A-8E5D-DAB727707E8C}"/>
            </c:ext>
          </c:extLst>
        </c:ser>
        <c:ser>
          <c:idx val="3"/>
          <c:order val="3"/>
          <c:tx>
            <c:strRef>
              <c:f>graphs!$Z$2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graphs!$V$3:$V$13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graphs!$Z$3:$Z$13</c:f>
              <c:numCache>
                <c:formatCode>General</c:formatCode>
                <c:ptCount val="11"/>
                <c:pt idx="0">
                  <c:v>49.388532111349207</c:v>
                </c:pt>
                <c:pt idx="1">
                  <c:v>43.991840067304544</c:v>
                </c:pt>
                <c:pt idx="2">
                  <c:v>43.89473693350461</c:v>
                </c:pt>
                <c:pt idx="3">
                  <c:v>43.315800770797956</c:v>
                </c:pt>
                <c:pt idx="4">
                  <c:v>36.978201491590049</c:v>
                </c:pt>
                <c:pt idx="5">
                  <c:v>41.642755171243195</c:v>
                </c:pt>
                <c:pt idx="6">
                  <c:v>34.348471964387066</c:v>
                </c:pt>
                <c:pt idx="7">
                  <c:v>32.509785054718847</c:v>
                </c:pt>
                <c:pt idx="8">
                  <c:v>32.270266487177409</c:v>
                </c:pt>
                <c:pt idx="9">
                  <c:v>32.62213569914131</c:v>
                </c:pt>
                <c:pt idx="10">
                  <c:v>31.714800600388799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C-485A-8E5D-DAB72770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40712"/>
        <c:axId val="630342680"/>
      </c:scatterChart>
      <c:valAx>
        <c:axId val="630340712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42680"/>
        <c:crosses val="autoZero"/>
        <c:crossBetween val="midCat"/>
      </c:valAx>
      <c:valAx>
        <c:axId val="630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034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graphs!$W$34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graphs!$V$35:$V$45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graphs!$W$35:$W$45</c:f>
              <c:numCache>
                <c:formatCode>General</c:formatCode>
                <c:ptCount val="11"/>
                <c:pt idx="0">
                  <c:v>9.7026732683181436</c:v>
                </c:pt>
                <c:pt idx="1">
                  <c:v>16.660367584228489</c:v>
                </c:pt>
                <c:pt idx="2">
                  <c:v>21.896184778213449</c:v>
                </c:pt>
                <c:pt idx="3">
                  <c:v>24.645556664466788</c:v>
                </c:pt>
                <c:pt idx="4">
                  <c:v>34.136221909522973</c:v>
                </c:pt>
                <c:pt idx="5">
                  <c:v>36.125417947769094</c:v>
                </c:pt>
                <c:pt idx="6">
                  <c:v>69.383498501777595</c:v>
                </c:pt>
                <c:pt idx="7">
                  <c:v>65.350211739540043</c:v>
                </c:pt>
                <c:pt idx="8">
                  <c:v>61.296879363059944</c:v>
                </c:pt>
                <c:pt idx="9">
                  <c:v>69.296906590461546</c:v>
                </c:pt>
                <c:pt idx="10">
                  <c:v>62.86265237331385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4DD4-817D-1C7DC2E8EABA}"/>
            </c:ext>
          </c:extLst>
        </c:ser>
        <c:ser>
          <c:idx val="1"/>
          <c:order val="1"/>
          <c:tx>
            <c:strRef>
              <c:f>graphs!$X$34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graphs!$V$35:$V$45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graphs!$X$35:$X$45</c:f>
              <c:numCache>
                <c:formatCode>General</c:formatCode>
                <c:ptCount val="11"/>
                <c:pt idx="0">
                  <c:v>15.60831210613247</c:v>
                </c:pt>
                <c:pt idx="1">
                  <c:v>26.741481280326791</c:v>
                </c:pt>
                <c:pt idx="2">
                  <c:v>35.57245812416074</c:v>
                </c:pt>
                <c:pt idx="3">
                  <c:v>41.213572907447748</c:v>
                </c:pt>
                <c:pt idx="4">
                  <c:v>47.542629814147887</c:v>
                </c:pt>
                <c:pt idx="5">
                  <c:v>49.0141452312469</c:v>
                </c:pt>
                <c:pt idx="6">
                  <c:v>69.155748701095504</c:v>
                </c:pt>
                <c:pt idx="7">
                  <c:v>84.246016407012831</c:v>
                </c:pt>
                <c:pt idx="8">
                  <c:v>96.090962195396244</c:v>
                </c:pt>
                <c:pt idx="9">
                  <c:v>104.91395139694187</c:v>
                </c:pt>
                <c:pt idx="10">
                  <c:v>123.51308033201401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0-4DD4-817D-1C7DC2E8EABA}"/>
            </c:ext>
          </c:extLst>
        </c:ser>
        <c:ser>
          <c:idx val="2"/>
          <c:order val="2"/>
          <c:tx>
            <c:strRef>
              <c:f>graphs!$Y$34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graphs!$V$35:$V$45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graphs!$Y$35:$Y$45</c:f>
              <c:numCache>
                <c:formatCode>General</c:formatCode>
                <c:ptCount val="11"/>
                <c:pt idx="0">
                  <c:v>4.1416409730911194</c:v>
                </c:pt>
                <c:pt idx="1">
                  <c:v>6.6271258592605546</c:v>
                </c:pt>
                <c:pt idx="2">
                  <c:v>7.9526908636092939</c:v>
                </c:pt>
                <c:pt idx="3">
                  <c:v>8.6423646450042533</c:v>
                </c:pt>
                <c:pt idx="4">
                  <c:v>11.271502041816667</c:v>
                </c:pt>
                <c:pt idx="5">
                  <c:v>11.222817993164035</c:v>
                </c:pt>
                <c:pt idx="6">
                  <c:v>14.677584743499711</c:v>
                </c:pt>
                <c:pt idx="7">
                  <c:v>16.487990427017181</c:v>
                </c:pt>
                <c:pt idx="8">
                  <c:v>17.485963106155335</c:v>
                </c:pt>
                <c:pt idx="9">
                  <c:v>19.419028973579373</c:v>
                </c:pt>
                <c:pt idx="10">
                  <c:v>21.24003169536585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0-4067-B265-20777D377574}"/>
            </c:ext>
          </c:extLst>
        </c:ser>
        <c:ser>
          <c:idx val="3"/>
          <c:order val="3"/>
          <c:tx>
            <c:strRef>
              <c:f>graphs!$Z$34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graphs!$V$35:$V$45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graphs!$Z$35:$Z$45</c:f>
              <c:numCache>
                <c:formatCode>General</c:formatCode>
                <c:ptCount val="11"/>
                <c:pt idx="0">
                  <c:v>3.1308729410171448</c:v>
                </c:pt>
                <c:pt idx="1">
                  <c:v>4.6532732009887647</c:v>
                </c:pt>
                <c:pt idx="2">
                  <c:v>5.2656726837158159</c:v>
                </c:pt>
                <c:pt idx="3">
                  <c:v>5.5384828329086284</c:v>
                </c:pt>
                <c:pt idx="4">
                  <c:v>6.8663472890853843</c:v>
                </c:pt>
                <c:pt idx="5">
                  <c:v>6.5232597112655579</c:v>
                </c:pt>
                <c:pt idx="6">
                  <c:v>8.0569566011428755</c:v>
                </c:pt>
                <c:pt idx="7">
                  <c:v>8.6250699281692444</c:v>
                </c:pt>
                <c:pt idx="8">
                  <c:v>9.5276741504668987</c:v>
                </c:pt>
                <c:pt idx="9">
                  <c:v>9.713213038444497</c:v>
                </c:pt>
                <c:pt idx="10">
                  <c:v>9.8106811761855788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4-4C23-97B9-65197375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43720"/>
        <c:axId val="636244376"/>
      </c:scatterChart>
      <c:valAx>
        <c:axId val="636243720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244376"/>
        <c:crosses val="autoZero"/>
        <c:crossBetween val="midCat"/>
      </c:valAx>
      <c:valAx>
        <c:axId val="6362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24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graphs!$AB$3:$AB$13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graphs!$AC$3:$AC$13</c:f>
              <c:numCache>
                <c:formatCode>General</c:formatCode>
                <c:ptCount val="11"/>
                <c:pt idx="0">
                  <c:v>6016105.9000000004</c:v>
                </c:pt>
                <c:pt idx="1">
                  <c:v>9503467.8000000007</c:v>
                </c:pt>
                <c:pt idx="2">
                  <c:v>11180564.800000001</c:v>
                </c:pt>
                <c:pt idx="3">
                  <c:v>12138146.5</c:v>
                </c:pt>
                <c:pt idx="4">
                  <c:v>16405567.199999999</c:v>
                </c:pt>
                <c:pt idx="5">
                  <c:v>17094096.600000001</c:v>
                </c:pt>
                <c:pt idx="6">
                  <c:v>23468453.199999999</c:v>
                </c:pt>
                <c:pt idx="7">
                  <c:v>26646738</c:v>
                </c:pt>
                <c:pt idx="8">
                  <c:v>29279068.600000001</c:v>
                </c:pt>
                <c:pt idx="9">
                  <c:v>31271873</c:v>
                </c:pt>
                <c:pt idx="10">
                  <c:v>37646395.299999997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E-417B-9745-4FDFE36D9C40}"/>
            </c:ext>
          </c:extLst>
        </c:ser>
        <c:ser>
          <c:idx val="1"/>
          <c:order val="1"/>
          <c:tx>
            <c:strRef>
              <c:f>graphs!$AD$2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graphs!$AB$3:$AB$13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graphs!$AD$3:$AD$13</c:f>
              <c:numCache>
                <c:formatCode>General</c:formatCode>
                <c:ptCount val="11"/>
                <c:pt idx="0">
                  <c:v>9378758.4000000004</c:v>
                </c:pt>
                <c:pt idx="1">
                  <c:v>15230039.4</c:v>
                </c:pt>
                <c:pt idx="2">
                  <c:v>17866706.399999999</c:v>
                </c:pt>
                <c:pt idx="3">
                  <c:v>19401555.399999999</c:v>
                </c:pt>
                <c:pt idx="4">
                  <c:v>26827301.800000001</c:v>
                </c:pt>
                <c:pt idx="5">
                  <c:v>28465225</c:v>
                </c:pt>
                <c:pt idx="6">
                  <c:v>38838787</c:v>
                </c:pt>
                <c:pt idx="7">
                  <c:v>44552750.200000003</c:v>
                </c:pt>
                <c:pt idx="8">
                  <c:v>50174460.299999997</c:v>
                </c:pt>
                <c:pt idx="9">
                  <c:v>49203930.777777776</c:v>
                </c:pt>
                <c:pt idx="10">
                  <c:v>60461933.555555552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E-417B-9745-4FDFE36D9C40}"/>
            </c:ext>
          </c:extLst>
        </c:ser>
        <c:ser>
          <c:idx val="2"/>
          <c:order val="2"/>
          <c:tx>
            <c:strRef>
              <c:f>graphs!$AE$2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graphs!$AB$3:$AB$13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graphs!$AE$3:$AE$13</c:f>
              <c:numCache>
                <c:formatCode>General</c:formatCode>
                <c:ptCount val="11"/>
                <c:pt idx="0">
                  <c:v>3239863.3</c:v>
                </c:pt>
                <c:pt idx="1">
                  <c:v>4957242.4000000004</c:v>
                </c:pt>
                <c:pt idx="2">
                  <c:v>5606030</c:v>
                </c:pt>
                <c:pt idx="3">
                  <c:v>5988636.4000000004</c:v>
                </c:pt>
                <c:pt idx="4">
                  <c:v>7924519</c:v>
                </c:pt>
                <c:pt idx="5">
                  <c:v>8289042.2000000002</c:v>
                </c:pt>
                <c:pt idx="6">
                  <c:v>10963858.1</c:v>
                </c:pt>
                <c:pt idx="7">
                  <c:v>12307449.800000001</c:v>
                </c:pt>
                <c:pt idx="8">
                  <c:v>13657803</c:v>
                </c:pt>
                <c:pt idx="9">
                  <c:v>14326602.5</c:v>
                </c:pt>
                <c:pt idx="10">
                  <c:v>16828700.5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A-478B-BD9F-7B3F5F941218}"/>
            </c:ext>
          </c:extLst>
        </c:ser>
        <c:ser>
          <c:idx val="3"/>
          <c:order val="3"/>
          <c:tx>
            <c:strRef>
              <c:f>graphs!$AF$2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graphs!$AB$3:$AB$13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graphs!$AF$3:$AF$13</c:f>
              <c:numCache>
                <c:formatCode>General</c:formatCode>
                <c:ptCount val="11"/>
                <c:pt idx="0">
                  <c:v>1939027.2</c:v>
                </c:pt>
                <c:pt idx="1">
                  <c:v>2693190.4</c:v>
                </c:pt>
                <c:pt idx="2">
                  <c:v>2868841.9</c:v>
                </c:pt>
                <c:pt idx="3">
                  <c:v>2936123.9</c:v>
                </c:pt>
                <c:pt idx="4">
                  <c:v>3613565.7</c:v>
                </c:pt>
                <c:pt idx="5">
                  <c:v>3617647.7</c:v>
                </c:pt>
                <c:pt idx="6">
                  <c:v>4486750.3</c:v>
                </c:pt>
                <c:pt idx="7">
                  <c:v>4823463.0999999996</c:v>
                </c:pt>
                <c:pt idx="8">
                  <c:v>5123808.2</c:v>
                </c:pt>
                <c:pt idx="9">
                  <c:v>5168082.5</c:v>
                </c:pt>
                <c:pt idx="10">
                  <c:v>5810260.5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844-8BDB-160DDE6F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4216"/>
        <c:axId val="636245032"/>
      </c:scatterChart>
      <c:valAx>
        <c:axId val="636254216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245032"/>
        <c:crosses val="autoZero"/>
        <c:crossBetween val="midCat"/>
      </c:valAx>
      <c:valAx>
        <c:axId val="6362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25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graphs!$I$34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graphs!$H$35:$H$45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graphs!$I$35:$I$45</c:f>
              <c:numCache>
                <c:formatCode>General</c:formatCode>
                <c:ptCount val="11"/>
                <c:pt idx="0">
                  <c:v>17.652369928359953</c:v>
                </c:pt>
                <c:pt idx="1">
                  <c:v>32.318299484252883</c:v>
                </c:pt>
                <c:pt idx="2">
                  <c:v>42.812148451805079</c:v>
                </c:pt>
                <c:pt idx="3">
                  <c:v>47.441991543769795</c:v>
                </c:pt>
                <c:pt idx="4">
                  <c:v>67.204163622856115</c:v>
                </c:pt>
                <c:pt idx="5">
                  <c:v>74.130158829688952</c:v>
                </c:pt>
                <c:pt idx="6">
                  <c:v>185.0524580240245</c:v>
                </c:pt>
                <c:pt idx="7">
                  <c:v>145.70864033698993</c:v>
                </c:pt>
                <c:pt idx="8">
                  <c:v>146.11966626644087</c:v>
                </c:pt>
                <c:pt idx="9">
                  <c:v>144.76159649425043</c:v>
                </c:pt>
                <c:pt idx="10">
                  <c:v>143.67177300982954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B-48FB-966C-6A5C67F4B993}"/>
            </c:ext>
          </c:extLst>
        </c:ser>
        <c:ser>
          <c:idx val="1"/>
          <c:order val="1"/>
          <c:tx>
            <c:strRef>
              <c:f>graphs!$J$34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graphs!$H$35:$H$45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graphs!$J$35:$J$45</c:f>
              <c:numCache>
                <c:formatCode>General</c:formatCode>
                <c:ptCount val="11"/>
                <c:pt idx="0">
                  <c:v>28.307808637618979</c:v>
                </c:pt>
                <c:pt idx="1">
                  <c:v>51.206479024887038</c:v>
                </c:pt>
                <c:pt idx="2">
                  <c:v>70.638732171058521</c:v>
                </c:pt>
                <c:pt idx="3">
                  <c:v>83.011305332183724</c:v>
                </c:pt>
                <c:pt idx="4">
                  <c:v>101.6422134160993</c:v>
                </c:pt>
                <c:pt idx="5">
                  <c:v>108.61650066375701</c:v>
                </c:pt>
                <c:pt idx="6">
                  <c:v>175.30759088993017</c:v>
                </c:pt>
                <c:pt idx="7">
                  <c:v>214.82835078239401</c:v>
                </c:pt>
                <c:pt idx="8">
                  <c:v>264.49375889301251</c:v>
                </c:pt>
                <c:pt idx="9">
                  <c:v>292.01525947782704</c:v>
                </c:pt>
                <c:pt idx="10">
                  <c:v>364.47897413041795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B-48FB-966C-6A5C67F4B993}"/>
            </c:ext>
          </c:extLst>
        </c:ser>
        <c:ser>
          <c:idx val="2"/>
          <c:order val="2"/>
          <c:tx>
            <c:strRef>
              <c:f>graphs!$K$34</c:f>
              <c:strCache>
                <c:ptCount val="1"/>
                <c:pt idx="0">
                  <c:v>ASP-3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graphs!$H$35:$H$45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graphs!$K$35:$K$45</c:f>
              <c:numCache>
                <c:formatCode>General</c:formatCode>
                <c:ptCount val="11"/>
                <c:pt idx="0">
                  <c:v>8.0469596385955686</c:v>
                </c:pt>
                <c:pt idx="1">
                  <c:v>13.351019716262755</c:v>
                </c:pt>
                <c:pt idx="2">
                  <c:v>15.998650765418963</c:v>
                </c:pt>
                <c:pt idx="3">
                  <c:v>16.961335349082912</c:v>
                </c:pt>
                <c:pt idx="4">
                  <c:v>23.268665552139232</c:v>
                </c:pt>
                <c:pt idx="5">
                  <c:v>22.74853630065914</c:v>
                </c:pt>
                <c:pt idx="6">
                  <c:v>31.078903293609585</c:v>
                </c:pt>
                <c:pt idx="7">
                  <c:v>35.810350656509357</c:v>
                </c:pt>
                <c:pt idx="8">
                  <c:v>37.931754660606337</c:v>
                </c:pt>
                <c:pt idx="9">
                  <c:v>39.041301806767741</c:v>
                </c:pt>
                <c:pt idx="10">
                  <c:v>44.740209897359165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0-4687-BA5C-E55ECD82FD1A}"/>
            </c:ext>
          </c:extLst>
        </c:ser>
        <c:ser>
          <c:idx val="3"/>
          <c:order val="3"/>
          <c:tx>
            <c:strRef>
              <c:f>graphs!$L$34</c:f>
              <c:strCache>
                <c:ptCount val="1"/>
                <c:pt idx="0">
                  <c:v>ASP-4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graphs!$H$35:$H$45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graphs!$L$35:$L$45</c:f>
              <c:numCache>
                <c:formatCode>General</c:formatCode>
                <c:ptCount val="11"/>
                <c:pt idx="0">
                  <c:v>6.4276910305022925</c:v>
                </c:pt>
                <c:pt idx="1">
                  <c:v>10.755571222305267</c:v>
                </c:pt>
                <c:pt idx="2">
                  <c:v>12.0902329444885</c:v>
                </c:pt>
                <c:pt idx="3">
                  <c:v>12.949951076507521</c:v>
                </c:pt>
                <c:pt idx="4">
                  <c:v>25.276206827163616</c:v>
                </c:pt>
                <c:pt idx="5">
                  <c:v>15.876990962028453</c:v>
                </c:pt>
                <c:pt idx="6">
                  <c:v>25.22292456626888</c:v>
                </c:pt>
                <c:pt idx="7">
                  <c:v>26.91316993236536</c:v>
                </c:pt>
                <c:pt idx="8">
                  <c:v>30.949145841598465</c:v>
                </c:pt>
                <c:pt idx="9">
                  <c:v>30.641169018215564</c:v>
                </c:pt>
                <c:pt idx="10">
                  <c:v>30.479000012079798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8-4792-A0DD-FC4DD8C4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29728"/>
        <c:axId val="627331040"/>
      </c:scatterChart>
      <c:valAx>
        <c:axId val="627329728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331040"/>
        <c:crosses val="autoZero"/>
        <c:crossBetween val="midCat"/>
      </c:valAx>
      <c:valAx>
        <c:axId val="627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3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14</xdr:row>
      <xdr:rowOff>76200</xdr:rowOff>
    </xdr:from>
    <xdr:to>
      <xdr:col>6</xdr:col>
      <xdr:colOff>1123951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23C62-FBC7-4B86-B883-DF0F0361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1785937</xdr:colOff>
      <xdr:row>14</xdr:row>
      <xdr:rowOff>0</xdr:rowOff>
    </xdr:from>
    <xdr:to>
      <xdr:col>13</xdr:col>
      <xdr:colOff>971550</xdr:colOff>
      <xdr:row>29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C392FD-F8FC-43F6-A389-F4EE98EF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1728788</xdr:colOff>
      <xdr:row>13</xdr:row>
      <xdr:rowOff>123825</xdr:rowOff>
    </xdr:from>
    <xdr:to>
      <xdr:col>20</xdr:col>
      <xdr:colOff>523875</xdr:colOff>
      <xdr:row>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BCCA11-A605-4D12-A45D-93E100724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1519237</xdr:colOff>
      <xdr:row>13</xdr:row>
      <xdr:rowOff>85725</xdr:rowOff>
    </xdr:from>
    <xdr:to>
      <xdr:col>26</xdr:col>
      <xdr:colOff>1257300</xdr:colOff>
      <xdr:row>28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023BDC-A9A0-4036-811D-D911DA45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357187</xdr:colOff>
      <xdr:row>31</xdr:row>
      <xdr:rowOff>123825</xdr:rowOff>
    </xdr:from>
    <xdr:to>
      <xdr:col>33</xdr:col>
      <xdr:colOff>457200</xdr:colOff>
      <xdr:row>46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B57D6B-6609-4426-813F-7B5F7D06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604836</xdr:colOff>
      <xdr:row>13</xdr:row>
      <xdr:rowOff>85726</xdr:rowOff>
    </xdr:from>
    <xdr:to>
      <xdr:col>36</xdr:col>
      <xdr:colOff>57149</xdr:colOff>
      <xdr:row>28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10CF58-7936-4ED6-A285-26F54C846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42862</xdr:colOff>
      <xdr:row>32</xdr:row>
      <xdr:rowOff>80962</xdr:rowOff>
    </xdr:from>
    <xdr:to>
      <xdr:col>18</xdr:col>
      <xdr:colOff>579437</xdr:colOff>
      <xdr:row>46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4AFEA9-2277-446F-B82D-26D91CB0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8FB7-B989-4BA0-88F1-7D78519D7B28}">
  <dimension ref="A1:O161"/>
  <sheetViews>
    <sheetView tabSelected="1" topLeftCell="A125" workbookViewId="0">
      <selection activeCell="C145" sqref="C14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B2">
        <v>20</v>
      </c>
      <c r="C2">
        <v>20</v>
      </c>
      <c r="D2">
        <v>20</v>
      </c>
      <c r="E2">
        <v>40</v>
      </c>
      <c r="F2">
        <v>0</v>
      </c>
      <c r="G2">
        <v>1</v>
      </c>
      <c r="H2">
        <v>3.5902999999998402</v>
      </c>
      <c r="I2">
        <v>268</v>
      </c>
      <c r="J2">
        <v>3</v>
      </c>
      <c r="K2">
        <v>3</v>
      </c>
      <c r="L2">
        <v>15</v>
      </c>
      <c r="M2">
        <v>2</v>
      </c>
      <c r="N2">
        <v>30</v>
      </c>
      <c r="O2">
        <f>IF(AND(HCBS!H2 &lt; 300000,'ASP-1'!B2 &gt; 0,'ASP-2'!B2 &gt; 0,'ASP-3'!B2 &gt; 0,'ASP-4'!B2 &gt;0),H2, -1)</f>
        <v>3.5902999999998402</v>
      </c>
    </row>
    <row r="3" spans="1:15" x14ac:dyDescent="0.25">
      <c r="B3">
        <v>20</v>
      </c>
      <c r="C3">
        <v>20</v>
      </c>
      <c r="D3">
        <v>20</v>
      </c>
      <c r="E3">
        <v>40</v>
      </c>
      <c r="F3">
        <v>1</v>
      </c>
      <c r="G3">
        <v>1</v>
      </c>
      <c r="H3">
        <v>3.5887999999995399</v>
      </c>
      <c r="I3">
        <v>289</v>
      </c>
      <c r="J3">
        <v>1</v>
      </c>
      <c r="K3">
        <v>1</v>
      </c>
      <c r="L3">
        <v>11</v>
      </c>
      <c r="M3">
        <v>0</v>
      </c>
      <c r="N3">
        <v>32</v>
      </c>
      <c r="O3">
        <f>IF(AND(HCBS!H3 &lt; 300000,'ASP-1'!B3 &gt; 0,'ASP-2'!B3 &gt; 0,'ASP-3'!B3 &gt; 0),H3, -1)</f>
        <v>3.5887999999995399</v>
      </c>
    </row>
    <row r="4" spans="1:15" x14ac:dyDescent="0.25">
      <c r="B4">
        <v>20</v>
      </c>
      <c r="C4">
        <v>20</v>
      </c>
      <c r="D4">
        <v>20</v>
      </c>
      <c r="E4">
        <v>40</v>
      </c>
      <c r="F4">
        <v>2</v>
      </c>
      <c r="G4">
        <v>1</v>
      </c>
      <c r="H4">
        <v>22.992199999999698</v>
      </c>
      <c r="I4">
        <v>246</v>
      </c>
      <c r="J4">
        <v>22</v>
      </c>
      <c r="K4">
        <v>40</v>
      </c>
      <c r="L4">
        <v>43</v>
      </c>
      <c r="M4">
        <v>4</v>
      </c>
      <c r="N4">
        <v>21</v>
      </c>
      <c r="O4">
        <f>IF(AND(HCBS!H4 &lt; 300000,'ASP-1'!B4 &gt; 0,'ASP-2'!B4 &gt; 0,'ASP-3'!B4 &gt; 0),H4, -1)</f>
        <v>22.992199999999698</v>
      </c>
    </row>
    <row r="5" spans="1:15" x14ac:dyDescent="0.25">
      <c r="B5">
        <v>20</v>
      </c>
      <c r="C5">
        <v>20</v>
      </c>
      <c r="D5">
        <v>20</v>
      </c>
      <c r="E5">
        <v>40</v>
      </c>
      <c r="F5">
        <v>3</v>
      </c>
      <c r="G5">
        <v>1</v>
      </c>
      <c r="H5">
        <v>11.7975000000006</v>
      </c>
      <c r="I5">
        <v>244</v>
      </c>
      <c r="J5">
        <v>8</v>
      </c>
      <c r="K5">
        <v>10</v>
      </c>
      <c r="L5">
        <v>24</v>
      </c>
      <c r="M5">
        <v>4</v>
      </c>
      <c r="N5">
        <v>32</v>
      </c>
      <c r="O5">
        <f>IF(AND(HCBS!H5 &lt; 300000,'ASP-1'!B5 &gt; 0,'ASP-2'!B5 &gt; 0,'ASP-3'!B5 &gt; 0),H5, -1)</f>
        <v>11.7975000000006</v>
      </c>
    </row>
    <row r="6" spans="1:15" x14ac:dyDescent="0.25">
      <c r="B6">
        <v>20</v>
      </c>
      <c r="C6">
        <v>20</v>
      </c>
      <c r="D6">
        <v>20</v>
      </c>
      <c r="E6">
        <v>40</v>
      </c>
      <c r="F6">
        <v>4</v>
      </c>
      <c r="G6">
        <v>1</v>
      </c>
      <c r="H6">
        <v>4.1122000000004801</v>
      </c>
      <c r="I6">
        <v>262</v>
      </c>
      <c r="J6">
        <v>2</v>
      </c>
      <c r="K6">
        <v>2</v>
      </c>
      <c r="L6">
        <v>13</v>
      </c>
      <c r="M6">
        <v>0</v>
      </c>
      <c r="N6">
        <v>24</v>
      </c>
      <c r="O6">
        <f>IF(AND(HCBS!H6 &lt; 300000,'ASP-1'!B6 &gt; 0,'ASP-2'!B6 &gt; 0,'ASP-3'!B6 &gt; 0),H6, -1)</f>
        <v>4.1122000000004801</v>
      </c>
    </row>
    <row r="7" spans="1:15" x14ac:dyDescent="0.25">
      <c r="B7">
        <v>20</v>
      </c>
      <c r="C7">
        <v>20</v>
      </c>
      <c r="D7">
        <v>20</v>
      </c>
      <c r="E7">
        <v>40</v>
      </c>
      <c r="F7">
        <v>5</v>
      </c>
      <c r="G7">
        <v>1</v>
      </c>
      <c r="H7">
        <v>5.1983000000000201</v>
      </c>
      <c r="I7">
        <v>275</v>
      </c>
      <c r="J7">
        <v>1</v>
      </c>
      <c r="K7">
        <v>1</v>
      </c>
      <c r="L7">
        <v>12</v>
      </c>
      <c r="M7">
        <v>0</v>
      </c>
      <c r="N7">
        <v>25</v>
      </c>
      <c r="O7">
        <f>IF(AND(HCBS!H7 &lt; 300000,'ASP-1'!B7 &gt; 0,'ASP-2'!B7 &gt; 0,'ASP-3'!B7 &gt; 0),H7, -1)</f>
        <v>5.1983000000000201</v>
      </c>
    </row>
    <row r="8" spans="1:15" x14ac:dyDescent="0.25">
      <c r="B8">
        <v>20</v>
      </c>
      <c r="C8">
        <v>20</v>
      </c>
      <c r="D8">
        <v>20</v>
      </c>
      <c r="E8">
        <v>40</v>
      </c>
      <c r="F8">
        <v>6</v>
      </c>
      <c r="G8">
        <v>1</v>
      </c>
      <c r="H8">
        <v>2.1022000000002699</v>
      </c>
      <c r="I8">
        <v>249</v>
      </c>
      <c r="J8">
        <v>1</v>
      </c>
      <c r="K8">
        <v>1</v>
      </c>
      <c r="L8">
        <v>12</v>
      </c>
      <c r="M8">
        <v>0</v>
      </c>
      <c r="N8">
        <v>23</v>
      </c>
      <c r="O8">
        <f>IF(AND(HCBS!H8 &lt; 300000,'ASP-1'!B8 &gt; 0,'ASP-2'!B8 &gt; 0,'ASP-3'!B8 &gt; 0),H8, -1)</f>
        <v>2.1022000000002699</v>
      </c>
    </row>
    <row r="9" spans="1:15" x14ac:dyDescent="0.25">
      <c r="B9">
        <v>20</v>
      </c>
      <c r="C9">
        <v>20</v>
      </c>
      <c r="D9">
        <v>20</v>
      </c>
      <c r="E9">
        <v>40</v>
      </c>
      <c r="F9">
        <v>7</v>
      </c>
      <c r="G9">
        <v>1</v>
      </c>
      <c r="H9">
        <v>9.51229999999941</v>
      </c>
      <c r="I9">
        <v>324</v>
      </c>
      <c r="J9">
        <v>7</v>
      </c>
      <c r="K9">
        <v>10</v>
      </c>
      <c r="L9">
        <v>25</v>
      </c>
      <c r="M9">
        <v>1</v>
      </c>
      <c r="N9">
        <v>31</v>
      </c>
      <c r="O9">
        <f>IF(AND(HCBS!H9 &lt; 300000,'ASP-1'!B9 &gt; 0,'ASP-2'!B9 &gt; 0,'ASP-3'!B9 &gt; 0),H9, -1)</f>
        <v>9.51229999999941</v>
      </c>
    </row>
    <row r="10" spans="1:15" x14ac:dyDescent="0.25">
      <c r="B10">
        <v>20</v>
      </c>
      <c r="C10">
        <v>20</v>
      </c>
      <c r="D10">
        <v>20</v>
      </c>
      <c r="E10">
        <v>40</v>
      </c>
      <c r="F10">
        <v>8</v>
      </c>
      <c r="G10">
        <v>1</v>
      </c>
      <c r="H10">
        <v>25.890400000000199</v>
      </c>
      <c r="I10">
        <v>269</v>
      </c>
      <c r="J10">
        <v>18</v>
      </c>
      <c r="K10">
        <v>37</v>
      </c>
      <c r="L10">
        <v>45</v>
      </c>
      <c r="M10">
        <v>1</v>
      </c>
      <c r="N10">
        <v>27</v>
      </c>
      <c r="O10">
        <f>IF(AND(HCBS!H10 &lt; 300000,'ASP-1'!B10 &gt; 0,'ASP-2'!B10 &gt; 0,'ASP-3'!B10 &gt; 0),H10, -1)</f>
        <v>25.890400000000199</v>
      </c>
    </row>
    <row r="11" spans="1:15" x14ac:dyDescent="0.25">
      <c r="B11">
        <v>20</v>
      </c>
      <c r="C11">
        <v>20</v>
      </c>
      <c r="D11">
        <v>20</v>
      </c>
      <c r="E11">
        <v>40</v>
      </c>
      <c r="F11">
        <v>9</v>
      </c>
      <c r="G11">
        <v>1</v>
      </c>
      <c r="H11">
        <v>4.8994999999995299</v>
      </c>
      <c r="I11">
        <v>295</v>
      </c>
      <c r="J11">
        <v>2</v>
      </c>
      <c r="K11">
        <v>2</v>
      </c>
      <c r="L11">
        <v>18</v>
      </c>
      <c r="M11">
        <v>0</v>
      </c>
      <c r="N11">
        <v>31</v>
      </c>
      <c r="O11">
        <f>IF(AND(HCBS!H11 &lt; 300000,'ASP-1'!B11 &gt; 0,'ASP-2'!B11 &gt; 0,'ASP-3'!B11 &gt; 0),H11, -1)</f>
        <v>4.8994999999995299</v>
      </c>
    </row>
    <row r="12" spans="1:15" x14ac:dyDescent="0.25">
      <c r="B12">
        <v>20</v>
      </c>
      <c r="C12">
        <v>20</v>
      </c>
      <c r="D12">
        <v>22</v>
      </c>
      <c r="E12">
        <v>40</v>
      </c>
      <c r="F12">
        <v>0</v>
      </c>
      <c r="G12">
        <v>1</v>
      </c>
      <c r="H12">
        <v>4.7005000000008303</v>
      </c>
      <c r="I12">
        <v>330</v>
      </c>
      <c r="J12">
        <v>1</v>
      </c>
      <c r="K12">
        <v>1</v>
      </c>
      <c r="L12">
        <v>14</v>
      </c>
      <c r="M12">
        <v>0</v>
      </c>
      <c r="N12">
        <v>33</v>
      </c>
      <c r="O12">
        <f>IF(AND(HCBS!H12 &lt; 300000,'ASP-1'!B12 &gt; 0,'ASP-2'!B12 &gt; 0,'ASP-3'!B12 &gt; 0),H12, -1)</f>
        <v>4.7005000000008303</v>
      </c>
    </row>
    <row r="13" spans="1:15" x14ac:dyDescent="0.25">
      <c r="B13">
        <v>20</v>
      </c>
      <c r="C13">
        <v>20</v>
      </c>
      <c r="D13">
        <v>22</v>
      </c>
      <c r="E13">
        <v>40</v>
      </c>
      <c r="F13">
        <v>1</v>
      </c>
      <c r="G13">
        <v>1</v>
      </c>
      <c r="H13">
        <v>32.634900000000002</v>
      </c>
      <c r="I13">
        <v>317</v>
      </c>
      <c r="J13">
        <v>17</v>
      </c>
      <c r="K13">
        <v>22</v>
      </c>
      <c r="L13">
        <v>30</v>
      </c>
      <c r="M13">
        <v>6</v>
      </c>
      <c r="N13">
        <v>28</v>
      </c>
      <c r="O13">
        <f>IF(AND(HCBS!H13 &lt; 300000,'ASP-1'!B13 &gt; 0,'ASP-2'!B13 &gt; 0,'ASP-3'!B13 &gt; 0),H13, -1)</f>
        <v>32.634900000000002</v>
      </c>
    </row>
    <row r="14" spans="1:15" x14ac:dyDescent="0.25">
      <c r="B14">
        <v>20</v>
      </c>
      <c r="C14">
        <v>20</v>
      </c>
      <c r="D14">
        <v>22</v>
      </c>
      <c r="E14">
        <v>40</v>
      </c>
      <c r="F14">
        <v>2</v>
      </c>
      <c r="G14">
        <v>1</v>
      </c>
      <c r="H14">
        <v>17.926800000000199</v>
      </c>
      <c r="I14">
        <v>308</v>
      </c>
      <c r="J14">
        <v>11</v>
      </c>
      <c r="K14">
        <v>21</v>
      </c>
      <c r="L14">
        <v>31</v>
      </c>
      <c r="M14">
        <v>2</v>
      </c>
      <c r="N14">
        <v>26</v>
      </c>
      <c r="O14">
        <f>IF(AND(HCBS!H14 &lt; 300000,'ASP-1'!B14 &gt; 0,'ASP-2'!B14 &gt; 0,'ASP-3'!B14 &gt; 0),H14, -1)</f>
        <v>17.926800000000199</v>
      </c>
    </row>
    <row r="15" spans="1:15" x14ac:dyDescent="0.25">
      <c r="B15">
        <v>20</v>
      </c>
      <c r="C15">
        <v>20</v>
      </c>
      <c r="D15">
        <v>22</v>
      </c>
      <c r="E15">
        <v>40</v>
      </c>
      <c r="F15">
        <v>3</v>
      </c>
      <c r="G15">
        <v>1</v>
      </c>
      <c r="H15">
        <v>4.4530999999997203</v>
      </c>
      <c r="I15">
        <v>270</v>
      </c>
      <c r="J15">
        <v>5</v>
      </c>
      <c r="K15">
        <v>5</v>
      </c>
      <c r="L15">
        <v>16</v>
      </c>
      <c r="M15">
        <v>4</v>
      </c>
      <c r="N15">
        <v>27</v>
      </c>
      <c r="O15">
        <f>IF(AND(HCBS!H15 &lt; 300000,'ASP-1'!B15 &gt; 0,'ASP-2'!B15 &gt; 0,'ASP-3'!B15 &gt; 0),H15, -1)</f>
        <v>4.4530999999997203</v>
      </c>
    </row>
    <row r="16" spans="1:15" x14ac:dyDescent="0.25">
      <c r="B16">
        <v>20</v>
      </c>
      <c r="C16">
        <v>20</v>
      </c>
      <c r="D16">
        <v>22</v>
      </c>
      <c r="E16">
        <v>40</v>
      </c>
      <c r="F16">
        <v>4</v>
      </c>
      <c r="G16">
        <v>1</v>
      </c>
      <c r="H16">
        <v>27.081300000000699</v>
      </c>
      <c r="I16">
        <v>340</v>
      </c>
      <c r="J16">
        <v>29</v>
      </c>
      <c r="K16">
        <v>51</v>
      </c>
      <c r="L16">
        <v>53</v>
      </c>
      <c r="M16">
        <v>6</v>
      </c>
      <c r="N16">
        <v>29</v>
      </c>
      <c r="O16">
        <f>IF(AND(HCBS!H16 &lt; 300000,'ASP-1'!B16 &gt; 0,'ASP-2'!B16 &gt; 0,'ASP-3'!B16 &gt; 0),H16, -1)</f>
        <v>27.081300000000699</v>
      </c>
    </row>
    <row r="17" spans="2:15" x14ac:dyDescent="0.25">
      <c r="B17">
        <v>20</v>
      </c>
      <c r="C17">
        <v>20</v>
      </c>
      <c r="D17">
        <v>22</v>
      </c>
      <c r="E17">
        <v>40</v>
      </c>
      <c r="F17">
        <v>5</v>
      </c>
      <c r="G17">
        <v>1</v>
      </c>
      <c r="H17">
        <v>22.537999999999599</v>
      </c>
      <c r="I17">
        <v>304</v>
      </c>
      <c r="J17">
        <v>7</v>
      </c>
      <c r="K17">
        <v>12</v>
      </c>
      <c r="L17">
        <v>30</v>
      </c>
      <c r="M17">
        <v>3</v>
      </c>
      <c r="N17">
        <v>27</v>
      </c>
      <c r="O17">
        <f>IF(AND(HCBS!H17 &lt; 300000,'ASP-1'!B17 &gt; 0,'ASP-2'!B17 &gt; 0,'ASP-3'!B17 &gt; 0),H17, -1)</f>
        <v>22.537999999999599</v>
      </c>
    </row>
    <row r="18" spans="2:15" x14ac:dyDescent="0.25">
      <c r="B18">
        <v>20</v>
      </c>
      <c r="C18">
        <v>20</v>
      </c>
      <c r="D18">
        <v>22</v>
      </c>
      <c r="E18">
        <v>40</v>
      </c>
      <c r="F18">
        <v>6</v>
      </c>
      <c r="G18">
        <v>1</v>
      </c>
      <c r="H18">
        <v>52.229900000000299</v>
      </c>
      <c r="I18">
        <v>311</v>
      </c>
      <c r="J18">
        <v>36</v>
      </c>
      <c r="K18">
        <v>61</v>
      </c>
      <c r="L18">
        <v>71</v>
      </c>
      <c r="M18">
        <v>3</v>
      </c>
      <c r="N18">
        <v>28</v>
      </c>
      <c r="O18">
        <f>IF(AND(HCBS!H18 &lt; 300000,'ASP-1'!B18 &gt; 0,'ASP-2'!B18 &gt; 0,'ASP-3'!B18 &gt; 0),H18, -1)</f>
        <v>52.229900000000299</v>
      </c>
    </row>
    <row r="19" spans="2:15" x14ac:dyDescent="0.25">
      <c r="B19">
        <v>20</v>
      </c>
      <c r="C19">
        <v>20</v>
      </c>
      <c r="D19">
        <v>22</v>
      </c>
      <c r="E19">
        <v>40</v>
      </c>
      <c r="F19">
        <v>7</v>
      </c>
      <c r="G19">
        <v>1</v>
      </c>
      <c r="H19">
        <v>4.89219999999841</v>
      </c>
      <c r="I19">
        <v>266</v>
      </c>
      <c r="J19">
        <v>4</v>
      </c>
      <c r="K19">
        <v>4</v>
      </c>
      <c r="L19">
        <v>15</v>
      </c>
      <c r="M19">
        <v>2</v>
      </c>
      <c r="N19">
        <v>27</v>
      </c>
      <c r="O19">
        <f>IF(AND(HCBS!H19 &lt; 300000,'ASP-1'!B19 &gt; 0,'ASP-2'!B19 &gt; 0,'ASP-3'!B19 &gt; 0),H19, -1)</f>
        <v>4.89219999999841</v>
      </c>
    </row>
    <row r="20" spans="2:15" x14ac:dyDescent="0.25">
      <c r="B20">
        <v>20</v>
      </c>
      <c r="C20">
        <v>20</v>
      </c>
      <c r="D20">
        <v>22</v>
      </c>
      <c r="E20">
        <v>40</v>
      </c>
      <c r="F20">
        <v>8</v>
      </c>
      <c r="G20">
        <v>1</v>
      </c>
      <c r="H20">
        <v>18.5694999999996</v>
      </c>
      <c r="I20">
        <v>294</v>
      </c>
      <c r="J20">
        <v>15</v>
      </c>
      <c r="K20">
        <v>26</v>
      </c>
      <c r="L20">
        <v>33</v>
      </c>
      <c r="M20">
        <v>3</v>
      </c>
      <c r="N20">
        <v>29</v>
      </c>
      <c r="O20">
        <f>IF(AND(HCBS!H20 &lt; 300000,'ASP-1'!B20 &gt; 0,'ASP-2'!B20 &gt; 0,'ASP-3'!B20 &gt; 0),H20, -1)</f>
        <v>18.5694999999996</v>
      </c>
    </row>
    <row r="21" spans="2:15" x14ac:dyDescent="0.25">
      <c r="B21">
        <v>20</v>
      </c>
      <c r="C21">
        <v>20</v>
      </c>
      <c r="D21">
        <v>22</v>
      </c>
      <c r="E21">
        <v>40</v>
      </c>
      <c r="F21">
        <v>9</v>
      </c>
      <c r="G21">
        <v>1</v>
      </c>
      <c r="H21">
        <v>90.1152000000002</v>
      </c>
      <c r="I21">
        <v>284</v>
      </c>
      <c r="J21">
        <v>91</v>
      </c>
      <c r="K21">
        <v>116</v>
      </c>
      <c r="L21">
        <v>97</v>
      </c>
      <c r="M21">
        <v>9</v>
      </c>
      <c r="N21">
        <v>26</v>
      </c>
      <c r="O21">
        <f>IF(AND(HCBS!H21 &lt; 300000,'ASP-1'!B21 &gt; 0,'ASP-2'!B21 &gt; 0,'ASP-3'!B21 &gt; 0),H21, -1)</f>
        <v>90.1152000000002</v>
      </c>
    </row>
    <row r="22" spans="2:15" x14ac:dyDescent="0.25">
      <c r="B22">
        <v>20</v>
      </c>
      <c r="C22">
        <v>20</v>
      </c>
      <c r="D22">
        <v>24</v>
      </c>
      <c r="E22">
        <v>40</v>
      </c>
      <c r="F22">
        <v>0</v>
      </c>
      <c r="G22">
        <v>1</v>
      </c>
      <c r="H22">
        <v>3.6364000000012302</v>
      </c>
      <c r="I22">
        <v>279</v>
      </c>
      <c r="J22">
        <v>1</v>
      </c>
      <c r="K22">
        <v>1</v>
      </c>
      <c r="L22">
        <v>17</v>
      </c>
      <c r="M22">
        <v>0</v>
      </c>
      <c r="N22">
        <v>21</v>
      </c>
      <c r="O22">
        <f>IF(AND(HCBS!H22 &lt; 300000,'ASP-1'!B22 &gt; 0,'ASP-2'!B22 &gt; 0,'ASP-3'!B22 &gt; 0),H22, -1)</f>
        <v>3.6364000000012302</v>
      </c>
    </row>
    <row r="23" spans="2:15" x14ac:dyDescent="0.25">
      <c r="B23">
        <v>20</v>
      </c>
      <c r="C23">
        <v>20</v>
      </c>
      <c r="D23">
        <v>24</v>
      </c>
      <c r="E23">
        <v>40</v>
      </c>
      <c r="F23">
        <v>1</v>
      </c>
      <c r="G23">
        <v>1</v>
      </c>
      <c r="H23">
        <v>372.50500000000102</v>
      </c>
      <c r="I23">
        <v>388</v>
      </c>
      <c r="J23">
        <v>147</v>
      </c>
      <c r="K23">
        <v>290</v>
      </c>
      <c r="L23">
        <v>205</v>
      </c>
      <c r="M23">
        <v>1</v>
      </c>
      <c r="N23">
        <v>29</v>
      </c>
      <c r="O23">
        <f>IF(AND(HCBS!H23 &lt; 300000,'ASP-1'!B23 &gt; 0,'ASP-2'!B23 &gt; 0,'ASP-3'!B23 &gt; 0),H23, -1)</f>
        <v>372.50500000000102</v>
      </c>
    </row>
    <row r="24" spans="2:15" x14ac:dyDescent="0.25">
      <c r="B24">
        <v>20</v>
      </c>
      <c r="C24">
        <v>20</v>
      </c>
      <c r="D24">
        <v>24</v>
      </c>
      <c r="E24">
        <v>40</v>
      </c>
      <c r="F24">
        <v>2</v>
      </c>
      <c r="G24">
        <v>1</v>
      </c>
      <c r="H24">
        <v>12.1432999999997</v>
      </c>
      <c r="I24">
        <v>351</v>
      </c>
      <c r="J24">
        <v>6</v>
      </c>
      <c r="K24">
        <v>9</v>
      </c>
      <c r="L24">
        <v>26</v>
      </c>
      <c r="M24">
        <v>3</v>
      </c>
      <c r="N24">
        <v>31</v>
      </c>
      <c r="O24">
        <f>IF(AND(HCBS!H24 &lt; 300000,'ASP-1'!B24 &gt; 0,'ASP-2'!B24 &gt; 0,'ASP-3'!B24 &gt; 0),H24, -1)</f>
        <v>12.1432999999997</v>
      </c>
    </row>
    <row r="25" spans="2:15" x14ac:dyDescent="0.25">
      <c r="B25">
        <v>20</v>
      </c>
      <c r="C25">
        <v>20</v>
      </c>
      <c r="D25">
        <v>24</v>
      </c>
      <c r="E25">
        <v>40</v>
      </c>
      <c r="F25">
        <v>3</v>
      </c>
      <c r="G25">
        <v>1</v>
      </c>
      <c r="H25">
        <v>44.670099999999401</v>
      </c>
      <c r="I25">
        <v>330</v>
      </c>
      <c r="J25">
        <v>6</v>
      </c>
      <c r="K25">
        <v>7</v>
      </c>
      <c r="L25">
        <v>21</v>
      </c>
      <c r="M25">
        <v>3</v>
      </c>
      <c r="N25">
        <v>33</v>
      </c>
      <c r="O25">
        <f>IF(AND(HCBS!H25 &lt; 300000,'ASP-1'!B25 &gt; 0,'ASP-2'!B25 &gt; 0,'ASP-3'!B25 &gt; 0),H25, -1)</f>
        <v>44.670099999999401</v>
      </c>
    </row>
    <row r="26" spans="2:15" x14ac:dyDescent="0.25">
      <c r="B26">
        <v>20</v>
      </c>
      <c r="C26">
        <v>20</v>
      </c>
      <c r="D26">
        <v>24</v>
      </c>
      <c r="E26">
        <v>40</v>
      </c>
      <c r="F26">
        <v>4</v>
      </c>
      <c r="G26">
        <v>1</v>
      </c>
      <c r="H26">
        <v>213.31890000000001</v>
      </c>
      <c r="I26">
        <v>297</v>
      </c>
      <c r="J26">
        <v>127</v>
      </c>
      <c r="K26">
        <v>221</v>
      </c>
      <c r="L26">
        <v>206</v>
      </c>
      <c r="M26">
        <v>6</v>
      </c>
      <c r="N26">
        <v>28</v>
      </c>
      <c r="O26">
        <f>IF(AND(HCBS!H26 &lt; 300000,'ASP-1'!B26 &gt; 0,'ASP-2'!B26 &gt; 0,'ASP-3'!B26 &gt; 0),H26, -1)</f>
        <v>213.31890000000001</v>
      </c>
    </row>
    <row r="27" spans="2:15" x14ac:dyDescent="0.25">
      <c r="B27">
        <v>20</v>
      </c>
      <c r="C27">
        <v>20</v>
      </c>
      <c r="D27">
        <v>24</v>
      </c>
      <c r="E27">
        <v>40</v>
      </c>
      <c r="F27">
        <v>5</v>
      </c>
      <c r="G27">
        <v>1</v>
      </c>
      <c r="H27">
        <v>200.10539999999901</v>
      </c>
      <c r="I27">
        <v>311</v>
      </c>
      <c r="J27">
        <v>65</v>
      </c>
      <c r="K27">
        <v>84</v>
      </c>
      <c r="L27">
        <v>93</v>
      </c>
      <c r="M27">
        <v>8</v>
      </c>
      <c r="N27">
        <v>25</v>
      </c>
      <c r="O27">
        <f>IF(AND(HCBS!H27 &lt; 300000,'ASP-1'!B27 &gt; 0,'ASP-2'!B27 &gt; 0,'ASP-3'!B27 &gt; 0),H27, -1)</f>
        <v>200.10539999999901</v>
      </c>
    </row>
    <row r="28" spans="2:15" x14ac:dyDescent="0.25">
      <c r="B28">
        <v>20</v>
      </c>
      <c r="C28">
        <v>20</v>
      </c>
      <c r="D28">
        <v>24</v>
      </c>
      <c r="E28">
        <v>40</v>
      </c>
      <c r="F28">
        <v>6</v>
      </c>
      <c r="G28">
        <v>1</v>
      </c>
      <c r="H28">
        <v>336.98129999999901</v>
      </c>
      <c r="I28">
        <v>299</v>
      </c>
      <c r="J28">
        <v>102</v>
      </c>
      <c r="K28">
        <v>132</v>
      </c>
      <c r="L28">
        <v>131</v>
      </c>
      <c r="M28">
        <v>13</v>
      </c>
      <c r="N28">
        <v>30</v>
      </c>
      <c r="O28">
        <f>IF(AND(HCBS!H28 &lt; 300000,'ASP-1'!B28 &gt; 0,'ASP-2'!B28 &gt; 0,'ASP-3'!B28 &gt; 0),H28, -1)</f>
        <v>336.98129999999901</v>
      </c>
    </row>
    <row r="29" spans="2:15" x14ac:dyDescent="0.25">
      <c r="B29">
        <v>20</v>
      </c>
      <c r="C29">
        <v>20</v>
      </c>
      <c r="D29">
        <v>24</v>
      </c>
      <c r="E29">
        <v>40</v>
      </c>
      <c r="F29">
        <v>7</v>
      </c>
      <c r="G29">
        <v>1</v>
      </c>
      <c r="H29">
        <v>8.5711000000010191</v>
      </c>
      <c r="I29">
        <v>381</v>
      </c>
      <c r="J29">
        <v>2</v>
      </c>
      <c r="K29">
        <v>3</v>
      </c>
      <c r="L29">
        <v>17</v>
      </c>
      <c r="M29">
        <v>1</v>
      </c>
      <c r="N29">
        <v>35</v>
      </c>
      <c r="O29">
        <f>IF(AND(HCBS!H29 &lt; 300000,'ASP-1'!B29 &gt; 0,'ASP-2'!B29 &gt; 0,'ASP-3'!B29 &gt; 0),H29, -1)</f>
        <v>8.5711000000010191</v>
      </c>
    </row>
    <row r="30" spans="2:15" x14ac:dyDescent="0.25">
      <c r="B30">
        <v>20</v>
      </c>
      <c r="C30">
        <v>20</v>
      </c>
      <c r="D30">
        <v>24</v>
      </c>
      <c r="E30">
        <v>40</v>
      </c>
      <c r="F30">
        <v>8</v>
      </c>
      <c r="G30">
        <v>1</v>
      </c>
      <c r="H30">
        <v>8.9773999999997596</v>
      </c>
      <c r="I30">
        <v>259</v>
      </c>
      <c r="J30">
        <v>9</v>
      </c>
      <c r="K30">
        <v>19</v>
      </c>
      <c r="L30">
        <v>30</v>
      </c>
      <c r="M30">
        <v>2</v>
      </c>
      <c r="N30">
        <v>23</v>
      </c>
      <c r="O30">
        <f>IF(AND(HCBS!H30 &lt; 300000,'ASP-1'!B30 &gt; 0,'ASP-2'!B30 &gt; 0,'ASP-3'!B30 &gt; 0),H30, -1)</f>
        <v>8.9773999999997596</v>
      </c>
    </row>
    <row r="31" spans="2:15" x14ac:dyDescent="0.25">
      <c r="B31">
        <v>20</v>
      </c>
      <c r="C31">
        <v>20</v>
      </c>
      <c r="D31">
        <v>24</v>
      </c>
      <c r="E31">
        <v>40</v>
      </c>
      <c r="F31">
        <v>9</v>
      </c>
      <c r="G31">
        <v>1</v>
      </c>
      <c r="H31">
        <v>66.034200000000098</v>
      </c>
      <c r="I31">
        <v>339</v>
      </c>
      <c r="J31">
        <v>35</v>
      </c>
      <c r="K31">
        <v>42</v>
      </c>
      <c r="L31">
        <v>61</v>
      </c>
      <c r="M31">
        <v>5</v>
      </c>
      <c r="N31">
        <v>27</v>
      </c>
      <c r="O31">
        <f>IF(AND(HCBS!H31 &lt; 300000,'ASP-1'!B31 &gt; 0,'ASP-2'!B31 &gt; 0,'ASP-3'!B31 &gt; 0),H31, -1)</f>
        <v>66.034200000000098</v>
      </c>
    </row>
    <row r="32" spans="2:15" x14ac:dyDescent="0.25">
      <c r="B32">
        <v>20</v>
      </c>
      <c r="C32">
        <v>20</v>
      </c>
      <c r="D32">
        <v>26</v>
      </c>
      <c r="E32">
        <v>40</v>
      </c>
      <c r="F32">
        <v>0</v>
      </c>
      <c r="G32">
        <v>1</v>
      </c>
      <c r="H32">
        <v>6.5704000000005198</v>
      </c>
      <c r="I32">
        <v>299</v>
      </c>
      <c r="J32">
        <v>2</v>
      </c>
      <c r="K32">
        <v>3</v>
      </c>
      <c r="L32">
        <v>21</v>
      </c>
      <c r="M32">
        <v>1</v>
      </c>
      <c r="N32">
        <v>34</v>
      </c>
      <c r="O32">
        <f>IF(AND(HCBS!H32 &lt; 300000,'ASP-1'!B32 &gt; 0,'ASP-2'!B32 &gt; 0,'ASP-3'!B32 &gt; 0),H32, -1)</f>
        <v>6.5704000000005198</v>
      </c>
    </row>
    <row r="33" spans="2:15" x14ac:dyDescent="0.25">
      <c r="B33">
        <v>20</v>
      </c>
      <c r="C33">
        <v>20</v>
      </c>
      <c r="D33">
        <v>26</v>
      </c>
      <c r="E33">
        <v>40</v>
      </c>
      <c r="F33">
        <v>1</v>
      </c>
      <c r="G33">
        <v>1</v>
      </c>
      <c r="H33">
        <v>54.899499999999499</v>
      </c>
      <c r="I33">
        <v>332</v>
      </c>
      <c r="J33">
        <v>21</v>
      </c>
      <c r="K33">
        <v>37</v>
      </c>
      <c r="L33">
        <v>44</v>
      </c>
      <c r="M33">
        <v>5</v>
      </c>
      <c r="N33">
        <v>32</v>
      </c>
      <c r="O33">
        <f>IF(AND(HCBS!H33 &lt; 300000,'ASP-1'!B33 &gt; 0,'ASP-2'!B33 &gt; 0,'ASP-3'!B33 &gt; 0),H33, -1)</f>
        <v>54.899499999999499</v>
      </c>
    </row>
    <row r="34" spans="2:15" x14ac:dyDescent="0.25">
      <c r="B34">
        <v>20</v>
      </c>
      <c r="C34">
        <v>20</v>
      </c>
      <c r="D34">
        <v>26</v>
      </c>
      <c r="E34">
        <v>40</v>
      </c>
      <c r="F34">
        <v>2</v>
      </c>
      <c r="G34">
        <v>1</v>
      </c>
      <c r="H34">
        <v>45.197500000000197</v>
      </c>
      <c r="I34">
        <v>336</v>
      </c>
      <c r="J34">
        <v>48</v>
      </c>
      <c r="K34">
        <v>95</v>
      </c>
      <c r="L34">
        <v>69</v>
      </c>
      <c r="M34">
        <v>2</v>
      </c>
      <c r="N34">
        <v>23</v>
      </c>
      <c r="O34">
        <f>IF(AND(HCBS!H34 &lt; 300000,'ASP-1'!B34 &gt; 0,'ASP-2'!B34 &gt; 0,'ASP-3'!B34 &gt; 0),H34, -1)</f>
        <v>45.197500000000197</v>
      </c>
    </row>
    <row r="35" spans="2:15" x14ac:dyDescent="0.25">
      <c r="B35">
        <v>20</v>
      </c>
      <c r="C35">
        <v>20</v>
      </c>
      <c r="D35">
        <v>26</v>
      </c>
      <c r="E35">
        <v>40</v>
      </c>
      <c r="F35">
        <v>3</v>
      </c>
      <c r="G35">
        <v>1</v>
      </c>
      <c r="H35">
        <v>7.4012999999995399</v>
      </c>
      <c r="I35">
        <v>325</v>
      </c>
      <c r="J35">
        <v>1</v>
      </c>
      <c r="K35">
        <v>1</v>
      </c>
      <c r="L35">
        <v>16</v>
      </c>
      <c r="M35">
        <v>0</v>
      </c>
      <c r="N35">
        <v>28</v>
      </c>
      <c r="O35">
        <f>IF(AND(HCBS!H35 &lt; 300000,'ASP-1'!B35 &gt; 0,'ASP-2'!B35 &gt; 0,'ASP-3'!B35 &gt; 0),H35, -1)</f>
        <v>7.4012999999995399</v>
      </c>
    </row>
    <row r="36" spans="2:15" x14ac:dyDescent="0.25">
      <c r="B36">
        <v>20</v>
      </c>
      <c r="C36">
        <v>20</v>
      </c>
      <c r="D36">
        <v>26</v>
      </c>
      <c r="E36">
        <v>40</v>
      </c>
      <c r="F36">
        <v>4</v>
      </c>
      <c r="G36">
        <v>1</v>
      </c>
      <c r="H36">
        <v>6.2107999999989296</v>
      </c>
      <c r="I36">
        <v>356</v>
      </c>
      <c r="J36">
        <v>3</v>
      </c>
      <c r="K36">
        <v>5</v>
      </c>
      <c r="L36">
        <v>19</v>
      </c>
      <c r="M36">
        <v>1</v>
      </c>
      <c r="N36">
        <v>25</v>
      </c>
      <c r="O36">
        <f>IF(AND(HCBS!H36 &lt; 300000,'ASP-1'!B36 &gt; 0,'ASP-2'!B36 &gt; 0,'ASP-3'!B36 &gt; 0),H36, -1)</f>
        <v>6.2107999999989296</v>
      </c>
    </row>
    <row r="37" spans="2:15" x14ac:dyDescent="0.25">
      <c r="B37">
        <v>20</v>
      </c>
      <c r="C37">
        <v>20</v>
      </c>
      <c r="D37">
        <v>26</v>
      </c>
      <c r="E37">
        <v>40</v>
      </c>
      <c r="F37">
        <v>5</v>
      </c>
      <c r="G37">
        <v>1</v>
      </c>
      <c r="H37">
        <v>191.18049999999999</v>
      </c>
      <c r="I37">
        <v>368</v>
      </c>
      <c r="J37">
        <v>119</v>
      </c>
      <c r="K37">
        <v>163</v>
      </c>
      <c r="L37">
        <v>166</v>
      </c>
      <c r="M37">
        <v>5</v>
      </c>
      <c r="N37">
        <v>25</v>
      </c>
      <c r="O37">
        <f>IF(AND(HCBS!H37 &lt; 300000,'ASP-1'!B37 &gt; 0,'ASP-2'!B37 &gt; 0,'ASP-3'!B37 &gt; 0),H37, -1)</f>
        <v>191.18049999999999</v>
      </c>
    </row>
    <row r="38" spans="2:15" x14ac:dyDescent="0.25">
      <c r="B38">
        <v>20</v>
      </c>
      <c r="C38">
        <v>20</v>
      </c>
      <c r="D38">
        <v>26</v>
      </c>
      <c r="E38">
        <v>40</v>
      </c>
      <c r="F38">
        <v>6</v>
      </c>
      <c r="G38">
        <v>1</v>
      </c>
      <c r="H38">
        <v>25.650100000000698</v>
      </c>
      <c r="I38">
        <v>349</v>
      </c>
      <c r="J38">
        <v>10</v>
      </c>
      <c r="K38">
        <v>13</v>
      </c>
      <c r="L38">
        <v>29</v>
      </c>
      <c r="M38">
        <v>4</v>
      </c>
      <c r="N38">
        <v>30</v>
      </c>
      <c r="O38">
        <f>IF(AND(HCBS!H38 &lt; 300000,'ASP-1'!B38 &gt; 0,'ASP-2'!B38 &gt; 0,'ASP-3'!B38 &gt; 0),H38, -1)</f>
        <v>25.650100000000698</v>
      </c>
    </row>
    <row r="39" spans="2:15" x14ac:dyDescent="0.25">
      <c r="B39">
        <v>20</v>
      </c>
      <c r="C39">
        <v>20</v>
      </c>
      <c r="D39">
        <v>26</v>
      </c>
      <c r="E39">
        <v>40</v>
      </c>
      <c r="F39">
        <v>7</v>
      </c>
      <c r="G39">
        <v>1</v>
      </c>
      <c r="H39">
        <v>54.374799999999603</v>
      </c>
      <c r="I39">
        <v>353</v>
      </c>
      <c r="J39">
        <v>41</v>
      </c>
      <c r="K39">
        <v>83</v>
      </c>
      <c r="L39">
        <v>72</v>
      </c>
      <c r="M39">
        <v>2</v>
      </c>
      <c r="N39">
        <v>36</v>
      </c>
      <c r="O39">
        <f>IF(AND(HCBS!H39 &lt; 300000,'ASP-1'!B39 &gt; 0,'ASP-2'!B39 &gt; 0,'ASP-3'!B39 &gt; 0),H39, -1)</f>
        <v>54.374799999999603</v>
      </c>
    </row>
    <row r="40" spans="2:15" x14ac:dyDescent="0.25">
      <c r="B40">
        <v>20</v>
      </c>
      <c r="C40">
        <v>20</v>
      </c>
      <c r="D40">
        <v>26</v>
      </c>
      <c r="E40">
        <v>40</v>
      </c>
      <c r="F40">
        <v>8</v>
      </c>
      <c r="G40">
        <v>1</v>
      </c>
      <c r="H40">
        <v>34.913600000001701</v>
      </c>
      <c r="I40">
        <v>347</v>
      </c>
      <c r="J40">
        <v>23</v>
      </c>
      <c r="K40">
        <v>42</v>
      </c>
      <c r="L40">
        <v>44</v>
      </c>
      <c r="M40">
        <v>3</v>
      </c>
      <c r="N40">
        <v>29</v>
      </c>
      <c r="O40">
        <f>IF(AND(HCBS!H40 &lt; 300000,'ASP-1'!B40 &gt; 0,'ASP-2'!B40 &gt; 0,'ASP-3'!B40 &gt; 0),H40, -1)</f>
        <v>34.913600000001701</v>
      </c>
    </row>
    <row r="41" spans="2:15" x14ac:dyDescent="0.25">
      <c r="B41">
        <v>20</v>
      </c>
      <c r="C41">
        <v>20</v>
      </c>
      <c r="D41">
        <v>26</v>
      </c>
      <c r="E41">
        <v>40</v>
      </c>
      <c r="F41">
        <v>9</v>
      </c>
      <c r="G41">
        <v>1</v>
      </c>
      <c r="H41">
        <v>14.4753000000001</v>
      </c>
      <c r="I41">
        <v>388</v>
      </c>
      <c r="J41">
        <v>8</v>
      </c>
      <c r="K41">
        <v>12</v>
      </c>
      <c r="L41">
        <v>29</v>
      </c>
      <c r="M41">
        <v>4</v>
      </c>
      <c r="N41">
        <v>29</v>
      </c>
      <c r="O41">
        <f>IF(AND(HCBS!H41 &lt; 300000,'ASP-1'!B41 &gt; 0,'ASP-2'!B41 &gt; 0,'ASP-3'!B41 &gt; 0),H41, -1)</f>
        <v>14.4753000000001</v>
      </c>
    </row>
    <row r="42" spans="2:15" x14ac:dyDescent="0.25">
      <c r="B42">
        <v>20</v>
      </c>
      <c r="C42">
        <v>20</v>
      </c>
      <c r="D42">
        <v>28</v>
      </c>
      <c r="E42">
        <v>40</v>
      </c>
      <c r="F42">
        <v>0</v>
      </c>
      <c r="G42">
        <v>1</v>
      </c>
      <c r="H42">
        <v>50.077699999998003</v>
      </c>
      <c r="I42">
        <v>432</v>
      </c>
      <c r="J42">
        <v>27</v>
      </c>
      <c r="K42">
        <v>43</v>
      </c>
      <c r="L42">
        <v>59</v>
      </c>
      <c r="M42">
        <v>5</v>
      </c>
      <c r="N42">
        <v>27</v>
      </c>
      <c r="O42">
        <f>IF(AND(HCBS!H42 &lt; 300000,'ASP-1'!B42 &gt; 0,'ASP-2'!B42 &gt; 0,'ASP-3'!B42 &gt; 0),H42, -1)</f>
        <v>50.077699999998003</v>
      </c>
    </row>
    <row r="43" spans="2:15" x14ac:dyDescent="0.25">
      <c r="B43">
        <v>20</v>
      </c>
      <c r="C43">
        <v>20</v>
      </c>
      <c r="D43">
        <v>28</v>
      </c>
      <c r="E43">
        <v>40</v>
      </c>
      <c r="F43">
        <v>1</v>
      </c>
      <c r="G43">
        <v>1</v>
      </c>
      <c r="H43">
        <v>27.307500000002602</v>
      </c>
      <c r="I43">
        <v>355</v>
      </c>
      <c r="J43">
        <v>8</v>
      </c>
      <c r="K43">
        <v>13</v>
      </c>
      <c r="L43">
        <v>34</v>
      </c>
      <c r="M43">
        <v>4</v>
      </c>
      <c r="N43">
        <v>31</v>
      </c>
      <c r="O43">
        <f>IF(AND(HCBS!H43 &lt; 300000,'ASP-1'!B43 &gt; 0,'ASP-2'!B43 &gt; 0,'ASP-3'!B43 &gt; 0),H43, -1)</f>
        <v>27.307500000002602</v>
      </c>
    </row>
    <row r="44" spans="2:15" x14ac:dyDescent="0.25">
      <c r="B44">
        <v>20</v>
      </c>
      <c r="C44">
        <v>20</v>
      </c>
      <c r="D44">
        <v>28</v>
      </c>
      <c r="E44">
        <v>40</v>
      </c>
      <c r="F44">
        <v>2</v>
      </c>
      <c r="G44">
        <v>1</v>
      </c>
      <c r="H44">
        <v>94.334299999998606</v>
      </c>
      <c r="I44">
        <v>428</v>
      </c>
      <c r="J44">
        <v>52</v>
      </c>
      <c r="K44">
        <v>103</v>
      </c>
      <c r="L44">
        <v>80</v>
      </c>
      <c r="M44">
        <v>2</v>
      </c>
      <c r="N44">
        <v>32</v>
      </c>
      <c r="O44">
        <f>IF(AND(HCBS!H44 &lt; 300000,'ASP-1'!B44 &gt; 0,'ASP-2'!B44 &gt; 0,'ASP-3'!B44 &gt; 0),H44, -1)</f>
        <v>94.334299999998606</v>
      </c>
    </row>
    <row r="45" spans="2:15" x14ac:dyDescent="0.25">
      <c r="B45">
        <v>20</v>
      </c>
      <c r="C45">
        <v>20</v>
      </c>
      <c r="D45">
        <v>28</v>
      </c>
      <c r="E45">
        <v>40</v>
      </c>
      <c r="F45">
        <v>3</v>
      </c>
      <c r="G45">
        <v>1</v>
      </c>
      <c r="H45">
        <v>102.824700000001</v>
      </c>
      <c r="I45">
        <v>369</v>
      </c>
      <c r="J45">
        <v>86</v>
      </c>
      <c r="K45">
        <v>134</v>
      </c>
      <c r="L45">
        <v>118</v>
      </c>
      <c r="M45">
        <v>6</v>
      </c>
      <c r="N45">
        <v>34</v>
      </c>
      <c r="O45">
        <f>IF(AND(HCBS!H45 &lt; 300000,'ASP-1'!B45 &gt; 0,'ASP-2'!B45 &gt; 0,'ASP-3'!B45 &gt; 0),H45, -1)</f>
        <v>102.824700000001</v>
      </c>
    </row>
    <row r="46" spans="2:15" x14ac:dyDescent="0.25">
      <c r="B46">
        <v>20</v>
      </c>
      <c r="C46">
        <v>20</v>
      </c>
      <c r="D46">
        <v>28</v>
      </c>
      <c r="E46">
        <v>40</v>
      </c>
      <c r="F46">
        <v>4</v>
      </c>
      <c r="G46">
        <v>1</v>
      </c>
      <c r="H46">
        <v>195.63550000000001</v>
      </c>
      <c r="I46">
        <v>365</v>
      </c>
      <c r="J46">
        <v>125</v>
      </c>
      <c r="K46">
        <v>242</v>
      </c>
      <c r="L46">
        <v>198</v>
      </c>
      <c r="M46">
        <v>3</v>
      </c>
      <c r="N46">
        <v>24</v>
      </c>
      <c r="O46">
        <f>IF(AND(HCBS!H46 &lt; 300000,'ASP-1'!B46 &gt; 0,'ASP-2'!B46 &gt; 0,'ASP-3'!B46 &gt; 0),H46, -1)</f>
        <v>195.63550000000001</v>
      </c>
    </row>
    <row r="47" spans="2:15" x14ac:dyDescent="0.25">
      <c r="B47">
        <v>20</v>
      </c>
      <c r="C47">
        <v>20</v>
      </c>
      <c r="D47">
        <v>28</v>
      </c>
      <c r="E47">
        <v>40</v>
      </c>
      <c r="F47">
        <v>5</v>
      </c>
      <c r="G47">
        <v>1</v>
      </c>
      <c r="H47">
        <v>351.89170000000001</v>
      </c>
      <c r="I47">
        <v>427</v>
      </c>
      <c r="J47">
        <v>123</v>
      </c>
      <c r="K47">
        <v>232</v>
      </c>
      <c r="L47">
        <v>266</v>
      </c>
      <c r="M47">
        <v>6</v>
      </c>
      <c r="N47">
        <v>32</v>
      </c>
      <c r="O47">
        <f>IF(AND(HCBS!H47 &lt; 300000,'ASP-1'!B47 &gt; 0,'ASP-2'!B47 &gt; 0,'ASP-3'!B47 &gt; 0),H47, -1)</f>
        <v>351.89170000000001</v>
      </c>
    </row>
    <row r="48" spans="2:15" x14ac:dyDescent="0.25">
      <c r="B48">
        <v>20</v>
      </c>
      <c r="C48">
        <v>20</v>
      </c>
      <c r="D48">
        <v>28</v>
      </c>
      <c r="E48">
        <v>40</v>
      </c>
      <c r="F48">
        <v>6</v>
      </c>
      <c r="G48">
        <v>1</v>
      </c>
      <c r="H48">
        <v>487.35770000000002</v>
      </c>
      <c r="I48">
        <v>354</v>
      </c>
      <c r="J48">
        <v>147</v>
      </c>
      <c r="K48">
        <v>246</v>
      </c>
      <c r="L48">
        <v>220</v>
      </c>
      <c r="M48">
        <v>7</v>
      </c>
      <c r="N48">
        <v>23</v>
      </c>
      <c r="O48">
        <f>IF(AND(HCBS!H48 &lt; 300000,'ASP-1'!B48 &gt; 0,'ASP-2'!B48 &gt; 0,'ASP-3'!B48 &gt; 0),H48, -1)</f>
        <v>487.35770000000002</v>
      </c>
    </row>
    <row r="49" spans="2:15" x14ac:dyDescent="0.25">
      <c r="B49">
        <v>20</v>
      </c>
      <c r="C49">
        <v>20</v>
      </c>
      <c r="D49">
        <v>28</v>
      </c>
      <c r="E49">
        <v>40</v>
      </c>
      <c r="F49">
        <v>7</v>
      </c>
      <c r="G49">
        <v>1</v>
      </c>
      <c r="H49">
        <v>34.460699999999598</v>
      </c>
      <c r="I49">
        <v>464</v>
      </c>
      <c r="J49">
        <v>5</v>
      </c>
      <c r="K49">
        <v>7</v>
      </c>
      <c r="L49">
        <v>28</v>
      </c>
      <c r="M49">
        <v>3</v>
      </c>
      <c r="N49">
        <v>34</v>
      </c>
      <c r="O49">
        <f>IF(AND(HCBS!H49 &lt; 300000,'ASP-1'!B49 &gt; 0,'ASP-2'!B49 &gt; 0,'ASP-3'!B49 &gt; 0),H49, -1)</f>
        <v>34.460699999999598</v>
      </c>
    </row>
    <row r="50" spans="2:15" x14ac:dyDescent="0.25">
      <c r="B50">
        <v>20</v>
      </c>
      <c r="C50">
        <v>20</v>
      </c>
      <c r="D50">
        <v>28</v>
      </c>
      <c r="E50">
        <v>40</v>
      </c>
      <c r="F50">
        <v>8</v>
      </c>
      <c r="G50">
        <v>1</v>
      </c>
      <c r="H50">
        <v>55.833999999998902</v>
      </c>
      <c r="I50">
        <v>391</v>
      </c>
      <c r="J50">
        <v>31</v>
      </c>
      <c r="K50">
        <v>44</v>
      </c>
      <c r="L50">
        <v>60</v>
      </c>
      <c r="M50">
        <v>8</v>
      </c>
      <c r="N50">
        <v>29</v>
      </c>
      <c r="O50">
        <f>IF(AND(HCBS!H50 &lt; 300000,'ASP-1'!B50 &gt; 0,'ASP-2'!B50 &gt; 0,'ASP-3'!B50 &gt; 0),H50, -1)</f>
        <v>55.833999999998902</v>
      </c>
    </row>
    <row r="51" spans="2:15" x14ac:dyDescent="0.25">
      <c r="B51">
        <v>20</v>
      </c>
      <c r="C51">
        <v>20</v>
      </c>
      <c r="D51">
        <v>28</v>
      </c>
      <c r="E51">
        <v>40</v>
      </c>
      <c r="F51">
        <v>9</v>
      </c>
      <c r="G51">
        <v>1</v>
      </c>
      <c r="H51">
        <v>11.9458000000013</v>
      </c>
      <c r="I51">
        <v>355</v>
      </c>
      <c r="J51">
        <v>6</v>
      </c>
      <c r="K51">
        <v>7</v>
      </c>
      <c r="L51">
        <v>28</v>
      </c>
      <c r="M51">
        <v>3</v>
      </c>
      <c r="N51">
        <v>32</v>
      </c>
      <c r="O51">
        <f>IF(AND(HCBS!H51 &lt; 300000,'ASP-1'!B51 &gt; 0,'ASP-2'!B51 &gt; 0,'ASP-3'!B51 &gt; 0),H51, -1)</f>
        <v>11.9458000000013</v>
      </c>
    </row>
    <row r="52" spans="2:15" x14ac:dyDescent="0.25">
      <c r="B52">
        <v>20</v>
      </c>
      <c r="C52">
        <v>20</v>
      </c>
      <c r="D52">
        <v>30</v>
      </c>
      <c r="E52">
        <v>40</v>
      </c>
      <c r="F52">
        <v>0</v>
      </c>
      <c r="G52">
        <v>1</v>
      </c>
      <c r="H52">
        <v>119.803499999998</v>
      </c>
      <c r="I52">
        <v>465</v>
      </c>
      <c r="J52">
        <v>31</v>
      </c>
      <c r="K52">
        <v>50</v>
      </c>
      <c r="L52">
        <v>64</v>
      </c>
      <c r="M52">
        <v>6</v>
      </c>
      <c r="N52">
        <v>35</v>
      </c>
      <c r="O52">
        <f>IF(AND(HCBS!H52 &lt; 300000,'ASP-1'!B52 &gt; 0,'ASP-2'!B52 &gt; 0,'ASP-3'!B52 &gt; 0),H52, -1)</f>
        <v>119.803499999998</v>
      </c>
    </row>
    <row r="53" spans="2:15" x14ac:dyDescent="0.25">
      <c r="B53">
        <v>20</v>
      </c>
      <c r="C53">
        <v>20</v>
      </c>
      <c r="D53">
        <v>30</v>
      </c>
      <c r="E53">
        <v>40</v>
      </c>
      <c r="F53">
        <v>1</v>
      </c>
      <c r="G53">
        <v>1</v>
      </c>
      <c r="H53">
        <v>31.960299999998799</v>
      </c>
      <c r="I53">
        <v>389</v>
      </c>
      <c r="J53">
        <v>24</v>
      </c>
      <c r="K53">
        <v>41</v>
      </c>
      <c r="L53">
        <v>61</v>
      </c>
      <c r="M53">
        <v>3</v>
      </c>
      <c r="N53">
        <v>24</v>
      </c>
      <c r="O53">
        <f>IF(AND(HCBS!H53 &lt; 300000,'ASP-1'!B53 &gt; 0,'ASP-2'!B53 &gt; 0,'ASP-3'!B53 &gt; 0),H53, -1)</f>
        <v>31.960299999998799</v>
      </c>
    </row>
    <row r="54" spans="2:15" x14ac:dyDescent="0.25">
      <c r="B54">
        <v>20</v>
      </c>
      <c r="C54">
        <v>20</v>
      </c>
      <c r="D54">
        <v>30</v>
      </c>
      <c r="E54">
        <v>40</v>
      </c>
      <c r="F54">
        <v>2</v>
      </c>
      <c r="G54">
        <v>1</v>
      </c>
      <c r="H54">
        <v>5.1974000000009299</v>
      </c>
      <c r="I54">
        <v>414</v>
      </c>
      <c r="J54">
        <v>1</v>
      </c>
      <c r="K54">
        <v>1</v>
      </c>
      <c r="L54">
        <v>21</v>
      </c>
      <c r="M54">
        <v>0</v>
      </c>
      <c r="N54">
        <v>27</v>
      </c>
      <c r="O54">
        <f>IF(AND(HCBS!H54 &lt; 300000,'ASP-1'!B54 &gt; 0,'ASP-2'!B54 &gt; 0,'ASP-3'!B54 &gt; 0),H54, -1)</f>
        <v>5.1974000000009299</v>
      </c>
    </row>
    <row r="55" spans="2:15" x14ac:dyDescent="0.25">
      <c r="B55">
        <v>20</v>
      </c>
      <c r="C55">
        <v>20</v>
      </c>
      <c r="D55">
        <v>30</v>
      </c>
      <c r="E55">
        <v>40</v>
      </c>
      <c r="F55">
        <v>3</v>
      </c>
      <c r="G55">
        <v>1</v>
      </c>
      <c r="H55">
        <v>142.55319999999799</v>
      </c>
      <c r="I55">
        <v>429</v>
      </c>
      <c r="J55">
        <v>83</v>
      </c>
      <c r="K55">
        <v>150</v>
      </c>
      <c r="L55">
        <v>132</v>
      </c>
      <c r="M55">
        <v>4</v>
      </c>
      <c r="N55">
        <v>32</v>
      </c>
      <c r="O55">
        <f>IF(AND(HCBS!H55 &lt; 300000,'ASP-1'!B55 &gt; 0,'ASP-2'!B55 &gt; 0,'ASP-3'!B55 &gt; 0),H55, -1)</f>
        <v>142.55319999999799</v>
      </c>
    </row>
    <row r="56" spans="2:15" x14ac:dyDescent="0.25">
      <c r="B56">
        <v>20</v>
      </c>
      <c r="C56">
        <v>20</v>
      </c>
      <c r="D56">
        <v>30</v>
      </c>
      <c r="E56">
        <v>40</v>
      </c>
      <c r="F56">
        <v>4</v>
      </c>
      <c r="G56">
        <v>1</v>
      </c>
      <c r="H56">
        <v>291.44680000000199</v>
      </c>
      <c r="I56">
        <v>422</v>
      </c>
      <c r="J56">
        <v>92</v>
      </c>
      <c r="K56">
        <v>160</v>
      </c>
      <c r="L56">
        <v>140</v>
      </c>
      <c r="M56">
        <v>5</v>
      </c>
      <c r="N56">
        <v>26</v>
      </c>
      <c r="O56">
        <f>IF(AND(HCBS!H56 &lt; 300000,'ASP-1'!B56 &gt; 0,'ASP-2'!B56 &gt; 0,'ASP-3'!B56 &gt; 0),H56, -1)</f>
        <v>291.44680000000199</v>
      </c>
    </row>
    <row r="57" spans="2:15" x14ac:dyDescent="0.25">
      <c r="B57">
        <v>20</v>
      </c>
      <c r="C57">
        <v>20</v>
      </c>
      <c r="D57">
        <v>30</v>
      </c>
      <c r="E57">
        <v>40</v>
      </c>
      <c r="F57">
        <v>5</v>
      </c>
      <c r="G57">
        <v>1</v>
      </c>
      <c r="H57">
        <v>16.033299999999102</v>
      </c>
      <c r="I57">
        <v>367</v>
      </c>
      <c r="J57">
        <v>10</v>
      </c>
      <c r="K57">
        <v>19</v>
      </c>
      <c r="L57">
        <v>33</v>
      </c>
      <c r="M57">
        <v>2</v>
      </c>
      <c r="N57">
        <v>25</v>
      </c>
      <c r="O57">
        <f>IF(AND(HCBS!H57 &lt; 300000,'ASP-1'!B57 &gt; 0,'ASP-2'!B57 &gt; 0,'ASP-3'!B57 &gt; 0),H57, -1)</f>
        <v>16.033299999999102</v>
      </c>
    </row>
    <row r="58" spans="2:15" x14ac:dyDescent="0.25">
      <c r="B58">
        <v>20</v>
      </c>
      <c r="C58">
        <v>20</v>
      </c>
      <c r="D58">
        <v>30</v>
      </c>
      <c r="E58">
        <v>40</v>
      </c>
      <c r="F58">
        <v>6</v>
      </c>
      <c r="G58">
        <v>1</v>
      </c>
      <c r="H58">
        <v>18.3402999999998</v>
      </c>
      <c r="I58">
        <v>369</v>
      </c>
      <c r="J58">
        <v>18</v>
      </c>
      <c r="K58">
        <v>24</v>
      </c>
      <c r="L58">
        <v>42</v>
      </c>
      <c r="M58">
        <v>6</v>
      </c>
      <c r="N58">
        <v>30</v>
      </c>
      <c r="O58">
        <f>IF(AND(HCBS!H58 &lt; 300000,'ASP-1'!B58 &gt; 0,'ASP-2'!B58 &gt; 0,'ASP-3'!B58 &gt; 0),H58, -1)</f>
        <v>18.3402999999998</v>
      </c>
    </row>
    <row r="59" spans="2:15" x14ac:dyDescent="0.25">
      <c r="B59">
        <v>20</v>
      </c>
      <c r="C59">
        <v>20</v>
      </c>
      <c r="D59">
        <v>30</v>
      </c>
      <c r="E59">
        <v>40</v>
      </c>
      <c r="F59">
        <v>7</v>
      </c>
      <c r="G59">
        <v>1</v>
      </c>
      <c r="H59">
        <v>193.734499999999</v>
      </c>
      <c r="I59">
        <v>456</v>
      </c>
      <c r="J59">
        <v>98</v>
      </c>
      <c r="K59">
        <v>154</v>
      </c>
      <c r="L59">
        <v>174</v>
      </c>
      <c r="M59">
        <v>5</v>
      </c>
      <c r="N59">
        <v>32</v>
      </c>
      <c r="O59">
        <f>IF(AND(HCBS!H59 &lt; 300000,'ASP-1'!B59 &gt; 0,'ASP-2'!B59 &gt; 0,'ASP-3'!B59 &gt; 0),H59, -1)</f>
        <v>193.734499999999</v>
      </c>
    </row>
    <row r="60" spans="2:15" x14ac:dyDescent="0.25">
      <c r="B60">
        <v>20</v>
      </c>
      <c r="C60">
        <v>20</v>
      </c>
      <c r="D60">
        <v>30</v>
      </c>
      <c r="E60">
        <v>40</v>
      </c>
      <c r="F60">
        <v>8</v>
      </c>
      <c r="G60">
        <v>1</v>
      </c>
      <c r="H60">
        <v>110.223399999999</v>
      </c>
      <c r="I60">
        <v>377</v>
      </c>
      <c r="J60">
        <v>25</v>
      </c>
      <c r="K60">
        <v>36</v>
      </c>
      <c r="L60">
        <v>50</v>
      </c>
      <c r="M60">
        <v>8</v>
      </c>
      <c r="N60">
        <v>27</v>
      </c>
      <c r="O60">
        <f>IF(AND(HCBS!H60 &lt; 300000,'ASP-1'!B60 &gt; 0,'ASP-2'!B60 &gt; 0,'ASP-3'!B60 &gt; 0),H60, -1)</f>
        <v>110.223399999999</v>
      </c>
    </row>
    <row r="61" spans="2:15" x14ac:dyDescent="0.25">
      <c r="B61">
        <v>20</v>
      </c>
      <c r="C61">
        <v>20</v>
      </c>
      <c r="D61">
        <v>30</v>
      </c>
      <c r="E61">
        <v>40</v>
      </c>
      <c r="F61">
        <v>9</v>
      </c>
      <c r="G61">
        <v>1</v>
      </c>
      <c r="H61">
        <v>15.8284999999996</v>
      </c>
      <c r="I61">
        <v>375</v>
      </c>
      <c r="J61">
        <v>13</v>
      </c>
      <c r="K61">
        <v>15</v>
      </c>
      <c r="L61">
        <v>31</v>
      </c>
      <c r="M61">
        <v>6</v>
      </c>
      <c r="N61">
        <v>28</v>
      </c>
      <c r="O61">
        <f>IF(AND(HCBS!H61 &lt; 300000,'ASP-1'!B61 &gt; 0,'ASP-2'!B61 &gt; 0,'ASP-3'!B61 &gt; 0),H61, -1)</f>
        <v>15.8284999999996</v>
      </c>
    </row>
    <row r="62" spans="2:15" x14ac:dyDescent="0.25">
      <c r="B62">
        <v>20</v>
      </c>
      <c r="C62">
        <v>20</v>
      </c>
      <c r="D62">
        <v>32</v>
      </c>
      <c r="E62">
        <v>40</v>
      </c>
      <c r="F62">
        <v>0</v>
      </c>
      <c r="G62">
        <v>1</v>
      </c>
      <c r="H62">
        <v>55.632300000001102</v>
      </c>
      <c r="I62">
        <v>417</v>
      </c>
      <c r="J62">
        <v>42</v>
      </c>
      <c r="K62">
        <v>77</v>
      </c>
      <c r="L62">
        <v>85</v>
      </c>
      <c r="M62">
        <v>4</v>
      </c>
      <c r="N62">
        <v>25</v>
      </c>
      <c r="O62">
        <f>IF(AND(HCBS!H62 &lt; 300000,'ASP-1'!B62 &gt; 0,'ASP-2'!B62 &gt; 0,'ASP-3'!B62 &gt; 0),H62, -1)</f>
        <v>55.632300000001102</v>
      </c>
    </row>
    <row r="63" spans="2:15" x14ac:dyDescent="0.25">
      <c r="B63">
        <v>20</v>
      </c>
      <c r="C63">
        <v>20</v>
      </c>
      <c r="D63">
        <v>32</v>
      </c>
      <c r="E63">
        <v>40</v>
      </c>
      <c r="F63">
        <v>1</v>
      </c>
      <c r="G63">
        <v>1</v>
      </c>
      <c r="H63">
        <v>28.369700000002901</v>
      </c>
      <c r="I63">
        <v>453</v>
      </c>
      <c r="J63">
        <v>14</v>
      </c>
      <c r="K63">
        <v>22</v>
      </c>
      <c r="L63">
        <v>41</v>
      </c>
      <c r="M63">
        <v>5</v>
      </c>
      <c r="N63">
        <v>31</v>
      </c>
      <c r="O63">
        <f>IF(AND(HCBS!H63 &lt; 300000,'ASP-1'!B63 &gt; 0,'ASP-2'!B63 &gt; 0,'ASP-3'!B63 &gt; 0),H63, -1)</f>
        <v>28.369700000002901</v>
      </c>
    </row>
    <row r="64" spans="2:15" x14ac:dyDescent="0.25">
      <c r="B64">
        <v>20</v>
      </c>
      <c r="C64">
        <v>20</v>
      </c>
      <c r="D64">
        <v>32</v>
      </c>
      <c r="E64">
        <v>40</v>
      </c>
      <c r="F64">
        <v>2</v>
      </c>
      <c r="G64">
        <v>1</v>
      </c>
      <c r="H64">
        <v>1238.1085</v>
      </c>
      <c r="I64">
        <v>487</v>
      </c>
      <c r="J64">
        <v>357</v>
      </c>
      <c r="K64">
        <v>695</v>
      </c>
      <c r="L64">
        <v>552</v>
      </c>
      <c r="M64">
        <v>9</v>
      </c>
      <c r="N64">
        <v>33</v>
      </c>
      <c r="O64">
        <f>IF(AND(HCBS!H64 &lt; 300000,'ASP-1'!B64 &gt; 0,'ASP-2'!B64 &gt; 0,'ASP-3'!B64 &gt; 0),H64, -1)</f>
        <v>1238.1085</v>
      </c>
    </row>
    <row r="65" spans="2:15" x14ac:dyDescent="0.25">
      <c r="B65">
        <v>20</v>
      </c>
      <c r="C65">
        <v>20</v>
      </c>
      <c r="D65">
        <v>32</v>
      </c>
      <c r="E65">
        <v>40</v>
      </c>
      <c r="F65">
        <v>3</v>
      </c>
      <c r="G65">
        <v>1</v>
      </c>
      <c r="H65">
        <v>53.221099999998799</v>
      </c>
      <c r="I65">
        <v>438</v>
      </c>
      <c r="J65">
        <v>12</v>
      </c>
      <c r="K65">
        <v>21</v>
      </c>
      <c r="L65">
        <v>41</v>
      </c>
      <c r="M65">
        <v>2</v>
      </c>
      <c r="N65">
        <v>31</v>
      </c>
      <c r="O65">
        <f>IF(AND(HCBS!H65 &lt; 300000,'ASP-1'!B65 &gt; 0,'ASP-2'!B65 &gt; 0,'ASP-3'!B65 &gt; 0),H65, -1)</f>
        <v>53.221099999998799</v>
      </c>
    </row>
    <row r="66" spans="2:15" x14ac:dyDescent="0.25">
      <c r="B66">
        <v>20</v>
      </c>
      <c r="C66">
        <v>20</v>
      </c>
      <c r="D66">
        <v>32</v>
      </c>
      <c r="E66">
        <v>40</v>
      </c>
      <c r="F66">
        <v>4</v>
      </c>
      <c r="G66">
        <v>1</v>
      </c>
      <c r="H66">
        <v>35.199700000001002</v>
      </c>
      <c r="I66">
        <v>422</v>
      </c>
      <c r="J66">
        <v>16</v>
      </c>
      <c r="K66">
        <v>21</v>
      </c>
      <c r="L66">
        <v>46</v>
      </c>
      <c r="M66">
        <v>4</v>
      </c>
      <c r="N66">
        <v>27</v>
      </c>
      <c r="O66">
        <f>IF(AND(HCBS!H66 &lt; 300000,'ASP-1'!B66 &gt; 0,'ASP-2'!B66 &gt; 0,'ASP-3'!B66 &gt; 0),H66, -1)</f>
        <v>35.199700000001002</v>
      </c>
    </row>
    <row r="67" spans="2:15" x14ac:dyDescent="0.25">
      <c r="B67">
        <v>20</v>
      </c>
      <c r="C67">
        <v>20</v>
      </c>
      <c r="D67">
        <v>32</v>
      </c>
      <c r="E67">
        <v>40</v>
      </c>
      <c r="F67">
        <v>5</v>
      </c>
      <c r="G67">
        <v>1</v>
      </c>
      <c r="H67">
        <v>48.073100000001403</v>
      </c>
      <c r="I67">
        <v>357</v>
      </c>
      <c r="J67">
        <v>21</v>
      </c>
      <c r="K67">
        <v>28</v>
      </c>
      <c r="L67">
        <v>47</v>
      </c>
      <c r="M67">
        <v>5</v>
      </c>
      <c r="N67">
        <v>28</v>
      </c>
      <c r="O67">
        <f>IF(AND(HCBS!H67 &lt; 300000,'ASP-1'!B67 &gt; 0,'ASP-2'!B67 &gt; 0,'ASP-3'!B67 &gt; 0),H67, -1)</f>
        <v>48.073100000001403</v>
      </c>
    </row>
    <row r="68" spans="2:15" x14ac:dyDescent="0.25">
      <c r="B68">
        <v>20</v>
      </c>
      <c r="C68">
        <v>20</v>
      </c>
      <c r="D68">
        <v>32</v>
      </c>
      <c r="E68">
        <v>40</v>
      </c>
      <c r="F68">
        <v>6</v>
      </c>
      <c r="G68">
        <v>1</v>
      </c>
      <c r="H68">
        <v>805.12719999999899</v>
      </c>
      <c r="I68">
        <v>427</v>
      </c>
      <c r="J68">
        <v>379</v>
      </c>
      <c r="K68">
        <v>709</v>
      </c>
      <c r="L68">
        <v>586</v>
      </c>
      <c r="M68">
        <v>5</v>
      </c>
      <c r="N68">
        <v>29</v>
      </c>
      <c r="O68">
        <f>IF(AND(HCBS!H68 &lt; 300000,'ASP-1'!B68 &gt; 0,'ASP-2'!B68 &gt; 0,'ASP-3'!B68 &gt; 0),H68, -1)</f>
        <v>805.12719999999899</v>
      </c>
    </row>
    <row r="69" spans="2:15" x14ac:dyDescent="0.25">
      <c r="B69">
        <v>20</v>
      </c>
      <c r="C69">
        <v>20</v>
      </c>
      <c r="D69">
        <v>32</v>
      </c>
      <c r="E69">
        <v>40</v>
      </c>
      <c r="F69">
        <v>7</v>
      </c>
      <c r="G69">
        <v>1</v>
      </c>
      <c r="H69">
        <v>45.369499999997103</v>
      </c>
      <c r="I69">
        <v>421</v>
      </c>
      <c r="J69">
        <v>20</v>
      </c>
      <c r="K69">
        <v>30</v>
      </c>
      <c r="L69">
        <v>40</v>
      </c>
      <c r="M69">
        <v>5</v>
      </c>
      <c r="N69">
        <v>33</v>
      </c>
      <c r="O69">
        <f>IF(AND(HCBS!H69 &lt; 300000,'ASP-1'!B69 &gt; 0,'ASP-2'!B69 &gt; 0,'ASP-3'!B69 &gt; 0),H69, -1)</f>
        <v>45.369499999997103</v>
      </c>
    </row>
    <row r="70" spans="2:15" x14ac:dyDescent="0.25">
      <c r="B70">
        <v>20</v>
      </c>
      <c r="C70">
        <v>20</v>
      </c>
      <c r="D70">
        <v>32</v>
      </c>
      <c r="E70">
        <v>40</v>
      </c>
      <c r="F70">
        <v>8</v>
      </c>
      <c r="G70">
        <v>1</v>
      </c>
      <c r="H70">
        <v>45.001099999997699</v>
      </c>
      <c r="I70">
        <v>436</v>
      </c>
      <c r="J70">
        <v>17</v>
      </c>
      <c r="K70">
        <v>23</v>
      </c>
      <c r="L70">
        <v>54</v>
      </c>
      <c r="M70">
        <v>4</v>
      </c>
      <c r="N70">
        <v>31</v>
      </c>
      <c r="O70">
        <f>IF(AND(HCBS!H70 &lt; 300000,'ASP-1'!B70 &gt; 0,'ASP-2'!B70 &gt; 0,'ASP-3'!B70 &gt; 0),H70, -1)</f>
        <v>45.001099999997699</v>
      </c>
    </row>
    <row r="71" spans="2:15" x14ac:dyDescent="0.25">
      <c r="B71">
        <v>20</v>
      </c>
      <c r="C71">
        <v>20</v>
      </c>
      <c r="D71">
        <v>32</v>
      </c>
      <c r="E71">
        <v>40</v>
      </c>
      <c r="F71">
        <v>9</v>
      </c>
      <c r="G71">
        <v>1</v>
      </c>
      <c r="H71">
        <v>1007.1366</v>
      </c>
      <c r="I71">
        <v>470</v>
      </c>
      <c r="J71">
        <v>314</v>
      </c>
      <c r="K71">
        <v>461</v>
      </c>
      <c r="L71">
        <v>419</v>
      </c>
      <c r="M71">
        <v>7</v>
      </c>
      <c r="N71">
        <v>29</v>
      </c>
      <c r="O71">
        <f>IF(AND(HCBS!H71 &lt; 300000,'ASP-1'!B71 &gt; 0,'ASP-2'!B71 &gt; 0,'ASP-3'!B71 &gt; 0),H71, -1)</f>
        <v>1007.1366</v>
      </c>
    </row>
    <row r="72" spans="2:15" x14ac:dyDescent="0.25">
      <c r="B72">
        <v>20</v>
      </c>
      <c r="C72">
        <v>20</v>
      </c>
      <c r="D72">
        <v>34</v>
      </c>
      <c r="E72">
        <v>40</v>
      </c>
      <c r="F72">
        <v>0</v>
      </c>
      <c r="G72">
        <v>1</v>
      </c>
      <c r="H72">
        <v>29341.7952</v>
      </c>
      <c r="I72">
        <v>428</v>
      </c>
      <c r="J72">
        <v>930</v>
      </c>
      <c r="K72">
        <v>1264</v>
      </c>
      <c r="L72">
        <v>1232</v>
      </c>
      <c r="M72">
        <v>14</v>
      </c>
      <c r="N72">
        <v>27</v>
      </c>
      <c r="O72">
        <f>IF(AND(HCBS!H72 &lt; 300000,'ASP-1'!B72 &gt; 0,'ASP-2'!B72 &gt; 0,'ASP-3'!B72 &gt; 0),H72, -1)</f>
        <v>29341.7952</v>
      </c>
    </row>
    <row r="73" spans="2:15" x14ac:dyDescent="0.25">
      <c r="B73">
        <v>20</v>
      </c>
      <c r="C73">
        <v>20</v>
      </c>
      <c r="D73">
        <v>34</v>
      </c>
      <c r="E73">
        <v>40</v>
      </c>
      <c r="F73">
        <v>1</v>
      </c>
      <c r="G73">
        <v>1</v>
      </c>
      <c r="H73">
        <v>563.42620000000204</v>
      </c>
      <c r="I73">
        <v>543</v>
      </c>
      <c r="J73">
        <v>317</v>
      </c>
      <c r="K73">
        <v>493</v>
      </c>
      <c r="L73">
        <v>393</v>
      </c>
      <c r="M73">
        <v>7</v>
      </c>
      <c r="N73">
        <v>32</v>
      </c>
      <c r="O73">
        <f>IF(AND(HCBS!H73 &lt; 300000,'ASP-1'!B73 &gt; 0,'ASP-2'!B73 &gt; 0,'ASP-3'!B73 &gt; 0),H73, -1)</f>
        <v>563.42620000000204</v>
      </c>
    </row>
    <row r="74" spans="2:15" x14ac:dyDescent="0.25">
      <c r="B74">
        <v>20</v>
      </c>
      <c r="C74">
        <v>20</v>
      </c>
      <c r="D74">
        <v>34</v>
      </c>
      <c r="E74">
        <v>40</v>
      </c>
      <c r="F74">
        <v>2</v>
      </c>
      <c r="G74">
        <v>1</v>
      </c>
      <c r="H74">
        <v>622.98640000000205</v>
      </c>
      <c r="I74">
        <v>482</v>
      </c>
      <c r="J74">
        <v>229</v>
      </c>
      <c r="K74">
        <v>414</v>
      </c>
      <c r="L74">
        <v>383</v>
      </c>
      <c r="M74">
        <v>6</v>
      </c>
      <c r="N74">
        <v>35</v>
      </c>
      <c r="O74">
        <f>IF(AND(HCBS!H74 &lt; 300000,'ASP-1'!B74 &gt; 0,'ASP-2'!B74 &gt; 0,'ASP-3'!B74 &gt; 0),H74, -1)</f>
        <v>622.98640000000205</v>
      </c>
    </row>
    <row r="75" spans="2:15" x14ac:dyDescent="0.25">
      <c r="B75">
        <v>20</v>
      </c>
      <c r="C75">
        <v>20</v>
      </c>
      <c r="D75">
        <v>34</v>
      </c>
      <c r="E75">
        <v>40</v>
      </c>
      <c r="F75">
        <v>3</v>
      </c>
      <c r="G75">
        <v>1</v>
      </c>
      <c r="H75">
        <v>20.932800000002299</v>
      </c>
      <c r="I75">
        <v>475</v>
      </c>
      <c r="J75">
        <v>12</v>
      </c>
      <c r="K75">
        <v>20</v>
      </c>
      <c r="L75">
        <v>44</v>
      </c>
      <c r="M75">
        <v>2</v>
      </c>
      <c r="N75">
        <v>30</v>
      </c>
      <c r="O75">
        <f>IF(AND(HCBS!H75 &lt; 300000,'ASP-1'!B75 &gt; 0,'ASP-2'!B75 &gt; 0,'ASP-3'!B75 &gt; 0),H75, -1)</f>
        <v>20.932800000002299</v>
      </c>
    </row>
    <row r="76" spans="2:15" x14ac:dyDescent="0.25">
      <c r="B76">
        <v>20</v>
      </c>
      <c r="C76">
        <v>20</v>
      </c>
      <c r="D76">
        <v>34</v>
      </c>
      <c r="E76">
        <v>40</v>
      </c>
      <c r="F76">
        <v>4</v>
      </c>
      <c r="G76">
        <v>1</v>
      </c>
      <c r="H76">
        <v>226.17360000000201</v>
      </c>
      <c r="I76">
        <v>428</v>
      </c>
      <c r="J76">
        <v>110</v>
      </c>
      <c r="K76">
        <v>190</v>
      </c>
      <c r="L76">
        <v>181</v>
      </c>
      <c r="M76">
        <v>4</v>
      </c>
      <c r="N76">
        <v>29</v>
      </c>
      <c r="O76">
        <f>IF(AND(HCBS!H76 &lt; 300000,'ASP-1'!B76 &gt; 0,'ASP-2'!B76 &gt; 0,'ASP-3'!B76 &gt; 0),H76, -1)</f>
        <v>226.17360000000201</v>
      </c>
    </row>
    <row r="77" spans="2:15" x14ac:dyDescent="0.25">
      <c r="B77">
        <v>20</v>
      </c>
      <c r="C77">
        <v>20</v>
      </c>
      <c r="D77">
        <v>34</v>
      </c>
      <c r="E77">
        <v>40</v>
      </c>
      <c r="F77">
        <v>5</v>
      </c>
      <c r="G77">
        <v>1</v>
      </c>
      <c r="H77">
        <v>118.552600000003</v>
      </c>
      <c r="I77">
        <v>462</v>
      </c>
      <c r="J77">
        <v>76</v>
      </c>
      <c r="K77">
        <v>100</v>
      </c>
      <c r="L77">
        <v>105</v>
      </c>
      <c r="M77">
        <v>5</v>
      </c>
      <c r="N77">
        <v>28</v>
      </c>
      <c r="O77">
        <f>IF(AND(HCBS!H77 &lt; 300000,'ASP-1'!B77 &gt; 0,'ASP-2'!B77 &gt; 0,'ASP-3'!B77 &gt; 0),H77, -1)</f>
        <v>118.552600000003</v>
      </c>
    </row>
    <row r="78" spans="2:15" x14ac:dyDescent="0.25">
      <c r="B78">
        <v>20</v>
      </c>
      <c r="C78">
        <v>20</v>
      </c>
      <c r="D78">
        <v>34</v>
      </c>
      <c r="E78">
        <v>40</v>
      </c>
      <c r="F78">
        <v>6</v>
      </c>
      <c r="G78">
        <v>1</v>
      </c>
      <c r="H78">
        <v>778.92740000000003</v>
      </c>
      <c r="I78">
        <v>425</v>
      </c>
      <c r="J78">
        <v>253</v>
      </c>
      <c r="K78">
        <v>407</v>
      </c>
      <c r="L78">
        <v>399</v>
      </c>
      <c r="M78">
        <v>8</v>
      </c>
      <c r="N78">
        <v>28</v>
      </c>
      <c r="O78">
        <f>IF(AND(HCBS!H78 &lt; 300000,'ASP-1'!B78 &gt; 0,'ASP-2'!B78 &gt; 0,'ASP-3'!B78 &gt; 0),H78, -1)</f>
        <v>778.92740000000003</v>
      </c>
    </row>
    <row r="79" spans="2:15" x14ac:dyDescent="0.25">
      <c r="B79">
        <v>20</v>
      </c>
      <c r="C79">
        <v>20</v>
      </c>
      <c r="D79">
        <v>34</v>
      </c>
      <c r="E79">
        <v>40</v>
      </c>
      <c r="F79">
        <v>7</v>
      </c>
      <c r="G79">
        <v>0</v>
      </c>
      <c r="H79">
        <v>300002.734</v>
      </c>
      <c r="I79">
        <v>-2</v>
      </c>
      <c r="J79">
        <v>1011</v>
      </c>
      <c r="K79">
        <v>1637</v>
      </c>
      <c r="L79">
        <v>1451</v>
      </c>
      <c r="M79">
        <v>7</v>
      </c>
      <c r="N79">
        <v>-1</v>
      </c>
      <c r="O79">
        <f>IF(AND(HCBS!H79 &lt; 300000,'ASP-1'!B79 &gt; 0,'ASP-2'!B79 &gt; 0,'ASP-3'!B79 &gt; 0),H79, -1)</f>
        <v>-1</v>
      </c>
    </row>
    <row r="80" spans="2:15" x14ac:dyDescent="0.25">
      <c r="B80">
        <v>20</v>
      </c>
      <c r="C80">
        <v>20</v>
      </c>
      <c r="D80">
        <v>34</v>
      </c>
      <c r="E80">
        <v>40</v>
      </c>
      <c r="F80">
        <v>8</v>
      </c>
      <c r="G80">
        <v>1</v>
      </c>
      <c r="H80">
        <v>188.80359999998501</v>
      </c>
      <c r="I80">
        <v>480</v>
      </c>
      <c r="J80">
        <v>106</v>
      </c>
      <c r="K80">
        <v>171</v>
      </c>
      <c r="L80">
        <v>169</v>
      </c>
      <c r="M80">
        <v>7</v>
      </c>
      <c r="N80">
        <v>32</v>
      </c>
      <c r="O80">
        <f>IF(AND(HCBS!H80 &lt; 300000,'ASP-1'!B80 &gt; 0,'ASP-2'!B80 &gt; 0,'ASP-3'!B80 &gt; 0),H80, -1)</f>
        <v>188.80359999998501</v>
      </c>
    </row>
    <row r="81" spans="2:15" x14ac:dyDescent="0.25">
      <c r="B81">
        <v>20</v>
      </c>
      <c r="C81">
        <v>20</v>
      </c>
      <c r="D81">
        <v>34</v>
      </c>
      <c r="E81">
        <v>40</v>
      </c>
      <c r="F81">
        <v>9</v>
      </c>
      <c r="G81">
        <v>1</v>
      </c>
      <c r="H81">
        <v>833.31519999995396</v>
      </c>
      <c r="I81">
        <v>448</v>
      </c>
      <c r="J81">
        <v>356</v>
      </c>
      <c r="K81">
        <v>638</v>
      </c>
      <c r="L81">
        <v>591</v>
      </c>
      <c r="M81">
        <v>8</v>
      </c>
      <c r="N81">
        <v>28</v>
      </c>
      <c r="O81">
        <f>IF(AND(HCBS!H81 &lt; 300000,'ASP-1'!B81 &gt; 0,'ASP-2'!B81 &gt; 0,'ASP-3'!B81 &gt; 0),H81, -1)</f>
        <v>833.31519999995396</v>
      </c>
    </row>
    <row r="82" spans="2:15" x14ac:dyDescent="0.25">
      <c r="B82">
        <v>20</v>
      </c>
      <c r="C82">
        <v>20</v>
      </c>
      <c r="D82">
        <v>36</v>
      </c>
      <c r="E82">
        <v>40</v>
      </c>
      <c r="F82">
        <v>0</v>
      </c>
      <c r="G82">
        <v>0</v>
      </c>
      <c r="H82">
        <v>300002.25699999998</v>
      </c>
      <c r="I82">
        <v>-2</v>
      </c>
      <c r="J82">
        <v>754</v>
      </c>
      <c r="K82">
        <v>1089</v>
      </c>
      <c r="L82">
        <v>1081</v>
      </c>
      <c r="M82">
        <v>10</v>
      </c>
      <c r="N82">
        <v>-1</v>
      </c>
      <c r="O82">
        <f>IF(AND(HCBS!H82 &lt; 300000,'ASP-1'!B82 &gt; 0,'ASP-2'!B82 &gt; 0,'ASP-3'!B82 &gt; 0),H82, -1)</f>
        <v>-1</v>
      </c>
    </row>
    <row r="83" spans="2:15" x14ac:dyDescent="0.25">
      <c r="B83">
        <v>20</v>
      </c>
      <c r="C83">
        <v>20</v>
      </c>
      <c r="D83">
        <v>36</v>
      </c>
      <c r="E83">
        <v>40</v>
      </c>
      <c r="F83">
        <v>1</v>
      </c>
      <c r="G83">
        <v>1</v>
      </c>
      <c r="H83">
        <v>254.58480000007</v>
      </c>
      <c r="I83">
        <v>530</v>
      </c>
      <c r="J83">
        <v>35</v>
      </c>
      <c r="K83">
        <v>51</v>
      </c>
      <c r="L83">
        <v>74</v>
      </c>
      <c r="M83">
        <v>12</v>
      </c>
      <c r="N83">
        <v>28</v>
      </c>
      <c r="O83">
        <f>IF(AND(HCBS!H83 &lt; 300000,'ASP-1'!B83 &gt; 0,'ASP-2'!B83 &gt; 0,'ASP-3'!B83 &gt; 0),H83, -1)</f>
        <v>254.58480000007</v>
      </c>
    </row>
    <row r="84" spans="2:15" x14ac:dyDescent="0.25">
      <c r="B84">
        <v>20</v>
      </c>
      <c r="C84">
        <v>20</v>
      </c>
      <c r="D84">
        <v>36</v>
      </c>
      <c r="E84">
        <v>40</v>
      </c>
      <c r="F84">
        <v>2</v>
      </c>
      <c r="G84">
        <v>0</v>
      </c>
      <c r="H84">
        <v>300002.99670000002</v>
      </c>
      <c r="I84">
        <v>-2</v>
      </c>
      <c r="J84">
        <v>602</v>
      </c>
      <c r="K84">
        <v>836</v>
      </c>
      <c r="L84">
        <v>801</v>
      </c>
      <c r="M84">
        <v>10</v>
      </c>
      <c r="N84">
        <v>-1</v>
      </c>
      <c r="O84">
        <f>IF(AND(HCBS!H84 &lt; 300000,'ASP-1'!B84 &gt; 0,'ASP-2'!B84 &gt; 0,'ASP-3'!B84 &gt; 0),H84, -1)</f>
        <v>-1</v>
      </c>
    </row>
    <row r="85" spans="2:15" x14ac:dyDescent="0.25">
      <c r="B85">
        <v>20</v>
      </c>
      <c r="C85">
        <v>20</v>
      </c>
      <c r="D85">
        <v>36</v>
      </c>
      <c r="E85">
        <v>40</v>
      </c>
      <c r="F85">
        <v>3</v>
      </c>
      <c r="G85">
        <v>1</v>
      </c>
      <c r="H85">
        <v>15.3724999999395</v>
      </c>
      <c r="I85">
        <v>498</v>
      </c>
      <c r="J85">
        <v>3</v>
      </c>
      <c r="K85">
        <v>3</v>
      </c>
      <c r="L85">
        <v>31</v>
      </c>
      <c r="M85">
        <v>2</v>
      </c>
      <c r="N85">
        <v>29</v>
      </c>
      <c r="O85">
        <f>IF(AND(HCBS!H85 &lt; 300000,'ASP-1'!B85 &gt; 0,'ASP-2'!B85 &gt; 0,'ASP-3'!B85 &gt; 0),H85, -1)</f>
        <v>15.3724999999395</v>
      </c>
    </row>
    <row r="86" spans="2:15" x14ac:dyDescent="0.25">
      <c r="B86">
        <v>20</v>
      </c>
      <c r="C86">
        <v>20</v>
      </c>
      <c r="D86">
        <v>36</v>
      </c>
      <c r="E86">
        <v>40</v>
      </c>
      <c r="F86">
        <v>4</v>
      </c>
      <c r="G86">
        <v>1</v>
      </c>
      <c r="H86">
        <v>67.189199999906094</v>
      </c>
      <c r="I86">
        <v>468</v>
      </c>
      <c r="J86">
        <v>66</v>
      </c>
      <c r="K86">
        <v>131</v>
      </c>
      <c r="L86">
        <v>118</v>
      </c>
      <c r="M86">
        <v>4</v>
      </c>
      <c r="N86">
        <v>26</v>
      </c>
      <c r="O86">
        <f>IF(AND(HCBS!H86 &lt; 300000,'ASP-1'!B86 &gt; 0,'ASP-2'!B86 &gt; 0,'ASP-3'!B86 &gt; 0),H86, -1)</f>
        <v>67.189199999906094</v>
      </c>
    </row>
    <row r="87" spans="2:15" x14ac:dyDescent="0.25">
      <c r="B87">
        <v>20</v>
      </c>
      <c r="C87">
        <v>20</v>
      </c>
      <c r="D87">
        <v>36</v>
      </c>
      <c r="E87">
        <v>40</v>
      </c>
      <c r="F87">
        <v>5</v>
      </c>
      <c r="G87">
        <v>1</v>
      </c>
      <c r="H87">
        <v>2985.0416</v>
      </c>
      <c r="I87">
        <v>495</v>
      </c>
      <c r="J87">
        <v>814</v>
      </c>
      <c r="K87">
        <v>1166</v>
      </c>
      <c r="L87">
        <v>1152</v>
      </c>
      <c r="M87">
        <v>9</v>
      </c>
      <c r="N87">
        <v>27</v>
      </c>
      <c r="O87">
        <f>IF(AND(HCBS!H87 &lt; 300000,'ASP-1'!B87 &gt; 0,'ASP-2'!B87 &gt; 0,'ASP-3'!B87 &gt; 0),H87, -1)</f>
        <v>2985.0416</v>
      </c>
    </row>
    <row r="88" spans="2:15" x14ac:dyDescent="0.25">
      <c r="B88">
        <v>20</v>
      </c>
      <c r="C88">
        <v>20</v>
      </c>
      <c r="D88">
        <v>36</v>
      </c>
      <c r="E88">
        <v>40</v>
      </c>
      <c r="F88">
        <v>6</v>
      </c>
      <c r="G88">
        <v>0</v>
      </c>
      <c r="H88">
        <v>300001.848</v>
      </c>
      <c r="I88">
        <v>-2</v>
      </c>
      <c r="J88">
        <v>738</v>
      </c>
      <c r="K88">
        <v>1079</v>
      </c>
      <c r="L88">
        <v>980</v>
      </c>
      <c r="M88">
        <v>8</v>
      </c>
      <c r="N88">
        <v>-1</v>
      </c>
      <c r="O88">
        <f>IF(AND(HCBS!H88 &lt; 300000,'ASP-1'!B88 &gt; 0,'ASP-2'!B88 &gt; 0,'ASP-3'!B88 &gt; 0),H88, -1)</f>
        <v>-1</v>
      </c>
    </row>
    <row r="89" spans="2:15" x14ac:dyDescent="0.25">
      <c r="B89">
        <v>20</v>
      </c>
      <c r="C89">
        <v>20</v>
      </c>
      <c r="D89">
        <v>36</v>
      </c>
      <c r="E89">
        <v>40</v>
      </c>
      <c r="F89">
        <v>7</v>
      </c>
      <c r="G89">
        <v>1</v>
      </c>
      <c r="H89">
        <v>517.87449999991804</v>
      </c>
      <c r="I89">
        <v>475</v>
      </c>
      <c r="J89">
        <v>299</v>
      </c>
      <c r="K89">
        <v>590</v>
      </c>
      <c r="L89">
        <v>495</v>
      </c>
      <c r="M89">
        <v>6</v>
      </c>
      <c r="N89">
        <v>35</v>
      </c>
      <c r="O89">
        <f>IF(AND(HCBS!H89 &lt; 300000,'ASP-1'!B89 &gt; 0,'ASP-2'!B89 &gt; 0,'ASP-3'!B89 &gt; 0),H89, -1)</f>
        <v>517.87449999991804</v>
      </c>
    </row>
    <row r="90" spans="2:15" x14ac:dyDescent="0.25">
      <c r="B90">
        <v>20</v>
      </c>
      <c r="C90">
        <v>20</v>
      </c>
      <c r="D90">
        <v>36</v>
      </c>
      <c r="E90">
        <v>40</v>
      </c>
      <c r="F90">
        <v>8</v>
      </c>
      <c r="G90">
        <v>1</v>
      </c>
      <c r="H90">
        <v>50.749300000025002</v>
      </c>
      <c r="I90">
        <v>494</v>
      </c>
      <c r="J90">
        <v>14</v>
      </c>
      <c r="K90">
        <v>21</v>
      </c>
      <c r="L90">
        <v>52</v>
      </c>
      <c r="M90">
        <v>4</v>
      </c>
      <c r="N90">
        <v>26</v>
      </c>
      <c r="O90">
        <f>IF(AND(HCBS!H90 &lt; 300000,'ASP-1'!B90 &gt; 0,'ASP-2'!B90 &gt; 0,'ASP-3'!B90 &gt; 0),H90, -1)</f>
        <v>50.749300000025002</v>
      </c>
    </row>
    <row r="91" spans="2:15" x14ac:dyDescent="0.25">
      <c r="B91">
        <v>20</v>
      </c>
      <c r="C91">
        <v>20</v>
      </c>
      <c r="D91">
        <v>36</v>
      </c>
      <c r="E91">
        <v>40</v>
      </c>
      <c r="F91">
        <v>9</v>
      </c>
      <c r="G91">
        <v>1</v>
      </c>
      <c r="H91">
        <v>245935.53159999999</v>
      </c>
      <c r="I91">
        <v>529</v>
      </c>
      <c r="J91">
        <v>214</v>
      </c>
      <c r="K91">
        <v>290</v>
      </c>
      <c r="L91">
        <v>311</v>
      </c>
      <c r="M91">
        <v>14</v>
      </c>
      <c r="N91">
        <v>29</v>
      </c>
      <c r="O91">
        <f>IF(AND(HCBS!H91 &lt; 300000,'ASP-1'!B91 &gt; 0,'ASP-2'!B91 &gt; 0,'ASP-3'!B91 &gt; 0),H91, -1)</f>
        <v>245935.53159999999</v>
      </c>
    </row>
    <row r="92" spans="2:15" x14ac:dyDescent="0.25">
      <c r="B92">
        <v>20</v>
      </c>
      <c r="C92">
        <v>20</v>
      </c>
      <c r="D92">
        <v>38</v>
      </c>
      <c r="E92">
        <v>40</v>
      </c>
      <c r="F92">
        <v>0</v>
      </c>
      <c r="G92">
        <v>1</v>
      </c>
      <c r="H92">
        <v>11.669599999906501</v>
      </c>
      <c r="I92">
        <v>452</v>
      </c>
      <c r="J92">
        <v>3</v>
      </c>
      <c r="K92">
        <v>4</v>
      </c>
      <c r="L92">
        <v>33</v>
      </c>
      <c r="M92">
        <v>1</v>
      </c>
      <c r="N92">
        <v>30</v>
      </c>
      <c r="O92">
        <f>IF(AND(HCBS!H92 &lt; 300000,'ASP-1'!B92 &gt; 0,'ASP-2'!B92 &gt; 0,'ASP-3'!B92 &gt; 0),H92, -1)</f>
        <v>11.669599999906501</v>
      </c>
    </row>
    <row r="93" spans="2:15" x14ac:dyDescent="0.25">
      <c r="B93">
        <v>20</v>
      </c>
      <c r="C93">
        <v>20</v>
      </c>
      <c r="D93">
        <v>38</v>
      </c>
      <c r="E93">
        <v>40</v>
      </c>
      <c r="F93">
        <v>1</v>
      </c>
      <c r="G93">
        <v>1</v>
      </c>
      <c r="H93">
        <v>95.869200000073803</v>
      </c>
      <c r="I93">
        <v>522</v>
      </c>
      <c r="J93">
        <v>58</v>
      </c>
      <c r="K93">
        <v>108</v>
      </c>
      <c r="L93">
        <v>106</v>
      </c>
      <c r="M93">
        <v>4</v>
      </c>
      <c r="N93">
        <v>24</v>
      </c>
      <c r="O93">
        <f>IF(AND(HCBS!H93 &lt; 300000,'ASP-1'!B93 &gt; 0,'ASP-2'!B93 &gt; 0,'ASP-3'!B93 &gt; 0),H93, -1)</f>
        <v>95.869200000073803</v>
      </c>
    </row>
    <row r="94" spans="2:15" x14ac:dyDescent="0.25">
      <c r="B94">
        <v>20</v>
      </c>
      <c r="C94">
        <v>20</v>
      </c>
      <c r="D94">
        <v>38</v>
      </c>
      <c r="E94">
        <v>40</v>
      </c>
      <c r="F94">
        <v>2</v>
      </c>
      <c r="G94">
        <v>1</v>
      </c>
      <c r="H94">
        <v>69.062799999955999</v>
      </c>
      <c r="I94">
        <v>504</v>
      </c>
      <c r="J94">
        <v>17</v>
      </c>
      <c r="K94">
        <v>31</v>
      </c>
      <c r="L94">
        <v>56</v>
      </c>
      <c r="M94">
        <v>3</v>
      </c>
      <c r="N94">
        <v>27</v>
      </c>
      <c r="O94">
        <f>IF(AND(HCBS!H94 &lt; 300000,'ASP-1'!B94 &gt; 0,'ASP-2'!B94 &gt; 0,'ASP-3'!B94 &gt; 0),H94, -1)</f>
        <v>69.062799999955999</v>
      </c>
    </row>
    <row r="95" spans="2:15" x14ac:dyDescent="0.25">
      <c r="B95">
        <v>20</v>
      </c>
      <c r="C95">
        <v>20</v>
      </c>
      <c r="D95">
        <v>38</v>
      </c>
      <c r="E95">
        <v>40</v>
      </c>
      <c r="F95">
        <v>3</v>
      </c>
      <c r="G95">
        <v>1</v>
      </c>
      <c r="H95">
        <v>208.07299999985801</v>
      </c>
      <c r="I95">
        <v>544</v>
      </c>
      <c r="J95">
        <v>105</v>
      </c>
      <c r="K95">
        <v>180</v>
      </c>
      <c r="L95">
        <v>189</v>
      </c>
      <c r="M95">
        <v>4</v>
      </c>
      <c r="N95">
        <v>27</v>
      </c>
      <c r="O95">
        <f>IF(AND(HCBS!H95 &lt; 300000,'ASP-1'!B95 &gt; 0,'ASP-2'!B95 &gt; 0,'ASP-3'!B95 &gt; 0),H95, -1)</f>
        <v>208.07299999985801</v>
      </c>
    </row>
    <row r="96" spans="2:15" x14ac:dyDescent="0.25">
      <c r="B96">
        <v>20</v>
      </c>
      <c r="C96">
        <v>20</v>
      </c>
      <c r="D96">
        <v>38</v>
      </c>
      <c r="E96">
        <v>40</v>
      </c>
      <c r="F96">
        <v>4</v>
      </c>
      <c r="G96">
        <v>0</v>
      </c>
      <c r="H96">
        <v>300002.19829999999</v>
      </c>
      <c r="I96">
        <v>-2</v>
      </c>
      <c r="J96">
        <v>671</v>
      </c>
      <c r="K96">
        <v>1047</v>
      </c>
      <c r="L96">
        <v>913</v>
      </c>
      <c r="M96">
        <v>7</v>
      </c>
      <c r="N96">
        <v>-1</v>
      </c>
      <c r="O96">
        <f>IF(AND(HCBS!H96 &lt; 300000,'ASP-1'!B96 &gt; 0,'ASP-2'!B96 &gt; 0,'ASP-3'!B96 &gt; 0),H96, -1)</f>
        <v>-1</v>
      </c>
    </row>
    <row r="97" spans="2:15" x14ac:dyDescent="0.25">
      <c r="B97">
        <v>20</v>
      </c>
      <c r="C97">
        <v>20</v>
      </c>
      <c r="D97">
        <v>38</v>
      </c>
      <c r="E97">
        <v>40</v>
      </c>
      <c r="F97">
        <v>5</v>
      </c>
      <c r="G97">
        <v>0</v>
      </c>
      <c r="H97">
        <v>300003.16259999998</v>
      </c>
      <c r="I97">
        <v>-2</v>
      </c>
      <c r="J97">
        <v>994</v>
      </c>
      <c r="K97">
        <v>1592</v>
      </c>
      <c r="L97">
        <v>1283</v>
      </c>
      <c r="M97">
        <v>15</v>
      </c>
      <c r="N97">
        <v>-1</v>
      </c>
      <c r="O97">
        <f>IF(AND(HCBS!H97 &lt; 300000,'ASP-1'!B97 &gt; 0,'ASP-2'!B97 &gt; 0,'ASP-3'!B97 &gt; 0),H97, -1)</f>
        <v>-1</v>
      </c>
    </row>
    <row r="98" spans="2:15" x14ac:dyDescent="0.25">
      <c r="B98">
        <v>20</v>
      </c>
      <c r="C98">
        <v>20</v>
      </c>
      <c r="D98">
        <v>38</v>
      </c>
      <c r="E98">
        <v>40</v>
      </c>
      <c r="F98">
        <v>6</v>
      </c>
      <c r="G98">
        <v>1</v>
      </c>
      <c r="H98">
        <v>27.935099999885999</v>
      </c>
      <c r="I98">
        <v>500</v>
      </c>
      <c r="J98">
        <v>14</v>
      </c>
      <c r="K98">
        <v>20</v>
      </c>
      <c r="L98">
        <v>45</v>
      </c>
      <c r="M98">
        <v>6</v>
      </c>
      <c r="N98">
        <v>35</v>
      </c>
      <c r="O98">
        <f>IF(AND(HCBS!H98 &lt; 300000,'ASP-1'!B98 &gt; 0,'ASP-2'!B98 &gt; 0,'ASP-3'!B98 &gt; 0),H98, -1)</f>
        <v>27.935099999885999</v>
      </c>
    </row>
    <row r="99" spans="2:15" x14ac:dyDescent="0.25">
      <c r="B99">
        <v>20</v>
      </c>
      <c r="C99">
        <v>20</v>
      </c>
      <c r="D99">
        <v>38</v>
      </c>
      <c r="E99">
        <v>40</v>
      </c>
      <c r="F99">
        <v>7</v>
      </c>
      <c r="G99">
        <v>1</v>
      </c>
      <c r="H99">
        <v>633.82839999999896</v>
      </c>
      <c r="I99">
        <v>504</v>
      </c>
      <c r="J99">
        <v>301</v>
      </c>
      <c r="K99">
        <v>518</v>
      </c>
      <c r="L99">
        <v>488</v>
      </c>
      <c r="M99">
        <v>8</v>
      </c>
      <c r="N99">
        <v>30</v>
      </c>
      <c r="O99">
        <f>IF(AND(HCBS!H99 &lt; 300000,'ASP-1'!B99 &gt; 0,'ASP-2'!B99 &gt; 0,'ASP-3'!B99 &gt; 0),H99, -1)</f>
        <v>633.82839999999896</v>
      </c>
    </row>
    <row r="100" spans="2:15" x14ac:dyDescent="0.25">
      <c r="B100">
        <v>20</v>
      </c>
      <c r="C100">
        <v>20</v>
      </c>
      <c r="D100">
        <v>38</v>
      </c>
      <c r="E100">
        <v>40</v>
      </c>
      <c r="F100">
        <v>8</v>
      </c>
      <c r="G100">
        <v>1</v>
      </c>
      <c r="H100">
        <v>568.15609999978903</v>
      </c>
      <c r="I100">
        <v>538</v>
      </c>
      <c r="J100">
        <v>212</v>
      </c>
      <c r="K100">
        <v>331</v>
      </c>
      <c r="L100">
        <v>291</v>
      </c>
      <c r="M100">
        <v>9</v>
      </c>
      <c r="N100">
        <v>33</v>
      </c>
      <c r="O100">
        <f>IF(AND(HCBS!H100 &lt; 300000,'ASP-1'!B100 &gt; 0,'ASP-2'!B100 &gt; 0,'ASP-3'!B100 &gt; 0),H100, -1)</f>
        <v>568.15609999978903</v>
      </c>
    </row>
    <row r="101" spans="2:15" x14ac:dyDescent="0.25">
      <c r="B101">
        <v>20</v>
      </c>
      <c r="C101">
        <v>20</v>
      </c>
      <c r="D101">
        <v>38</v>
      </c>
      <c r="E101">
        <v>40</v>
      </c>
      <c r="F101">
        <v>9</v>
      </c>
      <c r="G101">
        <v>1</v>
      </c>
      <c r="H101">
        <v>37.442899999674403</v>
      </c>
      <c r="I101">
        <v>543</v>
      </c>
      <c r="J101">
        <v>11</v>
      </c>
      <c r="K101">
        <v>16</v>
      </c>
      <c r="L101">
        <v>42</v>
      </c>
      <c r="M101">
        <v>1</v>
      </c>
      <c r="N101">
        <v>27</v>
      </c>
      <c r="O101">
        <f>IF(AND(HCBS!H101 &lt; 300000,'ASP-1'!B101 &gt; 0,'ASP-2'!B101 &gt; 0,'ASP-3'!B101 &gt; 0),H101, -1)</f>
        <v>37.442899999674403</v>
      </c>
    </row>
    <row r="102" spans="2:15" x14ac:dyDescent="0.25">
      <c r="B102">
        <v>20</v>
      </c>
      <c r="C102">
        <v>20</v>
      </c>
      <c r="D102">
        <v>40</v>
      </c>
      <c r="E102">
        <v>40</v>
      </c>
      <c r="F102">
        <v>0</v>
      </c>
      <c r="G102">
        <v>0</v>
      </c>
      <c r="H102">
        <v>300006.25030000001</v>
      </c>
      <c r="I102">
        <v>-2</v>
      </c>
      <c r="J102">
        <v>726</v>
      </c>
      <c r="K102">
        <v>1083</v>
      </c>
      <c r="L102">
        <v>1076</v>
      </c>
      <c r="M102">
        <v>6</v>
      </c>
      <c r="N102">
        <v>-1</v>
      </c>
      <c r="O102">
        <f>IF(AND(HCBS!H102 &lt; 300000,'ASP-1'!B102 &gt; 0,'ASP-2'!B102 &gt; 0,'ASP-3'!B102 &gt; 0),H102, -1)</f>
        <v>-1</v>
      </c>
    </row>
    <row r="103" spans="2:15" x14ac:dyDescent="0.25">
      <c r="B103">
        <v>20</v>
      </c>
      <c r="C103">
        <v>20</v>
      </c>
      <c r="D103">
        <v>40</v>
      </c>
      <c r="E103">
        <v>40</v>
      </c>
      <c r="F103">
        <v>1</v>
      </c>
      <c r="G103">
        <v>1</v>
      </c>
      <c r="H103">
        <v>62.735199999995501</v>
      </c>
      <c r="I103">
        <v>561</v>
      </c>
      <c r="J103">
        <v>47</v>
      </c>
      <c r="K103">
        <v>76</v>
      </c>
      <c r="L103">
        <v>101</v>
      </c>
      <c r="M103">
        <v>8</v>
      </c>
      <c r="N103">
        <v>28</v>
      </c>
      <c r="O103">
        <f>IF(AND(HCBS!H103 &lt; 300000,'ASP-1'!B103 &gt; 0,'ASP-2'!B103 &gt; 0,'ASP-3'!B103 &gt; 0),H103, -1)</f>
        <v>62.735199999995501</v>
      </c>
    </row>
    <row r="104" spans="2:15" x14ac:dyDescent="0.25">
      <c r="B104">
        <v>20</v>
      </c>
      <c r="C104">
        <v>20</v>
      </c>
      <c r="D104">
        <v>40</v>
      </c>
      <c r="E104">
        <v>40</v>
      </c>
      <c r="F104">
        <v>2</v>
      </c>
      <c r="G104">
        <v>0</v>
      </c>
      <c r="H104">
        <v>300001.5625</v>
      </c>
      <c r="I104">
        <v>-2</v>
      </c>
      <c r="J104">
        <v>715</v>
      </c>
      <c r="K104">
        <v>970</v>
      </c>
      <c r="L104">
        <v>938</v>
      </c>
      <c r="M104">
        <v>9</v>
      </c>
      <c r="N104">
        <v>-1</v>
      </c>
      <c r="O104">
        <f>IF(AND(HCBS!H104 &lt; 300000,'ASP-1'!B104 &gt; 0,'ASP-2'!B104 &gt; 0,'ASP-3'!B104 &gt; 0),H104, -1)</f>
        <v>-1</v>
      </c>
    </row>
    <row r="105" spans="2:15" x14ac:dyDescent="0.25">
      <c r="B105">
        <v>20</v>
      </c>
      <c r="C105">
        <v>20</v>
      </c>
      <c r="D105">
        <v>40</v>
      </c>
      <c r="E105">
        <v>40</v>
      </c>
      <c r="F105">
        <v>3</v>
      </c>
      <c r="G105">
        <v>0</v>
      </c>
      <c r="H105">
        <v>300003.7807</v>
      </c>
      <c r="I105">
        <v>-2</v>
      </c>
      <c r="J105">
        <v>694</v>
      </c>
      <c r="K105">
        <v>1057</v>
      </c>
      <c r="L105">
        <v>865</v>
      </c>
      <c r="M105">
        <v>8</v>
      </c>
      <c r="N105">
        <v>-1</v>
      </c>
      <c r="O105">
        <f>IF(AND(HCBS!H105 &lt; 300000,'ASP-1'!B105 &gt; 0,'ASP-2'!B105 &gt; 0,'ASP-3'!B105 &gt; 0),H105, -1)</f>
        <v>-1</v>
      </c>
    </row>
    <row r="106" spans="2:15" x14ac:dyDescent="0.25">
      <c r="B106">
        <v>20</v>
      </c>
      <c r="C106">
        <v>20</v>
      </c>
      <c r="D106">
        <v>40</v>
      </c>
      <c r="E106">
        <v>40</v>
      </c>
      <c r="F106">
        <v>4</v>
      </c>
      <c r="G106">
        <v>1</v>
      </c>
      <c r="H106">
        <v>5148.6791000003004</v>
      </c>
      <c r="I106">
        <v>524</v>
      </c>
      <c r="J106">
        <v>770</v>
      </c>
      <c r="K106">
        <v>1002</v>
      </c>
      <c r="L106">
        <v>1089</v>
      </c>
      <c r="M106">
        <v>10</v>
      </c>
      <c r="N106">
        <v>28</v>
      </c>
      <c r="O106">
        <f>IF(AND(HCBS!H106 &lt; 300000,'ASP-1'!B106 &gt; 0,'ASP-2'!B106 &gt; 0,'ASP-3'!B106 &gt; 0),H106, -1)</f>
        <v>5148.6791000003004</v>
      </c>
    </row>
    <row r="107" spans="2:15" x14ac:dyDescent="0.25">
      <c r="B107">
        <v>20</v>
      </c>
      <c r="C107">
        <v>20</v>
      </c>
      <c r="D107">
        <v>40</v>
      </c>
      <c r="E107">
        <v>40</v>
      </c>
      <c r="F107">
        <v>5</v>
      </c>
      <c r="G107">
        <v>1</v>
      </c>
      <c r="H107">
        <v>50.731000000145301</v>
      </c>
      <c r="I107">
        <v>554</v>
      </c>
      <c r="J107">
        <v>30</v>
      </c>
      <c r="K107">
        <v>38</v>
      </c>
      <c r="L107">
        <v>67</v>
      </c>
      <c r="M107">
        <v>8</v>
      </c>
      <c r="N107">
        <v>28</v>
      </c>
      <c r="O107">
        <f>IF(AND(HCBS!H107 &lt; 300000,'ASP-1'!B107 &gt; 0,'ASP-2'!B107 &gt; 0,'ASP-3'!B107 &gt; 0),H107, -1)</f>
        <v>50.731000000145301</v>
      </c>
    </row>
    <row r="108" spans="2:15" x14ac:dyDescent="0.25">
      <c r="B108">
        <v>20</v>
      </c>
      <c r="C108">
        <v>20</v>
      </c>
      <c r="D108">
        <v>40</v>
      </c>
      <c r="E108">
        <v>40</v>
      </c>
      <c r="F108">
        <v>6</v>
      </c>
      <c r="G108">
        <v>1</v>
      </c>
      <c r="H108">
        <v>558.25139999994997</v>
      </c>
      <c r="I108">
        <v>481</v>
      </c>
      <c r="J108">
        <v>324</v>
      </c>
      <c r="K108">
        <v>550</v>
      </c>
      <c r="L108">
        <v>497</v>
      </c>
      <c r="M108">
        <v>7</v>
      </c>
      <c r="N108">
        <v>25</v>
      </c>
      <c r="O108">
        <f>IF(AND(HCBS!H108 &lt; 300000,'ASP-1'!B108 &gt; 0,'ASP-2'!B108 &gt; 0,'ASP-3'!B108 &gt; 0),H108, -1)</f>
        <v>558.25139999994997</v>
      </c>
    </row>
    <row r="109" spans="2:15" x14ac:dyDescent="0.25">
      <c r="B109">
        <v>20</v>
      </c>
      <c r="C109">
        <v>20</v>
      </c>
      <c r="D109">
        <v>40</v>
      </c>
      <c r="E109">
        <v>40</v>
      </c>
      <c r="F109">
        <v>7</v>
      </c>
      <c r="G109">
        <v>1</v>
      </c>
      <c r="H109">
        <v>295.94089999981202</v>
      </c>
      <c r="I109">
        <v>569</v>
      </c>
      <c r="J109">
        <v>162</v>
      </c>
      <c r="K109">
        <v>305</v>
      </c>
      <c r="L109">
        <v>256</v>
      </c>
      <c r="M109">
        <v>6</v>
      </c>
      <c r="N109">
        <v>29</v>
      </c>
      <c r="O109">
        <f>IF(AND(HCBS!H109 &lt; 300000,'ASP-1'!B109 &gt; 0,'ASP-2'!B109 &gt; 0,'ASP-3'!B109 &gt; 0),H109, -1)</f>
        <v>295.94089999981202</v>
      </c>
    </row>
    <row r="110" spans="2:15" x14ac:dyDescent="0.25">
      <c r="B110">
        <v>20</v>
      </c>
      <c r="C110">
        <v>20</v>
      </c>
      <c r="D110">
        <v>40</v>
      </c>
      <c r="E110">
        <v>40</v>
      </c>
      <c r="F110">
        <v>8</v>
      </c>
      <c r="G110">
        <v>1</v>
      </c>
      <c r="H110">
        <v>582.61430000001599</v>
      </c>
      <c r="I110">
        <v>548</v>
      </c>
      <c r="J110">
        <v>199</v>
      </c>
      <c r="K110">
        <v>313</v>
      </c>
      <c r="L110">
        <v>298</v>
      </c>
      <c r="M110">
        <v>7</v>
      </c>
      <c r="N110">
        <v>31</v>
      </c>
      <c r="O110">
        <f>IF(AND(HCBS!H110 &lt; 300000,'ASP-1'!B110 &gt; 0,'ASP-2'!B110 &gt; 0,'ASP-3'!B110 &gt; 0),H110, -1)</f>
        <v>582.61430000001599</v>
      </c>
    </row>
    <row r="111" spans="2:15" x14ac:dyDescent="0.25">
      <c r="B111">
        <v>20</v>
      </c>
      <c r="C111">
        <v>20</v>
      </c>
      <c r="D111">
        <v>40</v>
      </c>
      <c r="E111">
        <v>40</v>
      </c>
      <c r="F111">
        <v>9</v>
      </c>
      <c r="G111">
        <v>1</v>
      </c>
      <c r="H111">
        <v>104.89600000018299</v>
      </c>
      <c r="I111">
        <v>481</v>
      </c>
      <c r="J111">
        <v>48</v>
      </c>
      <c r="K111">
        <v>71</v>
      </c>
      <c r="L111">
        <v>92</v>
      </c>
      <c r="M111">
        <v>6</v>
      </c>
      <c r="N111">
        <v>28</v>
      </c>
      <c r="O111">
        <f>IF(AND(HCBS!H111 &lt; 300000,'ASP-1'!B111 &gt; 0,'ASP-2'!B111 &gt; 0,'ASP-3'!B111 &gt; 0),H111, -1)</f>
        <v>104.89600000018299</v>
      </c>
    </row>
    <row r="112" spans="2:15" x14ac:dyDescent="0.25">
      <c r="B112">
        <v>20</v>
      </c>
      <c r="C112">
        <v>20</v>
      </c>
      <c r="D112">
        <v>42</v>
      </c>
      <c r="E112">
        <v>40</v>
      </c>
      <c r="F112">
        <v>0</v>
      </c>
      <c r="G112">
        <v>0</v>
      </c>
      <c r="H112">
        <v>300001.53899999999</v>
      </c>
      <c r="I112">
        <v>-2</v>
      </c>
      <c r="J112">
        <v>711</v>
      </c>
      <c r="K112">
        <v>1147</v>
      </c>
      <c r="L112">
        <v>1134</v>
      </c>
      <c r="M112">
        <v>12</v>
      </c>
      <c r="N112">
        <v>-1</v>
      </c>
    </row>
    <row r="113" spans="2:14" x14ac:dyDescent="0.25">
      <c r="B113">
        <v>20</v>
      </c>
      <c r="C113">
        <v>20</v>
      </c>
      <c r="D113">
        <v>42</v>
      </c>
      <c r="E113">
        <v>40</v>
      </c>
      <c r="F113">
        <v>1</v>
      </c>
      <c r="G113">
        <v>1</v>
      </c>
      <c r="H113">
        <v>3385.2809000000002</v>
      </c>
      <c r="I113">
        <v>579</v>
      </c>
      <c r="J113">
        <v>981</v>
      </c>
      <c r="K113">
        <v>1517</v>
      </c>
      <c r="L113">
        <v>1231</v>
      </c>
      <c r="M113">
        <v>10</v>
      </c>
      <c r="N113">
        <v>33</v>
      </c>
    </row>
    <row r="114" spans="2:14" x14ac:dyDescent="0.25">
      <c r="B114">
        <v>20</v>
      </c>
      <c r="C114">
        <v>20</v>
      </c>
      <c r="D114">
        <v>42</v>
      </c>
      <c r="E114">
        <v>40</v>
      </c>
      <c r="F114">
        <v>2</v>
      </c>
      <c r="G114">
        <v>0</v>
      </c>
      <c r="H114">
        <v>300001.65710000001</v>
      </c>
      <c r="I114">
        <v>-2</v>
      </c>
      <c r="J114">
        <v>1641</v>
      </c>
      <c r="K114">
        <v>2546</v>
      </c>
      <c r="L114">
        <v>2062</v>
      </c>
      <c r="M114">
        <v>13</v>
      </c>
      <c r="N114">
        <v>-1</v>
      </c>
    </row>
    <row r="115" spans="2:14" x14ac:dyDescent="0.25">
      <c r="B115">
        <v>20</v>
      </c>
      <c r="C115">
        <v>20</v>
      </c>
      <c r="D115">
        <v>42</v>
      </c>
      <c r="E115">
        <v>40</v>
      </c>
      <c r="F115">
        <v>3</v>
      </c>
      <c r="G115">
        <v>1</v>
      </c>
      <c r="H115">
        <v>1617.2194</v>
      </c>
      <c r="I115">
        <v>502</v>
      </c>
      <c r="J115">
        <v>185</v>
      </c>
      <c r="K115">
        <v>304</v>
      </c>
      <c r="L115">
        <v>315</v>
      </c>
      <c r="M115">
        <v>4</v>
      </c>
      <c r="N115">
        <v>29</v>
      </c>
    </row>
    <row r="116" spans="2:14" x14ac:dyDescent="0.25">
      <c r="B116">
        <v>20</v>
      </c>
      <c r="C116">
        <v>20</v>
      </c>
      <c r="D116">
        <v>42</v>
      </c>
      <c r="E116">
        <v>40</v>
      </c>
      <c r="F116">
        <v>4</v>
      </c>
      <c r="G116">
        <v>1</v>
      </c>
      <c r="H116">
        <v>441.40200000000198</v>
      </c>
      <c r="I116">
        <v>546</v>
      </c>
      <c r="J116">
        <v>273</v>
      </c>
      <c r="K116">
        <v>397</v>
      </c>
      <c r="L116">
        <v>361</v>
      </c>
      <c r="M116">
        <v>8</v>
      </c>
      <c r="N116">
        <v>35</v>
      </c>
    </row>
    <row r="117" spans="2:14" x14ac:dyDescent="0.25">
      <c r="B117">
        <v>20</v>
      </c>
      <c r="C117">
        <v>20</v>
      </c>
      <c r="D117">
        <v>42</v>
      </c>
      <c r="E117">
        <v>40</v>
      </c>
      <c r="F117">
        <v>5</v>
      </c>
      <c r="G117">
        <v>1</v>
      </c>
      <c r="H117">
        <v>1562.43040000001</v>
      </c>
      <c r="I117">
        <v>530</v>
      </c>
      <c r="J117">
        <v>575</v>
      </c>
      <c r="K117">
        <v>1031</v>
      </c>
      <c r="L117">
        <v>848</v>
      </c>
      <c r="M117">
        <v>8</v>
      </c>
      <c r="N117">
        <v>26</v>
      </c>
    </row>
    <row r="118" spans="2:14" x14ac:dyDescent="0.25">
      <c r="B118">
        <v>20</v>
      </c>
      <c r="C118">
        <v>20</v>
      </c>
      <c r="D118">
        <v>42</v>
      </c>
      <c r="E118">
        <v>40</v>
      </c>
      <c r="F118">
        <v>6</v>
      </c>
      <c r="G118">
        <v>0</v>
      </c>
      <c r="H118">
        <v>300001.62430000002</v>
      </c>
      <c r="I118">
        <v>-2</v>
      </c>
      <c r="J118">
        <v>979</v>
      </c>
      <c r="K118">
        <v>1304</v>
      </c>
      <c r="L118">
        <v>1334</v>
      </c>
      <c r="M118">
        <v>9</v>
      </c>
      <c r="N118">
        <v>-1</v>
      </c>
    </row>
    <row r="119" spans="2:14" x14ac:dyDescent="0.25">
      <c r="B119">
        <v>20</v>
      </c>
      <c r="C119">
        <v>20</v>
      </c>
      <c r="D119">
        <v>42</v>
      </c>
      <c r="E119">
        <v>40</v>
      </c>
      <c r="F119">
        <v>7</v>
      </c>
      <c r="G119">
        <v>0</v>
      </c>
      <c r="H119">
        <v>300003.66619999998</v>
      </c>
      <c r="I119">
        <v>-2</v>
      </c>
      <c r="J119">
        <v>1373</v>
      </c>
      <c r="K119">
        <v>2137</v>
      </c>
      <c r="L119">
        <v>2097</v>
      </c>
      <c r="M119">
        <v>12</v>
      </c>
      <c r="N119">
        <v>-1</v>
      </c>
    </row>
    <row r="120" spans="2:14" x14ac:dyDescent="0.25">
      <c r="B120">
        <v>20</v>
      </c>
      <c r="C120">
        <v>20</v>
      </c>
      <c r="D120">
        <v>42</v>
      </c>
      <c r="E120">
        <v>40</v>
      </c>
      <c r="F120">
        <v>8</v>
      </c>
      <c r="G120">
        <v>1</v>
      </c>
      <c r="H120">
        <v>35.700300000025898</v>
      </c>
      <c r="I120">
        <v>521</v>
      </c>
      <c r="J120">
        <v>29</v>
      </c>
      <c r="K120">
        <v>47</v>
      </c>
      <c r="L120">
        <v>58</v>
      </c>
      <c r="M120">
        <v>7</v>
      </c>
      <c r="N120">
        <v>24</v>
      </c>
    </row>
    <row r="121" spans="2:14" x14ac:dyDescent="0.25">
      <c r="B121">
        <v>20</v>
      </c>
      <c r="C121">
        <v>20</v>
      </c>
      <c r="D121">
        <v>42</v>
      </c>
      <c r="E121">
        <v>40</v>
      </c>
      <c r="F121">
        <v>9</v>
      </c>
      <c r="G121">
        <v>0</v>
      </c>
      <c r="H121">
        <v>300013.22489999997</v>
      </c>
      <c r="I121">
        <v>-2</v>
      </c>
      <c r="J121">
        <v>646</v>
      </c>
      <c r="K121">
        <v>920</v>
      </c>
      <c r="L121">
        <v>1028</v>
      </c>
      <c r="M121">
        <v>8</v>
      </c>
      <c r="N121">
        <v>-1</v>
      </c>
    </row>
    <row r="122" spans="2:14" x14ac:dyDescent="0.25">
      <c r="B122">
        <v>20</v>
      </c>
      <c r="C122">
        <v>20</v>
      </c>
      <c r="D122">
        <v>44</v>
      </c>
      <c r="E122">
        <v>40</v>
      </c>
      <c r="F122">
        <v>0</v>
      </c>
      <c r="G122">
        <v>0</v>
      </c>
      <c r="H122">
        <v>300003.00819999998</v>
      </c>
      <c r="I122">
        <v>-2</v>
      </c>
      <c r="J122">
        <v>638</v>
      </c>
      <c r="K122">
        <v>962</v>
      </c>
      <c r="L122">
        <v>994</v>
      </c>
      <c r="M122">
        <v>8</v>
      </c>
      <c r="N122">
        <v>-1</v>
      </c>
    </row>
    <row r="123" spans="2:14" x14ac:dyDescent="0.25">
      <c r="B123">
        <v>20</v>
      </c>
      <c r="C123">
        <v>20</v>
      </c>
      <c r="D123">
        <v>44</v>
      </c>
      <c r="E123">
        <v>40</v>
      </c>
      <c r="F123">
        <v>1</v>
      </c>
      <c r="G123">
        <v>1</v>
      </c>
      <c r="H123">
        <v>348.09070000005897</v>
      </c>
      <c r="I123">
        <v>663</v>
      </c>
      <c r="J123">
        <v>133</v>
      </c>
      <c r="K123">
        <v>229</v>
      </c>
      <c r="L123">
        <v>224</v>
      </c>
      <c r="M123">
        <v>7</v>
      </c>
      <c r="N123">
        <v>28</v>
      </c>
    </row>
    <row r="124" spans="2:14" x14ac:dyDescent="0.25">
      <c r="B124">
        <v>20</v>
      </c>
      <c r="C124">
        <v>20</v>
      </c>
      <c r="D124">
        <v>44</v>
      </c>
      <c r="E124">
        <v>40</v>
      </c>
      <c r="F124">
        <v>2</v>
      </c>
      <c r="G124">
        <v>0</v>
      </c>
      <c r="H124">
        <v>300003.11709999997</v>
      </c>
      <c r="I124">
        <v>-2</v>
      </c>
      <c r="J124">
        <v>782</v>
      </c>
      <c r="K124">
        <v>1247</v>
      </c>
      <c r="L124">
        <v>1098</v>
      </c>
      <c r="M124">
        <v>9</v>
      </c>
      <c r="N124">
        <v>-1</v>
      </c>
    </row>
    <row r="125" spans="2:14" x14ac:dyDescent="0.25">
      <c r="B125">
        <v>20</v>
      </c>
      <c r="C125">
        <v>20</v>
      </c>
      <c r="D125">
        <v>44</v>
      </c>
      <c r="E125">
        <v>40</v>
      </c>
      <c r="F125">
        <v>3</v>
      </c>
      <c r="G125">
        <v>1</v>
      </c>
      <c r="H125">
        <v>1514.1515999999799</v>
      </c>
      <c r="I125">
        <v>611</v>
      </c>
      <c r="J125">
        <v>669</v>
      </c>
      <c r="K125">
        <v>1106</v>
      </c>
      <c r="L125">
        <v>1037</v>
      </c>
      <c r="M125">
        <v>10</v>
      </c>
      <c r="N125">
        <v>34</v>
      </c>
    </row>
    <row r="126" spans="2:14" x14ac:dyDescent="0.25">
      <c r="B126">
        <v>20</v>
      </c>
      <c r="C126">
        <v>20</v>
      </c>
      <c r="D126">
        <v>44</v>
      </c>
      <c r="E126">
        <v>40</v>
      </c>
      <c r="F126">
        <v>4</v>
      </c>
      <c r="G126">
        <v>1</v>
      </c>
      <c r="H126">
        <v>149.233099999838</v>
      </c>
      <c r="I126">
        <v>635</v>
      </c>
      <c r="J126">
        <v>112</v>
      </c>
      <c r="K126">
        <v>223</v>
      </c>
      <c r="L126">
        <v>191</v>
      </c>
      <c r="M126">
        <v>4</v>
      </c>
      <c r="N126">
        <v>29</v>
      </c>
    </row>
    <row r="127" spans="2:14" x14ac:dyDescent="0.25">
      <c r="B127">
        <v>20</v>
      </c>
      <c r="C127">
        <v>20</v>
      </c>
      <c r="D127">
        <v>44</v>
      </c>
      <c r="E127">
        <v>40</v>
      </c>
      <c r="F127">
        <v>5</v>
      </c>
      <c r="G127">
        <v>1</v>
      </c>
      <c r="H127">
        <v>432.21860000002198</v>
      </c>
      <c r="I127">
        <v>638</v>
      </c>
      <c r="J127">
        <v>242</v>
      </c>
      <c r="K127">
        <v>435</v>
      </c>
      <c r="L127">
        <v>408</v>
      </c>
      <c r="M127">
        <v>6</v>
      </c>
      <c r="N127">
        <v>32</v>
      </c>
    </row>
    <row r="128" spans="2:14" x14ac:dyDescent="0.25">
      <c r="B128">
        <v>20</v>
      </c>
      <c r="C128">
        <v>20</v>
      </c>
      <c r="D128">
        <v>44</v>
      </c>
      <c r="E128">
        <v>40</v>
      </c>
      <c r="F128">
        <v>6</v>
      </c>
      <c r="G128">
        <v>1</v>
      </c>
      <c r="H128">
        <v>116.260800000047</v>
      </c>
      <c r="I128">
        <v>636</v>
      </c>
      <c r="J128">
        <v>44</v>
      </c>
      <c r="K128">
        <v>67</v>
      </c>
      <c r="L128">
        <v>98</v>
      </c>
      <c r="M128">
        <v>4</v>
      </c>
      <c r="N128">
        <v>25</v>
      </c>
    </row>
    <row r="129" spans="2:14" x14ac:dyDescent="0.25">
      <c r="B129">
        <v>20</v>
      </c>
      <c r="C129">
        <v>20</v>
      </c>
      <c r="D129">
        <v>44</v>
      </c>
      <c r="E129">
        <v>40</v>
      </c>
      <c r="F129">
        <v>7</v>
      </c>
      <c r="G129">
        <v>1</v>
      </c>
      <c r="H129">
        <v>523.10099999979104</v>
      </c>
      <c r="I129">
        <v>674</v>
      </c>
      <c r="J129">
        <v>233</v>
      </c>
      <c r="K129">
        <v>386</v>
      </c>
      <c r="L129">
        <v>357</v>
      </c>
      <c r="M129">
        <v>6</v>
      </c>
      <c r="N129">
        <v>33</v>
      </c>
    </row>
    <row r="130" spans="2:14" x14ac:dyDescent="0.25">
      <c r="B130">
        <v>20</v>
      </c>
      <c r="C130">
        <v>20</v>
      </c>
      <c r="D130">
        <v>44</v>
      </c>
      <c r="E130">
        <v>40</v>
      </c>
      <c r="F130">
        <v>8</v>
      </c>
      <c r="G130">
        <v>0</v>
      </c>
      <c r="H130">
        <v>300001.85499999998</v>
      </c>
      <c r="I130">
        <v>-2</v>
      </c>
      <c r="J130">
        <v>1028</v>
      </c>
      <c r="K130">
        <v>1532</v>
      </c>
      <c r="L130">
        <v>1502</v>
      </c>
      <c r="M130">
        <v>10</v>
      </c>
      <c r="N130">
        <v>-1</v>
      </c>
    </row>
    <row r="131" spans="2:14" x14ac:dyDescent="0.25">
      <c r="B131">
        <v>20</v>
      </c>
      <c r="C131">
        <v>20</v>
      </c>
      <c r="D131">
        <v>44</v>
      </c>
      <c r="E131">
        <v>40</v>
      </c>
      <c r="F131">
        <v>9</v>
      </c>
      <c r="G131">
        <v>0</v>
      </c>
      <c r="H131">
        <v>300001.82179999998</v>
      </c>
      <c r="I131">
        <v>-2</v>
      </c>
      <c r="J131">
        <v>1258</v>
      </c>
      <c r="K131">
        <v>1905</v>
      </c>
      <c r="L131">
        <v>1981</v>
      </c>
      <c r="M131">
        <v>15</v>
      </c>
      <c r="N131">
        <v>-1</v>
      </c>
    </row>
    <row r="132" spans="2:14" x14ac:dyDescent="0.25">
      <c r="B132">
        <v>20</v>
      </c>
      <c r="C132">
        <v>20</v>
      </c>
      <c r="D132">
        <v>46</v>
      </c>
      <c r="E132">
        <v>40</v>
      </c>
      <c r="F132">
        <v>0</v>
      </c>
      <c r="G132">
        <v>0</v>
      </c>
      <c r="H132">
        <v>300001.97570000001</v>
      </c>
      <c r="I132">
        <v>-2</v>
      </c>
      <c r="J132">
        <v>1379</v>
      </c>
      <c r="K132">
        <v>1955</v>
      </c>
      <c r="L132">
        <v>1976</v>
      </c>
      <c r="M132">
        <v>14</v>
      </c>
      <c r="N132">
        <v>-1</v>
      </c>
    </row>
    <row r="133" spans="2:14" x14ac:dyDescent="0.25">
      <c r="B133">
        <v>20</v>
      </c>
      <c r="C133">
        <v>20</v>
      </c>
      <c r="D133">
        <v>46</v>
      </c>
      <c r="E133">
        <v>40</v>
      </c>
      <c r="F133">
        <v>1</v>
      </c>
      <c r="G133">
        <v>1</v>
      </c>
      <c r="H133">
        <v>1438.65379999997</v>
      </c>
      <c r="I133">
        <v>630</v>
      </c>
      <c r="J133">
        <v>329</v>
      </c>
      <c r="K133">
        <v>554</v>
      </c>
      <c r="L133">
        <v>461</v>
      </c>
      <c r="M133">
        <v>11</v>
      </c>
      <c r="N133">
        <v>35</v>
      </c>
    </row>
    <row r="134" spans="2:14" x14ac:dyDescent="0.25">
      <c r="B134">
        <v>20</v>
      </c>
      <c r="C134">
        <v>20</v>
      </c>
      <c r="D134">
        <v>46</v>
      </c>
      <c r="E134">
        <v>40</v>
      </c>
      <c r="F134">
        <v>2</v>
      </c>
      <c r="G134">
        <v>1</v>
      </c>
      <c r="H134">
        <v>747.56199999991804</v>
      </c>
      <c r="I134">
        <v>687</v>
      </c>
      <c r="J134">
        <v>455</v>
      </c>
      <c r="K134">
        <v>734</v>
      </c>
      <c r="L134">
        <v>630</v>
      </c>
      <c r="M134">
        <v>11</v>
      </c>
      <c r="N134">
        <v>29</v>
      </c>
    </row>
    <row r="135" spans="2:14" x14ac:dyDescent="0.25">
      <c r="B135">
        <v>20</v>
      </c>
      <c r="C135">
        <v>20</v>
      </c>
      <c r="D135">
        <v>46</v>
      </c>
      <c r="E135">
        <v>40</v>
      </c>
      <c r="F135">
        <v>3</v>
      </c>
      <c r="G135">
        <v>1</v>
      </c>
      <c r="H135">
        <v>226.56019999971599</v>
      </c>
      <c r="I135">
        <v>646</v>
      </c>
      <c r="J135">
        <v>124</v>
      </c>
      <c r="K135">
        <v>215</v>
      </c>
      <c r="L135">
        <v>236</v>
      </c>
      <c r="M135">
        <v>4</v>
      </c>
      <c r="N135">
        <v>28</v>
      </c>
    </row>
    <row r="136" spans="2:14" x14ac:dyDescent="0.25">
      <c r="B136">
        <v>20</v>
      </c>
      <c r="C136">
        <v>20</v>
      </c>
      <c r="D136">
        <v>46</v>
      </c>
      <c r="E136">
        <v>40</v>
      </c>
      <c r="F136">
        <v>4</v>
      </c>
      <c r="G136">
        <v>0</v>
      </c>
      <c r="H136">
        <v>300002.25459999999</v>
      </c>
      <c r="I136">
        <v>-2</v>
      </c>
      <c r="J136">
        <v>902</v>
      </c>
      <c r="K136">
        <v>1505</v>
      </c>
      <c r="L136">
        <v>1274</v>
      </c>
      <c r="M136">
        <v>9</v>
      </c>
      <c r="N136">
        <v>-1</v>
      </c>
    </row>
    <row r="137" spans="2:14" x14ac:dyDescent="0.25">
      <c r="B137">
        <v>20</v>
      </c>
      <c r="C137">
        <v>20</v>
      </c>
      <c r="D137">
        <v>46</v>
      </c>
      <c r="E137">
        <v>40</v>
      </c>
      <c r="F137">
        <v>5</v>
      </c>
      <c r="G137">
        <v>0</v>
      </c>
      <c r="H137">
        <v>300004.66970000003</v>
      </c>
      <c r="I137">
        <v>-2</v>
      </c>
      <c r="J137">
        <v>1074</v>
      </c>
      <c r="K137">
        <v>1656</v>
      </c>
      <c r="L137">
        <v>1556</v>
      </c>
      <c r="M137">
        <v>6</v>
      </c>
      <c r="N137">
        <v>-1</v>
      </c>
    </row>
    <row r="138" spans="2:14" x14ac:dyDescent="0.25">
      <c r="B138">
        <v>20</v>
      </c>
      <c r="C138">
        <v>20</v>
      </c>
      <c r="D138">
        <v>46</v>
      </c>
      <c r="E138">
        <v>40</v>
      </c>
      <c r="F138">
        <v>6</v>
      </c>
      <c r="G138">
        <v>0</v>
      </c>
      <c r="H138">
        <v>300002.07750000001</v>
      </c>
      <c r="I138">
        <v>-1</v>
      </c>
      <c r="J138">
        <v>1269</v>
      </c>
      <c r="K138">
        <v>2193</v>
      </c>
      <c r="L138">
        <v>1710</v>
      </c>
      <c r="M138">
        <v>-1</v>
      </c>
      <c r="N138">
        <v>-1</v>
      </c>
    </row>
    <row r="139" spans="2:14" x14ac:dyDescent="0.25">
      <c r="B139">
        <v>20</v>
      </c>
      <c r="C139">
        <v>20</v>
      </c>
      <c r="D139">
        <v>46</v>
      </c>
      <c r="E139">
        <v>40</v>
      </c>
      <c r="F139">
        <v>7</v>
      </c>
      <c r="G139">
        <v>1</v>
      </c>
      <c r="H139">
        <v>268660.76929999999</v>
      </c>
      <c r="I139">
        <v>653</v>
      </c>
      <c r="J139">
        <v>1280</v>
      </c>
      <c r="K139">
        <v>2329</v>
      </c>
      <c r="L139">
        <v>1893</v>
      </c>
      <c r="M139">
        <v>16</v>
      </c>
      <c r="N139">
        <v>34</v>
      </c>
    </row>
    <row r="140" spans="2:14" x14ac:dyDescent="0.25">
      <c r="B140">
        <v>20</v>
      </c>
      <c r="C140">
        <v>20</v>
      </c>
      <c r="D140">
        <v>46</v>
      </c>
      <c r="E140">
        <v>40</v>
      </c>
      <c r="F140">
        <v>8</v>
      </c>
      <c r="G140">
        <v>0</v>
      </c>
      <c r="H140">
        <v>300002.33559999999</v>
      </c>
      <c r="I140">
        <v>-2</v>
      </c>
      <c r="J140">
        <v>731</v>
      </c>
      <c r="K140">
        <v>1135</v>
      </c>
      <c r="L140">
        <v>1047</v>
      </c>
      <c r="M140">
        <v>11</v>
      </c>
      <c r="N140">
        <v>-1</v>
      </c>
    </row>
    <row r="141" spans="2:14" x14ac:dyDescent="0.25">
      <c r="B141">
        <v>20</v>
      </c>
      <c r="C141">
        <v>20</v>
      </c>
      <c r="D141">
        <v>46</v>
      </c>
      <c r="E141">
        <v>40</v>
      </c>
      <c r="F141">
        <v>9</v>
      </c>
      <c r="G141">
        <v>1</v>
      </c>
      <c r="H141">
        <v>44787.947999999902</v>
      </c>
      <c r="I141">
        <v>624</v>
      </c>
      <c r="J141">
        <v>829</v>
      </c>
      <c r="K141">
        <v>1479</v>
      </c>
      <c r="L141">
        <v>1158</v>
      </c>
      <c r="M141">
        <v>9</v>
      </c>
      <c r="N141">
        <v>27</v>
      </c>
    </row>
    <row r="142" spans="2:14" x14ac:dyDescent="0.25">
      <c r="B142">
        <v>20</v>
      </c>
      <c r="C142">
        <v>20</v>
      </c>
      <c r="D142">
        <v>48</v>
      </c>
      <c r="E142">
        <v>40</v>
      </c>
      <c r="F142">
        <v>0</v>
      </c>
      <c r="G142">
        <v>0</v>
      </c>
      <c r="H142">
        <v>300003.94079999998</v>
      </c>
      <c r="I142">
        <v>-2</v>
      </c>
      <c r="J142">
        <v>835</v>
      </c>
      <c r="K142">
        <v>1368</v>
      </c>
      <c r="L142">
        <v>1139</v>
      </c>
      <c r="M142">
        <v>9</v>
      </c>
      <c r="N142">
        <v>-1</v>
      </c>
    </row>
    <row r="143" spans="2:14" x14ac:dyDescent="0.25">
      <c r="B143">
        <v>20</v>
      </c>
      <c r="C143">
        <v>20</v>
      </c>
      <c r="D143">
        <v>48</v>
      </c>
      <c r="E143">
        <v>40</v>
      </c>
      <c r="F143">
        <v>1</v>
      </c>
      <c r="G143">
        <v>0</v>
      </c>
      <c r="H143">
        <v>300005.30609999999</v>
      </c>
      <c r="I143">
        <v>-2</v>
      </c>
      <c r="J143">
        <v>1022</v>
      </c>
      <c r="K143">
        <v>1488</v>
      </c>
      <c r="L143">
        <v>1638</v>
      </c>
      <c r="M143">
        <v>11</v>
      </c>
      <c r="N143">
        <v>-1</v>
      </c>
    </row>
    <row r="144" spans="2:14" x14ac:dyDescent="0.25">
      <c r="B144">
        <v>20</v>
      </c>
      <c r="C144">
        <v>20</v>
      </c>
      <c r="D144">
        <v>48</v>
      </c>
      <c r="E144">
        <v>40</v>
      </c>
      <c r="F144">
        <v>2</v>
      </c>
      <c r="G144">
        <v>0</v>
      </c>
      <c r="H144">
        <v>300003.36229999998</v>
      </c>
      <c r="I144">
        <v>-1</v>
      </c>
      <c r="J144">
        <v>1937</v>
      </c>
      <c r="K144">
        <v>2900</v>
      </c>
      <c r="L144">
        <v>2432</v>
      </c>
      <c r="M144">
        <v>-1</v>
      </c>
      <c r="N144">
        <v>-1</v>
      </c>
    </row>
    <row r="145" spans="2:14" x14ac:dyDescent="0.25">
      <c r="B145">
        <v>20</v>
      </c>
      <c r="C145">
        <v>20</v>
      </c>
      <c r="D145">
        <v>48</v>
      </c>
      <c r="E145">
        <v>40</v>
      </c>
      <c r="F145">
        <v>3</v>
      </c>
      <c r="G145">
        <v>1</v>
      </c>
      <c r="H145">
        <v>275.48649999964999</v>
      </c>
      <c r="I145">
        <v>673</v>
      </c>
      <c r="J145">
        <v>72</v>
      </c>
      <c r="K145">
        <v>91</v>
      </c>
      <c r="L145">
        <v>123</v>
      </c>
      <c r="M145">
        <v>6</v>
      </c>
      <c r="N145">
        <v>33</v>
      </c>
    </row>
    <row r="146" spans="2:14" x14ac:dyDescent="0.25">
      <c r="B146">
        <v>20</v>
      </c>
      <c r="C146">
        <v>20</v>
      </c>
      <c r="D146">
        <v>48</v>
      </c>
      <c r="E146">
        <v>40</v>
      </c>
      <c r="F146">
        <v>4</v>
      </c>
      <c r="G146">
        <v>1</v>
      </c>
      <c r="H146">
        <v>23407.444599999999</v>
      </c>
      <c r="I146">
        <v>638</v>
      </c>
      <c r="J146">
        <v>790</v>
      </c>
      <c r="K146">
        <v>1119</v>
      </c>
      <c r="L146">
        <v>1028</v>
      </c>
      <c r="M146">
        <v>14</v>
      </c>
      <c r="N146">
        <v>30</v>
      </c>
    </row>
    <row r="147" spans="2:14" x14ac:dyDescent="0.25">
      <c r="B147">
        <v>20</v>
      </c>
      <c r="C147">
        <v>20</v>
      </c>
      <c r="D147">
        <v>48</v>
      </c>
      <c r="E147">
        <v>40</v>
      </c>
      <c r="F147">
        <v>5</v>
      </c>
      <c r="G147">
        <v>0</v>
      </c>
      <c r="H147">
        <v>300004.20110000001</v>
      </c>
      <c r="I147">
        <v>-2</v>
      </c>
      <c r="J147">
        <v>996</v>
      </c>
      <c r="K147">
        <v>1565</v>
      </c>
      <c r="L147">
        <v>1550</v>
      </c>
      <c r="M147">
        <v>7</v>
      </c>
      <c r="N147">
        <v>-1</v>
      </c>
    </row>
    <row r="148" spans="2:14" x14ac:dyDescent="0.25">
      <c r="B148">
        <v>20</v>
      </c>
      <c r="C148">
        <v>20</v>
      </c>
      <c r="D148">
        <v>48</v>
      </c>
      <c r="E148">
        <v>40</v>
      </c>
      <c r="F148">
        <v>6</v>
      </c>
      <c r="G148">
        <v>1</v>
      </c>
      <c r="H148">
        <v>791.21299999952305</v>
      </c>
      <c r="I148">
        <v>699</v>
      </c>
      <c r="J148">
        <v>345</v>
      </c>
      <c r="K148">
        <v>573</v>
      </c>
      <c r="L148">
        <v>551</v>
      </c>
      <c r="M148">
        <v>14</v>
      </c>
      <c r="N148">
        <v>33</v>
      </c>
    </row>
    <row r="149" spans="2:14" x14ac:dyDescent="0.25">
      <c r="B149">
        <v>20</v>
      </c>
      <c r="C149">
        <v>20</v>
      </c>
      <c r="D149">
        <v>48</v>
      </c>
      <c r="E149">
        <v>40</v>
      </c>
      <c r="F149">
        <v>7</v>
      </c>
      <c r="G149">
        <v>1</v>
      </c>
      <c r="H149">
        <v>173897.49559999999</v>
      </c>
      <c r="I149">
        <v>647</v>
      </c>
      <c r="J149">
        <v>566</v>
      </c>
      <c r="K149">
        <v>861</v>
      </c>
      <c r="L149">
        <v>850</v>
      </c>
      <c r="M149">
        <v>12</v>
      </c>
      <c r="N149">
        <v>30</v>
      </c>
    </row>
    <row r="150" spans="2:14" x14ac:dyDescent="0.25">
      <c r="B150">
        <v>20</v>
      </c>
      <c r="C150">
        <v>20</v>
      </c>
      <c r="D150">
        <v>48</v>
      </c>
      <c r="E150">
        <v>40</v>
      </c>
      <c r="F150">
        <v>8</v>
      </c>
      <c r="G150">
        <v>1</v>
      </c>
      <c r="H150">
        <v>42976.9402999999</v>
      </c>
      <c r="I150">
        <v>650</v>
      </c>
      <c r="J150">
        <v>1264</v>
      </c>
      <c r="K150">
        <v>1925</v>
      </c>
      <c r="L150">
        <v>1813</v>
      </c>
      <c r="M150">
        <v>11</v>
      </c>
      <c r="N150">
        <v>34</v>
      </c>
    </row>
    <row r="151" spans="2:14" x14ac:dyDescent="0.25">
      <c r="B151">
        <v>20</v>
      </c>
      <c r="C151">
        <v>20</v>
      </c>
      <c r="D151">
        <v>48</v>
      </c>
      <c r="E151">
        <v>40</v>
      </c>
      <c r="F151">
        <v>9</v>
      </c>
      <c r="G151">
        <v>0</v>
      </c>
      <c r="H151">
        <v>300003.46919999999</v>
      </c>
      <c r="I151">
        <v>-2</v>
      </c>
      <c r="J151">
        <v>1819</v>
      </c>
      <c r="K151">
        <v>2996</v>
      </c>
      <c r="L151">
        <v>2535</v>
      </c>
      <c r="M151">
        <v>18</v>
      </c>
      <c r="N151">
        <v>-1</v>
      </c>
    </row>
    <row r="152" spans="2:14" x14ac:dyDescent="0.25">
      <c r="B152">
        <v>20</v>
      </c>
      <c r="C152">
        <v>20</v>
      </c>
      <c r="D152">
        <v>50</v>
      </c>
      <c r="E152">
        <v>40</v>
      </c>
      <c r="F152">
        <v>0</v>
      </c>
      <c r="G152">
        <v>0</v>
      </c>
      <c r="H152">
        <v>300001.98139999999</v>
      </c>
      <c r="I152">
        <v>-2</v>
      </c>
      <c r="J152">
        <v>1455</v>
      </c>
      <c r="K152">
        <v>2317</v>
      </c>
      <c r="L152">
        <v>2129</v>
      </c>
      <c r="M152">
        <v>7</v>
      </c>
      <c r="N152">
        <v>-1</v>
      </c>
    </row>
    <row r="153" spans="2:14" x14ac:dyDescent="0.25">
      <c r="B153">
        <v>20</v>
      </c>
      <c r="C153">
        <v>20</v>
      </c>
      <c r="D153">
        <v>50</v>
      </c>
      <c r="E153">
        <v>40</v>
      </c>
      <c r="F153">
        <v>1</v>
      </c>
      <c r="G153">
        <v>1</v>
      </c>
      <c r="H153">
        <v>24378.767100000801</v>
      </c>
      <c r="I153">
        <v>651</v>
      </c>
      <c r="J153">
        <v>724</v>
      </c>
      <c r="K153">
        <v>1085</v>
      </c>
      <c r="L153">
        <v>913</v>
      </c>
      <c r="M153">
        <v>11</v>
      </c>
      <c r="N153">
        <v>27</v>
      </c>
    </row>
    <row r="154" spans="2:14" x14ac:dyDescent="0.25">
      <c r="B154">
        <v>20</v>
      </c>
      <c r="C154">
        <v>20</v>
      </c>
      <c r="D154">
        <v>50</v>
      </c>
      <c r="E154">
        <v>40</v>
      </c>
      <c r="F154">
        <v>2</v>
      </c>
      <c r="G154">
        <v>0</v>
      </c>
      <c r="H154">
        <v>300002.85430000001</v>
      </c>
      <c r="I154">
        <v>-2</v>
      </c>
      <c r="J154">
        <v>840</v>
      </c>
      <c r="K154">
        <v>1561</v>
      </c>
      <c r="L154">
        <v>1100</v>
      </c>
      <c r="M154">
        <v>10</v>
      </c>
      <c r="N154">
        <v>-1</v>
      </c>
    </row>
    <row r="155" spans="2:14" x14ac:dyDescent="0.25">
      <c r="B155">
        <v>20</v>
      </c>
      <c r="C155">
        <v>20</v>
      </c>
      <c r="D155">
        <v>50</v>
      </c>
      <c r="E155">
        <v>40</v>
      </c>
      <c r="F155">
        <v>3</v>
      </c>
      <c r="G155">
        <v>0</v>
      </c>
      <c r="H155">
        <v>300002.47169999999</v>
      </c>
      <c r="I155">
        <v>-2</v>
      </c>
      <c r="J155">
        <v>1570</v>
      </c>
      <c r="K155">
        <v>2448</v>
      </c>
      <c r="L155">
        <v>2453</v>
      </c>
      <c r="M155">
        <v>9</v>
      </c>
      <c r="N155">
        <v>-1</v>
      </c>
    </row>
    <row r="156" spans="2:14" x14ac:dyDescent="0.25">
      <c r="B156">
        <v>20</v>
      </c>
      <c r="C156">
        <v>20</v>
      </c>
      <c r="D156">
        <v>50</v>
      </c>
      <c r="E156">
        <v>40</v>
      </c>
      <c r="F156">
        <v>4</v>
      </c>
      <c r="G156">
        <v>0</v>
      </c>
      <c r="H156">
        <v>300003.19449999998</v>
      </c>
      <c r="I156">
        <v>-2</v>
      </c>
      <c r="J156">
        <v>618</v>
      </c>
      <c r="K156">
        <v>1153</v>
      </c>
      <c r="L156">
        <v>1128</v>
      </c>
      <c r="M156">
        <v>9</v>
      </c>
      <c r="N156">
        <v>-1</v>
      </c>
    </row>
    <row r="157" spans="2:14" x14ac:dyDescent="0.25">
      <c r="B157">
        <v>20</v>
      </c>
      <c r="C157">
        <v>20</v>
      </c>
      <c r="D157">
        <v>50</v>
      </c>
      <c r="E157">
        <v>40</v>
      </c>
      <c r="F157">
        <v>5</v>
      </c>
      <c r="G157">
        <v>0</v>
      </c>
      <c r="H157">
        <v>300002.5085</v>
      </c>
      <c r="I157">
        <v>-2</v>
      </c>
      <c r="J157">
        <v>1561</v>
      </c>
      <c r="K157">
        <v>2283</v>
      </c>
      <c r="L157">
        <v>2204</v>
      </c>
      <c r="M157">
        <v>17</v>
      </c>
      <c r="N157">
        <v>-1</v>
      </c>
    </row>
    <row r="158" spans="2:14" x14ac:dyDescent="0.25">
      <c r="B158">
        <v>20</v>
      </c>
      <c r="C158">
        <v>20</v>
      </c>
      <c r="D158">
        <v>50</v>
      </c>
      <c r="E158">
        <v>40</v>
      </c>
      <c r="F158">
        <v>6</v>
      </c>
      <c r="G158">
        <v>0</v>
      </c>
      <c r="H158">
        <v>300016.85949999897</v>
      </c>
      <c r="I158">
        <v>-2</v>
      </c>
      <c r="J158">
        <v>886</v>
      </c>
      <c r="K158">
        <v>1349</v>
      </c>
      <c r="L158">
        <v>1273</v>
      </c>
      <c r="M158">
        <v>5</v>
      </c>
      <c r="N158">
        <v>-1</v>
      </c>
    </row>
    <row r="159" spans="2:14" x14ac:dyDescent="0.25">
      <c r="B159">
        <v>20</v>
      </c>
      <c r="C159">
        <v>20</v>
      </c>
      <c r="D159">
        <v>50</v>
      </c>
      <c r="E159">
        <v>40</v>
      </c>
      <c r="F159">
        <v>7</v>
      </c>
      <c r="G159">
        <v>0</v>
      </c>
      <c r="H159">
        <v>300003.86970000103</v>
      </c>
      <c r="I159">
        <v>-2</v>
      </c>
      <c r="J159">
        <v>875</v>
      </c>
      <c r="K159">
        <v>1667</v>
      </c>
      <c r="L159">
        <v>1808</v>
      </c>
      <c r="M159">
        <v>21</v>
      </c>
      <c r="N159">
        <v>-1</v>
      </c>
    </row>
    <row r="160" spans="2:14" x14ac:dyDescent="0.25">
      <c r="B160">
        <v>20</v>
      </c>
      <c r="C160">
        <v>20</v>
      </c>
      <c r="D160">
        <v>50</v>
      </c>
      <c r="E160">
        <v>40</v>
      </c>
      <c r="F160">
        <v>8</v>
      </c>
      <c r="G160">
        <v>0</v>
      </c>
      <c r="H160">
        <v>300002.5772</v>
      </c>
      <c r="I160">
        <v>-2</v>
      </c>
      <c r="J160">
        <v>1259</v>
      </c>
      <c r="K160">
        <v>2083</v>
      </c>
      <c r="L160">
        <v>1987</v>
      </c>
      <c r="M160">
        <v>13</v>
      </c>
      <c r="N160">
        <v>-1</v>
      </c>
    </row>
    <row r="161" spans="2:14" x14ac:dyDescent="0.25">
      <c r="B161">
        <v>20</v>
      </c>
      <c r="C161">
        <v>20</v>
      </c>
      <c r="D161">
        <v>50</v>
      </c>
      <c r="E161">
        <v>40</v>
      </c>
      <c r="F161">
        <v>9</v>
      </c>
      <c r="G161">
        <v>0</v>
      </c>
      <c r="H161">
        <v>300006.71670000098</v>
      </c>
      <c r="I161">
        <v>-2</v>
      </c>
      <c r="J161">
        <v>472</v>
      </c>
      <c r="K161">
        <v>719</v>
      </c>
      <c r="L161">
        <v>734</v>
      </c>
      <c r="M161">
        <v>12</v>
      </c>
      <c r="N16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5B7-FB79-45E8-B18B-5C984918D47E}">
  <dimension ref="A1:AM111"/>
  <sheetViews>
    <sheetView topLeftCell="K76" workbookViewId="0">
      <selection activeCell="AJ113" sqref="AJ113"/>
    </sheetView>
  </sheetViews>
  <sheetFormatPr defaultRowHeight="15" x14ac:dyDescent="0.25"/>
  <cols>
    <col min="1" max="1" width="28.140625" customWidth="1"/>
    <col min="18" max="18" width="9.140625" customWidth="1"/>
  </cols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61</v>
      </c>
      <c r="B2">
        <v>1</v>
      </c>
      <c r="C2">
        <v>2</v>
      </c>
      <c r="D2">
        <v>1</v>
      </c>
      <c r="E2">
        <v>0</v>
      </c>
      <c r="F2">
        <v>4</v>
      </c>
      <c r="G2">
        <v>29</v>
      </c>
      <c r="H2">
        <v>266</v>
      </c>
      <c r="I2" t="s">
        <v>50</v>
      </c>
      <c r="J2">
        <v>15.4615974426269</v>
      </c>
      <c r="K2">
        <v>1.7946090698242101</v>
      </c>
      <c r="L2">
        <v>0.19917869567870999</v>
      </c>
      <c r="M2">
        <v>19.328125</v>
      </c>
      <c r="N2">
        <v>268</v>
      </c>
      <c r="O2">
        <v>534</v>
      </c>
      <c r="P2">
        <v>-1</v>
      </c>
      <c r="Q2" t="s">
        <v>50</v>
      </c>
      <c r="R2">
        <v>268</v>
      </c>
      <c r="S2">
        <v>15.4615974426269</v>
      </c>
      <c r="T2">
        <v>1.7946090698242101</v>
      </c>
      <c r="U2">
        <v>0.19917869567870999</v>
      </c>
      <c r="V2">
        <v>19.328125</v>
      </c>
      <c r="W2">
        <v>534</v>
      </c>
      <c r="X2">
        <v>-1</v>
      </c>
      <c r="Y2">
        <v>-1</v>
      </c>
      <c r="Z2" t="b">
        <v>0</v>
      </c>
      <c r="AA2" t="b">
        <v>0</v>
      </c>
      <c r="AB2">
        <v>31</v>
      </c>
      <c r="AC2">
        <v>0</v>
      </c>
      <c r="AD2">
        <v>30.663115262985201</v>
      </c>
      <c r="AE2">
        <v>16.4949338436126</v>
      </c>
      <c r="AF2">
        <v>53.794057460053303</v>
      </c>
      <c r="AG2" t="b">
        <v>0</v>
      </c>
      <c r="AH2">
        <v>188602</v>
      </c>
      <c r="AI2">
        <v>3944632</v>
      </c>
      <c r="AJ2">
        <v>3989989</v>
      </c>
      <c r="AK2">
        <v>8123223</v>
      </c>
      <c r="AL2">
        <f>IF(AND(HCBS!H2 &lt; 300000,'ASP-1'!B2 &gt; 0,'ASP-2'!B2 &gt; 0,'ASP-3'!B2 &gt; 0,'ASP-4'!B2 &gt;0),AD2, -1)</f>
        <v>30.663115262985201</v>
      </c>
      <c r="AM2">
        <f>IF(AND('ASP-1'!B2 &gt; 0,'ASP-2'!B2 &gt; 0,'ASP-3'!B2 &gt; 0,'ASP-4'!B2 &gt;0),AD2, -1)</f>
        <v>30.663115262985201</v>
      </c>
    </row>
    <row r="3" spans="1:39" x14ac:dyDescent="0.25">
      <c r="A3" t="s">
        <v>62</v>
      </c>
      <c r="B3">
        <v>1</v>
      </c>
      <c r="C3">
        <v>1</v>
      </c>
      <c r="D3">
        <v>1</v>
      </c>
      <c r="E3">
        <v>0</v>
      </c>
      <c r="F3">
        <v>4</v>
      </c>
      <c r="G3">
        <v>31</v>
      </c>
      <c r="H3">
        <v>289</v>
      </c>
      <c r="I3" t="s">
        <v>50</v>
      </c>
      <c r="J3">
        <v>13.381450653076101</v>
      </c>
      <c r="K3">
        <v>1.2679595947265601</v>
      </c>
      <c r="L3">
        <v>5.4910659790039E-2</v>
      </c>
      <c r="M3">
        <v>16.203125</v>
      </c>
      <c r="N3">
        <v>289</v>
      </c>
      <c r="O3">
        <v>578</v>
      </c>
      <c r="P3">
        <v>-1</v>
      </c>
      <c r="Q3" t="s">
        <v>50</v>
      </c>
      <c r="R3">
        <v>289</v>
      </c>
      <c r="S3">
        <v>13.381450653076101</v>
      </c>
      <c r="T3">
        <v>1.2679595947265601</v>
      </c>
      <c r="U3">
        <v>5.4910659790039E-2</v>
      </c>
      <c r="V3">
        <v>16.203125</v>
      </c>
      <c r="W3">
        <v>578</v>
      </c>
      <c r="X3">
        <v>-1</v>
      </c>
      <c r="Y3">
        <v>-1</v>
      </c>
      <c r="Z3" t="b">
        <v>0</v>
      </c>
      <c r="AA3" t="b">
        <v>0</v>
      </c>
      <c r="AB3">
        <v>31</v>
      </c>
      <c r="AC3">
        <v>0</v>
      </c>
      <c r="AD3">
        <v>14.1067802906036</v>
      </c>
      <c r="AE3">
        <v>7.8194065093994096</v>
      </c>
      <c r="AF3">
        <v>55.430128975694203</v>
      </c>
      <c r="AG3" t="b">
        <v>0</v>
      </c>
      <c r="AH3">
        <v>175755</v>
      </c>
      <c r="AI3">
        <v>3470445</v>
      </c>
      <c r="AJ3">
        <v>3513546</v>
      </c>
      <c r="AK3">
        <v>7159746</v>
      </c>
      <c r="AL3">
        <f>IF(AND(HCBS!H3 &lt; 300000,'ASP-1'!B3 &gt; 0,'ASP-2'!B3 &gt; 0,'ASP-3'!B3 &gt; 0,'ASP-4'!B3 &gt;0),AD3, -1)</f>
        <v>14.1067802906036</v>
      </c>
      <c r="AM3">
        <f>IF(AND('ASP-1'!B3 &gt; 0,'ASP-2'!B3 &gt; 0,'ASP-3'!B3 &gt; 0,'ASP-4'!B3 &gt;0),AD3, -1)</f>
        <v>14.1067802906036</v>
      </c>
    </row>
    <row r="4" spans="1:39" x14ac:dyDescent="0.25">
      <c r="A4" t="s">
        <v>63</v>
      </c>
      <c r="B4">
        <v>1</v>
      </c>
      <c r="C4">
        <v>3</v>
      </c>
      <c r="D4">
        <v>1</v>
      </c>
      <c r="E4">
        <v>0</v>
      </c>
      <c r="F4">
        <v>4</v>
      </c>
      <c r="G4">
        <v>20</v>
      </c>
      <c r="H4">
        <v>242</v>
      </c>
      <c r="I4" t="s">
        <v>50</v>
      </c>
      <c r="J4">
        <v>8.5097942352294904</v>
      </c>
      <c r="K4">
        <v>1.2165412902832</v>
      </c>
      <c r="L4">
        <v>1.4974594116210899E-2</v>
      </c>
      <c r="M4">
        <v>10.796875</v>
      </c>
      <c r="N4">
        <v>246</v>
      </c>
      <c r="O4">
        <v>488</v>
      </c>
      <c r="P4">
        <v>-1</v>
      </c>
      <c r="Q4" t="s">
        <v>50</v>
      </c>
      <c r="R4">
        <v>246</v>
      </c>
      <c r="S4">
        <v>8.5097942352294904</v>
      </c>
      <c r="T4">
        <v>1.2165412902832</v>
      </c>
      <c r="U4">
        <v>1.4974594116210899E-2</v>
      </c>
      <c r="V4">
        <v>10.796875</v>
      </c>
      <c r="W4">
        <v>488</v>
      </c>
      <c r="X4">
        <v>-1</v>
      </c>
      <c r="Y4">
        <v>-1</v>
      </c>
      <c r="Z4" t="b">
        <v>0</v>
      </c>
      <c r="AA4" t="b">
        <v>0</v>
      </c>
      <c r="AB4">
        <v>24</v>
      </c>
      <c r="AC4">
        <v>0</v>
      </c>
      <c r="AD4">
        <v>14.0513696670532</v>
      </c>
      <c r="AE4">
        <v>7.7325465679168701</v>
      </c>
      <c r="AF4">
        <v>55.030553968327098</v>
      </c>
      <c r="AG4" t="b">
        <v>0</v>
      </c>
      <c r="AH4">
        <v>117493</v>
      </c>
      <c r="AI4">
        <v>2142002</v>
      </c>
      <c r="AJ4">
        <v>2169762</v>
      </c>
      <c r="AK4">
        <v>4429257</v>
      </c>
      <c r="AL4">
        <f>IF(AND(HCBS!H4 &lt; 300000,'ASP-1'!B4 &gt; 0,'ASP-2'!B4 &gt; 0,'ASP-3'!B4 &gt; 0,'ASP-4'!B4 &gt;0),AD4, -1)</f>
        <v>14.0513696670532</v>
      </c>
      <c r="AM4">
        <f>IF(AND('ASP-1'!B4 &gt; 0,'ASP-2'!B4 &gt; 0,'ASP-3'!B4 &gt; 0,'ASP-4'!B4 &gt;0),AD4, -1)</f>
        <v>14.0513696670532</v>
      </c>
    </row>
    <row r="5" spans="1:39" x14ac:dyDescent="0.25">
      <c r="A5" t="s">
        <v>64</v>
      </c>
      <c r="B5">
        <v>1</v>
      </c>
      <c r="C5">
        <v>3</v>
      </c>
      <c r="D5">
        <v>1</v>
      </c>
      <c r="E5">
        <v>0</v>
      </c>
      <c r="F5">
        <v>4</v>
      </c>
      <c r="G5">
        <v>31</v>
      </c>
      <c r="H5">
        <v>240</v>
      </c>
      <c r="I5" t="s">
        <v>50</v>
      </c>
      <c r="J5">
        <v>16.9172554016113</v>
      </c>
      <c r="K5">
        <v>1.9823074340820299</v>
      </c>
      <c r="L5">
        <v>2.5457382202148399E-2</v>
      </c>
      <c r="M5">
        <v>21.09375</v>
      </c>
      <c r="N5">
        <v>242</v>
      </c>
      <c r="O5">
        <v>482</v>
      </c>
      <c r="P5">
        <v>-1</v>
      </c>
      <c r="Q5" t="s">
        <v>50</v>
      </c>
      <c r="R5">
        <v>242</v>
      </c>
      <c r="S5">
        <v>16.9172554016113</v>
      </c>
      <c r="T5">
        <v>1.9823074340820299</v>
      </c>
      <c r="U5">
        <v>2.5457382202148399E-2</v>
      </c>
      <c r="V5">
        <v>21.09375</v>
      </c>
      <c r="W5">
        <v>482</v>
      </c>
      <c r="X5">
        <v>-1</v>
      </c>
      <c r="Y5">
        <v>-1</v>
      </c>
      <c r="Z5" t="b">
        <v>0</v>
      </c>
      <c r="AA5" t="b">
        <v>0</v>
      </c>
      <c r="AB5">
        <v>33</v>
      </c>
      <c r="AC5">
        <v>0</v>
      </c>
      <c r="AD5">
        <v>33.163089513778601</v>
      </c>
      <c r="AE5">
        <v>18.1847131252288</v>
      </c>
      <c r="AF5">
        <v>54.8341948589363</v>
      </c>
      <c r="AG5" t="b">
        <v>0</v>
      </c>
      <c r="AH5">
        <v>201425</v>
      </c>
      <c r="AI5">
        <v>4199678</v>
      </c>
      <c r="AJ5">
        <v>4248768</v>
      </c>
      <c r="AK5">
        <v>8649871</v>
      </c>
      <c r="AL5">
        <f>IF(AND(HCBS!H5 &lt; 300000,'ASP-1'!B5 &gt; 0,'ASP-2'!B5 &gt; 0,'ASP-3'!B5 &gt; 0,'ASP-4'!B5 &gt;0),AD5, -1)</f>
        <v>33.163089513778601</v>
      </c>
      <c r="AM5">
        <f>IF(AND('ASP-1'!B5 &gt; 0,'ASP-2'!B5 &gt; 0,'ASP-3'!B5 &gt; 0,'ASP-4'!B5 &gt;0),AD5, -1)</f>
        <v>33.163089513778601</v>
      </c>
    </row>
    <row r="6" spans="1:39" x14ac:dyDescent="0.25">
      <c r="A6" t="s">
        <v>65</v>
      </c>
      <c r="B6">
        <v>1</v>
      </c>
      <c r="C6">
        <v>1</v>
      </c>
      <c r="D6">
        <v>1</v>
      </c>
      <c r="E6">
        <v>0</v>
      </c>
      <c r="F6">
        <v>4</v>
      </c>
      <c r="G6">
        <v>23</v>
      </c>
      <c r="H6">
        <v>262</v>
      </c>
      <c r="I6" t="s">
        <v>50</v>
      </c>
      <c r="J6">
        <v>6.7216739654540998</v>
      </c>
      <c r="K6">
        <v>0.62798881530761697</v>
      </c>
      <c r="L6">
        <v>1.4474868774414E-2</v>
      </c>
      <c r="M6">
        <v>8.078125</v>
      </c>
      <c r="N6">
        <v>262</v>
      </c>
      <c r="O6">
        <v>524</v>
      </c>
      <c r="P6">
        <v>-1</v>
      </c>
      <c r="Q6" t="s">
        <v>50</v>
      </c>
      <c r="R6">
        <v>262</v>
      </c>
      <c r="S6">
        <v>6.7216739654540998</v>
      </c>
      <c r="T6">
        <v>0.62798881530761697</v>
      </c>
      <c r="U6">
        <v>1.4474868774414E-2</v>
      </c>
      <c r="V6">
        <v>8.078125</v>
      </c>
      <c r="W6">
        <v>524</v>
      </c>
      <c r="X6">
        <v>-1</v>
      </c>
      <c r="Y6">
        <v>-1</v>
      </c>
      <c r="Z6" t="b">
        <v>0</v>
      </c>
      <c r="AA6" t="b">
        <v>0</v>
      </c>
      <c r="AB6">
        <v>23</v>
      </c>
      <c r="AC6">
        <v>0</v>
      </c>
      <c r="AD6">
        <v>6.9567952156066797</v>
      </c>
      <c r="AE6">
        <v>3.9646143913268999</v>
      </c>
      <c r="AF6">
        <v>56.989091506284197</v>
      </c>
      <c r="AG6" t="b">
        <v>0</v>
      </c>
      <c r="AH6">
        <v>105658</v>
      </c>
      <c r="AI6">
        <v>1830598</v>
      </c>
      <c r="AJ6">
        <v>1855959</v>
      </c>
      <c r="AK6">
        <v>3792215</v>
      </c>
      <c r="AL6">
        <f>IF(AND(HCBS!H6 &lt; 300000,'ASP-1'!B6 &gt; 0,'ASP-2'!B6 &gt; 0,'ASP-3'!B6 &gt; 0,'ASP-4'!B6 &gt;0),AD6, -1)</f>
        <v>6.9567952156066797</v>
      </c>
      <c r="AM6">
        <f>IF(AND('ASP-1'!B6 &gt; 0,'ASP-2'!B6 &gt; 0,'ASP-3'!B6 &gt; 0,'ASP-4'!B6 &gt;0),AD6, -1)</f>
        <v>6.9567952156066797</v>
      </c>
    </row>
    <row r="7" spans="1:39" x14ac:dyDescent="0.25">
      <c r="A7" t="s">
        <v>66</v>
      </c>
      <c r="B7">
        <v>1</v>
      </c>
      <c r="C7">
        <v>1</v>
      </c>
      <c r="D7">
        <v>1</v>
      </c>
      <c r="E7">
        <v>0</v>
      </c>
      <c r="F7">
        <v>4</v>
      </c>
      <c r="G7">
        <v>24</v>
      </c>
      <c r="H7">
        <v>275</v>
      </c>
      <c r="I7" t="s">
        <v>50</v>
      </c>
      <c r="J7">
        <v>7.2258625030517498</v>
      </c>
      <c r="K7">
        <v>0.77375221252441395</v>
      </c>
      <c r="L7">
        <v>3.4444808959960903E-2</v>
      </c>
      <c r="M7">
        <v>8.875</v>
      </c>
      <c r="N7">
        <v>275</v>
      </c>
      <c r="O7">
        <v>550</v>
      </c>
      <c r="P7">
        <v>-1</v>
      </c>
      <c r="Q7" t="s">
        <v>50</v>
      </c>
      <c r="R7">
        <v>275</v>
      </c>
      <c r="S7">
        <v>7.2258625030517498</v>
      </c>
      <c r="T7">
        <v>0.77375221252441395</v>
      </c>
      <c r="U7">
        <v>3.4444808959960903E-2</v>
      </c>
      <c r="V7">
        <v>8.875</v>
      </c>
      <c r="W7">
        <v>550</v>
      </c>
      <c r="X7">
        <v>-1</v>
      </c>
      <c r="Y7">
        <v>-1</v>
      </c>
      <c r="Z7" t="b">
        <v>0</v>
      </c>
      <c r="AA7" t="b">
        <v>0</v>
      </c>
      <c r="AB7">
        <v>24</v>
      </c>
      <c r="AC7">
        <v>0</v>
      </c>
      <c r="AD7">
        <v>7.4864428043365399</v>
      </c>
      <c r="AE7">
        <v>4.2202026844024596</v>
      </c>
      <c r="AF7">
        <v>56.371267298775003</v>
      </c>
      <c r="AG7" t="b">
        <v>0</v>
      </c>
      <c r="AH7">
        <v>112873</v>
      </c>
      <c r="AI7">
        <v>1972472</v>
      </c>
      <c r="AJ7">
        <v>1999513</v>
      </c>
      <c r="AK7">
        <v>4084858</v>
      </c>
      <c r="AL7">
        <f>IF(AND(HCBS!H7 &lt; 300000,'ASP-1'!B7 &gt; 0,'ASP-2'!B7 &gt; 0,'ASP-3'!B7 &gt; 0,'ASP-4'!B7 &gt;0),AD7, -1)</f>
        <v>7.4864428043365399</v>
      </c>
      <c r="AM7">
        <f>IF(AND('ASP-1'!B7 &gt; 0,'ASP-2'!B7 &gt; 0,'ASP-3'!B7 &gt; 0,'ASP-4'!B7 &gt;0),AD7, -1)</f>
        <v>7.4864428043365399</v>
      </c>
    </row>
    <row r="8" spans="1:39" x14ac:dyDescent="0.25">
      <c r="A8" t="s">
        <v>67</v>
      </c>
      <c r="B8">
        <v>1</v>
      </c>
      <c r="C8">
        <v>1</v>
      </c>
      <c r="D8">
        <v>1</v>
      </c>
      <c r="E8">
        <v>0</v>
      </c>
      <c r="F8">
        <v>4</v>
      </c>
      <c r="G8">
        <v>22</v>
      </c>
      <c r="H8">
        <v>249</v>
      </c>
      <c r="I8" t="s">
        <v>50</v>
      </c>
      <c r="J8">
        <v>5.9698848724365199</v>
      </c>
      <c r="K8">
        <v>0.629486083984375</v>
      </c>
      <c r="L8">
        <v>1.29776000976562E-2</v>
      </c>
      <c r="M8">
        <v>7.125</v>
      </c>
      <c r="N8">
        <v>249</v>
      </c>
      <c r="O8">
        <v>498</v>
      </c>
      <c r="P8">
        <v>-1</v>
      </c>
      <c r="Q8" t="s">
        <v>50</v>
      </c>
      <c r="R8">
        <v>249</v>
      </c>
      <c r="S8">
        <v>5.9698848724365199</v>
      </c>
      <c r="T8">
        <v>0.629486083984375</v>
      </c>
      <c r="U8">
        <v>1.29776000976562E-2</v>
      </c>
      <c r="V8">
        <v>7.125</v>
      </c>
      <c r="W8">
        <v>498</v>
      </c>
      <c r="X8">
        <v>-1</v>
      </c>
      <c r="Y8">
        <v>-1</v>
      </c>
      <c r="Z8" t="b">
        <v>0</v>
      </c>
      <c r="AA8" t="b">
        <v>0</v>
      </c>
      <c r="AB8">
        <v>22</v>
      </c>
      <c r="AC8">
        <v>0</v>
      </c>
      <c r="AD8">
        <v>6.17655253410339</v>
      </c>
      <c r="AE8">
        <v>3.4968676567077601</v>
      </c>
      <c r="AF8">
        <v>56.615201399163297</v>
      </c>
      <c r="AG8" t="b">
        <v>0</v>
      </c>
      <c r="AH8">
        <v>97387</v>
      </c>
      <c r="AI8">
        <v>1653484</v>
      </c>
      <c r="AJ8">
        <v>1676300</v>
      </c>
      <c r="AK8">
        <v>3427171</v>
      </c>
      <c r="AL8">
        <f>IF(AND(HCBS!H8 &lt; 300000,'ASP-1'!B8 &gt; 0,'ASP-2'!B8 &gt; 0,'ASP-3'!B8 &gt; 0,'ASP-4'!B8 &gt;0),AD8, -1)</f>
        <v>6.17655253410339</v>
      </c>
      <c r="AM8">
        <f>IF(AND('ASP-1'!B8 &gt; 0,'ASP-2'!B8 &gt; 0,'ASP-3'!B8 &gt; 0,'ASP-4'!B8 &gt;0),AD8, -1)</f>
        <v>6.17655253410339</v>
      </c>
    </row>
    <row r="9" spans="1:39" x14ac:dyDescent="0.25">
      <c r="A9" t="s">
        <v>68</v>
      </c>
      <c r="B9">
        <v>1</v>
      </c>
      <c r="C9">
        <v>2</v>
      </c>
      <c r="D9">
        <v>1</v>
      </c>
      <c r="E9">
        <v>0</v>
      </c>
      <c r="F9">
        <v>4</v>
      </c>
      <c r="G9">
        <v>30</v>
      </c>
      <c r="H9">
        <v>323</v>
      </c>
      <c r="I9" t="s">
        <v>50</v>
      </c>
      <c r="J9">
        <v>14.3568782806396</v>
      </c>
      <c r="K9">
        <v>1.77813720703125</v>
      </c>
      <c r="L9">
        <v>2.7956008911132799E-2</v>
      </c>
      <c r="M9">
        <v>18.375</v>
      </c>
      <c r="N9">
        <v>324</v>
      </c>
      <c r="O9">
        <v>647</v>
      </c>
      <c r="P9">
        <v>-1</v>
      </c>
      <c r="Q9" t="s">
        <v>50</v>
      </c>
      <c r="R9">
        <v>324</v>
      </c>
      <c r="S9">
        <v>14.3568782806396</v>
      </c>
      <c r="T9">
        <v>1.77813720703125</v>
      </c>
      <c r="U9">
        <v>2.7956008911132799E-2</v>
      </c>
      <c r="V9">
        <v>18.375</v>
      </c>
      <c r="W9">
        <v>647</v>
      </c>
      <c r="X9">
        <v>-1</v>
      </c>
      <c r="Y9">
        <v>-1</v>
      </c>
      <c r="Z9" t="b">
        <v>0</v>
      </c>
      <c r="AA9" t="b">
        <v>0</v>
      </c>
      <c r="AB9">
        <v>31</v>
      </c>
      <c r="AC9">
        <v>0</v>
      </c>
      <c r="AD9">
        <v>28.7726602554321</v>
      </c>
      <c r="AE9">
        <v>15.65478682518</v>
      </c>
      <c r="AF9">
        <v>54.408548553394503</v>
      </c>
      <c r="AG9" t="b">
        <v>0</v>
      </c>
      <c r="AH9">
        <v>179829</v>
      </c>
      <c r="AI9">
        <v>3662919</v>
      </c>
      <c r="AJ9">
        <v>3706379</v>
      </c>
      <c r="AK9">
        <v>7549127</v>
      </c>
      <c r="AL9">
        <f>IF(AND(HCBS!H9 &lt; 300000,'ASP-1'!B9 &gt; 0,'ASP-2'!B9 &gt; 0,'ASP-3'!B9 &gt; 0,'ASP-4'!B9 &gt;0),AD9, -1)</f>
        <v>28.7726602554321</v>
      </c>
      <c r="AM9">
        <f>IF(AND('ASP-1'!B9 &gt; 0,'ASP-2'!B9 &gt; 0,'ASP-3'!B9 &gt; 0,'ASP-4'!B9 &gt;0),AD9, -1)</f>
        <v>28.7726602554321</v>
      </c>
    </row>
    <row r="10" spans="1:39" x14ac:dyDescent="0.25">
      <c r="A10" t="s">
        <v>69</v>
      </c>
      <c r="B10">
        <v>1</v>
      </c>
      <c r="C10">
        <v>2</v>
      </c>
      <c r="D10">
        <v>1</v>
      </c>
      <c r="E10">
        <v>0</v>
      </c>
      <c r="F10">
        <v>4</v>
      </c>
      <c r="G10">
        <v>26</v>
      </c>
      <c r="H10">
        <v>268</v>
      </c>
      <c r="I10" t="s">
        <v>50</v>
      </c>
      <c r="J10">
        <v>10.690282821655201</v>
      </c>
      <c r="K10">
        <v>1.27294921875</v>
      </c>
      <c r="L10">
        <v>5.5908203125E-2</v>
      </c>
      <c r="M10">
        <v>13.203125</v>
      </c>
      <c r="N10">
        <v>269</v>
      </c>
      <c r="O10">
        <v>537</v>
      </c>
      <c r="P10">
        <v>-1</v>
      </c>
      <c r="Q10" t="s">
        <v>50</v>
      </c>
      <c r="R10">
        <v>269</v>
      </c>
      <c r="S10">
        <v>10.690282821655201</v>
      </c>
      <c r="T10">
        <v>1.27294921875</v>
      </c>
      <c r="U10">
        <v>5.5908203125E-2</v>
      </c>
      <c r="V10">
        <v>13.203125</v>
      </c>
      <c r="W10">
        <v>537</v>
      </c>
      <c r="X10">
        <v>-1</v>
      </c>
      <c r="Y10">
        <v>-1</v>
      </c>
      <c r="Z10" t="b">
        <v>0</v>
      </c>
      <c r="AA10" t="b">
        <v>0</v>
      </c>
      <c r="AB10">
        <v>27</v>
      </c>
      <c r="AC10">
        <v>0</v>
      </c>
      <c r="AD10">
        <v>21.214832067489599</v>
      </c>
      <c r="AE10">
        <v>11.7560670375823</v>
      </c>
      <c r="AF10">
        <v>55.414377074413899</v>
      </c>
      <c r="AG10" t="b">
        <v>0</v>
      </c>
      <c r="AH10">
        <v>143661</v>
      </c>
      <c r="AI10">
        <v>2795240</v>
      </c>
      <c r="AJ10">
        <v>2829430</v>
      </c>
      <c r="AK10">
        <v>5768331</v>
      </c>
      <c r="AL10">
        <f>IF(AND(HCBS!H10 &lt; 300000,'ASP-1'!B10 &gt; 0,'ASP-2'!B10 &gt; 0,'ASP-3'!B10 &gt; 0,'ASP-4'!B10 &gt;0),AD10, -1)</f>
        <v>21.214832067489599</v>
      </c>
      <c r="AM10">
        <f>IF(AND('ASP-1'!B10 &gt; 0,'ASP-2'!B10 &gt; 0,'ASP-3'!B10 &gt; 0,'ASP-4'!B10 &gt;0),AD10, -1)</f>
        <v>21.214832067489599</v>
      </c>
    </row>
    <row r="11" spans="1:39" x14ac:dyDescent="0.25">
      <c r="A11" t="s">
        <v>70</v>
      </c>
      <c r="B11">
        <v>1</v>
      </c>
      <c r="C11">
        <v>1</v>
      </c>
      <c r="D11">
        <v>1</v>
      </c>
      <c r="E11">
        <v>0</v>
      </c>
      <c r="F11">
        <v>4</v>
      </c>
      <c r="G11">
        <v>30</v>
      </c>
      <c r="H11">
        <v>295</v>
      </c>
      <c r="I11" t="s">
        <v>50</v>
      </c>
      <c r="J11">
        <v>13.2980842590332</v>
      </c>
      <c r="K11">
        <v>1.3178787231445299</v>
      </c>
      <c r="L11">
        <v>2.44598388671875E-2</v>
      </c>
      <c r="M11">
        <v>15.984375</v>
      </c>
      <c r="N11">
        <v>295</v>
      </c>
      <c r="O11">
        <v>590</v>
      </c>
      <c r="P11">
        <v>-1</v>
      </c>
      <c r="Q11" t="s">
        <v>50</v>
      </c>
      <c r="R11">
        <v>295</v>
      </c>
      <c r="S11">
        <v>13.2980842590332</v>
      </c>
      <c r="T11">
        <v>1.3178787231445299</v>
      </c>
      <c r="U11">
        <v>2.44598388671875E-2</v>
      </c>
      <c r="V11">
        <v>15.984375</v>
      </c>
      <c r="W11">
        <v>590</v>
      </c>
      <c r="X11">
        <v>-1</v>
      </c>
      <c r="Y11">
        <v>-1</v>
      </c>
      <c r="Z11" t="b">
        <v>0</v>
      </c>
      <c r="AA11" t="b">
        <v>0</v>
      </c>
      <c r="AB11">
        <v>30</v>
      </c>
      <c r="AC11">
        <v>0</v>
      </c>
      <c r="AD11">
        <v>13.932061672210599</v>
      </c>
      <c r="AE11">
        <v>7.7025940418243399</v>
      </c>
      <c r="AF11">
        <v>55.2868213122266</v>
      </c>
      <c r="AG11" t="b">
        <v>0</v>
      </c>
      <c r="AH11">
        <v>171910</v>
      </c>
      <c r="AI11">
        <v>3482072</v>
      </c>
      <c r="AJ11">
        <v>3523278</v>
      </c>
      <c r="AK11">
        <v>7177260</v>
      </c>
      <c r="AL11">
        <f>IF(AND(HCBS!H11 &lt; 300000,'ASP-1'!B11 &gt; 0,'ASP-2'!B11 &gt; 0,'ASP-3'!B11 &gt; 0,'ASP-4'!B11 &gt;0),AD11, -1)</f>
        <v>13.932061672210599</v>
      </c>
      <c r="AM11">
        <f>IF(AND('ASP-1'!B11 &gt; 0,'ASP-2'!B11 &gt; 0,'ASP-3'!B11 &gt; 0,'ASP-4'!B11 &gt;0),AD11, -1)</f>
        <v>13.932061672210599</v>
      </c>
    </row>
    <row r="12" spans="1:39" x14ac:dyDescent="0.25">
      <c r="A12" t="s">
        <v>71</v>
      </c>
      <c r="B12">
        <v>1</v>
      </c>
      <c r="C12">
        <v>1</v>
      </c>
      <c r="D12">
        <v>1</v>
      </c>
      <c r="E12">
        <v>0</v>
      </c>
      <c r="F12">
        <v>4</v>
      </c>
      <c r="G12">
        <v>32</v>
      </c>
      <c r="H12">
        <v>330</v>
      </c>
      <c r="I12" t="s">
        <v>50</v>
      </c>
      <c r="J12">
        <v>18.791734695434499</v>
      </c>
      <c r="K12">
        <v>1.9293918609619101</v>
      </c>
      <c r="L12">
        <v>9.4347000122070299E-2</v>
      </c>
      <c r="M12">
        <v>22.921875</v>
      </c>
      <c r="N12">
        <v>330</v>
      </c>
      <c r="O12">
        <v>660</v>
      </c>
      <c r="P12">
        <v>-1</v>
      </c>
      <c r="Q12" t="s">
        <v>50</v>
      </c>
      <c r="R12">
        <v>330</v>
      </c>
      <c r="S12">
        <v>18.791734695434499</v>
      </c>
      <c r="T12">
        <v>1.9293918609619101</v>
      </c>
      <c r="U12">
        <v>9.4347000122070299E-2</v>
      </c>
      <c r="V12">
        <v>22.921875</v>
      </c>
      <c r="W12">
        <v>660</v>
      </c>
      <c r="X12">
        <v>-1</v>
      </c>
      <c r="Y12">
        <v>-1</v>
      </c>
      <c r="Z12" t="b">
        <v>0</v>
      </c>
      <c r="AA12" t="b">
        <v>0</v>
      </c>
      <c r="AB12">
        <v>32</v>
      </c>
      <c r="AC12">
        <v>0</v>
      </c>
      <c r="AD12">
        <v>19.982816219329798</v>
      </c>
      <c r="AE12">
        <v>10.8664989471435</v>
      </c>
      <c r="AF12">
        <v>54.379216762410799</v>
      </c>
      <c r="AG12" t="b">
        <v>0</v>
      </c>
      <c r="AH12">
        <v>211124</v>
      </c>
      <c r="AI12">
        <v>4742585</v>
      </c>
      <c r="AJ12">
        <v>4793467</v>
      </c>
      <c r="AK12">
        <v>9747176</v>
      </c>
      <c r="AL12">
        <f>IF(AND(HCBS!H12 &lt; 300000,'ASP-1'!B12 &gt; 0,'ASP-2'!B12 &gt; 0,'ASP-3'!B12 &gt; 0,'ASP-4'!B12 &gt;0),AD12, -1)</f>
        <v>19.982816219329798</v>
      </c>
      <c r="AM12">
        <f>IF(AND('ASP-1'!B12 &gt; 0,'ASP-2'!B12 &gt; 0,'ASP-3'!B12 &gt; 0,'ASP-4'!B12 &gt;0),AD12, -1)</f>
        <v>19.982816219329798</v>
      </c>
    </row>
    <row r="13" spans="1:39" x14ac:dyDescent="0.25">
      <c r="A13" t="s">
        <v>72</v>
      </c>
      <c r="B13">
        <v>1</v>
      </c>
      <c r="C13">
        <v>2</v>
      </c>
      <c r="D13">
        <v>1</v>
      </c>
      <c r="E13">
        <v>0</v>
      </c>
      <c r="F13">
        <v>4</v>
      </c>
      <c r="G13">
        <v>27</v>
      </c>
      <c r="H13">
        <v>311</v>
      </c>
      <c r="I13" t="s">
        <v>50</v>
      </c>
      <c r="J13">
        <v>20.193977355956999</v>
      </c>
      <c r="K13">
        <v>2.8359317779540998</v>
      </c>
      <c r="L13">
        <v>3.3945083618164E-2</v>
      </c>
      <c r="M13">
        <v>26.453125</v>
      </c>
      <c r="N13">
        <v>317</v>
      </c>
      <c r="O13">
        <v>628</v>
      </c>
      <c r="P13">
        <v>-1</v>
      </c>
      <c r="Q13" t="s">
        <v>50</v>
      </c>
      <c r="R13">
        <v>317</v>
      </c>
      <c r="S13">
        <v>20.193977355956999</v>
      </c>
      <c r="T13">
        <v>2.8359317779540998</v>
      </c>
      <c r="U13">
        <v>3.3945083618164E-2</v>
      </c>
      <c r="V13">
        <v>26.453125</v>
      </c>
      <c r="W13">
        <v>628</v>
      </c>
      <c r="X13">
        <v>-1</v>
      </c>
      <c r="Y13">
        <v>-1</v>
      </c>
      <c r="Z13" t="b">
        <v>0</v>
      </c>
      <c r="AA13" t="b">
        <v>0</v>
      </c>
      <c r="AB13">
        <v>33</v>
      </c>
      <c r="AC13">
        <v>0</v>
      </c>
      <c r="AD13">
        <v>34.8878109455108</v>
      </c>
      <c r="AE13">
        <v>18.1832144260406</v>
      </c>
      <c r="AF13">
        <v>52.119103873957201</v>
      </c>
      <c r="AG13" t="b">
        <v>0</v>
      </c>
      <c r="AH13">
        <v>219088</v>
      </c>
      <c r="AI13">
        <v>4874315</v>
      </c>
      <c r="AJ13">
        <v>4927977</v>
      </c>
      <c r="AK13">
        <v>10021380</v>
      </c>
      <c r="AL13">
        <f>IF(AND(HCBS!H13 &lt; 300000,'ASP-1'!B13 &gt; 0,'ASP-2'!B13 &gt; 0,'ASP-3'!B13 &gt; 0,'ASP-4'!B13 &gt;0),AD13, -1)</f>
        <v>34.8878109455108</v>
      </c>
      <c r="AM13">
        <f>IF(AND('ASP-1'!B13 &gt; 0,'ASP-2'!B13 &gt; 0,'ASP-3'!B13 &gt; 0,'ASP-4'!B13 &gt;0),AD13, -1)</f>
        <v>34.8878109455108</v>
      </c>
    </row>
    <row r="14" spans="1:39" x14ac:dyDescent="0.25">
      <c r="A14" t="s">
        <v>73</v>
      </c>
      <c r="B14">
        <v>1</v>
      </c>
      <c r="C14">
        <v>3</v>
      </c>
      <c r="D14">
        <v>1</v>
      </c>
      <c r="E14">
        <v>0</v>
      </c>
      <c r="F14">
        <v>4</v>
      </c>
      <c r="G14">
        <v>24</v>
      </c>
      <c r="H14">
        <v>306</v>
      </c>
      <c r="I14" t="s">
        <v>50</v>
      </c>
      <c r="J14">
        <v>10.5924415588378</v>
      </c>
      <c r="K14">
        <v>1.2494888305664</v>
      </c>
      <c r="L14">
        <v>3.2945632934570299E-2</v>
      </c>
      <c r="M14">
        <v>13.265625</v>
      </c>
      <c r="N14">
        <v>307</v>
      </c>
      <c r="O14">
        <v>613</v>
      </c>
      <c r="P14">
        <v>-1</v>
      </c>
      <c r="Q14" t="s">
        <v>50</v>
      </c>
      <c r="R14">
        <v>307</v>
      </c>
      <c r="S14">
        <v>10.5924415588378</v>
      </c>
      <c r="T14">
        <v>1.2494888305664</v>
      </c>
      <c r="U14">
        <v>3.2945632934570299E-2</v>
      </c>
      <c r="V14">
        <v>13.265625</v>
      </c>
      <c r="W14">
        <v>613</v>
      </c>
      <c r="X14">
        <v>-1</v>
      </c>
      <c r="Y14">
        <v>-1</v>
      </c>
      <c r="Z14" t="b">
        <v>0</v>
      </c>
      <c r="AA14" t="b">
        <v>0</v>
      </c>
      <c r="AB14">
        <v>25</v>
      </c>
      <c r="AC14">
        <v>0</v>
      </c>
      <c r="AD14">
        <v>20.9607415199279</v>
      </c>
      <c r="AE14">
        <v>11.4959852695465</v>
      </c>
      <c r="AF14">
        <v>54.845317655469998</v>
      </c>
      <c r="AG14" t="b">
        <v>0</v>
      </c>
      <c r="AH14">
        <v>137263</v>
      </c>
      <c r="AI14">
        <v>2751008</v>
      </c>
      <c r="AJ14">
        <v>2783272</v>
      </c>
      <c r="AK14">
        <v>5671543</v>
      </c>
      <c r="AL14">
        <f>IF(AND(HCBS!H14 &lt; 300000,'ASP-1'!B14 &gt; 0,'ASP-2'!B14 &gt; 0,'ASP-3'!B14 &gt; 0,'ASP-4'!B14 &gt;0),AD14, -1)</f>
        <v>20.9607415199279</v>
      </c>
      <c r="AM14">
        <f>IF(AND('ASP-1'!B14 &gt; 0,'ASP-2'!B14 &gt; 0,'ASP-3'!B14 &gt; 0,'ASP-4'!B14 &gt;0),AD14, -1)</f>
        <v>20.9607415199279</v>
      </c>
    </row>
    <row r="15" spans="1:39" x14ac:dyDescent="0.25">
      <c r="A15" t="s">
        <v>74</v>
      </c>
      <c r="B15">
        <v>1</v>
      </c>
      <c r="C15">
        <v>2</v>
      </c>
      <c r="D15">
        <v>1</v>
      </c>
      <c r="E15">
        <v>0</v>
      </c>
      <c r="F15">
        <v>4</v>
      </c>
      <c r="G15">
        <v>24</v>
      </c>
      <c r="H15">
        <v>266</v>
      </c>
      <c r="I15" t="s">
        <v>50</v>
      </c>
      <c r="J15">
        <v>33.855974197387603</v>
      </c>
      <c r="K15">
        <v>5.2086124420165998</v>
      </c>
      <c r="L15">
        <v>7.2383880615234306E-2</v>
      </c>
      <c r="M15">
        <v>44.984375</v>
      </c>
      <c r="N15">
        <v>270</v>
      </c>
      <c r="O15">
        <v>536</v>
      </c>
      <c r="P15">
        <v>-1</v>
      </c>
      <c r="Q15" t="s">
        <v>50</v>
      </c>
      <c r="R15">
        <v>270</v>
      </c>
      <c r="S15">
        <v>33.855974197387603</v>
      </c>
      <c r="T15">
        <v>5.2086124420165998</v>
      </c>
      <c r="U15">
        <v>7.2383880615234306E-2</v>
      </c>
      <c r="V15">
        <v>44.984375</v>
      </c>
      <c r="W15">
        <v>536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48.714043378829899</v>
      </c>
      <c r="AE15">
        <v>23.783695697784399</v>
      </c>
      <c r="AF15">
        <v>48.823078619912401</v>
      </c>
      <c r="AG15" t="b">
        <v>0</v>
      </c>
      <c r="AH15">
        <v>320718</v>
      </c>
      <c r="AI15">
        <v>7788302</v>
      </c>
      <c r="AJ15">
        <v>7867779</v>
      </c>
      <c r="AK15">
        <v>15976799</v>
      </c>
      <c r="AL15">
        <f>IF(AND(HCBS!H15 &lt; 300000,'ASP-1'!B15 &gt; 0,'ASP-2'!B15 &gt; 0,'ASP-3'!B15 &gt; 0,'ASP-4'!B15 &gt;0),AD15, -1)</f>
        <v>48.714043378829899</v>
      </c>
      <c r="AM15">
        <f>IF(AND('ASP-1'!B15 &gt; 0,'ASP-2'!B15 &gt; 0,'ASP-3'!B15 &gt; 0,'ASP-4'!B15 &gt;0),AD15, -1)</f>
        <v>48.714043378829899</v>
      </c>
    </row>
    <row r="16" spans="1:39" x14ac:dyDescent="0.25">
      <c r="A16" t="s">
        <v>75</v>
      </c>
      <c r="B16">
        <v>1</v>
      </c>
      <c r="C16">
        <v>2</v>
      </c>
      <c r="D16">
        <v>1</v>
      </c>
      <c r="E16">
        <v>0</v>
      </c>
      <c r="F16">
        <v>4</v>
      </c>
      <c r="G16">
        <v>28</v>
      </c>
      <c r="H16">
        <v>334</v>
      </c>
      <c r="I16" t="s">
        <v>50</v>
      </c>
      <c r="J16">
        <v>19.002395629882798</v>
      </c>
      <c r="K16">
        <v>2.62627029418945</v>
      </c>
      <c r="L16">
        <v>4.8921585083007799E-2</v>
      </c>
      <c r="M16">
        <v>24.296875</v>
      </c>
      <c r="N16">
        <v>338</v>
      </c>
      <c r="O16">
        <v>672</v>
      </c>
      <c r="P16">
        <v>-1</v>
      </c>
      <c r="Q16" t="s">
        <v>50</v>
      </c>
      <c r="R16">
        <v>338</v>
      </c>
      <c r="S16">
        <v>19.002395629882798</v>
      </c>
      <c r="T16">
        <v>2.62627029418945</v>
      </c>
      <c r="U16">
        <v>4.8921585083007799E-2</v>
      </c>
      <c r="V16">
        <v>24.296875</v>
      </c>
      <c r="W16">
        <v>672</v>
      </c>
      <c r="X16">
        <v>-1</v>
      </c>
      <c r="Y16">
        <v>-1</v>
      </c>
      <c r="Z16" t="b">
        <v>0</v>
      </c>
      <c r="AA16" t="b">
        <v>0</v>
      </c>
      <c r="AB16">
        <v>32</v>
      </c>
      <c r="AC16">
        <v>0</v>
      </c>
      <c r="AD16">
        <v>34.238357067108097</v>
      </c>
      <c r="AE16">
        <v>18.046435594558702</v>
      </c>
      <c r="AF16">
        <v>52.7082405244713</v>
      </c>
      <c r="AG16" t="b">
        <v>0</v>
      </c>
      <c r="AH16">
        <v>207118</v>
      </c>
      <c r="AI16">
        <v>4546767</v>
      </c>
      <c r="AJ16">
        <v>4597139</v>
      </c>
      <c r="AK16">
        <v>9351024</v>
      </c>
      <c r="AL16">
        <f>IF(AND(HCBS!H16 &lt; 300000,'ASP-1'!B16 &gt; 0,'ASP-2'!B16 &gt; 0,'ASP-3'!B16 &gt; 0,'ASP-4'!B16 &gt;0),AD16, -1)</f>
        <v>34.238357067108097</v>
      </c>
      <c r="AM16">
        <f>IF(AND('ASP-1'!B16 &gt; 0,'ASP-2'!B16 &gt; 0,'ASP-3'!B16 &gt; 0,'ASP-4'!B16 &gt;0),AD16, -1)</f>
        <v>34.238357067108097</v>
      </c>
    </row>
    <row r="17" spans="1:39" x14ac:dyDescent="0.25">
      <c r="A17" t="s">
        <v>76</v>
      </c>
      <c r="B17">
        <v>1</v>
      </c>
      <c r="C17">
        <v>2</v>
      </c>
      <c r="D17">
        <v>1</v>
      </c>
      <c r="E17">
        <v>0</v>
      </c>
      <c r="F17">
        <v>4</v>
      </c>
      <c r="G17">
        <v>26</v>
      </c>
      <c r="H17">
        <v>301</v>
      </c>
      <c r="I17" t="s">
        <v>50</v>
      </c>
      <c r="J17">
        <v>15.588394165039</v>
      </c>
      <c r="K17">
        <v>2.25935935974121</v>
      </c>
      <c r="L17">
        <v>7.7375411987304604E-2</v>
      </c>
      <c r="M17">
        <v>20.515625</v>
      </c>
      <c r="N17">
        <v>304</v>
      </c>
      <c r="O17">
        <v>605</v>
      </c>
      <c r="P17">
        <v>-1</v>
      </c>
      <c r="Q17" t="s">
        <v>50</v>
      </c>
      <c r="R17">
        <v>304</v>
      </c>
      <c r="S17">
        <v>15.588394165039</v>
      </c>
      <c r="T17">
        <v>2.25935935974121</v>
      </c>
      <c r="U17">
        <v>7.7375411987304604E-2</v>
      </c>
      <c r="V17">
        <v>20.515625</v>
      </c>
      <c r="W17">
        <v>605</v>
      </c>
      <c r="X17">
        <v>-1</v>
      </c>
      <c r="Y17">
        <v>-1</v>
      </c>
      <c r="Z17" t="b">
        <v>0</v>
      </c>
      <c r="AA17" t="b">
        <v>0</v>
      </c>
      <c r="AB17">
        <v>29</v>
      </c>
      <c r="AC17">
        <v>0</v>
      </c>
      <c r="AD17">
        <v>28.835059881210299</v>
      </c>
      <c r="AE17">
        <v>14.975880146026601</v>
      </c>
      <c r="AF17">
        <v>51.9363587511926</v>
      </c>
      <c r="AG17" t="b">
        <v>0</v>
      </c>
      <c r="AH17">
        <v>178216</v>
      </c>
      <c r="AI17">
        <v>3876934</v>
      </c>
      <c r="AJ17">
        <v>3919123</v>
      </c>
      <c r="AK17">
        <v>7974273</v>
      </c>
      <c r="AL17">
        <f>IF(AND(HCBS!H17 &lt; 300000,'ASP-1'!B17 &gt; 0,'ASP-2'!B17 &gt; 0,'ASP-3'!B17 &gt; 0,'ASP-4'!B17 &gt;0),AD17, -1)</f>
        <v>28.835059881210299</v>
      </c>
      <c r="AM17">
        <f>IF(AND('ASP-1'!B17 &gt; 0,'ASP-2'!B17 &gt; 0,'ASP-3'!B17 &gt; 0,'ASP-4'!B17 &gt;0),AD17, -1)</f>
        <v>28.835059881210299</v>
      </c>
    </row>
    <row r="18" spans="1:39" x14ac:dyDescent="0.25">
      <c r="A18" t="s">
        <v>77</v>
      </c>
      <c r="B18">
        <v>1</v>
      </c>
      <c r="C18">
        <v>3</v>
      </c>
      <c r="D18">
        <v>1</v>
      </c>
      <c r="E18">
        <v>0</v>
      </c>
      <c r="F18">
        <v>4</v>
      </c>
      <c r="G18">
        <v>27</v>
      </c>
      <c r="H18">
        <v>308</v>
      </c>
      <c r="I18" t="s">
        <v>50</v>
      </c>
      <c r="J18">
        <v>18.358930587768501</v>
      </c>
      <c r="K18">
        <v>2.5843372344970699</v>
      </c>
      <c r="L18">
        <v>7.4378967285156194E-2</v>
      </c>
      <c r="M18">
        <v>23.65625</v>
      </c>
      <c r="N18">
        <v>311</v>
      </c>
      <c r="O18">
        <v>619</v>
      </c>
      <c r="P18">
        <v>-1</v>
      </c>
      <c r="Q18" t="s">
        <v>50</v>
      </c>
      <c r="R18">
        <v>311</v>
      </c>
      <c r="S18">
        <v>18.358930587768501</v>
      </c>
      <c r="T18">
        <v>2.5843372344970699</v>
      </c>
      <c r="U18">
        <v>7.4378967285156194E-2</v>
      </c>
      <c r="V18">
        <v>23.65625</v>
      </c>
      <c r="W18">
        <v>619</v>
      </c>
      <c r="X18">
        <v>-1</v>
      </c>
      <c r="Y18">
        <v>-1</v>
      </c>
      <c r="Z18" t="b">
        <v>0</v>
      </c>
      <c r="AA18" t="b">
        <v>0</v>
      </c>
      <c r="AB18">
        <v>30</v>
      </c>
      <c r="AC18">
        <v>0</v>
      </c>
      <c r="AD18">
        <v>34.022704124450598</v>
      </c>
      <c r="AE18">
        <v>17.967561960220301</v>
      </c>
      <c r="AF18">
        <v>52.810505286403099</v>
      </c>
      <c r="AG18" t="b">
        <v>0</v>
      </c>
      <c r="AH18">
        <v>193724</v>
      </c>
      <c r="AI18">
        <v>4318324</v>
      </c>
      <c r="AJ18">
        <v>4364685</v>
      </c>
      <c r="AK18">
        <v>8876733</v>
      </c>
      <c r="AL18">
        <f>IF(AND(HCBS!H18 &lt; 300000,'ASP-1'!B18 &gt; 0,'ASP-2'!B18 &gt; 0,'ASP-3'!B18 &gt; 0,'ASP-4'!B18 &gt;0),AD18, -1)</f>
        <v>34.022704124450598</v>
      </c>
      <c r="AM18">
        <f>IF(AND('ASP-1'!B18 &gt; 0,'ASP-2'!B18 &gt; 0,'ASP-3'!B18 &gt; 0,'ASP-4'!B18 &gt;0),AD18, -1)</f>
        <v>34.022704124450598</v>
      </c>
    </row>
    <row r="19" spans="1:39" x14ac:dyDescent="0.25">
      <c r="A19" t="s">
        <v>78</v>
      </c>
      <c r="B19">
        <v>1</v>
      </c>
      <c r="C19">
        <v>2</v>
      </c>
      <c r="D19">
        <v>1</v>
      </c>
      <c r="E19">
        <v>0</v>
      </c>
      <c r="F19">
        <v>4</v>
      </c>
      <c r="G19">
        <v>26</v>
      </c>
      <c r="H19">
        <v>264</v>
      </c>
      <c r="I19" t="s">
        <v>50</v>
      </c>
      <c r="J19">
        <v>12.95064163208</v>
      </c>
      <c r="K19">
        <v>1.5879421234130799</v>
      </c>
      <c r="L19">
        <v>2.49576568603515E-2</v>
      </c>
      <c r="M19">
        <v>16.28125</v>
      </c>
      <c r="N19">
        <v>266</v>
      </c>
      <c r="O19">
        <v>530</v>
      </c>
      <c r="P19">
        <v>-1</v>
      </c>
      <c r="Q19" t="s">
        <v>50</v>
      </c>
      <c r="R19">
        <v>266</v>
      </c>
      <c r="S19">
        <v>12.95064163208</v>
      </c>
      <c r="T19">
        <v>1.5879421234130799</v>
      </c>
      <c r="U19">
        <v>2.49576568603515E-2</v>
      </c>
      <c r="V19">
        <v>16.28125</v>
      </c>
      <c r="W19">
        <v>530</v>
      </c>
      <c r="X19">
        <v>-1</v>
      </c>
      <c r="Y19">
        <v>-1</v>
      </c>
      <c r="Z19" t="b">
        <v>0</v>
      </c>
      <c r="AA19" t="b">
        <v>0</v>
      </c>
      <c r="AB19">
        <v>28</v>
      </c>
      <c r="AC19">
        <v>0</v>
      </c>
      <c r="AD19">
        <v>24.621844768524099</v>
      </c>
      <c r="AE19">
        <v>13.3669714927673</v>
      </c>
      <c r="AF19">
        <v>54.289073862797103</v>
      </c>
      <c r="AG19" t="b">
        <v>0</v>
      </c>
      <c r="AH19">
        <v>161484</v>
      </c>
      <c r="AI19">
        <v>3315064</v>
      </c>
      <c r="AJ19">
        <v>3354335</v>
      </c>
      <c r="AK19">
        <v>6830883</v>
      </c>
      <c r="AL19">
        <f>IF(AND(HCBS!H19 &lt; 300000,'ASP-1'!B19 &gt; 0,'ASP-2'!B19 &gt; 0,'ASP-3'!B19 &gt; 0,'ASP-4'!B19 &gt;0),AD19, -1)</f>
        <v>24.621844768524099</v>
      </c>
      <c r="AM19">
        <f>IF(AND('ASP-1'!B19 &gt; 0,'ASP-2'!B19 &gt; 0,'ASP-3'!B19 &gt; 0,'ASP-4'!B19 &gt;0),AD19, -1)</f>
        <v>24.621844768524099</v>
      </c>
    </row>
    <row r="20" spans="1:39" x14ac:dyDescent="0.25">
      <c r="A20" t="s">
        <v>79</v>
      </c>
      <c r="B20">
        <v>1</v>
      </c>
      <c r="C20">
        <v>2</v>
      </c>
      <c r="D20">
        <v>1</v>
      </c>
      <c r="E20">
        <v>0</v>
      </c>
      <c r="F20">
        <v>4</v>
      </c>
      <c r="G20">
        <v>28</v>
      </c>
      <c r="H20">
        <v>291</v>
      </c>
      <c r="I20" t="s">
        <v>50</v>
      </c>
      <c r="J20">
        <v>19.304908752441399</v>
      </c>
      <c r="K20">
        <v>2.3666896820068302</v>
      </c>
      <c r="L20">
        <v>3.04508209228515E-2</v>
      </c>
      <c r="M20">
        <v>24.109375</v>
      </c>
      <c r="N20">
        <v>294</v>
      </c>
      <c r="O20">
        <v>585</v>
      </c>
      <c r="P20">
        <v>-1</v>
      </c>
      <c r="Q20" t="s">
        <v>50</v>
      </c>
      <c r="R20">
        <v>294</v>
      </c>
      <c r="S20">
        <v>19.304908752441399</v>
      </c>
      <c r="T20">
        <v>2.3666896820068302</v>
      </c>
      <c r="U20">
        <v>3.04508209228515E-2</v>
      </c>
      <c r="V20">
        <v>24.109375</v>
      </c>
      <c r="W20">
        <v>585</v>
      </c>
      <c r="X20">
        <v>-1</v>
      </c>
      <c r="Y20">
        <v>-1</v>
      </c>
      <c r="Z20" t="b">
        <v>0</v>
      </c>
      <c r="AA20" t="b">
        <v>0</v>
      </c>
      <c r="AB20">
        <v>31</v>
      </c>
      <c r="AC20">
        <v>0</v>
      </c>
      <c r="AD20">
        <v>36.088877439498901</v>
      </c>
      <c r="AE20">
        <v>19.1321861743927</v>
      </c>
      <c r="AF20">
        <v>53.014079494344998</v>
      </c>
      <c r="AG20" t="b">
        <v>0</v>
      </c>
      <c r="AH20">
        <v>206066</v>
      </c>
      <c r="AI20">
        <v>4647816</v>
      </c>
      <c r="AJ20">
        <v>4697555</v>
      </c>
      <c r="AK20">
        <v>9551437</v>
      </c>
      <c r="AL20">
        <f>IF(AND(HCBS!H20 &lt; 300000,'ASP-1'!B20 &gt; 0,'ASP-2'!B20 &gt; 0,'ASP-3'!B20 &gt; 0,'ASP-4'!B20 &gt;0),AD20, -1)</f>
        <v>36.088877439498901</v>
      </c>
      <c r="AM20">
        <f>IF(AND('ASP-1'!B20 &gt; 0,'ASP-2'!B20 &gt; 0,'ASP-3'!B20 &gt; 0,'ASP-4'!B20 &gt;0),AD20, -1)</f>
        <v>36.088877439498901</v>
      </c>
    </row>
    <row r="21" spans="1:39" x14ac:dyDescent="0.25">
      <c r="A21" t="s">
        <v>80</v>
      </c>
      <c r="B21">
        <v>1</v>
      </c>
      <c r="C21">
        <v>2</v>
      </c>
      <c r="D21">
        <v>1</v>
      </c>
      <c r="E21">
        <v>0</v>
      </c>
      <c r="F21">
        <v>4</v>
      </c>
      <c r="G21">
        <v>25</v>
      </c>
      <c r="H21">
        <v>275</v>
      </c>
      <c r="I21" t="s">
        <v>50</v>
      </c>
      <c r="J21">
        <v>25.7115879058837</v>
      </c>
      <c r="K21">
        <v>6.0687236785888601</v>
      </c>
      <c r="L21">
        <v>8.6359024047851493E-2</v>
      </c>
      <c r="M21">
        <v>39.484375</v>
      </c>
      <c r="N21">
        <v>284</v>
      </c>
      <c r="O21">
        <v>559</v>
      </c>
      <c r="P21">
        <v>-1</v>
      </c>
      <c r="Q21" t="s">
        <v>50</v>
      </c>
      <c r="R21">
        <v>284</v>
      </c>
      <c r="S21">
        <v>25.7115879058837</v>
      </c>
      <c r="T21">
        <v>6.0687236785888601</v>
      </c>
      <c r="U21">
        <v>8.6359024047851493E-2</v>
      </c>
      <c r="V21">
        <v>39.484375</v>
      </c>
      <c r="W21">
        <v>559</v>
      </c>
      <c r="X21">
        <v>-1</v>
      </c>
      <c r="Y21">
        <v>-1</v>
      </c>
      <c r="Z21" t="b">
        <v>0</v>
      </c>
      <c r="AA21" t="b">
        <v>0</v>
      </c>
      <c r="AB21">
        <v>34</v>
      </c>
      <c r="AC21">
        <v>0</v>
      </c>
      <c r="AD21">
        <v>40.830739498138399</v>
      </c>
      <c r="AE21">
        <v>18.7852461338043</v>
      </c>
      <c r="AF21">
        <v>46.007606927277799</v>
      </c>
      <c r="AG21" t="b">
        <v>0</v>
      </c>
      <c r="AH21">
        <v>234269</v>
      </c>
      <c r="AI21">
        <v>5371066</v>
      </c>
      <c r="AJ21">
        <v>5428095</v>
      </c>
      <c r="AK21">
        <v>11033430</v>
      </c>
      <c r="AL21">
        <f>IF(AND(HCBS!H21 &lt; 300000,'ASP-1'!B21 &gt; 0,'ASP-2'!B21 &gt; 0,'ASP-3'!B21 &gt; 0,'ASP-4'!B21 &gt;0),AD21, -1)</f>
        <v>40.830739498138399</v>
      </c>
      <c r="AM21">
        <f>IF(AND('ASP-1'!B21 &gt; 0,'ASP-2'!B21 &gt; 0,'ASP-3'!B21 &gt; 0,'ASP-4'!B21 &gt;0),AD21, -1)</f>
        <v>40.830739498138399</v>
      </c>
    </row>
    <row r="22" spans="1:39" x14ac:dyDescent="0.25">
      <c r="A22" t="s">
        <v>81</v>
      </c>
      <c r="B22">
        <v>1</v>
      </c>
      <c r="C22">
        <v>1</v>
      </c>
      <c r="D22">
        <v>1</v>
      </c>
      <c r="E22">
        <v>0</v>
      </c>
      <c r="F22">
        <v>4</v>
      </c>
      <c r="G22">
        <v>20</v>
      </c>
      <c r="H22">
        <v>279</v>
      </c>
      <c r="I22" t="s">
        <v>50</v>
      </c>
      <c r="J22">
        <v>7.0127067565917898</v>
      </c>
      <c r="K22">
        <v>0.67191886901855402</v>
      </c>
      <c r="L22">
        <v>1.29776000976562E-2</v>
      </c>
      <c r="M22">
        <v>8.359375</v>
      </c>
      <c r="N22">
        <v>279</v>
      </c>
      <c r="O22">
        <v>558</v>
      </c>
      <c r="P22">
        <v>-1</v>
      </c>
      <c r="Q22" t="s">
        <v>50</v>
      </c>
      <c r="R22">
        <v>279</v>
      </c>
      <c r="S22">
        <v>7.0127067565917898</v>
      </c>
      <c r="T22">
        <v>0.67191886901855402</v>
      </c>
      <c r="U22">
        <v>1.29776000976562E-2</v>
      </c>
      <c r="V22">
        <v>8.359375</v>
      </c>
      <c r="W22">
        <v>558</v>
      </c>
      <c r="X22">
        <v>-1</v>
      </c>
      <c r="Y22">
        <v>-1</v>
      </c>
      <c r="Z22" t="b">
        <v>0</v>
      </c>
      <c r="AA22" t="b">
        <v>0</v>
      </c>
      <c r="AB22">
        <v>20</v>
      </c>
      <c r="AC22">
        <v>0</v>
      </c>
      <c r="AD22">
        <v>7.26979207992553</v>
      </c>
      <c r="AE22">
        <v>4.0649535655975297</v>
      </c>
      <c r="AF22">
        <v>55.915678480300699</v>
      </c>
      <c r="AG22" t="b">
        <v>0</v>
      </c>
      <c r="AH22">
        <v>100465</v>
      </c>
      <c r="AI22">
        <v>1895961</v>
      </c>
      <c r="AJ22">
        <v>1918907</v>
      </c>
      <c r="AK22">
        <v>3915333</v>
      </c>
      <c r="AL22">
        <f>IF(AND(HCBS!H22 &lt; 300000,'ASP-1'!B22 &gt; 0,'ASP-2'!B22 &gt; 0,'ASP-3'!B22 &gt; 0,'ASP-4'!B22 &gt;0),AD22, -1)</f>
        <v>7.26979207992553</v>
      </c>
      <c r="AM22">
        <f>IF(AND('ASP-1'!B22 &gt; 0,'ASP-2'!B22 &gt; 0,'ASP-3'!B22 &gt; 0,'ASP-4'!B22 &gt;0),AD22, -1)</f>
        <v>7.26979207992553</v>
      </c>
    </row>
    <row r="23" spans="1:39" x14ac:dyDescent="0.25">
      <c r="A23" t="s">
        <v>82</v>
      </c>
      <c r="B23">
        <v>1</v>
      </c>
      <c r="C23">
        <v>2</v>
      </c>
      <c r="D23">
        <v>1</v>
      </c>
      <c r="E23">
        <v>0</v>
      </c>
      <c r="F23">
        <v>4</v>
      </c>
      <c r="G23">
        <v>28</v>
      </c>
      <c r="H23">
        <v>387</v>
      </c>
      <c r="I23" t="s">
        <v>50</v>
      </c>
      <c r="J23">
        <v>19.043827056884702</v>
      </c>
      <c r="K23">
        <v>2.1360607147216699</v>
      </c>
      <c r="L23">
        <v>4.3928146362304597E-2</v>
      </c>
      <c r="M23">
        <v>23.59375</v>
      </c>
      <c r="N23">
        <v>388</v>
      </c>
      <c r="O23">
        <v>775</v>
      </c>
      <c r="P23">
        <v>-1</v>
      </c>
      <c r="Q23" t="s">
        <v>50</v>
      </c>
      <c r="R23">
        <v>388</v>
      </c>
      <c r="S23">
        <v>19.043827056884702</v>
      </c>
      <c r="T23">
        <v>2.1360607147216699</v>
      </c>
      <c r="U23">
        <v>4.3928146362304597E-2</v>
      </c>
      <c r="V23">
        <v>23.59375</v>
      </c>
      <c r="W23">
        <v>775</v>
      </c>
      <c r="X23">
        <v>-1</v>
      </c>
      <c r="Y23">
        <v>-1</v>
      </c>
      <c r="Z23" t="b">
        <v>0</v>
      </c>
      <c r="AA23" t="b">
        <v>0</v>
      </c>
      <c r="AB23">
        <v>29</v>
      </c>
      <c r="AC23">
        <v>0</v>
      </c>
      <c r="AD23">
        <v>38.794019699096602</v>
      </c>
      <c r="AE23">
        <v>20.697664737701398</v>
      </c>
      <c r="AF23">
        <v>53.352720079645003</v>
      </c>
      <c r="AG23" t="b">
        <v>0</v>
      </c>
      <c r="AH23">
        <v>197420</v>
      </c>
      <c r="AI23">
        <v>4655418</v>
      </c>
      <c r="AJ23">
        <v>4702418</v>
      </c>
      <c r="AK23">
        <v>9555256</v>
      </c>
      <c r="AL23">
        <f>IF(AND(HCBS!H23 &lt; 300000,'ASP-1'!B23 &gt; 0,'ASP-2'!B23 &gt; 0,'ASP-3'!B23 &gt; 0,'ASP-4'!B23 &gt;0),AD23, -1)</f>
        <v>38.794019699096602</v>
      </c>
      <c r="AM23">
        <f>IF(AND('ASP-1'!B23 &gt; 0,'ASP-2'!B23 &gt; 0,'ASP-3'!B23 &gt; 0,'ASP-4'!B23 &gt;0),AD23, -1)</f>
        <v>38.794019699096602</v>
      </c>
    </row>
    <row r="24" spans="1:39" x14ac:dyDescent="0.25">
      <c r="A24" t="s">
        <v>83</v>
      </c>
      <c r="B24">
        <v>1</v>
      </c>
      <c r="C24">
        <v>2</v>
      </c>
      <c r="D24">
        <v>1</v>
      </c>
      <c r="E24">
        <v>0</v>
      </c>
      <c r="F24">
        <v>4</v>
      </c>
      <c r="G24">
        <v>30</v>
      </c>
      <c r="H24">
        <v>348</v>
      </c>
      <c r="I24" t="s">
        <v>50</v>
      </c>
      <c r="J24">
        <v>24.750139236450099</v>
      </c>
      <c r="K24">
        <v>2.5988140106201101</v>
      </c>
      <c r="L24">
        <v>3.2447814941406201E-2</v>
      </c>
      <c r="M24">
        <v>29.578125</v>
      </c>
      <c r="N24">
        <v>351</v>
      </c>
      <c r="O24">
        <v>699</v>
      </c>
      <c r="P24">
        <v>-1</v>
      </c>
      <c r="Q24" t="s">
        <v>50</v>
      </c>
      <c r="R24">
        <v>351</v>
      </c>
      <c r="S24">
        <v>24.750139236450099</v>
      </c>
      <c r="T24">
        <v>2.5988140106201101</v>
      </c>
      <c r="U24">
        <v>3.2447814941406201E-2</v>
      </c>
      <c r="V24">
        <v>29.578125</v>
      </c>
      <c r="W24">
        <v>699</v>
      </c>
      <c r="X24">
        <v>-1</v>
      </c>
      <c r="Y24">
        <v>-1</v>
      </c>
      <c r="Z24" t="b">
        <v>0</v>
      </c>
      <c r="AA24" t="b">
        <v>0</v>
      </c>
      <c r="AB24">
        <v>33</v>
      </c>
      <c r="AC24">
        <v>0</v>
      </c>
      <c r="AD24">
        <v>47.741608381271298</v>
      </c>
      <c r="AE24">
        <v>25.684632539749099</v>
      </c>
      <c r="AF24">
        <v>53.799261086111599</v>
      </c>
      <c r="AG24" t="b">
        <v>0</v>
      </c>
      <c r="AH24">
        <v>242011</v>
      </c>
      <c r="AI24">
        <v>5890220</v>
      </c>
      <c r="AJ24">
        <v>5949091</v>
      </c>
      <c r="AK24">
        <v>12081322</v>
      </c>
      <c r="AL24">
        <f>IF(AND(HCBS!H24 &lt; 300000,'ASP-1'!B24 &gt; 0,'ASP-2'!B24 &gt; 0,'ASP-3'!B24 &gt; 0,'ASP-4'!B24 &gt;0),AD24, -1)</f>
        <v>47.741608381271298</v>
      </c>
      <c r="AM24">
        <f>IF(AND('ASP-1'!B24 &gt; 0,'ASP-2'!B24 &gt; 0,'ASP-3'!B24 &gt; 0,'ASP-4'!B24 &gt;0),AD24, -1)</f>
        <v>47.741608381271298</v>
      </c>
    </row>
    <row r="25" spans="1:39" x14ac:dyDescent="0.25">
      <c r="A25" t="s">
        <v>84</v>
      </c>
      <c r="B25">
        <v>1</v>
      </c>
      <c r="C25">
        <v>3</v>
      </c>
      <c r="D25">
        <v>1</v>
      </c>
      <c r="E25">
        <v>0</v>
      </c>
      <c r="F25">
        <v>4</v>
      </c>
      <c r="G25">
        <v>32</v>
      </c>
      <c r="H25">
        <v>327</v>
      </c>
      <c r="I25" t="s">
        <v>50</v>
      </c>
      <c r="J25">
        <v>28.3583259582519</v>
      </c>
      <c r="K25">
        <v>3.3825511932372998</v>
      </c>
      <c r="L25">
        <v>3.6939620971679597E-2</v>
      </c>
      <c r="M25">
        <v>35.6875</v>
      </c>
      <c r="N25">
        <v>330</v>
      </c>
      <c r="O25">
        <v>657</v>
      </c>
      <c r="P25">
        <v>-1</v>
      </c>
      <c r="Q25" t="s">
        <v>50</v>
      </c>
      <c r="R25">
        <v>330</v>
      </c>
      <c r="S25">
        <v>28.3583259582519</v>
      </c>
      <c r="T25">
        <v>3.3825511932372998</v>
      </c>
      <c r="U25">
        <v>3.6939620971679597E-2</v>
      </c>
      <c r="V25">
        <v>35.6875</v>
      </c>
      <c r="W25">
        <v>657</v>
      </c>
      <c r="X25">
        <v>-1</v>
      </c>
      <c r="Y25">
        <v>-1</v>
      </c>
      <c r="Z25" t="b">
        <v>0</v>
      </c>
      <c r="AA25" t="b">
        <v>0</v>
      </c>
      <c r="AB25">
        <v>35</v>
      </c>
      <c r="AC25">
        <v>0</v>
      </c>
      <c r="AD25">
        <v>56.011789798736501</v>
      </c>
      <c r="AE25">
        <v>29.406639575958199</v>
      </c>
      <c r="AF25">
        <v>52.500803280207897</v>
      </c>
      <c r="AG25" t="b">
        <v>0</v>
      </c>
      <c r="AH25">
        <v>268424</v>
      </c>
      <c r="AI25">
        <v>6709110</v>
      </c>
      <c r="AJ25">
        <v>6774535</v>
      </c>
      <c r="AK25">
        <v>13752069</v>
      </c>
      <c r="AL25">
        <f>IF(AND(HCBS!H25 &lt; 300000,'ASP-1'!B25 &gt; 0,'ASP-2'!B25 &gt; 0,'ASP-3'!B25 &gt; 0,'ASP-4'!B25 &gt;0),AD25, -1)</f>
        <v>56.011789798736501</v>
      </c>
      <c r="AM25">
        <f>IF(AND('ASP-1'!B25 &gt; 0,'ASP-2'!B25 &gt; 0,'ASP-3'!B25 &gt; 0,'ASP-4'!B25 &gt;0),AD25, -1)</f>
        <v>56.011789798736501</v>
      </c>
    </row>
    <row r="26" spans="1:39" x14ac:dyDescent="0.25">
      <c r="A26" t="s">
        <v>85</v>
      </c>
      <c r="B26">
        <v>1</v>
      </c>
      <c r="C26">
        <v>3</v>
      </c>
      <c r="D26">
        <v>1</v>
      </c>
      <c r="E26">
        <v>0</v>
      </c>
      <c r="F26">
        <v>4</v>
      </c>
      <c r="G26">
        <v>27</v>
      </c>
      <c r="H26">
        <v>291</v>
      </c>
      <c r="I26" t="s">
        <v>50</v>
      </c>
      <c r="J26">
        <v>23.626947402954102</v>
      </c>
      <c r="K26">
        <v>2.7450809478759699</v>
      </c>
      <c r="L26">
        <v>3.4442901611328097E-2</v>
      </c>
      <c r="M26">
        <v>28.671875</v>
      </c>
      <c r="N26">
        <v>295</v>
      </c>
      <c r="O26">
        <v>586</v>
      </c>
      <c r="P26">
        <v>-1</v>
      </c>
      <c r="Q26" t="s">
        <v>50</v>
      </c>
      <c r="R26">
        <v>295</v>
      </c>
      <c r="S26">
        <v>23.626947402954102</v>
      </c>
      <c r="T26">
        <v>2.7450809478759699</v>
      </c>
      <c r="U26">
        <v>3.4442901611328097E-2</v>
      </c>
      <c r="V26">
        <v>28.671875</v>
      </c>
      <c r="W26">
        <v>586</v>
      </c>
      <c r="X26">
        <v>-1</v>
      </c>
      <c r="Y26">
        <v>-1</v>
      </c>
      <c r="Z26" t="b">
        <v>0</v>
      </c>
      <c r="AA26" t="b">
        <v>0</v>
      </c>
      <c r="AB26">
        <v>31</v>
      </c>
      <c r="AC26">
        <v>0</v>
      </c>
      <c r="AD26">
        <v>42.4890682697296</v>
      </c>
      <c r="AE26">
        <v>22.722404241561801</v>
      </c>
      <c r="AF26">
        <v>53.478236089610697</v>
      </c>
      <c r="AG26" t="b">
        <v>0</v>
      </c>
      <c r="AH26">
        <v>223830</v>
      </c>
      <c r="AI26">
        <v>5458015</v>
      </c>
      <c r="AJ26">
        <v>5511464</v>
      </c>
      <c r="AK26">
        <v>11193309</v>
      </c>
      <c r="AL26">
        <f>IF(AND(HCBS!H26 &lt; 300000,'ASP-1'!B26 &gt; 0,'ASP-2'!B26 &gt; 0,'ASP-3'!B26 &gt; 0,'ASP-4'!B26 &gt;0),AD26, -1)</f>
        <v>42.4890682697296</v>
      </c>
      <c r="AM26">
        <f>IF(AND('ASP-1'!B26 &gt; 0,'ASP-2'!B26 &gt; 0,'ASP-3'!B26 &gt; 0,'ASP-4'!B26 &gt;0),AD26, -1)</f>
        <v>42.4890682697296</v>
      </c>
    </row>
    <row r="27" spans="1:39" x14ac:dyDescent="0.25">
      <c r="A27" t="s">
        <v>86</v>
      </c>
      <c r="B27">
        <v>1</v>
      </c>
      <c r="C27">
        <v>2</v>
      </c>
      <c r="D27">
        <v>1</v>
      </c>
      <c r="E27">
        <v>0</v>
      </c>
      <c r="F27">
        <v>4</v>
      </c>
      <c r="G27">
        <v>23</v>
      </c>
      <c r="H27">
        <v>303</v>
      </c>
      <c r="I27" t="s">
        <v>50</v>
      </c>
      <c r="J27">
        <v>29.8634033203125</v>
      </c>
      <c r="K27">
        <v>8.3844947814941406</v>
      </c>
      <c r="L27">
        <v>8.9853286743163993E-2</v>
      </c>
      <c r="M27">
        <v>47.703125</v>
      </c>
      <c r="N27">
        <v>311</v>
      </c>
      <c r="O27">
        <v>614</v>
      </c>
      <c r="P27">
        <v>-1</v>
      </c>
      <c r="Q27" t="s">
        <v>50</v>
      </c>
      <c r="R27">
        <v>311</v>
      </c>
      <c r="S27">
        <v>29.8634033203125</v>
      </c>
      <c r="T27">
        <v>8.3844947814941406</v>
      </c>
      <c r="U27">
        <v>8.9853286743163993E-2</v>
      </c>
      <c r="V27">
        <v>47.703125</v>
      </c>
      <c r="W27">
        <v>614</v>
      </c>
      <c r="X27">
        <v>-1</v>
      </c>
      <c r="Y27">
        <v>-1</v>
      </c>
      <c r="Z27" t="b">
        <v>0</v>
      </c>
      <c r="AA27" t="b">
        <v>0</v>
      </c>
      <c r="AB27">
        <v>31</v>
      </c>
      <c r="AC27">
        <v>0</v>
      </c>
      <c r="AD27">
        <v>42.922870159149099</v>
      </c>
      <c r="AE27">
        <v>19.290930986404401</v>
      </c>
      <c r="AF27">
        <v>44.943245675039002</v>
      </c>
      <c r="AG27" t="b">
        <v>0</v>
      </c>
      <c r="AH27">
        <v>238886</v>
      </c>
      <c r="AI27">
        <v>5793934</v>
      </c>
      <c r="AJ27">
        <v>5851890</v>
      </c>
      <c r="AK27">
        <v>11884710</v>
      </c>
      <c r="AL27">
        <f>IF(AND(HCBS!H27 &lt; 300000,'ASP-1'!B27 &gt; 0,'ASP-2'!B27 &gt; 0,'ASP-3'!B27 &gt; 0,'ASP-4'!B27 &gt;0),AD27, -1)</f>
        <v>42.922870159149099</v>
      </c>
      <c r="AM27">
        <f>IF(AND('ASP-1'!B27 &gt; 0,'ASP-2'!B27 &gt; 0,'ASP-3'!B27 &gt; 0,'ASP-4'!B27 &gt;0),AD27, -1)</f>
        <v>42.922870159149099</v>
      </c>
    </row>
    <row r="28" spans="1:39" x14ac:dyDescent="0.25">
      <c r="A28" t="s">
        <v>87</v>
      </c>
      <c r="B28">
        <v>1</v>
      </c>
      <c r="C28">
        <v>3</v>
      </c>
      <c r="D28">
        <v>1</v>
      </c>
      <c r="E28">
        <v>0</v>
      </c>
      <c r="F28">
        <v>4</v>
      </c>
      <c r="G28">
        <v>29</v>
      </c>
      <c r="H28">
        <v>286</v>
      </c>
      <c r="I28" t="s">
        <v>50</v>
      </c>
      <c r="J28">
        <v>45.8656291961669</v>
      </c>
      <c r="K28">
        <v>9.04443359375</v>
      </c>
      <c r="L28">
        <v>6.8887710571288993E-2</v>
      </c>
      <c r="M28">
        <v>65.5</v>
      </c>
      <c r="N28">
        <v>299</v>
      </c>
      <c r="O28">
        <v>585</v>
      </c>
      <c r="P28">
        <v>-1</v>
      </c>
      <c r="Q28" t="s">
        <v>50</v>
      </c>
      <c r="R28">
        <v>299</v>
      </c>
      <c r="S28">
        <v>45.8656291961669</v>
      </c>
      <c r="T28">
        <v>9.04443359375</v>
      </c>
      <c r="U28">
        <v>6.8887710571288993E-2</v>
      </c>
      <c r="V28">
        <v>65.5</v>
      </c>
      <c r="W28">
        <v>585</v>
      </c>
      <c r="X28">
        <v>-1</v>
      </c>
      <c r="Y28">
        <v>-1</v>
      </c>
      <c r="Z28" t="b">
        <v>0</v>
      </c>
      <c r="AA28" t="b">
        <v>0</v>
      </c>
      <c r="AB28">
        <v>42</v>
      </c>
      <c r="AC28">
        <v>0</v>
      </c>
      <c r="AD28">
        <v>74.936311006546006</v>
      </c>
      <c r="AE28">
        <v>34.826909065246497</v>
      </c>
      <c r="AF28">
        <v>46.4753449929024</v>
      </c>
      <c r="AG28" t="b">
        <v>0</v>
      </c>
      <c r="AH28">
        <v>356520</v>
      </c>
      <c r="AI28">
        <v>9480131</v>
      </c>
      <c r="AJ28">
        <v>9567556</v>
      </c>
      <c r="AK28">
        <v>19404207</v>
      </c>
      <c r="AL28">
        <f>IF(AND(HCBS!H28 &lt; 300000,'ASP-1'!B28 &gt; 0,'ASP-2'!B28 &gt; 0,'ASP-3'!B28 &gt; 0,'ASP-4'!B28 &gt;0),AD28, -1)</f>
        <v>74.936311006546006</v>
      </c>
      <c r="AM28">
        <f>IF(AND('ASP-1'!B28 &gt; 0,'ASP-2'!B28 &gt; 0,'ASP-3'!B28 &gt; 0,'ASP-4'!B28 &gt;0),AD28, -1)</f>
        <v>74.936311006546006</v>
      </c>
    </row>
    <row r="29" spans="1:39" x14ac:dyDescent="0.25">
      <c r="A29" t="s">
        <v>88</v>
      </c>
      <c r="B29">
        <v>1</v>
      </c>
      <c r="C29">
        <v>1</v>
      </c>
      <c r="D29">
        <v>1</v>
      </c>
      <c r="E29">
        <v>0</v>
      </c>
      <c r="F29">
        <v>4</v>
      </c>
      <c r="G29">
        <v>34</v>
      </c>
      <c r="H29">
        <v>380</v>
      </c>
      <c r="I29" t="s">
        <v>50</v>
      </c>
      <c r="J29">
        <v>27.390386581420898</v>
      </c>
      <c r="K29">
        <v>2.4805049896240199</v>
      </c>
      <c r="L29">
        <v>8.4861755371093694E-2</v>
      </c>
      <c r="M29">
        <v>32.109375</v>
      </c>
      <c r="N29">
        <v>381</v>
      </c>
      <c r="O29">
        <v>761</v>
      </c>
      <c r="P29">
        <v>-1</v>
      </c>
      <c r="Q29" t="s">
        <v>50</v>
      </c>
      <c r="R29">
        <v>381</v>
      </c>
      <c r="S29">
        <v>27.390386581420898</v>
      </c>
      <c r="T29">
        <v>2.4805049896240199</v>
      </c>
      <c r="U29">
        <v>8.4861755371093694E-2</v>
      </c>
      <c r="V29">
        <v>32.109375</v>
      </c>
      <c r="W29">
        <v>761</v>
      </c>
      <c r="X29">
        <v>-1</v>
      </c>
      <c r="Y29">
        <v>-1</v>
      </c>
      <c r="Z29" t="b">
        <v>0</v>
      </c>
      <c r="AA29" t="b">
        <v>0</v>
      </c>
      <c r="AB29">
        <v>35</v>
      </c>
      <c r="AC29">
        <v>0</v>
      </c>
      <c r="AD29">
        <v>57.595239400863598</v>
      </c>
      <c r="AE29">
        <v>30.9731154441833</v>
      </c>
      <c r="AF29">
        <v>53.777214517002001</v>
      </c>
      <c r="AG29" t="b">
        <v>0</v>
      </c>
      <c r="AH29">
        <v>266128</v>
      </c>
      <c r="AI29">
        <v>6585728</v>
      </c>
      <c r="AJ29">
        <v>6650452</v>
      </c>
      <c r="AK29">
        <v>13502308</v>
      </c>
      <c r="AL29">
        <f>IF(AND(HCBS!H29 &lt; 300000,'ASP-1'!B29 &gt; 0,'ASP-2'!B29 &gt; 0,'ASP-3'!B29 &gt; 0,'ASP-4'!B29 &gt;0),AD29, -1)</f>
        <v>57.595239400863598</v>
      </c>
      <c r="AM29">
        <f>IF(AND('ASP-1'!B29 &gt; 0,'ASP-2'!B29 &gt; 0,'ASP-3'!B29 &gt; 0,'ASP-4'!B29 &gt;0),AD29, -1)</f>
        <v>57.595239400863598</v>
      </c>
    </row>
    <row r="30" spans="1:39" x14ac:dyDescent="0.25">
      <c r="A30" t="s">
        <v>89</v>
      </c>
      <c r="B30">
        <v>1</v>
      </c>
      <c r="C30">
        <v>3</v>
      </c>
      <c r="D30">
        <v>1</v>
      </c>
      <c r="E30">
        <v>0</v>
      </c>
      <c r="F30">
        <v>4</v>
      </c>
      <c r="G30">
        <v>22</v>
      </c>
      <c r="H30">
        <v>257</v>
      </c>
      <c r="I30" t="s">
        <v>50</v>
      </c>
      <c r="J30">
        <v>11.4076271057128</v>
      </c>
      <c r="K30">
        <v>1.2514839172363199</v>
      </c>
      <c r="L30">
        <v>2.3960113525390601E-2</v>
      </c>
      <c r="M30">
        <v>14.203125</v>
      </c>
      <c r="N30">
        <v>259</v>
      </c>
      <c r="O30">
        <v>516</v>
      </c>
      <c r="P30">
        <v>-1</v>
      </c>
      <c r="Q30" t="s">
        <v>50</v>
      </c>
      <c r="R30">
        <v>259</v>
      </c>
      <c r="S30">
        <v>11.4076271057128</v>
      </c>
      <c r="T30">
        <v>1.2514839172363199</v>
      </c>
      <c r="U30">
        <v>2.3960113525390601E-2</v>
      </c>
      <c r="V30">
        <v>14.203125</v>
      </c>
      <c r="W30">
        <v>516</v>
      </c>
      <c r="X30">
        <v>-1</v>
      </c>
      <c r="Y30">
        <v>-1</v>
      </c>
      <c r="Z30" t="b">
        <v>0</v>
      </c>
      <c r="AA30" t="b">
        <v>0</v>
      </c>
      <c r="AB30">
        <v>24</v>
      </c>
      <c r="AC30">
        <v>0</v>
      </c>
      <c r="AD30">
        <v>21.456942081451398</v>
      </c>
      <c r="AE30">
        <v>11.8723785877227</v>
      </c>
      <c r="AF30">
        <v>55.331176934041899</v>
      </c>
      <c r="AG30" t="b">
        <v>0</v>
      </c>
      <c r="AH30">
        <v>140581</v>
      </c>
      <c r="AI30">
        <v>2946351</v>
      </c>
      <c r="AJ30">
        <v>2979761</v>
      </c>
      <c r="AK30">
        <v>6066693</v>
      </c>
      <c r="AL30">
        <f>IF(AND(HCBS!H30 &lt; 300000,'ASP-1'!B30 &gt; 0,'ASP-2'!B30 &gt; 0,'ASP-3'!B30 &gt; 0,'ASP-4'!B30 &gt;0),AD30, -1)</f>
        <v>21.456942081451398</v>
      </c>
      <c r="AM30">
        <f>IF(AND('ASP-1'!B30 &gt; 0,'ASP-2'!B30 &gt; 0,'ASP-3'!B30 &gt; 0,'ASP-4'!B30 &gt;0),AD30, -1)</f>
        <v>21.456942081451398</v>
      </c>
    </row>
    <row r="31" spans="1:39" x14ac:dyDescent="0.25">
      <c r="A31" t="s">
        <v>90</v>
      </c>
      <c r="B31">
        <v>1</v>
      </c>
      <c r="C31">
        <v>3</v>
      </c>
      <c r="D31">
        <v>1</v>
      </c>
      <c r="E31">
        <v>0</v>
      </c>
      <c r="F31">
        <v>4</v>
      </c>
      <c r="G31">
        <v>26</v>
      </c>
      <c r="H31">
        <v>334</v>
      </c>
      <c r="I31" t="s">
        <v>50</v>
      </c>
      <c r="J31">
        <v>22.6021003723144</v>
      </c>
      <c r="K31">
        <v>4.0050506591796804</v>
      </c>
      <c r="L31">
        <v>8.2366943359375E-2</v>
      </c>
      <c r="M31">
        <v>31.21875</v>
      </c>
      <c r="N31">
        <v>339</v>
      </c>
      <c r="O31">
        <v>673</v>
      </c>
      <c r="P31">
        <v>-1</v>
      </c>
      <c r="Q31" t="s">
        <v>50</v>
      </c>
      <c r="R31">
        <v>339</v>
      </c>
      <c r="S31">
        <v>22.6021003723144</v>
      </c>
      <c r="T31">
        <v>4.0050506591796804</v>
      </c>
      <c r="U31">
        <v>8.2366943359375E-2</v>
      </c>
      <c r="V31">
        <v>31.21875</v>
      </c>
      <c r="W31">
        <v>673</v>
      </c>
      <c r="X31">
        <v>-1</v>
      </c>
      <c r="Y31">
        <v>-1</v>
      </c>
      <c r="Z31" t="b">
        <v>0</v>
      </c>
      <c r="AA31" t="b">
        <v>0</v>
      </c>
      <c r="AB31">
        <v>31</v>
      </c>
      <c r="AC31">
        <v>0</v>
      </c>
      <c r="AD31">
        <v>38.9038436412811</v>
      </c>
      <c r="AE31">
        <v>19.422219038009601</v>
      </c>
      <c r="AF31">
        <v>49.923650776245097</v>
      </c>
      <c r="AG31" t="b">
        <v>0</v>
      </c>
      <c r="AH31">
        <v>215706</v>
      </c>
      <c r="AI31">
        <v>5091318</v>
      </c>
      <c r="AJ31">
        <v>5143417</v>
      </c>
      <c r="AK31">
        <v>10450441</v>
      </c>
      <c r="AL31">
        <f>IF(AND(HCBS!H31 &lt; 300000,'ASP-1'!B31 &gt; 0,'ASP-2'!B31 &gt; 0,'ASP-3'!B31 &gt; 0,'ASP-4'!B31 &gt;0),AD31, -1)</f>
        <v>38.9038436412811</v>
      </c>
      <c r="AM31">
        <f>IF(AND('ASP-1'!B31 &gt; 0,'ASP-2'!B31 &gt; 0,'ASP-3'!B31 &gt; 0,'ASP-4'!B31 &gt;0),AD31, -1)</f>
        <v>38.9038436412811</v>
      </c>
    </row>
    <row r="32" spans="1:39" x14ac:dyDescent="0.25">
      <c r="A32" t="s">
        <v>91</v>
      </c>
      <c r="B32">
        <v>1</v>
      </c>
      <c r="C32">
        <v>2</v>
      </c>
      <c r="D32">
        <v>1</v>
      </c>
      <c r="E32">
        <v>0</v>
      </c>
      <c r="F32">
        <v>4</v>
      </c>
      <c r="G32">
        <v>33</v>
      </c>
      <c r="H32">
        <v>298</v>
      </c>
      <c r="I32" t="s">
        <v>50</v>
      </c>
      <c r="J32">
        <v>31.540702819824201</v>
      </c>
      <c r="K32">
        <v>3.1868705749511701</v>
      </c>
      <c r="L32">
        <v>4.6426773071289E-2</v>
      </c>
      <c r="M32">
        <v>37.734375</v>
      </c>
      <c r="N32">
        <v>299</v>
      </c>
      <c r="O32">
        <v>597</v>
      </c>
      <c r="P32">
        <v>-1</v>
      </c>
      <c r="Q32" t="s">
        <v>50</v>
      </c>
      <c r="R32">
        <v>299</v>
      </c>
      <c r="S32">
        <v>31.540702819824201</v>
      </c>
      <c r="T32">
        <v>3.1868705749511701</v>
      </c>
      <c r="U32">
        <v>4.6426773071289E-2</v>
      </c>
      <c r="V32">
        <v>37.734375</v>
      </c>
      <c r="W32">
        <v>597</v>
      </c>
      <c r="X32">
        <v>-1</v>
      </c>
      <c r="Y32">
        <v>-1</v>
      </c>
      <c r="Z32" t="b">
        <v>0</v>
      </c>
      <c r="AA32" t="b">
        <v>0</v>
      </c>
      <c r="AB32">
        <v>34</v>
      </c>
      <c r="AC32">
        <v>0</v>
      </c>
      <c r="AD32">
        <v>67.259674072265597</v>
      </c>
      <c r="AE32">
        <v>35.336089372634802</v>
      </c>
      <c r="AF32">
        <v>52.536813268926601</v>
      </c>
      <c r="AG32" t="b">
        <v>0</v>
      </c>
      <c r="AH32">
        <v>279308</v>
      </c>
      <c r="AI32">
        <v>7493215</v>
      </c>
      <c r="AJ32">
        <v>7560821</v>
      </c>
      <c r="AK32">
        <v>15333344</v>
      </c>
      <c r="AL32">
        <f>IF(AND(HCBS!H32 &lt; 300000,'ASP-1'!B32 &gt; 0,'ASP-2'!B32 &gt; 0,'ASP-3'!B32 &gt; 0,'ASP-4'!B32 &gt;0),AD32, -1)</f>
        <v>67.259674072265597</v>
      </c>
      <c r="AM32">
        <f>IF(AND('ASP-1'!B32 &gt; 0,'ASP-2'!B32 &gt; 0,'ASP-3'!B32 &gt; 0,'ASP-4'!B32 &gt;0),AD32, -1)</f>
        <v>67.259674072265597</v>
      </c>
    </row>
    <row r="33" spans="1:39" x14ac:dyDescent="0.25">
      <c r="A33" t="s">
        <v>92</v>
      </c>
      <c r="B33">
        <v>1</v>
      </c>
      <c r="C33">
        <v>3</v>
      </c>
      <c r="D33">
        <v>1</v>
      </c>
      <c r="E33">
        <v>0</v>
      </c>
      <c r="F33">
        <v>4</v>
      </c>
      <c r="G33">
        <v>31</v>
      </c>
      <c r="H33">
        <v>327</v>
      </c>
      <c r="I33" t="s">
        <v>50</v>
      </c>
      <c r="J33">
        <v>33.929853439330998</v>
      </c>
      <c r="K33">
        <v>4.0684471130370996</v>
      </c>
      <c r="L33">
        <v>4.0931701660156201E-2</v>
      </c>
      <c r="M33">
        <v>42.4375</v>
      </c>
      <c r="N33">
        <v>331</v>
      </c>
      <c r="O33">
        <v>658</v>
      </c>
      <c r="P33">
        <v>-1</v>
      </c>
      <c r="Q33" t="s">
        <v>50</v>
      </c>
      <c r="R33">
        <v>331</v>
      </c>
      <c r="S33">
        <v>33.929853439330998</v>
      </c>
      <c r="T33">
        <v>4.0684471130370996</v>
      </c>
      <c r="U33">
        <v>4.0931701660156201E-2</v>
      </c>
      <c r="V33">
        <v>42.4375</v>
      </c>
      <c r="W33">
        <v>658</v>
      </c>
      <c r="X33">
        <v>-1</v>
      </c>
      <c r="Y33">
        <v>-1</v>
      </c>
      <c r="Z33" t="b">
        <v>0</v>
      </c>
      <c r="AA33" t="b">
        <v>0</v>
      </c>
      <c r="AB33">
        <v>35</v>
      </c>
      <c r="AC33">
        <v>0</v>
      </c>
      <c r="AD33">
        <v>66.146467208862305</v>
      </c>
      <c r="AE33">
        <v>34.248839616775498</v>
      </c>
      <c r="AF33">
        <v>51.777277097251897</v>
      </c>
      <c r="AG33" t="b">
        <v>0</v>
      </c>
      <c r="AH33">
        <v>294174</v>
      </c>
      <c r="AI33">
        <v>7892716</v>
      </c>
      <c r="AJ33">
        <v>7964714</v>
      </c>
      <c r="AK33">
        <v>16151604</v>
      </c>
      <c r="AL33">
        <f>IF(AND(HCBS!H33 &lt; 300000,'ASP-1'!B33 &gt; 0,'ASP-2'!B33 &gt; 0,'ASP-3'!B33 &gt; 0,'ASP-4'!B33 &gt;0),AD33, -1)</f>
        <v>66.146467208862305</v>
      </c>
      <c r="AM33">
        <f>IF(AND('ASP-1'!B33 &gt; 0,'ASP-2'!B33 &gt; 0,'ASP-3'!B33 &gt; 0,'ASP-4'!B33 &gt;0),AD33, -1)</f>
        <v>66.146467208862305</v>
      </c>
    </row>
    <row r="34" spans="1:39" x14ac:dyDescent="0.25">
      <c r="A34" t="s">
        <v>93</v>
      </c>
      <c r="B34">
        <v>1</v>
      </c>
      <c r="C34">
        <v>1</v>
      </c>
      <c r="D34">
        <v>1</v>
      </c>
      <c r="E34">
        <v>0</v>
      </c>
      <c r="F34">
        <v>4</v>
      </c>
      <c r="G34">
        <v>22</v>
      </c>
      <c r="H34">
        <v>334</v>
      </c>
      <c r="I34" t="s">
        <v>50</v>
      </c>
      <c r="J34">
        <v>11.8499145507812</v>
      </c>
      <c r="K34">
        <v>1.2170391082763601</v>
      </c>
      <c r="L34">
        <v>6.0899734497070299E-2</v>
      </c>
      <c r="M34">
        <v>14.40625</v>
      </c>
      <c r="N34">
        <v>336</v>
      </c>
      <c r="O34">
        <v>670</v>
      </c>
      <c r="P34">
        <v>-1</v>
      </c>
      <c r="Q34" t="s">
        <v>50</v>
      </c>
      <c r="R34">
        <v>336</v>
      </c>
      <c r="S34">
        <v>11.8499145507812</v>
      </c>
      <c r="T34">
        <v>1.2170391082763601</v>
      </c>
      <c r="U34">
        <v>6.0899734497070299E-2</v>
      </c>
      <c r="V34">
        <v>14.40625</v>
      </c>
      <c r="W34">
        <v>670</v>
      </c>
      <c r="X34">
        <v>-1</v>
      </c>
      <c r="Y34">
        <v>-1</v>
      </c>
      <c r="Z34" t="b">
        <v>0</v>
      </c>
      <c r="AA34" t="b">
        <v>0</v>
      </c>
      <c r="AB34">
        <v>24</v>
      </c>
      <c r="AC34">
        <v>0</v>
      </c>
      <c r="AD34">
        <v>22.163804054260201</v>
      </c>
      <c r="AE34">
        <v>12.0825402736663</v>
      </c>
      <c r="AF34">
        <v>54.514740538612102</v>
      </c>
      <c r="AG34" t="b">
        <v>0</v>
      </c>
      <c r="AH34">
        <v>143273</v>
      </c>
      <c r="AI34">
        <v>3099651</v>
      </c>
      <c r="AJ34">
        <v>3133167</v>
      </c>
      <c r="AK34">
        <v>6376091</v>
      </c>
      <c r="AL34">
        <f>IF(AND(HCBS!H34 &lt; 300000,'ASP-1'!B34 &gt; 0,'ASP-2'!B34 &gt; 0,'ASP-3'!B34 &gt; 0,'ASP-4'!B34 &gt;0),AD34, -1)</f>
        <v>22.163804054260201</v>
      </c>
      <c r="AM34">
        <f>IF(AND('ASP-1'!B34 &gt; 0,'ASP-2'!B34 &gt; 0,'ASP-3'!B34 &gt; 0,'ASP-4'!B34 &gt;0),AD34, -1)</f>
        <v>22.163804054260201</v>
      </c>
    </row>
    <row r="35" spans="1:39" x14ac:dyDescent="0.25">
      <c r="A35" t="s">
        <v>94</v>
      </c>
      <c r="B35">
        <v>1</v>
      </c>
      <c r="C35">
        <v>1</v>
      </c>
      <c r="D35">
        <v>1</v>
      </c>
      <c r="E35">
        <v>0</v>
      </c>
      <c r="F35">
        <v>4</v>
      </c>
      <c r="G35">
        <v>27</v>
      </c>
      <c r="H35">
        <v>325</v>
      </c>
      <c r="I35" t="s">
        <v>50</v>
      </c>
      <c r="J35">
        <v>17.454887390136701</v>
      </c>
      <c r="K35">
        <v>1.59892272949218</v>
      </c>
      <c r="L35">
        <v>5.5908203125E-2</v>
      </c>
      <c r="M35">
        <v>20.59375</v>
      </c>
      <c r="N35">
        <v>325</v>
      </c>
      <c r="O35">
        <v>650</v>
      </c>
      <c r="P35">
        <v>-1</v>
      </c>
      <c r="Q35" t="s">
        <v>50</v>
      </c>
      <c r="R35">
        <v>325</v>
      </c>
      <c r="S35">
        <v>17.454887390136701</v>
      </c>
      <c r="T35">
        <v>1.59892272949218</v>
      </c>
      <c r="U35">
        <v>5.5908203125E-2</v>
      </c>
      <c r="V35">
        <v>20.59375</v>
      </c>
      <c r="W35">
        <v>650</v>
      </c>
      <c r="X35">
        <v>-1</v>
      </c>
      <c r="Y35">
        <v>-1</v>
      </c>
      <c r="Z35" t="b">
        <v>0</v>
      </c>
      <c r="AA35" t="b">
        <v>0</v>
      </c>
      <c r="AB35">
        <v>27</v>
      </c>
      <c r="AC35">
        <v>0</v>
      </c>
      <c r="AD35">
        <v>18.3369667530059</v>
      </c>
      <c r="AE35">
        <v>10.1541464328765</v>
      </c>
      <c r="AF35">
        <v>55.375278636048201</v>
      </c>
      <c r="AG35" t="b">
        <v>0</v>
      </c>
      <c r="AH35">
        <v>186391</v>
      </c>
      <c r="AI35">
        <v>4394856</v>
      </c>
      <c r="AJ35">
        <v>4439466</v>
      </c>
      <c r="AK35">
        <v>9020713</v>
      </c>
      <c r="AL35">
        <f>IF(AND(HCBS!H35 &lt; 300000,'ASP-1'!B35 &gt; 0,'ASP-2'!B35 &gt; 0,'ASP-3'!B35 &gt; 0,'ASP-4'!B35 &gt;0),AD35, -1)</f>
        <v>18.3369667530059</v>
      </c>
      <c r="AM35">
        <f>IF(AND('ASP-1'!B35 &gt; 0,'ASP-2'!B35 &gt; 0,'ASP-3'!B35 &gt; 0,'ASP-4'!B35 &gt;0),AD35, -1)</f>
        <v>18.3369667530059</v>
      </c>
    </row>
    <row r="36" spans="1:39" x14ac:dyDescent="0.25">
      <c r="A36" t="s">
        <v>95</v>
      </c>
      <c r="B36">
        <v>1</v>
      </c>
      <c r="C36">
        <v>2</v>
      </c>
      <c r="D36">
        <v>1</v>
      </c>
      <c r="E36">
        <v>0</v>
      </c>
      <c r="F36">
        <v>4</v>
      </c>
      <c r="G36">
        <v>24</v>
      </c>
      <c r="H36">
        <v>355</v>
      </c>
      <c r="I36" t="s">
        <v>50</v>
      </c>
      <c r="J36">
        <v>13.794780731201101</v>
      </c>
      <c r="K36">
        <v>1.43019676208496</v>
      </c>
      <c r="L36">
        <v>5.1414489746093701E-2</v>
      </c>
      <c r="M36">
        <v>16.515625</v>
      </c>
      <c r="N36">
        <v>356</v>
      </c>
      <c r="O36">
        <v>711</v>
      </c>
      <c r="P36">
        <v>-1</v>
      </c>
      <c r="Q36" t="s">
        <v>50</v>
      </c>
      <c r="R36">
        <v>356</v>
      </c>
      <c r="S36">
        <v>13.794780731201101</v>
      </c>
      <c r="T36">
        <v>1.43019676208496</v>
      </c>
      <c r="U36">
        <v>5.1414489746093701E-2</v>
      </c>
      <c r="V36">
        <v>16.515625</v>
      </c>
      <c r="W36">
        <v>711</v>
      </c>
      <c r="X36">
        <v>-1</v>
      </c>
      <c r="Y36">
        <v>-1</v>
      </c>
      <c r="Z36" t="b">
        <v>0</v>
      </c>
      <c r="AA36" t="b">
        <v>0</v>
      </c>
      <c r="AB36">
        <v>25</v>
      </c>
      <c r="AC36">
        <v>0</v>
      </c>
      <c r="AD36">
        <v>27.195200204849201</v>
      </c>
      <c r="AE36">
        <v>14.722287893295199</v>
      </c>
      <c r="AF36">
        <v>54.1356113667077</v>
      </c>
      <c r="AG36" t="b">
        <v>0</v>
      </c>
      <c r="AH36">
        <v>158520</v>
      </c>
      <c r="AI36">
        <v>3525137</v>
      </c>
      <c r="AJ36">
        <v>3562787</v>
      </c>
      <c r="AK36">
        <v>7246444</v>
      </c>
      <c r="AL36">
        <f>IF(AND(HCBS!H36 &lt; 300000,'ASP-1'!B36 &gt; 0,'ASP-2'!B36 &gt; 0,'ASP-3'!B36 &gt; 0,'ASP-4'!B36 &gt;0),AD36, -1)</f>
        <v>27.195200204849201</v>
      </c>
      <c r="AM36">
        <f>IF(AND('ASP-1'!B36 &gt; 0,'ASP-2'!B36 &gt; 0,'ASP-3'!B36 &gt; 0,'ASP-4'!B36 &gt;0),AD36, -1)</f>
        <v>27.195200204849201</v>
      </c>
    </row>
    <row r="37" spans="1:39" x14ac:dyDescent="0.25">
      <c r="A37" t="s">
        <v>96</v>
      </c>
      <c r="B37">
        <v>1</v>
      </c>
      <c r="C37">
        <v>3</v>
      </c>
      <c r="D37">
        <v>1</v>
      </c>
      <c r="E37">
        <v>0</v>
      </c>
      <c r="F37">
        <v>4</v>
      </c>
      <c r="G37">
        <v>24</v>
      </c>
      <c r="H37">
        <v>363</v>
      </c>
      <c r="I37" t="s">
        <v>50</v>
      </c>
      <c r="J37">
        <v>24.154098510742099</v>
      </c>
      <c r="K37">
        <v>4.9395446777343697</v>
      </c>
      <c r="L37">
        <v>3.4442901611328097E-2</v>
      </c>
      <c r="M37">
        <v>34.921875</v>
      </c>
      <c r="N37">
        <v>368</v>
      </c>
      <c r="O37">
        <v>731</v>
      </c>
      <c r="P37">
        <v>-1</v>
      </c>
      <c r="Q37" t="s">
        <v>50</v>
      </c>
      <c r="R37">
        <v>368</v>
      </c>
      <c r="S37">
        <v>24.154098510742099</v>
      </c>
      <c r="T37">
        <v>4.9395446777343697</v>
      </c>
      <c r="U37">
        <v>3.4442901611328097E-2</v>
      </c>
      <c r="V37">
        <v>34.921875</v>
      </c>
      <c r="W37">
        <v>731</v>
      </c>
      <c r="X37">
        <v>-1</v>
      </c>
      <c r="Y37">
        <v>-1</v>
      </c>
      <c r="Z37" t="b">
        <v>0</v>
      </c>
      <c r="AA37" t="b">
        <v>0</v>
      </c>
      <c r="AB37">
        <v>29</v>
      </c>
      <c r="AC37">
        <v>0</v>
      </c>
      <c r="AD37">
        <v>39.986599445343003</v>
      </c>
      <c r="AE37">
        <v>19.443684816360399</v>
      </c>
      <c r="AF37">
        <v>48.625502258419601</v>
      </c>
      <c r="AG37" t="b">
        <v>0</v>
      </c>
      <c r="AH37">
        <v>211565</v>
      </c>
      <c r="AI37">
        <v>5213635</v>
      </c>
      <c r="AJ37">
        <v>5264290</v>
      </c>
      <c r="AK37">
        <v>10689490</v>
      </c>
      <c r="AL37">
        <f>IF(AND(HCBS!H37 &lt; 300000,'ASP-1'!B37 &gt; 0,'ASP-2'!B37 &gt; 0,'ASP-3'!B37 &gt; 0,'ASP-4'!B37 &gt;0),AD37, -1)</f>
        <v>39.986599445343003</v>
      </c>
      <c r="AM37">
        <f>IF(AND('ASP-1'!B37 &gt; 0,'ASP-2'!B37 &gt; 0,'ASP-3'!B37 &gt; 0,'ASP-4'!B37 &gt;0),AD37, -1)</f>
        <v>39.986599445343003</v>
      </c>
    </row>
    <row r="38" spans="1:39" x14ac:dyDescent="0.25">
      <c r="A38" t="s">
        <v>97</v>
      </c>
      <c r="B38">
        <v>1</v>
      </c>
      <c r="C38">
        <v>3</v>
      </c>
      <c r="D38">
        <v>1</v>
      </c>
      <c r="E38">
        <v>0</v>
      </c>
      <c r="F38">
        <v>4</v>
      </c>
      <c r="G38">
        <v>29</v>
      </c>
      <c r="H38">
        <v>345</v>
      </c>
      <c r="I38" t="s">
        <v>50</v>
      </c>
      <c r="J38">
        <v>29.354722976684499</v>
      </c>
      <c r="K38">
        <v>4.3669662475585902</v>
      </c>
      <c r="L38">
        <v>9.2350006103515597E-2</v>
      </c>
      <c r="M38">
        <v>38.90625</v>
      </c>
      <c r="N38">
        <v>349</v>
      </c>
      <c r="O38">
        <v>694</v>
      </c>
      <c r="P38">
        <v>-1</v>
      </c>
      <c r="Q38" t="s">
        <v>50</v>
      </c>
      <c r="R38">
        <v>349</v>
      </c>
      <c r="S38">
        <v>29.354722976684499</v>
      </c>
      <c r="T38">
        <v>4.3669662475585902</v>
      </c>
      <c r="U38">
        <v>9.2350006103515597E-2</v>
      </c>
      <c r="V38">
        <v>38.90625</v>
      </c>
      <c r="W38">
        <v>694</v>
      </c>
      <c r="X38">
        <v>-1</v>
      </c>
      <c r="Y38">
        <v>-1</v>
      </c>
      <c r="Z38" t="b">
        <v>0</v>
      </c>
      <c r="AA38" t="b">
        <v>0</v>
      </c>
      <c r="AB38">
        <v>33</v>
      </c>
      <c r="AC38">
        <v>0</v>
      </c>
      <c r="AD38">
        <v>54.333991765975902</v>
      </c>
      <c r="AE38">
        <v>27.597053050994798</v>
      </c>
      <c r="AF38">
        <v>50.791506668347097</v>
      </c>
      <c r="AG38" t="b">
        <v>0</v>
      </c>
      <c r="AH38">
        <v>256111</v>
      </c>
      <c r="AI38">
        <v>6593633</v>
      </c>
      <c r="AJ38">
        <v>6655965</v>
      </c>
      <c r="AK38">
        <v>13505709</v>
      </c>
      <c r="AL38">
        <f>IF(AND(HCBS!H38 &lt; 300000,'ASP-1'!B38 &gt; 0,'ASP-2'!B38 &gt; 0,'ASP-3'!B38 &gt; 0,'ASP-4'!B38 &gt;0),AD38, -1)</f>
        <v>54.333991765975902</v>
      </c>
      <c r="AM38">
        <f>IF(AND('ASP-1'!B38 &gt; 0,'ASP-2'!B38 &gt; 0,'ASP-3'!B38 &gt; 0,'ASP-4'!B38 &gt;0),AD38, -1)</f>
        <v>54.333991765975902</v>
      </c>
    </row>
    <row r="39" spans="1:39" x14ac:dyDescent="0.25">
      <c r="A39" t="s">
        <v>98</v>
      </c>
      <c r="B39">
        <v>1</v>
      </c>
      <c r="C39">
        <v>3</v>
      </c>
      <c r="D39">
        <v>1</v>
      </c>
      <c r="E39">
        <v>0</v>
      </c>
      <c r="F39">
        <v>4</v>
      </c>
      <c r="G39">
        <v>35</v>
      </c>
      <c r="H39">
        <v>351</v>
      </c>
      <c r="I39" t="s">
        <v>50</v>
      </c>
      <c r="J39">
        <v>38.610317230224602</v>
      </c>
      <c r="K39">
        <v>4.0340042114257804</v>
      </c>
      <c r="L39">
        <v>5.2915573120117097E-2</v>
      </c>
      <c r="M39">
        <v>47.046875</v>
      </c>
      <c r="N39">
        <v>353</v>
      </c>
      <c r="O39">
        <v>704</v>
      </c>
      <c r="P39">
        <v>-1</v>
      </c>
      <c r="Q39" t="s">
        <v>50</v>
      </c>
      <c r="R39">
        <v>353</v>
      </c>
      <c r="S39">
        <v>38.610317230224602</v>
      </c>
      <c r="T39">
        <v>4.0340042114257804</v>
      </c>
      <c r="U39">
        <v>5.2915573120117097E-2</v>
      </c>
      <c r="V39">
        <v>47.046875</v>
      </c>
      <c r="W39">
        <v>704</v>
      </c>
      <c r="X39">
        <v>-1</v>
      </c>
      <c r="Y39">
        <v>-1</v>
      </c>
      <c r="Z39" t="b">
        <v>0</v>
      </c>
      <c r="AA39" t="b">
        <v>0</v>
      </c>
      <c r="AB39">
        <v>37</v>
      </c>
      <c r="AC39">
        <v>0</v>
      </c>
      <c r="AD39">
        <v>79.514434814453097</v>
      </c>
      <c r="AE39">
        <v>41.292495727538999</v>
      </c>
      <c r="AF39">
        <v>51.930817120055003</v>
      </c>
      <c r="AG39" t="b">
        <v>0</v>
      </c>
      <c r="AH39">
        <v>318668</v>
      </c>
      <c r="AI39">
        <v>8709182</v>
      </c>
      <c r="AJ39">
        <v>8786482</v>
      </c>
      <c r="AK39">
        <v>17814332</v>
      </c>
      <c r="AL39">
        <f>IF(AND(HCBS!H39 &lt; 300000,'ASP-1'!B39 &gt; 0,'ASP-2'!B39 &gt; 0,'ASP-3'!B39 &gt; 0,'ASP-4'!B39 &gt;0),AD39, -1)</f>
        <v>79.514434814453097</v>
      </c>
      <c r="AM39">
        <f>IF(AND('ASP-1'!B39 &gt; 0,'ASP-2'!B39 &gt; 0,'ASP-3'!B39 &gt; 0,'ASP-4'!B39 &gt;0),AD39, -1)</f>
        <v>79.514434814453097</v>
      </c>
    </row>
    <row r="40" spans="1:39" x14ac:dyDescent="0.25">
      <c r="A40" t="s">
        <v>99</v>
      </c>
      <c r="B40">
        <v>1</v>
      </c>
      <c r="C40">
        <v>2</v>
      </c>
      <c r="D40">
        <v>1</v>
      </c>
      <c r="E40">
        <v>0</v>
      </c>
      <c r="F40">
        <v>4</v>
      </c>
      <c r="G40">
        <v>28</v>
      </c>
      <c r="H40">
        <v>344</v>
      </c>
      <c r="I40" t="s">
        <v>50</v>
      </c>
      <c r="J40">
        <v>26.102960586547798</v>
      </c>
      <c r="K40">
        <v>3.2088336944579998</v>
      </c>
      <c r="L40">
        <v>3.6441802978515597E-2</v>
      </c>
      <c r="M40">
        <v>32.875</v>
      </c>
      <c r="N40">
        <v>347</v>
      </c>
      <c r="O40">
        <v>691</v>
      </c>
      <c r="P40">
        <v>-1</v>
      </c>
      <c r="Q40" t="s">
        <v>50</v>
      </c>
      <c r="R40">
        <v>347</v>
      </c>
      <c r="S40">
        <v>26.102960586547798</v>
      </c>
      <c r="T40">
        <v>3.2088336944579998</v>
      </c>
      <c r="U40">
        <v>3.6441802978515597E-2</v>
      </c>
      <c r="V40">
        <v>32.875</v>
      </c>
      <c r="W40">
        <v>691</v>
      </c>
      <c r="X40">
        <v>-1</v>
      </c>
      <c r="Y40">
        <v>-1</v>
      </c>
      <c r="Z40" t="b">
        <v>0</v>
      </c>
      <c r="AA40" t="b">
        <v>0</v>
      </c>
      <c r="AB40">
        <v>31</v>
      </c>
      <c r="AC40">
        <v>0</v>
      </c>
      <c r="AD40">
        <v>50.064368724822998</v>
      </c>
      <c r="AE40">
        <v>26.076002359390198</v>
      </c>
      <c r="AF40">
        <v>52.084951880080702</v>
      </c>
      <c r="AG40" t="b">
        <v>0</v>
      </c>
      <c r="AH40">
        <v>239497</v>
      </c>
      <c r="AI40">
        <v>6144425</v>
      </c>
      <c r="AJ40">
        <v>6201898</v>
      </c>
      <c r="AK40">
        <v>12585820</v>
      </c>
      <c r="AL40">
        <f>IF(AND(HCBS!H40 &lt; 300000,'ASP-1'!B40 &gt; 0,'ASP-2'!B40 &gt; 0,'ASP-3'!B40 &gt; 0,'ASP-4'!B40 &gt;0),AD40, -1)</f>
        <v>50.064368724822998</v>
      </c>
      <c r="AM40">
        <f>IF(AND('ASP-1'!B40 &gt; 0,'ASP-2'!B40 &gt; 0,'ASP-3'!B40 &gt; 0,'ASP-4'!B40 &gt;0),AD40, -1)</f>
        <v>50.064368724822998</v>
      </c>
    </row>
    <row r="41" spans="1:39" x14ac:dyDescent="0.25">
      <c r="A41" t="s">
        <v>100</v>
      </c>
      <c r="B41">
        <v>1</v>
      </c>
      <c r="C41">
        <v>2</v>
      </c>
      <c r="D41">
        <v>1</v>
      </c>
      <c r="E41">
        <v>0</v>
      </c>
      <c r="F41">
        <v>4</v>
      </c>
      <c r="G41">
        <v>28</v>
      </c>
      <c r="H41">
        <v>384</v>
      </c>
      <c r="I41" t="s">
        <v>50</v>
      </c>
      <c r="J41">
        <v>27.033958435058501</v>
      </c>
      <c r="K41">
        <v>3.6925525665283199</v>
      </c>
      <c r="L41">
        <v>6.4395904541015597E-2</v>
      </c>
      <c r="M41">
        <v>34.609375</v>
      </c>
      <c r="N41">
        <v>388</v>
      </c>
      <c r="O41">
        <v>772</v>
      </c>
      <c r="P41">
        <v>-1</v>
      </c>
      <c r="Q41" t="s">
        <v>50</v>
      </c>
      <c r="R41">
        <v>388</v>
      </c>
      <c r="S41">
        <v>27.033958435058501</v>
      </c>
      <c r="T41">
        <v>3.6925525665283199</v>
      </c>
      <c r="U41">
        <v>6.4395904541015597E-2</v>
      </c>
      <c r="V41">
        <v>34.609375</v>
      </c>
      <c r="W41">
        <v>772</v>
      </c>
      <c r="X41">
        <v>-1</v>
      </c>
      <c r="Y41">
        <v>-1</v>
      </c>
      <c r="Z41" t="b">
        <v>0</v>
      </c>
      <c r="AA41" t="b">
        <v>0</v>
      </c>
      <c r="AB41">
        <v>32</v>
      </c>
      <c r="AC41">
        <v>0</v>
      </c>
      <c r="AD41">
        <v>49.418408393859799</v>
      </c>
      <c r="AE41">
        <v>25.502427101135201</v>
      </c>
      <c r="AF41">
        <v>51.605116251181897</v>
      </c>
      <c r="AG41" t="b">
        <v>0</v>
      </c>
      <c r="AH41">
        <v>244751</v>
      </c>
      <c r="AI41">
        <v>6176594</v>
      </c>
      <c r="AJ41">
        <v>6236573</v>
      </c>
      <c r="AK41">
        <v>12657918</v>
      </c>
      <c r="AL41">
        <f>IF(AND(HCBS!H41 &lt; 300000,'ASP-1'!B41 &gt; 0,'ASP-2'!B41 &gt; 0,'ASP-3'!B41 &gt; 0,'ASP-4'!B41 &gt;0),AD41, -1)</f>
        <v>49.418408393859799</v>
      </c>
      <c r="AM41">
        <f>IF(AND('ASP-1'!B41 &gt; 0,'ASP-2'!B41 &gt; 0,'ASP-3'!B41 &gt; 0,'ASP-4'!B41 &gt;0),AD41, -1)</f>
        <v>49.418408393859799</v>
      </c>
    </row>
    <row r="42" spans="1:39" x14ac:dyDescent="0.25">
      <c r="A42" t="s">
        <v>101</v>
      </c>
      <c r="B42">
        <v>1</v>
      </c>
      <c r="C42">
        <v>3</v>
      </c>
      <c r="D42">
        <v>1</v>
      </c>
      <c r="E42">
        <v>0</v>
      </c>
      <c r="F42">
        <v>4</v>
      </c>
      <c r="G42">
        <v>26</v>
      </c>
      <c r="H42">
        <v>427</v>
      </c>
      <c r="I42" t="s">
        <v>50</v>
      </c>
      <c r="J42">
        <v>23.324934005737301</v>
      </c>
      <c r="K42">
        <v>2.5673656463622998</v>
      </c>
      <c r="L42">
        <v>2.9453277587890601E-2</v>
      </c>
      <c r="M42">
        <v>28.671875</v>
      </c>
      <c r="N42">
        <v>430</v>
      </c>
      <c r="O42">
        <v>857</v>
      </c>
      <c r="P42">
        <v>-1</v>
      </c>
      <c r="Q42" t="s">
        <v>50</v>
      </c>
      <c r="R42">
        <v>430</v>
      </c>
      <c r="S42">
        <v>23.324934005737301</v>
      </c>
      <c r="T42">
        <v>2.5673656463622998</v>
      </c>
      <c r="U42">
        <v>2.9453277587890601E-2</v>
      </c>
      <c r="V42">
        <v>28.671875</v>
      </c>
      <c r="W42">
        <v>857</v>
      </c>
      <c r="X42">
        <v>-1</v>
      </c>
      <c r="Y42">
        <v>-1</v>
      </c>
      <c r="Z42" t="b">
        <v>0</v>
      </c>
      <c r="AA42" t="b">
        <v>0</v>
      </c>
      <c r="AB42">
        <v>29</v>
      </c>
      <c r="AC42">
        <v>0</v>
      </c>
      <c r="AD42">
        <v>43.677653312683098</v>
      </c>
      <c r="AE42">
        <v>23.132744073867698</v>
      </c>
      <c r="AF42">
        <v>52.962424304857301</v>
      </c>
      <c r="AG42" t="b">
        <v>0</v>
      </c>
      <c r="AH42">
        <v>220410</v>
      </c>
      <c r="AI42">
        <v>5651254</v>
      </c>
      <c r="AJ42">
        <v>5703879</v>
      </c>
      <c r="AK42">
        <v>11575543</v>
      </c>
      <c r="AL42">
        <f>IF(AND(HCBS!H42 &lt; 300000,'ASP-1'!B42 &gt; 0,'ASP-2'!B42 &gt; 0,'ASP-3'!B42 &gt; 0,'ASP-4'!B42 &gt;0),AD42, -1)</f>
        <v>43.677653312683098</v>
      </c>
      <c r="AM42">
        <f>IF(AND('ASP-1'!B42 &gt; 0,'ASP-2'!B42 &gt; 0,'ASP-3'!B42 &gt; 0,'ASP-4'!B42 &gt;0),AD42, -1)</f>
        <v>43.677653312683098</v>
      </c>
    </row>
    <row r="43" spans="1:39" x14ac:dyDescent="0.25">
      <c r="A43" t="s">
        <v>102</v>
      </c>
      <c r="B43">
        <v>1</v>
      </c>
      <c r="C43">
        <v>3</v>
      </c>
      <c r="D43">
        <v>1</v>
      </c>
      <c r="E43">
        <v>0</v>
      </c>
      <c r="F43">
        <v>4</v>
      </c>
      <c r="G43">
        <v>30</v>
      </c>
      <c r="H43">
        <v>351</v>
      </c>
      <c r="I43" t="s">
        <v>50</v>
      </c>
      <c r="J43">
        <v>37.227542877197202</v>
      </c>
      <c r="K43">
        <v>4.0404911041259703</v>
      </c>
      <c r="L43">
        <v>0.13128662109375</v>
      </c>
      <c r="M43">
        <v>45.375</v>
      </c>
      <c r="N43">
        <v>355</v>
      </c>
      <c r="O43">
        <v>706</v>
      </c>
      <c r="P43">
        <v>-1</v>
      </c>
      <c r="Q43" t="s">
        <v>50</v>
      </c>
      <c r="R43">
        <v>355</v>
      </c>
      <c r="S43">
        <v>37.227542877197202</v>
      </c>
      <c r="T43">
        <v>4.0404911041259703</v>
      </c>
      <c r="U43">
        <v>0.13128662109375</v>
      </c>
      <c r="V43">
        <v>45.375</v>
      </c>
      <c r="W43">
        <v>706</v>
      </c>
      <c r="X43">
        <v>-1</v>
      </c>
      <c r="Y43">
        <v>-1</v>
      </c>
      <c r="Z43" t="b">
        <v>0</v>
      </c>
      <c r="AA43" t="b">
        <v>0</v>
      </c>
      <c r="AB43">
        <v>34</v>
      </c>
      <c r="AC43">
        <v>0</v>
      </c>
      <c r="AD43">
        <v>71.930151700973497</v>
      </c>
      <c r="AE43">
        <v>37.209072589874197</v>
      </c>
      <c r="AF43">
        <v>51.729451015978697</v>
      </c>
      <c r="AG43" t="b">
        <v>0</v>
      </c>
      <c r="AH43">
        <v>299544</v>
      </c>
      <c r="AI43">
        <v>8491532</v>
      </c>
      <c r="AJ43">
        <v>8564045</v>
      </c>
      <c r="AK43">
        <v>17355121</v>
      </c>
      <c r="AL43">
        <f>IF(AND(HCBS!H43 &lt; 300000,'ASP-1'!B43 &gt; 0,'ASP-2'!B43 &gt; 0,'ASP-3'!B43 &gt; 0,'ASP-4'!B43 &gt;0),AD43, -1)</f>
        <v>71.930151700973497</v>
      </c>
      <c r="AM43">
        <f>IF(AND('ASP-1'!B43 &gt; 0,'ASP-2'!B43 &gt; 0,'ASP-3'!B43 &gt; 0,'ASP-4'!B43 &gt;0),AD43, -1)</f>
        <v>71.930151700973497</v>
      </c>
    </row>
    <row r="44" spans="1:39" x14ac:dyDescent="0.25">
      <c r="A44" t="s">
        <v>103</v>
      </c>
      <c r="B44">
        <v>1</v>
      </c>
      <c r="C44">
        <v>3</v>
      </c>
      <c r="D44">
        <v>1</v>
      </c>
      <c r="E44">
        <v>0</v>
      </c>
      <c r="F44">
        <v>4</v>
      </c>
      <c r="G44">
        <v>31</v>
      </c>
      <c r="H44">
        <v>426</v>
      </c>
      <c r="I44" t="s">
        <v>50</v>
      </c>
      <c r="J44">
        <v>34.649696350097599</v>
      </c>
      <c r="K44">
        <v>3.5817337036132799</v>
      </c>
      <c r="L44">
        <v>5.3415298461914E-2</v>
      </c>
      <c r="M44">
        <v>41.5625</v>
      </c>
      <c r="N44">
        <v>428</v>
      </c>
      <c r="O44">
        <v>854</v>
      </c>
      <c r="P44">
        <v>-1</v>
      </c>
      <c r="Q44" t="s">
        <v>50</v>
      </c>
      <c r="R44">
        <v>428</v>
      </c>
      <c r="S44">
        <v>34.649696350097599</v>
      </c>
      <c r="T44">
        <v>3.5817337036132799</v>
      </c>
      <c r="U44">
        <v>5.3415298461914E-2</v>
      </c>
      <c r="V44">
        <v>41.5625</v>
      </c>
      <c r="W44">
        <v>854</v>
      </c>
      <c r="X44">
        <v>-1</v>
      </c>
      <c r="Y44">
        <v>-1</v>
      </c>
      <c r="Z44" t="b">
        <v>0</v>
      </c>
      <c r="AA44" t="b">
        <v>0</v>
      </c>
      <c r="AB44">
        <v>33</v>
      </c>
      <c r="AC44">
        <v>0</v>
      </c>
      <c r="AD44">
        <v>70.6212606430053</v>
      </c>
      <c r="AE44">
        <v>36.742325067520099</v>
      </c>
      <c r="AF44">
        <v>52.027285739424499</v>
      </c>
      <c r="AG44" t="b">
        <v>0</v>
      </c>
      <c r="AH44">
        <v>285063</v>
      </c>
      <c r="AI44">
        <v>7986106</v>
      </c>
      <c r="AJ44">
        <v>8055152</v>
      </c>
      <c r="AK44">
        <v>16326321</v>
      </c>
      <c r="AL44">
        <f>IF(AND(HCBS!H44 &lt; 300000,'ASP-1'!B44 &gt; 0,'ASP-2'!B44 &gt; 0,'ASP-3'!B44 &gt; 0,'ASP-4'!B44 &gt;0),AD44, -1)</f>
        <v>70.6212606430053</v>
      </c>
      <c r="AM44">
        <f>IF(AND('ASP-1'!B44 &gt; 0,'ASP-2'!B44 &gt; 0,'ASP-3'!B44 &gt; 0,'ASP-4'!B44 &gt;0),AD44, -1)</f>
        <v>70.6212606430053</v>
      </c>
    </row>
    <row r="45" spans="1:39" x14ac:dyDescent="0.25">
      <c r="A45" t="s">
        <v>104</v>
      </c>
      <c r="B45">
        <v>1</v>
      </c>
      <c r="C45">
        <v>4</v>
      </c>
      <c r="D45">
        <v>1</v>
      </c>
      <c r="E45">
        <v>0</v>
      </c>
      <c r="F45">
        <v>4</v>
      </c>
      <c r="G45">
        <v>33</v>
      </c>
      <c r="H45">
        <v>363</v>
      </c>
      <c r="I45" t="s">
        <v>50</v>
      </c>
      <c r="J45">
        <v>46.7137641906738</v>
      </c>
      <c r="K45">
        <v>5.48616218566894</v>
      </c>
      <c r="L45">
        <v>7.6375961303710896E-2</v>
      </c>
      <c r="M45">
        <v>57.703125</v>
      </c>
      <c r="N45">
        <v>368</v>
      </c>
      <c r="O45">
        <v>731</v>
      </c>
      <c r="P45">
        <v>-1</v>
      </c>
      <c r="Q45" t="s">
        <v>50</v>
      </c>
      <c r="R45">
        <v>368</v>
      </c>
      <c r="S45">
        <v>46.7137641906738</v>
      </c>
      <c r="T45">
        <v>5.48616218566894</v>
      </c>
      <c r="U45">
        <v>7.6375961303710896E-2</v>
      </c>
      <c r="V45">
        <v>57.703125</v>
      </c>
      <c r="W45">
        <v>731</v>
      </c>
      <c r="X45">
        <v>-1</v>
      </c>
      <c r="Y45">
        <v>-1</v>
      </c>
      <c r="Z45" t="b">
        <v>0</v>
      </c>
      <c r="AA45" t="b">
        <v>0</v>
      </c>
      <c r="AB45">
        <v>38</v>
      </c>
      <c r="AC45">
        <v>0</v>
      </c>
      <c r="AD45">
        <v>92.099169731140094</v>
      </c>
      <c r="AE45">
        <v>45.543649196624699</v>
      </c>
      <c r="AF45">
        <v>49.450662073912</v>
      </c>
      <c r="AG45" t="b">
        <v>0</v>
      </c>
      <c r="AH45">
        <v>357179</v>
      </c>
      <c r="AI45">
        <v>10504232</v>
      </c>
      <c r="AJ45">
        <v>10591121</v>
      </c>
      <c r="AK45">
        <v>21452532</v>
      </c>
      <c r="AL45">
        <f>IF(AND(HCBS!H45 &lt; 300000,'ASP-1'!B45 &gt; 0,'ASP-2'!B45 &gt; 0,'ASP-3'!B45 &gt; 0,'ASP-4'!B45 &gt;0),AD45, -1)</f>
        <v>92.099169731140094</v>
      </c>
      <c r="AM45">
        <f>IF(AND('ASP-1'!B45 &gt; 0,'ASP-2'!B45 &gt; 0,'ASP-3'!B45 &gt; 0,'ASP-4'!B45 &gt;0),AD45, -1)</f>
        <v>92.099169731140094</v>
      </c>
    </row>
    <row r="46" spans="1:39" x14ac:dyDescent="0.25">
      <c r="A46" t="s">
        <v>105</v>
      </c>
      <c r="B46">
        <v>1</v>
      </c>
      <c r="C46">
        <v>3</v>
      </c>
      <c r="D46">
        <v>1</v>
      </c>
      <c r="E46">
        <v>0</v>
      </c>
      <c r="F46">
        <v>4</v>
      </c>
      <c r="G46">
        <v>23</v>
      </c>
      <c r="H46">
        <v>362</v>
      </c>
      <c r="I46" t="s">
        <v>50</v>
      </c>
      <c r="J46">
        <v>19.793123245239201</v>
      </c>
      <c r="K46">
        <v>2.2973003387451101</v>
      </c>
      <c r="L46">
        <v>2.79541015625E-2</v>
      </c>
      <c r="M46">
        <v>24.390625</v>
      </c>
      <c r="N46">
        <v>365</v>
      </c>
      <c r="O46">
        <v>727</v>
      </c>
      <c r="P46">
        <v>-1</v>
      </c>
      <c r="Q46" t="s">
        <v>50</v>
      </c>
      <c r="R46">
        <v>365</v>
      </c>
      <c r="S46">
        <v>19.793123245239201</v>
      </c>
      <c r="T46">
        <v>2.2973003387451101</v>
      </c>
      <c r="U46">
        <v>2.79541015625E-2</v>
      </c>
      <c r="V46">
        <v>24.390625</v>
      </c>
      <c r="W46">
        <v>727</v>
      </c>
      <c r="X46">
        <v>-1</v>
      </c>
      <c r="Y46">
        <v>-1</v>
      </c>
      <c r="Z46" t="b">
        <v>0</v>
      </c>
      <c r="AA46" t="b">
        <v>0</v>
      </c>
      <c r="AB46">
        <v>26</v>
      </c>
      <c r="AC46">
        <v>0</v>
      </c>
      <c r="AD46">
        <v>35.687024116516099</v>
      </c>
      <c r="AE46">
        <v>18.9160332679748</v>
      </c>
      <c r="AF46">
        <v>53.0053534478388</v>
      </c>
      <c r="AG46" t="b">
        <v>0</v>
      </c>
      <c r="AH46">
        <v>190392</v>
      </c>
      <c r="AI46">
        <v>4844647</v>
      </c>
      <c r="AJ46">
        <v>4889111</v>
      </c>
      <c r="AK46">
        <v>9924150</v>
      </c>
      <c r="AL46">
        <f>IF(AND(HCBS!H46 &lt; 300000,'ASP-1'!B46 &gt; 0,'ASP-2'!B46 &gt; 0,'ASP-3'!B46 &gt; 0,'ASP-4'!B46 &gt;0),AD46, -1)</f>
        <v>35.687024116516099</v>
      </c>
      <c r="AM46">
        <f>IF(AND('ASP-1'!B46 &gt; 0,'ASP-2'!B46 &gt; 0,'ASP-3'!B46 &gt; 0,'ASP-4'!B46 &gt;0),AD46, -1)</f>
        <v>35.687024116516099</v>
      </c>
    </row>
    <row r="47" spans="1:39" x14ac:dyDescent="0.25">
      <c r="A47" t="s">
        <v>106</v>
      </c>
      <c r="B47">
        <v>1</v>
      </c>
      <c r="C47">
        <v>3</v>
      </c>
      <c r="D47">
        <v>1</v>
      </c>
      <c r="E47">
        <v>0</v>
      </c>
      <c r="F47">
        <v>4</v>
      </c>
      <c r="G47">
        <v>31</v>
      </c>
      <c r="H47">
        <v>421</v>
      </c>
      <c r="I47" t="s">
        <v>50</v>
      </c>
      <c r="J47">
        <v>43.866851806640597</v>
      </c>
      <c r="K47">
        <v>5.5620422363281197</v>
      </c>
      <c r="L47">
        <v>8.4863662719726493E-2</v>
      </c>
      <c r="M47">
        <v>55.609375</v>
      </c>
      <c r="N47">
        <v>427</v>
      </c>
      <c r="O47">
        <v>848</v>
      </c>
      <c r="P47">
        <v>-1</v>
      </c>
      <c r="Q47" t="s">
        <v>50</v>
      </c>
      <c r="R47">
        <v>427</v>
      </c>
      <c r="S47">
        <v>43.866851806640597</v>
      </c>
      <c r="T47">
        <v>5.5620422363281197</v>
      </c>
      <c r="U47">
        <v>8.4863662719726493E-2</v>
      </c>
      <c r="V47">
        <v>55.609375</v>
      </c>
      <c r="W47">
        <v>848</v>
      </c>
      <c r="X47">
        <v>-1</v>
      </c>
      <c r="Y47">
        <v>-1</v>
      </c>
      <c r="Z47" t="b">
        <v>0</v>
      </c>
      <c r="AA47" t="b">
        <v>0</v>
      </c>
      <c r="AB47">
        <v>37</v>
      </c>
      <c r="AC47">
        <v>0</v>
      </c>
      <c r="AD47">
        <v>82.287970304489093</v>
      </c>
      <c r="AE47">
        <v>40.813769578933702</v>
      </c>
      <c r="AF47">
        <v>49.598707354077398</v>
      </c>
      <c r="AG47" t="b">
        <v>0</v>
      </c>
      <c r="AH47">
        <v>336228</v>
      </c>
      <c r="AI47">
        <v>9632441</v>
      </c>
      <c r="AJ47">
        <v>9714615</v>
      </c>
      <c r="AK47">
        <v>19683284</v>
      </c>
      <c r="AL47">
        <f>IF(AND(HCBS!H47 &lt; 300000,'ASP-1'!B47 &gt; 0,'ASP-2'!B47 &gt; 0,'ASP-3'!B47 &gt; 0,'ASP-4'!B47 &gt;0),AD47, -1)</f>
        <v>82.287970304489093</v>
      </c>
      <c r="AM47">
        <f>IF(AND('ASP-1'!B47 &gt; 0,'ASP-2'!B47 &gt; 0,'ASP-3'!B47 &gt; 0,'ASP-4'!B47 &gt;0),AD47, -1)</f>
        <v>82.287970304489093</v>
      </c>
    </row>
    <row r="48" spans="1:39" x14ac:dyDescent="0.25">
      <c r="A48" t="s">
        <v>107</v>
      </c>
      <c r="B48">
        <v>1</v>
      </c>
      <c r="C48">
        <v>2</v>
      </c>
      <c r="D48">
        <v>1</v>
      </c>
      <c r="E48">
        <v>0</v>
      </c>
      <c r="F48">
        <v>4</v>
      </c>
      <c r="G48">
        <v>22</v>
      </c>
      <c r="H48">
        <v>347</v>
      </c>
      <c r="I48" t="s">
        <v>50</v>
      </c>
      <c r="J48">
        <v>26.670047760009702</v>
      </c>
      <c r="K48">
        <v>3.9990596771240199</v>
      </c>
      <c r="L48">
        <v>0.14277076721191401</v>
      </c>
      <c r="M48">
        <v>35.109375</v>
      </c>
      <c r="N48">
        <v>354</v>
      </c>
      <c r="O48">
        <v>701</v>
      </c>
      <c r="P48">
        <v>-1</v>
      </c>
      <c r="Q48" t="s">
        <v>50</v>
      </c>
      <c r="R48">
        <v>354</v>
      </c>
      <c r="S48">
        <v>26.670047760009702</v>
      </c>
      <c r="T48">
        <v>3.9990596771240199</v>
      </c>
      <c r="U48">
        <v>0.14277076721191401</v>
      </c>
      <c r="V48">
        <v>35.109375</v>
      </c>
      <c r="W48">
        <v>701</v>
      </c>
      <c r="X48">
        <v>-1</v>
      </c>
      <c r="Y48">
        <v>-1</v>
      </c>
      <c r="Z48" t="b">
        <v>0</v>
      </c>
      <c r="AA48" t="b">
        <v>0</v>
      </c>
      <c r="AB48">
        <v>29</v>
      </c>
      <c r="AC48">
        <v>0</v>
      </c>
      <c r="AD48">
        <v>41.316456794738698</v>
      </c>
      <c r="AE48">
        <v>20.744589567184399</v>
      </c>
      <c r="AF48">
        <v>50.209023659129599</v>
      </c>
      <c r="AG48" t="b">
        <v>0</v>
      </c>
      <c r="AH48">
        <v>226553</v>
      </c>
      <c r="AI48">
        <v>6035285</v>
      </c>
      <c r="AJ48">
        <v>6089172</v>
      </c>
      <c r="AK48">
        <v>12351010</v>
      </c>
      <c r="AL48">
        <f>IF(AND(HCBS!H48 &lt; 300000,'ASP-1'!B48 &gt; 0,'ASP-2'!B48 &gt; 0,'ASP-3'!B48 &gt; 0,'ASP-4'!B48 &gt;0),AD48, -1)</f>
        <v>41.316456794738698</v>
      </c>
      <c r="AM48">
        <f>IF(AND('ASP-1'!B48 &gt; 0,'ASP-2'!B48 &gt; 0,'ASP-3'!B48 &gt; 0,'ASP-4'!B48 &gt;0),AD48, -1)</f>
        <v>41.316456794738698</v>
      </c>
    </row>
    <row r="49" spans="1:39" x14ac:dyDescent="0.25">
      <c r="A49" t="s">
        <v>108</v>
      </c>
      <c r="B49">
        <v>1</v>
      </c>
      <c r="C49">
        <v>2</v>
      </c>
      <c r="D49">
        <v>1</v>
      </c>
      <c r="E49">
        <v>0</v>
      </c>
      <c r="F49">
        <v>4</v>
      </c>
      <c r="G49">
        <v>33</v>
      </c>
      <c r="H49">
        <v>461</v>
      </c>
      <c r="I49" t="s">
        <v>50</v>
      </c>
      <c r="J49">
        <v>42.027313232421797</v>
      </c>
      <c r="K49">
        <v>4.7353744506835902</v>
      </c>
      <c r="L49">
        <v>0.15025901794433499</v>
      </c>
      <c r="M49">
        <v>51.265625</v>
      </c>
      <c r="N49">
        <v>464</v>
      </c>
      <c r="O49">
        <v>925</v>
      </c>
      <c r="P49">
        <v>-1</v>
      </c>
      <c r="Q49" t="s">
        <v>50</v>
      </c>
      <c r="R49">
        <v>464</v>
      </c>
      <c r="S49">
        <v>42.027313232421797</v>
      </c>
      <c r="T49">
        <v>4.7353744506835902</v>
      </c>
      <c r="U49">
        <v>0.15025901794433499</v>
      </c>
      <c r="V49">
        <v>51.265625</v>
      </c>
      <c r="W49">
        <v>925</v>
      </c>
      <c r="X49">
        <v>-1</v>
      </c>
      <c r="Y49">
        <v>-1</v>
      </c>
      <c r="Z49" t="b">
        <v>0</v>
      </c>
      <c r="AA49" t="b">
        <v>0</v>
      </c>
      <c r="AB49">
        <v>36</v>
      </c>
      <c r="AC49">
        <v>0</v>
      </c>
      <c r="AD49">
        <v>85.411439657211304</v>
      </c>
      <c r="AE49">
        <v>43.379136562347398</v>
      </c>
      <c r="AF49">
        <v>50.788438570341903</v>
      </c>
      <c r="AG49" t="b">
        <v>0</v>
      </c>
      <c r="AH49">
        <v>326197</v>
      </c>
      <c r="AI49">
        <v>9390216</v>
      </c>
      <c r="AJ49">
        <v>9469405</v>
      </c>
      <c r="AK49">
        <v>19185818</v>
      </c>
      <c r="AL49">
        <f>IF(AND(HCBS!H49 &lt; 300000,'ASP-1'!B49 &gt; 0,'ASP-2'!B49 &gt; 0,'ASP-3'!B49 &gt; 0,'ASP-4'!B49 &gt;0),AD49, -1)</f>
        <v>85.411439657211304</v>
      </c>
      <c r="AM49">
        <f>IF(AND('ASP-1'!B49 &gt; 0,'ASP-2'!B49 &gt; 0,'ASP-3'!B49 &gt; 0,'ASP-4'!B49 &gt;0),AD49, -1)</f>
        <v>85.411439657211304</v>
      </c>
    </row>
    <row r="50" spans="1:39" x14ac:dyDescent="0.25">
      <c r="A50" t="s">
        <v>109</v>
      </c>
      <c r="B50">
        <v>1</v>
      </c>
      <c r="C50">
        <v>2</v>
      </c>
      <c r="D50">
        <v>1</v>
      </c>
      <c r="E50">
        <v>0</v>
      </c>
      <c r="F50">
        <v>4</v>
      </c>
      <c r="G50">
        <v>28</v>
      </c>
      <c r="H50">
        <v>383</v>
      </c>
      <c r="I50" t="s">
        <v>50</v>
      </c>
      <c r="J50">
        <v>43.569828033447202</v>
      </c>
      <c r="K50">
        <v>6.5699176788329998</v>
      </c>
      <c r="L50">
        <v>9.2350006103515597E-2</v>
      </c>
      <c r="M50">
        <v>57.5</v>
      </c>
      <c r="N50">
        <v>391</v>
      </c>
      <c r="O50">
        <v>774</v>
      </c>
      <c r="P50">
        <v>-1</v>
      </c>
      <c r="Q50" t="s">
        <v>50</v>
      </c>
      <c r="R50">
        <v>391</v>
      </c>
      <c r="S50">
        <v>43.569828033447202</v>
      </c>
      <c r="T50">
        <v>6.5699176788329998</v>
      </c>
      <c r="U50">
        <v>9.2350006103515597E-2</v>
      </c>
      <c r="V50">
        <v>57.5</v>
      </c>
      <c r="W50">
        <v>774</v>
      </c>
      <c r="X50">
        <v>-1</v>
      </c>
      <c r="Y50">
        <v>-1</v>
      </c>
      <c r="Z50" t="b">
        <v>0</v>
      </c>
      <c r="AA50" t="b">
        <v>0</v>
      </c>
      <c r="AB50">
        <v>36</v>
      </c>
      <c r="AC50">
        <v>0</v>
      </c>
      <c r="AD50">
        <v>74.810014009475694</v>
      </c>
      <c r="AE50">
        <v>36.4138536453247</v>
      </c>
      <c r="AF50">
        <v>48.675106036890099</v>
      </c>
      <c r="AG50" t="b">
        <v>0</v>
      </c>
      <c r="AH50">
        <v>323447</v>
      </c>
      <c r="AI50">
        <v>9244618</v>
      </c>
      <c r="AJ50">
        <v>9323481</v>
      </c>
      <c r="AK50">
        <v>18891546</v>
      </c>
      <c r="AL50">
        <f>IF(AND(HCBS!H50 &lt; 300000,'ASP-1'!B50 &gt; 0,'ASP-2'!B50 &gt; 0,'ASP-3'!B50 &gt; 0,'ASP-4'!B50 &gt;0),AD50, -1)</f>
        <v>74.810014009475694</v>
      </c>
      <c r="AM50">
        <f>IF(AND('ASP-1'!B50 &gt; 0,'ASP-2'!B50 &gt; 0,'ASP-3'!B50 &gt; 0,'ASP-4'!B50 &gt;0),AD50, -1)</f>
        <v>74.810014009475694</v>
      </c>
    </row>
    <row r="51" spans="1:39" x14ac:dyDescent="0.25">
      <c r="A51" t="s">
        <v>110</v>
      </c>
      <c r="B51">
        <v>1</v>
      </c>
      <c r="C51">
        <v>1</v>
      </c>
      <c r="D51">
        <v>1</v>
      </c>
      <c r="E51">
        <v>0</v>
      </c>
      <c r="F51">
        <v>4</v>
      </c>
      <c r="G51">
        <v>31</v>
      </c>
      <c r="H51">
        <v>352</v>
      </c>
      <c r="I51" t="s">
        <v>50</v>
      </c>
      <c r="J51">
        <v>37.417236328125</v>
      </c>
      <c r="K51">
        <v>3.6451301574707</v>
      </c>
      <c r="L51">
        <v>0.64246177673339799</v>
      </c>
      <c r="M51">
        <v>44.421875</v>
      </c>
      <c r="N51">
        <v>355</v>
      </c>
      <c r="O51">
        <v>707</v>
      </c>
      <c r="P51">
        <v>-1</v>
      </c>
      <c r="Q51" t="s">
        <v>50</v>
      </c>
      <c r="R51">
        <v>355</v>
      </c>
      <c r="S51">
        <v>37.417236328125</v>
      </c>
      <c r="T51">
        <v>3.6451301574707</v>
      </c>
      <c r="U51">
        <v>0.64246177673339799</v>
      </c>
      <c r="V51">
        <v>44.421875</v>
      </c>
      <c r="W51">
        <v>707</v>
      </c>
      <c r="X51">
        <v>-1</v>
      </c>
      <c r="Y51">
        <v>-1</v>
      </c>
      <c r="Z51" t="b">
        <v>0</v>
      </c>
      <c r="AA51" t="b">
        <v>0</v>
      </c>
      <c r="AB51">
        <v>34</v>
      </c>
      <c r="AC51">
        <v>0</v>
      </c>
      <c r="AD51">
        <v>74.200495958328204</v>
      </c>
      <c r="AE51">
        <v>38.467045545578003</v>
      </c>
      <c r="AF51">
        <v>51.842032925469198</v>
      </c>
      <c r="AG51" t="b">
        <v>0</v>
      </c>
      <c r="AH51">
        <v>298120</v>
      </c>
      <c r="AI51">
        <v>8470230</v>
      </c>
      <c r="AJ51">
        <v>8541997</v>
      </c>
      <c r="AK51">
        <v>17310347</v>
      </c>
      <c r="AL51">
        <f>IF(AND(HCBS!H51 &lt; 300000,'ASP-1'!B51 &gt; 0,'ASP-2'!B51 &gt; 0,'ASP-3'!B51 &gt; 0,'ASP-4'!B51 &gt;0),AD51, -1)</f>
        <v>74.200495958328204</v>
      </c>
      <c r="AM51">
        <f>IF(AND('ASP-1'!B51 &gt; 0,'ASP-2'!B51 &gt; 0,'ASP-3'!B51 &gt; 0,'ASP-4'!B51 &gt;0),AD51, -1)</f>
        <v>74.200495958328204</v>
      </c>
    </row>
    <row r="52" spans="1:39" x14ac:dyDescent="0.25">
      <c r="A52" t="s">
        <v>111</v>
      </c>
      <c r="B52">
        <v>1</v>
      </c>
      <c r="C52">
        <v>2</v>
      </c>
      <c r="D52">
        <v>1</v>
      </c>
      <c r="E52">
        <v>0</v>
      </c>
      <c r="F52">
        <v>4</v>
      </c>
      <c r="G52">
        <v>34</v>
      </c>
      <c r="H52">
        <v>459</v>
      </c>
      <c r="I52" t="s">
        <v>50</v>
      </c>
      <c r="J52">
        <v>57.161937713622997</v>
      </c>
      <c r="K52">
        <v>7.1245250701904297</v>
      </c>
      <c r="L52">
        <v>0.13777732849120999</v>
      </c>
      <c r="M52">
        <v>71.03125</v>
      </c>
      <c r="N52">
        <v>465</v>
      </c>
      <c r="O52">
        <v>924</v>
      </c>
      <c r="P52">
        <v>-1</v>
      </c>
      <c r="Q52" t="s">
        <v>50</v>
      </c>
      <c r="R52">
        <v>465</v>
      </c>
      <c r="S52">
        <v>57.161937713622997</v>
      </c>
      <c r="T52">
        <v>7.1245250701904297</v>
      </c>
      <c r="U52">
        <v>0.13777732849120999</v>
      </c>
      <c r="V52">
        <v>71.03125</v>
      </c>
      <c r="W52">
        <v>924</v>
      </c>
      <c r="X52">
        <v>-1</v>
      </c>
      <c r="Y52">
        <v>-1</v>
      </c>
      <c r="Z52" t="b">
        <v>0</v>
      </c>
      <c r="AA52" t="b">
        <v>0</v>
      </c>
      <c r="AB52">
        <v>40</v>
      </c>
      <c r="AC52">
        <v>0</v>
      </c>
      <c r="AD52">
        <v>115.12009167671199</v>
      </c>
      <c r="AE52">
        <v>55.155169486999498</v>
      </c>
      <c r="AF52">
        <v>47.910984680145901</v>
      </c>
      <c r="AG52" t="b">
        <v>0</v>
      </c>
      <c r="AH52">
        <v>407451</v>
      </c>
      <c r="AI52">
        <v>12697872</v>
      </c>
      <c r="AJ52">
        <v>12797955</v>
      </c>
      <c r="AK52">
        <v>25903278</v>
      </c>
      <c r="AL52">
        <f>IF(AND(HCBS!H52 &lt; 300000,'ASP-1'!B52 &gt; 0,'ASP-2'!B52 &gt; 0,'ASP-3'!B52 &gt; 0,'ASP-4'!B52 &gt;0),AD52, -1)</f>
        <v>115.12009167671199</v>
      </c>
      <c r="AM52">
        <f>IF(AND('ASP-1'!B52 &gt; 0,'ASP-2'!B52 &gt; 0,'ASP-3'!B52 &gt; 0,'ASP-4'!B52 &gt;0),AD52, -1)</f>
        <v>115.12009167671199</v>
      </c>
    </row>
    <row r="53" spans="1:39" x14ac:dyDescent="0.25">
      <c r="A53" t="s">
        <v>112</v>
      </c>
      <c r="B53">
        <v>1</v>
      </c>
      <c r="C53">
        <v>3</v>
      </c>
      <c r="D53">
        <v>1</v>
      </c>
      <c r="E53">
        <v>0</v>
      </c>
      <c r="F53">
        <v>4</v>
      </c>
      <c r="G53">
        <v>23</v>
      </c>
      <c r="H53">
        <v>386</v>
      </c>
      <c r="I53" t="s">
        <v>50</v>
      </c>
      <c r="J53">
        <v>19.090753555297798</v>
      </c>
      <c r="K53">
        <v>1.9493598937988199</v>
      </c>
      <c r="L53">
        <v>5.3413391113281201E-2</v>
      </c>
      <c r="M53">
        <v>23.0625</v>
      </c>
      <c r="N53">
        <v>387</v>
      </c>
      <c r="O53">
        <v>773</v>
      </c>
      <c r="P53">
        <v>-1</v>
      </c>
      <c r="Q53" t="s">
        <v>50</v>
      </c>
      <c r="R53">
        <v>387</v>
      </c>
      <c r="S53">
        <v>19.090753555297798</v>
      </c>
      <c r="T53">
        <v>1.9493598937988199</v>
      </c>
      <c r="U53">
        <v>5.3413391113281201E-2</v>
      </c>
      <c r="V53">
        <v>23.0625</v>
      </c>
      <c r="W53">
        <v>773</v>
      </c>
      <c r="X53">
        <v>-1</v>
      </c>
      <c r="Y53">
        <v>-1</v>
      </c>
      <c r="Z53" t="b">
        <v>0</v>
      </c>
      <c r="AA53" t="b">
        <v>0</v>
      </c>
      <c r="AB53">
        <v>24</v>
      </c>
      <c r="AC53">
        <v>0</v>
      </c>
      <c r="AD53">
        <v>38.666226148605297</v>
      </c>
      <c r="AE53">
        <v>20.4156188964843</v>
      </c>
      <c r="AF53">
        <v>52.799615918091703</v>
      </c>
      <c r="AG53" t="b">
        <v>0</v>
      </c>
      <c r="AH53">
        <v>178213</v>
      </c>
      <c r="AI53">
        <v>4715034</v>
      </c>
      <c r="AJ53">
        <v>4755355</v>
      </c>
      <c r="AK53">
        <v>9648602</v>
      </c>
      <c r="AL53">
        <f>IF(AND(HCBS!H53 &lt; 300000,'ASP-1'!B53 &gt; 0,'ASP-2'!B53 &gt; 0,'ASP-3'!B53 &gt; 0,'ASP-4'!B53 &gt;0),AD53, -1)</f>
        <v>38.666226148605297</v>
      </c>
      <c r="AM53">
        <f>IF(AND('ASP-1'!B53 &gt; 0,'ASP-2'!B53 &gt; 0,'ASP-3'!B53 &gt; 0,'ASP-4'!B53 &gt;0),AD53, -1)</f>
        <v>38.666226148605297</v>
      </c>
    </row>
    <row r="54" spans="1:39" x14ac:dyDescent="0.25">
      <c r="A54" t="s">
        <v>113</v>
      </c>
      <c r="B54">
        <v>1</v>
      </c>
      <c r="C54">
        <v>1</v>
      </c>
      <c r="D54">
        <v>1</v>
      </c>
      <c r="E54">
        <v>0</v>
      </c>
      <c r="F54">
        <v>4</v>
      </c>
      <c r="G54">
        <v>26</v>
      </c>
      <c r="H54">
        <v>414</v>
      </c>
      <c r="I54" t="s">
        <v>50</v>
      </c>
      <c r="J54">
        <v>21.803386688232401</v>
      </c>
      <c r="K54">
        <v>1.8330497741699201</v>
      </c>
      <c r="L54">
        <v>3.0452728271484299E-2</v>
      </c>
      <c r="M54">
        <v>25.265625</v>
      </c>
      <c r="N54">
        <v>414</v>
      </c>
      <c r="O54">
        <v>828</v>
      </c>
      <c r="P54">
        <v>-1</v>
      </c>
      <c r="Q54" t="s">
        <v>50</v>
      </c>
      <c r="R54">
        <v>414</v>
      </c>
      <c r="S54">
        <v>21.803386688232401</v>
      </c>
      <c r="T54">
        <v>1.8330497741699201</v>
      </c>
      <c r="U54">
        <v>3.0452728271484299E-2</v>
      </c>
      <c r="V54">
        <v>25.265625</v>
      </c>
      <c r="W54">
        <v>828</v>
      </c>
      <c r="X54">
        <v>-1</v>
      </c>
      <c r="Y54">
        <v>-1</v>
      </c>
      <c r="Z54" t="b">
        <v>0</v>
      </c>
      <c r="AA54" t="b">
        <v>0</v>
      </c>
      <c r="AB54">
        <v>26</v>
      </c>
      <c r="AC54">
        <v>0</v>
      </c>
      <c r="AD54">
        <v>23.293983221053999</v>
      </c>
      <c r="AE54">
        <v>12.519835948943999</v>
      </c>
      <c r="AF54">
        <v>53.747080652260998</v>
      </c>
      <c r="AG54" t="b">
        <v>0</v>
      </c>
      <c r="AH54">
        <v>203066</v>
      </c>
      <c r="AI54">
        <v>5428727</v>
      </c>
      <c r="AJ54">
        <v>5475803</v>
      </c>
      <c r="AK54">
        <v>11107596</v>
      </c>
      <c r="AL54">
        <f>IF(AND(HCBS!H54 &lt; 300000,'ASP-1'!B54 &gt; 0,'ASP-2'!B54 &gt; 0,'ASP-3'!B54 &gt; 0,'ASP-4'!B54 &gt;0),AD54, -1)</f>
        <v>23.293983221053999</v>
      </c>
      <c r="AM54">
        <f>IF(AND('ASP-1'!B54 &gt; 0,'ASP-2'!B54 &gt; 0,'ASP-3'!B54 &gt; 0,'ASP-4'!B54 &gt;0),AD54, -1)</f>
        <v>23.293983221053999</v>
      </c>
    </row>
    <row r="55" spans="1:39" x14ac:dyDescent="0.25">
      <c r="A55" t="s">
        <v>114</v>
      </c>
      <c r="B55">
        <v>1</v>
      </c>
      <c r="C55">
        <v>2</v>
      </c>
      <c r="D55">
        <v>1</v>
      </c>
      <c r="E55">
        <v>0</v>
      </c>
      <c r="F55">
        <v>4</v>
      </c>
      <c r="G55">
        <v>31</v>
      </c>
      <c r="H55">
        <v>425</v>
      </c>
      <c r="I55" t="s">
        <v>50</v>
      </c>
      <c r="J55">
        <v>46.524070739746001</v>
      </c>
      <c r="K55">
        <v>5.4911556243896396</v>
      </c>
      <c r="L55">
        <v>0.16024208068847601</v>
      </c>
      <c r="M55">
        <v>57.6875</v>
      </c>
      <c r="N55">
        <v>429</v>
      </c>
      <c r="O55">
        <v>854</v>
      </c>
      <c r="P55">
        <v>-1</v>
      </c>
      <c r="Q55" t="s">
        <v>50</v>
      </c>
      <c r="R55">
        <v>429</v>
      </c>
      <c r="S55">
        <v>46.524070739746001</v>
      </c>
      <c r="T55">
        <v>5.4911556243896396</v>
      </c>
      <c r="U55">
        <v>0.16024208068847601</v>
      </c>
      <c r="V55">
        <v>57.6875</v>
      </c>
      <c r="W55">
        <v>854</v>
      </c>
      <c r="X55">
        <v>-1</v>
      </c>
      <c r="Y55">
        <v>-1</v>
      </c>
      <c r="Z55" t="b">
        <v>0</v>
      </c>
      <c r="AA55" t="b">
        <v>0</v>
      </c>
      <c r="AB55">
        <v>35</v>
      </c>
      <c r="AC55">
        <v>0</v>
      </c>
      <c r="AD55">
        <v>92.227462291717501</v>
      </c>
      <c r="AE55">
        <v>45.617030858993502</v>
      </c>
      <c r="AF55">
        <v>49.461439928495302</v>
      </c>
      <c r="AG55" t="b">
        <v>0</v>
      </c>
      <c r="AH55">
        <v>331694</v>
      </c>
      <c r="AI55">
        <v>10072976</v>
      </c>
      <c r="AJ55">
        <v>10152528</v>
      </c>
      <c r="AK55">
        <v>20557198</v>
      </c>
      <c r="AL55">
        <f>IF(AND(HCBS!H55 &lt; 300000,'ASP-1'!B55 &gt; 0,'ASP-2'!B55 &gt; 0,'ASP-3'!B55 &gt; 0,'ASP-4'!B55 &gt;0),AD55, -1)</f>
        <v>92.227462291717501</v>
      </c>
      <c r="AM55">
        <f>IF(AND('ASP-1'!B55 &gt; 0,'ASP-2'!B55 &gt; 0,'ASP-3'!B55 &gt; 0,'ASP-4'!B55 &gt;0),AD55, -1)</f>
        <v>92.227462291717501</v>
      </c>
    </row>
    <row r="56" spans="1:39" x14ac:dyDescent="0.25">
      <c r="A56" t="s">
        <v>115</v>
      </c>
      <c r="B56">
        <v>1</v>
      </c>
      <c r="C56">
        <v>3</v>
      </c>
      <c r="D56">
        <v>1</v>
      </c>
      <c r="E56">
        <v>0</v>
      </c>
      <c r="F56">
        <v>4</v>
      </c>
      <c r="G56">
        <v>25</v>
      </c>
      <c r="H56">
        <v>417</v>
      </c>
      <c r="I56" t="s">
        <v>50</v>
      </c>
      <c r="J56">
        <v>32.980880737304602</v>
      </c>
      <c r="K56">
        <v>4.0649528503417898</v>
      </c>
      <c r="L56">
        <v>4.5925140380859299E-2</v>
      </c>
      <c r="M56">
        <v>41.734375</v>
      </c>
      <c r="N56">
        <v>422</v>
      </c>
      <c r="O56">
        <v>839</v>
      </c>
      <c r="P56">
        <v>-1</v>
      </c>
      <c r="Q56" t="s">
        <v>50</v>
      </c>
      <c r="R56">
        <v>422</v>
      </c>
      <c r="S56">
        <v>32.980880737304602</v>
      </c>
      <c r="T56">
        <v>4.0649528503417898</v>
      </c>
      <c r="U56">
        <v>4.5925140380859299E-2</v>
      </c>
      <c r="V56">
        <v>41.734375</v>
      </c>
      <c r="W56">
        <v>839</v>
      </c>
      <c r="X56">
        <v>-1</v>
      </c>
      <c r="Y56">
        <v>-1</v>
      </c>
      <c r="Z56" t="b">
        <v>0</v>
      </c>
      <c r="AA56" t="b">
        <v>0</v>
      </c>
      <c r="AB56">
        <v>30</v>
      </c>
      <c r="AC56">
        <v>0</v>
      </c>
      <c r="AD56">
        <v>58.184290409088099</v>
      </c>
      <c r="AE56">
        <v>29.163031578063901</v>
      </c>
      <c r="AF56">
        <v>50.121830777726203</v>
      </c>
      <c r="AG56" t="b">
        <v>0</v>
      </c>
      <c r="AH56">
        <v>258162</v>
      </c>
      <c r="AI56">
        <v>7384439</v>
      </c>
      <c r="AJ56">
        <v>7445986</v>
      </c>
      <c r="AK56">
        <v>15088587</v>
      </c>
      <c r="AL56">
        <f>IF(AND(HCBS!H56 &lt; 300000,'ASP-1'!B56 &gt; 0,'ASP-2'!B56 &gt; 0,'ASP-3'!B56 &gt; 0,'ASP-4'!B56 &gt;0),AD56, -1)</f>
        <v>58.184290409088099</v>
      </c>
      <c r="AM56">
        <f>IF(AND('ASP-1'!B56 &gt; 0,'ASP-2'!B56 &gt; 0,'ASP-3'!B56 &gt; 0,'ASP-4'!B56 &gt;0),AD56, -1)</f>
        <v>58.184290409088099</v>
      </c>
    </row>
    <row r="57" spans="1:39" x14ac:dyDescent="0.25">
      <c r="A57" t="s">
        <v>116</v>
      </c>
      <c r="B57">
        <v>1</v>
      </c>
      <c r="C57">
        <v>2</v>
      </c>
      <c r="D57">
        <v>1</v>
      </c>
      <c r="E57">
        <v>0</v>
      </c>
      <c r="F57">
        <v>4</v>
      </c>
      <c r="G57">
        <v>24</v>
      </c>
      <c r="H57">
        <v>365</v>
      </c>
      <c r="I57" t="s">
        <v>50</v>
      </c>
      <c r="J57">
        <v>22.9600219726562</v>
      </c>
      <c r="K57">
        <v>2.4305858612060498</v>
      </c>
      <c r="L57">
        <v>3.14483642578125E-2</v>
      </c>
      <c r="M57">
        <v>27.921875</v>
      </c>
      <c r="N57">
        <v>367</v>
      </c>
      <c r="O57">
        <v>732</v>
      </c>
      <c r="P57">
        <v>-1</v>
      </c>
      <c r="Q57" t="s">
        <v>50</v>
      </c>
      <c r="R57">
        <v>367</v>
      </c>
      <c r="S57">
        <v>22.9600219726562</v>
      </c>
      <c r="T57">
        <v>2.4305858612060498</v>
      </c>
      <c r="U57">
        <v>3.14483642578125E-2</v>
      </c>
      <c r="V57">
        <v>27.921875</v>
      </c>
      <c r="W57">
        <v>732</v>
      </c>
      <c r="X57">
        <v>-1</v>
      </c>
      <c r="Y57">
        <v>-1</v>
      </c>
      <c r="Z57" t="b">
        <v>0</v>
      </c>
      <c r="AA57" t="b">
        <v>0</v>
      </c>
      <c r="AB57">
        <v>26</v>
      </c>
      <c r="AC57">
        <v>0</v>
      </c>
      <c r="AD57">
        <v>44.719975948333698</v>
      </c>
      <c r="AE57">
        <v>23.656899452209402</v>
      </c>
      <c r="AF57">
        <v>52.900071948922701</v>
      </c>
      <c r="AG57" t="b">
        <v>0</v>
      </c>
      <c r="AH57">
        <v>204433</v>
      </c>
      <c r="AI57">
        <v>5594475</v>
      </c>
      <c r="AJ57">
        <v>5642174</v>
      </c>
      <c r="AK57">
        <v>11441082</v>
      </c>
      <c r="AL57">
        <f>IF(AND(HCBS!H57 &lt; 300000,'ASP-1'!B57 &gt; 0,'ASP-2'!B57 &gt; 0,'ASP-3'!B57 &gt; 0,'ASP-4'!B57 &gt;0),AD57, -1)</f>
        <v>44.719975948333698</v>
      </c>
      <c r="AM57">
        <f>IF(AND('ASP-1'!B57 &gt; 0,'ASP-2'!B57 &gt; 0,'ASP-3'!B57 &gt; 0,'ASP-4'!B57 &gt;0),AD57, -1)</f>
        <v>44.719975948333698</v>
      </c>
    </row>
    <row r="58" spans="1:39" x14ac:dyDescent="0.25">
      <c r="A58" t="s">
        <v>117</v>
      </c>
      <c r="B58">
        <v>1</v>
      </c>
      <c r="C58">
        <v>2</v>
      </c>
      <c r="D58">
        <v>1</v>
      </c>
      <c r="E58">
        <v>0</v>
      </c>
      <c r="F58">
        <v>4</v>
      </c>
      <c r="G58">
        <v>29</v>
      </c>
      <c r="H58">
        <v>363</v>
      </c>
      <c r="I58" t="s">
        <v>50</v>
      </c>
      <c r="J58">
        <v>47.587358474731403</v>
      </c>
      <c r="K58">
        <v>5.5735225677490199</v>
      </c>
      <c r="L58">
        <v>6.3396453857421806E-2</v>
      </c>
      <c r="M58">
        <v>58.09375</v>
      </c>
      <c r="N58">
        <v>369</v>
      </c>
      <c r="O58">
        <v>732</v>
      </c>
      <c r="P58">
        <v>-1</v>
      </c>
      <c r="Q58" t="s">
        <v>50</v>
      </c>
      <c r="R58">
        <v>369</v>
      </c>
      <c r="S58">
        <v>47.587358474731403</v>
      </c>
      <c r="T58">
        <v>5.5735225677490199</v>
      </c>
      <c r="U58">
        <v>6.3396453857421806E-2</v>
      </c>
      <c r="V58">
        <v>58.09375</v>
      </c>
      <c r="W58">
        <v>732</v>
      </c>
      <c r="X58">
        <v>-1</v>
      </c>
      <c r="Y58">
        <v>-1</v>
      </c>
      <c r="Z58" t="b">
        <v>0</v>
      </c>
      <c r="AA58" t="b">
        <v>0</v>
      </c>
      <c r="AB58">
        <v>35</v>
      </c>
      <c r="AC58">
        <v>0</v>
      </c>
      <c r="AD58">
        <v>91.250036001205402</v>
      </c>
      <c r="AE58">
        <v>43.805448770523</v>
      </c>
      <c r="AF58">
        <v>48.005952315398901</v>
      </c>
      <c r="AG58" t="b">
        <v>0</v>
      </c>
      <c r="AH58">
        <v>335810</v>
      </c>
      <c r="AI58">
        <v>10233994</v>
      </c>
      <c r="AJ58">
        <v>10315310</v>
      </c>
      <c r="AK58">
        <v>20885114</v>
      </c>
      <c r="AL58">
        <f>IF(AND(HCBS!H58 &lt; 300000,'ASP-1'!B58 &gt; 0,'ASP-2'!B58 &gt; 0,'ASP-3'!B58 &gt; 0,'ASP-4'!B58 &gt;0),AD58, -1)</f>
        <v>91.250036001205402</v>
      </c>
      <c r="AM58">
        <f>IF(AND('ASP-1'!B58 &gt; 0,'ASP-2'!B58 &gt; 0,'ASP-3'!B58 &gt; 0,'ASP-4'!B58 &gt;0),AD58, -1)</f>
        <v>91.250036001205402</v>
      </c>
    </row>
    <row r="59" spans="1:39" x14ac:dyDescent="0.25">
      <c r="A59" t="s">
        <v>118</v>
      </c>
      <c r="B59">
        <v>1</v>
      </c>
      <c r="C59">
        <v>2</v>
      </c>
      <c r="D59">
        <v>1</v>
      </c>
      <c r="E59">
        <v>0</v>
      </c>
      <c r="F59">
        <v>4</v>
      </c>
      <c r="G59">
        <v>31</v>
      </c>
      <c r="H59">
        <v>451</v>
      </c>
      <c r="I59" t="s">
        <v>50</v>
      </c>
      <c r="J59">
        <v>44.3211154937744</v>
      </c>
      <c r="K59">
        <v>5.7806873321533203</v>
      </c>
      <c r="L59">
        <v>0.117809295654296</v>
      </c>
      <c r="M59">
        <v>52.90625</v>
      </c>
      <c r="N59">
        <v>454</v>
      </c>
      <c r="O59">
        <v>905</v>
      </c>
      <c r="P59">
        <v>-1</v>
      </c>
      <c r="Q59" t="s">
        <v>50</v>
      </c>
      <c r="R59">
        <v>454</v>
      </c>
      <c r="S59">
        <v>44.3211154937744</v>
      </c>
      <c r="T59">
        <v>5.7806873321533203</v>
      </c>
      <c r="U59">
        <v>0.117809295654296</v>
      </c>
      <c r="V59">
        <v>52.90625</v>
      </c>
      <c r="W59">
        <v>905</v>
      </c>
      <c r="X59">
        <v>-1</v>
      </c>
      <c r="Y59">
        <v>-1</v>
      </c>
      <c r="Z59" t="b">
        <v>0</v>
      </c>
      <c r="AA59" t="b">
        <v>0</v>
      </c>
      <c r="AB59">
        <v>34</v>
      </c>
      <c r="AC59">
        <v>0</v>
      </c>
      <c r="AD59">
        <v>92.812020778656006</v>
      </c>
      <c r="AE59">
        <v>43.995642423629697</v>
      </c>
      <c r="AF59">
        <v>47.402957132625403</v>
      </c>
      <c r="AG59" t="b">
        <v>0</v>
      </c>
      <c r="AH59">
        <v>312866</v>
      </c>
      <c r="AI59">
        <v>9216401</v>
      </c>
      <c r="AJ59">
        <v>9292196</v>
      </c>
      <c r="AK59">
        <v>18821463</v>
      </c>
      <c r="AL59">
        <f>IF(AND(HCBS!H59 &lt; 300000,'ASP-1'!B59 &gt; 0,'ASP-2'!B59 &gt; 0,'ASP-3'!B59 &gt; 0,'ASP-4'!B59 &gt;0),AD59, -1)</f>
        <v>92.812020778656006</v>
      </c>
      <c r="AM59">
        <f>IF(AND('ASP-1'!B59 &gt; 0,'ASP-2'!B59 &gt; 0,'ASP-3'!B59 &gt; 0,'ASP-4'!B59 &gt;0),AD59, -1)</f>
        <v>92.812020778656006</v>
      </c>
    </row>
    <row r="60" spans="1:39" x14ac:dyDescent="0.25">
      <c r="A60" t="s">
        <v>119</v>
      </c>
      <c r="B60">
        <v>1</v>
      </c>
      <c r="C60">
        <v>3</v>
      </c>
      <c r="D60">
        <v>1</v>
      </c>
      <c r="E60">
        <v>0</v>
      </c>
      <c r="F60">
        <v>4</v>
      </c>
      <c r="G60">
        <v>26</v>
      </c>
      <c r="H60">
        <v>369</v>
      </c>
      <c r="I60" t="s">
        <v>50</v>
      </c>
      <c r="J60">
        <v>55.546041488647397</v>
      </c>
      <c r="K60">
        <v>11.76704788208</v>
      </c>
      <c r="L60">
        <v>0.17721366882324199</v>
      </c>
      <c r="M60">
        <v>70.4375</v>
      </c>
      <c r="N60">
        <v>376</v>
      </c>
      <c r="O60">
        <v>745</v>
      </c>
      <c r="P60">
        <v>-1</v>
      </c>
      <c r="Q60" t="s">
        <v>50</v>
      </c>
      <c r="R60">
        <v>376</v>
      </c>
      <c r="S60">
        <v>55.546041488647397</v>
      </c>
      <c r="T60">
        <v>11.76704788208</v>
      </c>
      <c r="U60">
        <v>0.17721366882324199</v>
      </c>
      <c r="V60">
        <v>70.4375</v>
      </c>
      <c r="W60">
        <v>745</v>
      </c>
      <c r="X60">
        <v>-1</v>
      </c>
      <c r="Y60">
        <v>-1</v>
      </c>
      <c r="Z60" t="b">
        <v>0</v>
      </c>
      <c r="AA60" t="b">
        <v>0</v>
      </c>
      <c r="AB60">
        <v>33</v>
      </c>
      <c r="AC60">
        <v>0</v>
      </c>
      <c r="AD60">
        <v>96.2904181480407</v>
      </c>
      <c r="AE60">
        <v>43.2693123817443</v>
      </c>
      <c r="AF60">
        <v>44.936259717161398</v>
      </c>
      <c r="AG60" t="b">
        <v>0</v>
      </c>
      <c r="AH60">
        <v>308456</v>
      </c>
      <c r="AI60">
        <v>9254450</v>
      </c>
      <c r="AJ60">
        <v>9328808</v>
      </c>
      <c r="AK60">
        <v>18891714</v>
      </c>
      <c r="AL60">
        <f>IF(AND(HCBS!H60 &lt; 300000,'ASP-1'!B60 &gt; 0,'ASP-2'!B60 &gt; 0,'ASP-3'!B60 &gt; 0,'ASP-4'!B60 &gt;0),AD60, -1)</f>
        <v>96.2904181480407</v>
      </c>
      <c r="AM60">
        <f>IF(AND('ASP-1'!B60 &gt; 0,'ASP-2'!B60 &gt; 0,'ASP-3'!B60 &gt; 0,'ASP-4'!B60 &gt;0),AD60, -1)</f>
        <v>96.2904181480407</v>
      </c>
    </row>
    <row r="61" spans="1:39" x14ac:dyDescent="0.25">
      <c r="A61" t="s">
        <v>120</v>
      </c>
      <c r="B61">
        <v>1</v>
      </c>
      <c r="C61">
        <v>2</v>
      </c>
      <c r="D61">
        <v>1</v>
      </c>
      <c r="E61">
        <v>0</v>
      </c>
      <c r="F61">
        <v>4</v>
      </c>
      <c r="G61">
        <v>27</v>
      </c>
      <c r="H61">
        <v>369</v>
      </c>
      <c r="I61" t="s">
        <v>50</v>
      </c>
      <c r="J61">
        <v>50.586528778076101</v>
      </c>
      <c r="K61">
        <v>6.3787269592285103</v>
      </c>
      <c r="L61">
        <v>5.1916122436523403E-2</v>
      </c>
      <c r="M61">
        <v>57.96875</v>
      </c>
      <c r="N61">
        <v>375</v>
      </c>
      <c r="O61">
        <v>744</v>
      </c>
      <c r="P61">
        <v>-1</v>
      </c>
      <c r="Q61" t="s">
        <v>50</v>
      </c>
      <c r="R61">
        <v>375</v>
      </c>
      <c r="S61">
        <v>50.586528778076101</v>
      </c>
      <c r="T61">
        <v>6.3787269592285103</v>
      </c>
      <c r="U61">
        <v>5.1916122436523403E-2</v>
      </c>
      <c r="V61">
        <v>57.96875</v>
      </c>
      <c r="W61">
        <v>744</v>
      </c>
      <c r="X61">
        <v>-1</v>
      </c>
      <c r="Y61">
        <v>-1</v>
      </c>
      <c r="Z61" t="b">
        <v>0</v>
      </c>
      <c r="AA61" t="b">
        <v>0</v>
      </c>
      <c r="AB61">
        <v>33</v>
      </c>
      <c r="AC61">
        <v>0</v>
      </c>
      <c r="AD61">
        <v>88.737083673477102</v>
      </c>
      <c r="AE61">
        <v>43.656189680099402</v>
      </c>
      <c r="AF61">
        <v>49.197232851081303</v>
      </c>
      <c r="AG61" t="b">
        <v>0</v>
      </c>
      <c r="AH61">
        <v>306232</v>
      </c>
      <c r="AI61">
        <v>9108271</v>
      </c>
      <c r="AJ61">
        <v>9181829</v>
      </c>
      <c r="AK61">
        <v>18596332</v>
      </c>
      <c r="AL61">
        <f>IF(AND(HCBS!H61 &lt; 300000,'ASP-1'!B61 &gt; 0,'ASP-2'!B61 &gt; 0,'ASP-3'!B61 &gt; 0,'ASP-4'!B61 &gt;0),AD61, -1)</f>
        <v>88.737083673477102</v>
      </c>
      <c r="AM61">
        <f>IF(AND('ASP-1'!B61 &gt; 0,'ASP-2'!B61 &gt; 0,'ASP-3'!B61 &gt; 0,'ASP-4'!B61 &gt;0),AD61, -1)</f>
        <v>88.737083673477102</v>
      </c>
    </row>
    <row r="62" spans="1:39" x14ac:dyDescent="0.25">
      <c r="A62" t="s">
        <v>121</v>
      </c>
      <c r="B62">
        <v>1</v>
      </c>
      <c r="C62">
        <v>3</v>
      </c>
      <c r="D62">
        <v>1</v>
      </c>
      <c r="E62">
        <v>0</v>
      </c>
      <c r="F62">
        <v>4</v>
      </c>
      <c r="G62">
        <v>23</v>
      </c>
      <c r="H62">
        <v>413</v>
      </c>
      <c r="I62" t="s">
        <v>50</v>
      </c>
      <c r="J62">
        <v>34.597278594970703</v>
      </c>
      <c r="K62">
        <v>4.6550025939941397</v>
      </c>
      <c r="L62">
        <v>4.9419403076171799E-2</v>
      </c>
      <c r="M62">
        <v>39.640625</v>
      </c>
      <c r="N62">
        <v>417</v>
      </c>
      <c r="O62">
        <v>830</v>
      </c>
      <c r="P62">
        <v>-1</v>
      </c>
      <c r="Q62" t="s">
        <v>50</v>
      </c>
      <c r="R62">
        <v>417</v>
      </c>
      <c r="S62">
        <v>34.597278594970703</v>
      </c>
      <c r="T62">
        <v>4.6550025939941397</v>
      </c>
      <c r="U62">
        <v>4.9419403076171799E-2</v>
      </c>
      <c r="V62">
        <v>39.640625</v>
      </c>
      <c r="W62">
        <v>830</v>
      </c>
      <c r="X62">
        <v>-1</v>
      </c>
      <c r="Y62">
        <v>-1</v>
      </c>
      <c r="Z62" t="b">
        <v>0</v>
      </c>
      <c r="AA62" t="b">
        <v>0</v>
      </c>
      <c r="AB62">
        <v>27</v>
      </c>
      <c r="AC62">
        <v>0</v>
      </c>
      <c r="AD62">
        <v>62.072529554367001</v>
      </c>
      <c r="AE62">
        <v>30.542310476303101</v>
      </c>
      <c r="AF62">
        <v>49.204230431035</v>
      </c>
      <c r="AG62" t="b">
        <v>0</v>
      </c>
      <c r="AH62">
        <v>235893</v>
      </c>
      <c r="AI62">
        <v>6926672</v>
      </c>
      <c r="AJ62">
        <v>6981913</v>
      </c>
      <c r="AK62">
        <v>14144478</v>
      </c>
      <c r="AL62">
        <f>IF(AND(HCBS!H62 &lt; 300000,'ASP-1'!B62 &gt; 0,'ASP-2'!B62 &gt; 0,'ASP-3'!B62 &gt; 0,'ASP-4'!B62 &gt;0),AD62, -1)</f>
        <v>62.072529554367001</v>
      </c>
      <c r="AM62">
        <f>IF(AND('ASP-1'!B62 &gt; 0,'ASP-2'!B62 &gt; 0,'ASP-3'!B62 &gt; 0,'ASP-4'!B62 &gt;0),AD62, -1)</f>
        <v>62.072529554367001</v>
      </c>
    </row>
    <row r="63" spans="1:39" x14ac:dyDescent="0.25">
      <c r="A63" t="s">
        <v>122</v>
      </c>
      <c r="B63">
        <v>1</v>
      </c>
      <c r="C63">
        <v>4</v>
      </c>
      <c r="D63">
        <v>1</v>
      </c>
      <c r="E63">
        <v>0</v>
      </c>
      <c r="F63">
        <v>4</v>
      </c>
      <c r="G63">
        <v>30</v>
      </c>
      <c r="H63">
        <v>448</v>
      </c>
      <c r="I63" t="s">
        <v>50</v>
      </c>
      <c r="J63">
        <v>72.201715469360295</v>
      </c>
      <c r="K63">
        <v>11.1839885711669</v>
      </c>
      <c r="L63">
        <v>0.113319396972656</v>
      </c>
      <c r="M63">
        <v>71.75</v>
      </c>
      <c r="N63">
        <v>452</v>
      </c>
      <c r="O63">
        <v>900</v>
      </c>
      <c r="P63">
        <v>-1</v>
      </c>
      <c r="Q63" t="s">
        <v>50</v>
      </c>
      <c r="R63">
        <v>452</v>
      </c>
      <c r="S63">
        <v>72.201715469360295</v>
      </c>
      <c r="T63">
        <v>11.1839885711669</v>
      </c>
      <c r="U63">
        <v>0.113319396972656</v>
      </c>
      <c r="V63">
        <v>71.75</v>
      </c>
      <c r="W63">
        <v>900</v>
      </c>
      <c r="X63">
        <v>-1</v>
      </c>
      <c r="Y63">
        <v>-1</v>
      </c>
      <c r="Z63" t="b">
        <v>0</v>
      </c>
      <c r="AA63" t="b">
        <v>0</v>
      </c>
      <c r="AB63">
        <v>34</v>
      </c>
      <c r="AC63">
        <v>0</v>
      </c>
      <c r="AD63">
        <v>136.02592182159401</v>
      </c>
      <c r="AE63">
        <v>61.759034633636396</v>
      </c>
      <c r="AF63">
        <v>45.402401106045701</v>
      </c>
      <c r="AG63" t="b">
        <v>0</v>
      </c>
      <c r="AH63">
        <v>342629</v>
      </c>
      <c r="AI63">
        <v>10881895</v>
      </c>
      <c r="AJ63">
        <v>10964564</v>
      </c>
      <c r="AK63">
        <v>22189088</v>
      </c>
      <c r="AL63">
        <f>IF(AND(HCBS!H63 &lt; 300000,'ASP-1'!B63 &gt; 0,'ASP-2'!B63 &gt; 0,'ASP-3'!B63 &gt; 0,'ASP-4'!B63 &gt;0),AD63, -1)</f>
        <v>136.02592182159401</v>
      </c>
      <c r="AM63">
        <f>IF(AND('ASP-1'!B63 &gt; 0,'ASP-2'!B63 &gt; 0,'ASP-3'!B63 &gt; 0,'ASP-4'!B63 &gt;0),AD63, -1)</f>
        <v>136.02592182159401</v>
      </c>
    </row>
    <row r="64" spans="1:39" x14ac:dyDescent="0.25">
      <c r="A64" t="s">
        <v>123</v>
      </c>
      <c r="B64">
        <v>1</v>
      </c>
      <c r="C64">
        <v>1</v>
      </c>
      <c r="D64">
        <v>1</v>
      </c>
      <c r="E64">
        <v>0</v>
      </c>
      <c r="F64">
        <v>4</v>
      </c>
      <c r="G64">
        <v>31</v>
      </c>
      <c r="H64">
        <v>478</v>
      </c>
      <c r="I64" t="s">
        <v>50</v>
      </c>
      <c r="J64">
        <v>103.09348297119099</v>
      </c>
      <c r="K64">
        <v>34.751552581787102</v>
      </c>
      <c r="L64">
        <v>9.0509223937988192</v>
      </c>
      <c r="M64">
        <v>103.953125</v>
      </c>
      <c r="N64">
        <v>487</v>
      </c>
      <c r="O64">
        <v>965</v>
      </c>
      <c r="P64">
        <v>-1</v>
      </c>
      <c r="Q64" t="s">
        <v>50</v>
      </c>
      <c r="R64">
        <v>487</v>
      </c>
      <c r="S64">
        <v>103.09348297119099</v>
      </c>
      <c r="T64">
        <v>34.751552581787102</v>
      </c>
      <c r="U64">
        <v>9.0509223937988192</v>
      </c>
      <c r="V64">
        <v>103.953125</v>
      </c>
      <c r="W64">
        <v>965</v>
      </c>
      <c r="X64">
        <v>-1</v>
      </c>
      <c r="Y64">
        <v>-1</v>
      </c>
      <c r="Z64" t="b">
        <v>0</v>
      </c>
      <c r="AA64" t="b">
        <v>0</v>
      </c>
      <c r="AB64">
        <v>40</v>
      </c>
      <c r="AC64">
        <v>0</v>
      </c>
      <c r="AD64">
        <v>222.21716380119301</v>
      </c>
      <c r="AE64">
        <v>79.041698694229098</v>
      </c>
      <c r="AF64">
        <v>35.569574078869898</v>
      </c>
      <c r="AG64" t="b">
        <v>0</v>
      </c>
      <c r="AH64">
        <v>431424</v>
      </c>
      <c r="AI64">
        <v>14213442</v>
      </c>
      <c r="AJ64">
        <v>14318849</v>
      </c>
      <c r="AK64">
        <v>28963715</v>
      </c>
      <c r="AL64">
        <f>IF(AND(HCBS!H64 &lt; 300000,'ASP-1'!B64 &gt; 0,'ASP-2'!B64 &gt; 0,'ASP-3'!B64 &gt; 0,'ASP-4'!B64 &gt;0),AD64, -1)</f>
        <v>222.21716380119301</v>
      </c>
      <c r="AM64">
        <f>IF(AND('ASP-1'!B64 &gt; 0,'ASP-2'!B64 &gt; 0,'ASP-3'!B64 &gt; 0,'ASP-4'!B64 &gt;0),AD64, -1)</f>
        <v>222.21716380119301</v>
      </c>
    </row>
    <row r="65" spans="1:39" x14ac:dyDescent="0.25">
      <c r="A65" t="s">
        <v>124</v>
      </c>
      <c r="B65">
        <v>1</v>
      </c>
      <c r="C65">
        <v>3</v>
      </c>
      <c r="D65">
        <v>1</v>
      </c>
      <c r="E65">
        <v>0</v>
      </c>
      <c r="F65">
        <v>4</v>
      </c>
      <c r="G65">
        <v>30</v>
      </c>
      <c r="H65">
        <v>436</v>
      </c>
      <c r="I65" t="s">
        <v>50</v>
      </c>
      <c r="J65">
        <v>70.685157775878906</v>
      </c>
      <c r="K65">
        <v>7.7175712585449201</v>
      </c>
      <c r="L65">
        <v>6.3898086547851493E-2</v>
      </c>
      <c r="M65">
        <v>66.296875</v>
      </c>
      <c r="N65">
        <v>438</v>
      </c>
      <c r="O65">
        <v>874</v>
      </c>
      <c r="P65">
        <v>-1</v>
      </c>
      <c r="Q65" t="s">
        <v>50</v>
      </c>
      <c r="R65">
        <v>438</v>
      </c>
      <c r="S65">
        <v>70.685157775878906</v>
      </c>
      <c r="T65">
        <v>7.7175712585449201</v>
      </c>
      <c r="U65">
        <v>6.3898086547851493E-2</v>
      </c>
      <c r="V65">
        <v>66.296875</v>
      </c>
      <c r="W65">
        <v>874</v>
      </c>
      <c r="X65">
        <v>-1</v>
      </c>
      <c r="Y65">
        <v>-1</v>
      </c>
      <c r="Z65" t="b">
        <v>0</v>
      </c>
      <c r="AA65" t="b">
        <v>0</v>
      </c>
      <c r="AB65">
        <v>32</v>
      </c>
      <c r="AC65">
        <v>0</v>
      </c>
      <c r="AD65">
        <v>150.88271808624199</v>
      </c>
      <c r="AE65">
        <v>74.104874610900794</v>
      </c>
      <c r="AF65">
        <v>49.114222987780103</v>
      </c>
      <c r="AG65" t="b">
        <v>0</v>
      </c>
      <c r="AH65">
        <v>307471</v>
      </c>
      <c r="AI65">
        <v>9585248</v>
      </c>
      <c r="AJ65">
        <v>9658674</v>
      </c>
      <c r="AK65">
        <v>19551393</v>
      </c>
      <c r="AL65">
        <f>IF(AND(HCBS!H65 &lt; 300000,'ASP-1'!B65 &gt; 0,'ASP-2'!B65 &gt; 0,'ASP-3'!B65 &gt; 0,'ASP-4'!B65 &gt;0),AD65, -1)</f>
        <v>150.88271808624199</v>
      </c>
      <c r="AM65">
        <f>IF(AND('ASP-1'!B65 &gt; 0,'ASP-2'!B65 &gt; 0,'ASP-3'!B65 &gt; 0,'ASP-4'!B65 &gt;0),AD65, -1)</f>
        <v>150.88271808624199</v>
      </c>
    </row>
    <row r="66" spans="1:39" x14ac:dyDescent="0.25">
      <c r="A66" t="s">
        <v>125</v>
      </c>
      <c r="B66">
        <v>1</v>
      </c>
      <c r="C66">
        <v>2</v>
      </c>
      <c r="D66">
        <v>1</v>
      </c>
      <c r="E66">
        <v>0</v>
      </c>
      <c r="F66">
        <v>4</v>
      </c>
      <c r="G66">
        <v>26</v>
      </c>
      <c r="H66">
        <v>418</v>
      </c>
      <c r="I66" t="s">
        <v>50</v>
      </c>
      <c r="J66">
        <v>59.940963745117102</v>
      </c>
      <c r="K66">
        <v>8.2387313842773402</v>
      </c>
      <c r="L66">
        <v>7.4880599975585896E-2</v>
      </c>
      <c r="M66">
        <v>59.125</v>
      </c>
      <c r="N66">
        <v>422</v>
      </c>
      <c r="O66">
        <v>840</v>
      </c>
      <c r="P66">
        <v>-1</v>
      </c>
      <c r="Q66" t="s">
        <v>50</v>
      </c>
      <c r="R66">
        <v>422</v>
      </c>
      <c r="S66">
        <v>59.940963745117102</v>
      </c>
      <c r="T66">
        <v>8.2387313842773402</v>
      </c>
      <c r="U66">
        <v>7.4880599975585896E-2</v>
      </c>
      <c r="V66">
        <v>59.125</v>
      </c>
      <c r="W66">
        <v>840</v>
      </c>
      <c r="X66">
        <v>-1</v>
      </c>
      <c r="Y66">
        <v>-1</v>
      </c>
      <c r="Z66" t="b">
        <v>0</v>
      </c>
      <c r="AA66" t="b">
        <v>0</v>
      </c>
      <c r="AB66">
        <v>30</v>
      </c>
      <c r="AC66">
        <v>0</v>
      </c>
      <c r="AD66">
        <v>111.11604142189</v>
      </c>
      <c r="AE66">
        <v>55.852545976638702</v>
      </c>
      <c r="AF66">
        <v>50.2650609776273</v>
      </c>
      <c r="AG66" t="b">
        <v>0</v>
      </c>
      <c r="AH66">
        <v>278058</v>
      </c>
      <c r="AI66">
        <v>8432746</v>
      </c>
      <c r="AJ66">
        <v>8498489</v>
      </c>
      <c r="AK66">
        <v>17209293</v>
      </c>
      <c r="AL66">
        <f>IF(AND(HCBS!H66 &lt; 300000,'ASP-1'!B66 &gt; 0,'ASP-2'!B66 &gt; 0,'ASP-3'!B66 &gt; 0,'ASP-4'!B66 &gt;0),AD66, -1)</f>
        <v>111.11604142189</v>
      </c>
      <c r="AM66">
        <f>IF(AND('ASP-1'!B66 &gt; 0,'ASP-2'!B66 &gt; 0,'ASP-3'!B66 &gt; 0,'ASP-4'!B66 &gt;0),AD66, -1)</f>
        <v>111.11604142189</v>
      </c>
    </row>
    <row r="67" spans="1:39" x14ac:dyDescent="0.25">
      <c r="A67" t="s">
        <v>126</v>
      </c>
      <c r="B67">
        <v>1</v>
      </c>
      <c r="C67">
        <v>3</v>
      </c>
      <c r="D67">
        <v>1</v>
      </c>
      <c r="E67">
        <v>0</v>
      </c>
      <c r="F67">
        <v>4</v>
      </c>
      <c r="G67">
        <v>27</v>
      </c>
      <c r="H67">
        <v>352</v>
      </c>
      <c r="I67" t="s">
        <v>50</v>
      </c>
      <c r="J67">
        <v>68.128774642944293</v>
      </c>
      <c r="K67">
        <v>7.9666690826415998</v>
      </c>
      <c r="L67">
        <v>5.4910659790039E-2</v>
      </c>
      <c r="M67">
        <v>66.515625</v>
      </c>
      <c r="N67">
        <v>357</v>
      </c>
      <c r="O67">
        <v>709</v>
      </c>
      <c r="P67">
        <v>-1</v>
      </c>
      <c r="Q67" t="s">
        <v>50</v>
      </c>
      <c r="R67">
        <v>357</v>
      </c>
      <c r="S67">
        <v>68.128774642944293</v>
      </c>
      <c r="T67">
        <v>7.9666690826415998</v>
      </c>
      <c r="U67">
        <v>5.4910659790039E-2</v>
      </c>
      <c r="V67">
        <v>66.515625</v>
      </c>
      <c r="W67">
        <v>709</v>
      </c>
      <c r="X67">
        <v>-1</v>
      </c>
      <c r="Y67">
        <v>-1</v>
      </c>
      <c r="Z67" t="b">
        <v>0</v>
      </c>
      <c r="AA67" t="b">
        <v>0</v>
      </c>
      <c r="AB67">
        <v>32</v>
      </c>
      <c r="AC67">
        <v>0</v>
      </c>
      <c r="AD67">
        <v>132.51557540893501</v>
      </c>
      <c r="AE67">
        <v>61.551867961883502</v>
      </c>
      <c r="AF67">
        <v>46.448779905258597</v>
      </c>
      <c r="AG67" t="b">
        <v>0</v>
      </c>
      <c r="AH67">
        <v>313337</v>
      </c>
      <c r="AI67">
        <v>9907923</v>
      </c>
      <c r="AJ67">
        <v>9982492</v>
      </c>
      <c r="AK67">
        <v>20203752</v>
      </c>
      <c r="AL67">
        <f>IF(AND(HCBS!H67 &lt; 300000,'ASP-1'!B67 &gt; 0,'ASP-2'!B67 &gt; 0,'ASP-3'!B67 &gt; 0,'ASP-4'!B67 &gt;0),AD67, -1)</f>
        <v>132.51557540893501</v>
      </c>
      <c r="AM67">
        <f>IF(AND('ASP-1'!B67 &gt; 0,'ASP-2'!B67 &gt; 0,'ASP-3'!B67 &gt; 0,'ASP-4'!B67 &gt;0),AD67, -1)</f>
        <v>132.51557540893501</v>
      </c>
    </row>
    <row r="68" spans="1:39" x14ac:dyDescent="0.25">
      <c r="A68" t="s">
        <v>127</v>
      </c>
      <c r="B68">
        <v>1</v>
      </c>
      <c r="C68">
        <v>3</v>
      </c>
      <c r="D68">
        <v>1</v>
      </c>
      <c r="E68">
        <v>0</v>
      </c>
      <c r="F68">
        <v>4</v>
      </c>
      <c r="G68">
        <v>28</v>
      </c>
      <c r="H68">
        <v>422</v>
      </c>
      <c r="I68" t="s">
        <v>50</v>
      </c>
      <c r="J68">
        <v>80.391523361205998</v>
      </c>
      <c r="K68">
        <v>10.4481697082519</v>
      </c>
      <c r="L68">
        <v>0.10932350158691399</v>
      </c>
      <c r="M68">
        <v>76.703125</v>
      </c>
      <c r="N68">
        <v>427</v>
      </c>
      <c r="O68">
        <v>849</v>
      </c>
      <c r="P68">
        <v>-1</v>
      </c>
      <c r="Q68" t="s">
        <v>50</v>
      </c>
      <c r="R68">
        <v>427</v>
      </c>
      <c r="S68">
        <v>80.391523361205998</v>
      </c>
      <c r="T68">
        <v>10.4481697082519</v>
      </c>
      <c r="U68">
        <v>0.10932350158691399</v>
      </c>
      <c r="V68">
        <v>76.703125</v>
      </c>
      <c r="W68">
        <v>849</v>
      </c>
      <c r="X68">
        <v>-1</v>
      </c>
      <c r="Y68">
        <v>-1</v>
      </c>
      <c r="Z68" t="b">
        <v>0</v>
      </c>
      <c r="AA68" t="b">
        <v>0</v>
      </c>
      <c r="AB68">
        <v>33</v>
      </c>
      <c r="AC68">
        <v>0</v>
      </c>
      <c r="AD68">
        <v>150.78265547752301</v>
      </c>
      <c r="AE68">
        <v>73.423746824264498</v>
      </c>
      <c r="AF68">
        <v>48.695088033655999</v>
      </c>
      <c r="AG68" t="b">
        <v>0</v>
      </c>
      <c r="AH68">
        <v>329255</v>
      </c>
      <c r="AI68">
        <v>10582633</v>
      </c>
      <c r="AJ68">
        <v>10660539</v>
      </c>
      <c r="AK68">
        <v>21572427</v>
      </c>
      <c r="AL68">
        <f>IF(AND(HCBS!H68 &lt; 300000,'ASP-1'!B68 &gt; 0,'ASP-2'!B68 &gt; 0,'ASP-3'!B68 &gt; 0,'ASP-4'!B68 &gt;0),AD68, -1)</f>
        <v>150.78265547752301</v>
      </c>
      <c r="AM68">
        <f>IF(AND('ASP-1'!B68 &gt; 0,'ASP-2'!B68 &gt; 0,'ASP-3'!B68 &gt; 0,'ASP-4'!B68 &gt;0),AD68, -1)</f>
        <v>150.78265547752301</v>
      </c>
    </row>
    <row r="69" spans="1:39" x14ac:dyDescent="0.25">
      <c r="A69" t="s">
        <v>128</v>
      </c>
      <c r="B69">
        <v>1</v>
      </c>
      <c r="C69">
        <v>2</v>
      </c>
      <c r="D69">
        <v>1</v>
      </c>
      <c r="E69">
        <v>0</v>
      </c>
      <c r="F69">
        <v>4</v>
      </c>
      <c r="G69">
        <v>30</v>
      </c>
      <c r="H69">
        <v>416</v>
      </c>
      <c r="I69" t="s">
        <v>50</v>
      </c>
      <c r="J69">
        <v>275.10383987426701</v>
      </c>
      <c r="K69">
        <v>131.721265792846</v>
      </c>
      <c r="L69">
        <v>0.780242919921875</v>
      </c>
      <c r="M69">
        <v>187.5625</v>
      </c>
      <c r="N69">
        <v>421</v>
      </c>
      <c r="O69">
        <v>837</v>
      </c>
      <c r="P69">
        <v>-1</v>
      </c>
      <c r="Q69" t="s">
        <v>50</v>
      </c>
      <c r="R69">
        <v>421</v>
      </c>
      <c r="S69">
        <v>275.10383987426701</v>
      </c>
      <c r="T69">
        <v>131.721265792846</v>
      </c>
      <c r="U69">
        <v>0.780242919921875</v>
      </c>
      <c r="V69">
        <v>187.5625</v>
      </c>
      <c r="W69">
        <v>837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576.89583253860405</v>
      </c>
      <c r="AE69">
        <v>107.89023637771599</v>
      </c>
      <c r="AF69">
        <v>18.701857474502699</v>
      </c>
      <c r="AG69" t="b">
        <v>0</v>
      </c>
      <c r="AH69">
        <v>682048</v>
      </c>
      <c r="AI69">
        <v>23765923</v>
      </c>
      <c r="AJ69">
        <v>23937116</v>
      </c>
      <c r="AK69">
        <v>48385087</v>
      </c>
      <c r="AL69">
        <f>IF(AND(HCBS!H69 &lt; 300000,'ASP-1'!B69 &gt; 0,'ASP-2'!B69 &gt; 0,'ASP-3'!B69 &gt; 0,'ASP-4'!B69 &gt;0),AD69, -1)</f>
        <v>576.89583253860405</v>
      </c>
      <c r="AM69">
        <f>IF(AND('ASP-1'!B69 &gt; 0,'ASP-2'!B69 &gt; 0,'ASP-3'!B69 &gt; 0,'ASP-4'!B69 &gt;0),AD69, -1)</f>
        <v>576.89583253860405</v>
      </c>
    </row>
    <row r="70" spans="1:39" x14ac:dyDescent="0.25">
      <c r="A70" t="s">
        <v>129</v>
      </c>
      <c r="B70">
        <v>1</v>
      </c>
      <c r="C70">
        <v>2</v>
      </c>
      <c r="D70">
        <v>1</v>
      </c>
      <c r="E70">
        <v>0</v>
      </c>
      <c r="F70">
        <v>4</v>
      </c>
      <c r="G70">
        <v>30</v>
      </c>
      <c r="H70">
        <v>432</v>
      </c>
      <c r="I70" t="s">
        <v>50</v>
      </c>
      <c r="J70">
        <v>79.439060211181598</v>
      </c>
      <c r="K70">
        <v>11.887855529785099</v>
      </c>
      <c r="L70">
        <v>0.12779426574707001</v>
      </c>
      <c r="M70">
        <v>76.3125</v>
      </c>
      <c r="N70">
        <v>436</v>
      </c>
      <c r="O70">
        <v>868</v>
      </c>
      <c r="P70">
        <v>-1</v>
      </c>
      <c r="Q70" t="s">
        <v>50</v>
      </c>
      <c r="R70">
        <v>436</v>
      </c>
      <c r="S70">
        <v>79.439060211181598</v>
      </c>
      <c r="T70">
        <v>11.887855529785099</v>
      </c>
      <c r="U70">
        <v>0.12779426574707001</v>
      </c>
      <c r="V70">
        <v>76.3125</v>
      </c>
      <c r="W70">
        <v>868</v>
      </c>
      <c r="X70">
        <v>-1</v>
      </c>
      <c r="Y70">
        <v>-1</v>
      </c>
      <c r="Z70" t="b">
        <v>0</v>
      </c>
      <c r="AA70" t="b">
        <v>0</v>
      </c>
      <c r="AB70">
        <v>34</v>
      </c>
      <c r="AC70">
        <v>0</v>
      </c>
      <c r="AD70">
        <v>175.377264738082</v>
      </c>
      <c r="AE70">
        <v>90.029223680496202</v>
      </c>
      <c r="AF70">
        <v>51.334603612931403</v>
      </c>
      <c r="AG70" t="b">
        <v>0</v>
      </c>
      <c r="AH70">
        <v>342562</v>
      </c>
      <c r="AI70">
        <v>10905246</v>
      </c>
      <c r="AJ70">
        <v>10987349</v>
      </c>
      <c r="AK70">
        <v>22235157</v>
      </c>
      <c r="AL70">
        <f>IF(AND(HCBS!H70 &lt; 300000,'ASP-1'!B70 &gt; 0,'ASP-2'!B70 &gt; 0,'ASP-3'!B70 &gt; 0,'ASP-4'!B70 &gt;0),AD70, -1)</f>
        <v>175.377264738082</v>
      </c>
      <c r="AM70">
        <f>IF(AND('ASP-1'!B70 &gt; 0,'ASP-2'!B70 &gt; 0,'ASP-3'!B70 &gt; 0,'ASP-4'!B70 &gt;0),AD70, -1)</f>
        <v>175.377264738082</v>
      </c>
    </row>
    <row r="71" spans="1:39" x14ac:dyDescent="0.25">
      <c r="A71" t="s">
        <v>130</v>
      </c>
      <c r="B71">
        <v>1</v>
      </c>
      <c r="C71">
        <v>3</v>
      </c>
      <c r="D71">
        <v>1</v>
      </c>
      <c r="E71">
        <v>0</v>
      </c>
      <c r="F71">
        <v>4</v>
      </c>
      <c r="G71">
        <v>28</v>
      </c>
      <c r="H71">
        <v>463</v>
      </c>
      <c r="I71" t="s">
        <v>50</v>
      </c>
      <c r="J71">
        <v>68.770740509033203</v>
      </c>
      <c r="K71">
        <v>12.803876876831</v>
      </c>
      <c r="L71">
        <v>9.5844268798828097E-2</v>
      </c>
      <c r="M71">
        <v>70.421875</v>
      </c>
      <c r="N71">
        <v>468</v>
      </c>
      <c r="O71">
        <v>931</v>
      </c>
      <c r="P71">
        <v>-1</v>
      </c>
      <c r="Q71" t="s">
        <v>50</v>
      </c>
      <c r="R71">
        <v>468</v>
      </c>
      <c r="S71">
        <v>68.770740509033203</v>
      </c>
      <c r="T71">
        <v>12.803876876831</v>
      </c>
      <c r="U71">
        <v>9.5844268798828097E-2</v>
      </c>
      <c r="V71">
        <v>70.421875</v>
      </c>
      <c r="W71">
        <v>931</v>
      </c>
      <c r="X71">
        <v>-1</v>
      </c>
      <c r="Y71">
        <v>-1</v>
      </c>
      <c r="Z71" t="b">
        <v>0</v>
      </c>
      <c r="AA71" t="b">
        <v>0</v>
      </c>
      <c r="AB71">
        <v>33</v>
      </c>
      <c r="AC71">
        <v>0</v>
      </c>
      <c r="AD71">
        <v>132.63887739181499</v>
      </c>
      <c r="AE71">
        <v>59.6394457817077</v>
      </c>
      <c r="AF71">
        <v>44.963774539144197</v>
      </c>
      <c r="AG71" t="b">
        <v>0</v>
      </c>
      <c r="AH71">
        <v>320172</v>
      </c>
      <c r="AI71">
        <v>9916413</v>
      </c>
      <c r="AJ71">
        <v>9993557</v>
      </c>
      <c r="AK71">
        <v>20230142</v>
      </c>
      <c r="AL71">
        <f>IF(AND(HCBS!H71 &lt; 300000,'ASP-1'!B71 &gt; 0,'ASP-2'!B71 &gt; 0,'ASP-3'!B71 &gt; 0,'ASP-4'!B71 &gt;0),AD71, -1)</f>
        <v>132.63887739181499</v>
      </c>
      <c r="AM71">
        <f>IF(AND('ASP-1'!B71 &gt; 0,'ASP-2'!B71 &gt; 0,'ASP-3'!B71 &gt; 0,'ASP-4'!B71 &gt;0),AD71, -1)</f>
        <v>132.63887739181499</v>
      </c>
    </row>
    <row r="72" spans="1:39" x14ac:dyDescent="0.25">
      <c r="A72" t="s">
        <v>131</v>
      </c>
      <c r="B72">
        <v>1</v>
      </c>
      <c r="C72">
        <v>2</v>
      </c>
      <c r="D72">
        <v>1</v>
      </c>
      <c r="E72">
        <v>0</v>
      </c>
      <c r="F72">
        <v>4</v>
      </c>
      <c r="G72">
        <v>26</v>
      </c>
      <c r="H72">
        <v>414</v>
      </c>
      <c r="I72" t="s">
        <v>50</v>
      </c>
      <c r="J72">
        <v>148.367546081542</v>
      </c>
      <c r="K72">
        <v>36.671939849853501</v>
      </c>
      <c r="L72">
        <v>0.19818115234375</v>
      </c>
      <c r="M72">
        <v>167.484375</v>
      </c>
      <c r="N72">
        <v>428</v>
      </c>
      <c r="O72">
        <v>842</v>
      </c>
      <c r="P72">
        <v>-1</v>
      </c>
      <c r="Q72" t="s">
        <v>50</v>
      </c>
      <c r="R72">
        <v>428</v>
      </c>
      <c r="S72">
        <v>148.367546081542</v>
      </c>
      <c r="T72">
        <v>36.671939849853501</v>
      </c>
      <c r="U72">
        <v>0.19818115234375</v>
      </c>
      <c r="V72">
        <v>167.484375</v>
      </c>
      <c r="W72">
        <v>842</v>
      </c>
      <c r="X72">
        <v>-1</v>
      </c>
      <c r="Y72">
        <v>-1</v>
      </c>
      <c r="Z72" t="b">
        <v>0</v>
      </c>
      <c r="AA72" t="b">
        <v>0</v>
      </c>
      <c r="AB72">
        <v>40</v>
      </c>
      <c r="AC72">
        <v>0</v>
      </c>
      <c r="AD72">
        <v>227.94637918472199</v>
      </c>
      <c r="AE72">
        <v>91.351872920989905</v>
      </c>
      <c r="AF72">
        <v>40.076035972898801</v>
      </c>
      <c r="AG72" t="b">
        <v>0</v>
      </c>
      <c r="AH72">
        <v>460119</v>
      </c>
      <c r="AI72">
        <v>16144401</v>
      </c>
      <c r="AJ72">
        <v>16256569</v>
      </c>
      <c r="AK72">
        <v>32861089</v>
      </c>
      <c r="AL72">
        <f>IF(AND(HCBS!H72 &lt; 300000,'ASP-1'!B72 &gt; 0,'ASP-2'!B72 &gt; 0,'ASP-3'!B72 &gt; 0,'ASP-4'!B72 &gt;0),AD72, -1)</f>
        <v>227.94637918472199</v>
      </c>
      <c r="AM72">
        <f>IF(AND('ASP-1'!B72 &gt; 0,'ASP-2'!B72 &gt; 0,'ASP-3'!B72 &gt; 0,'ASP-4'!B72 &gt;0),AD72, -1)</f>
        <v>227.94637918472199</v>
      </c>
    </row>
    <row r="73" spans="1:39" x14ac:dyDescent="0.25">
      <c r="A73" t="s">
        <v>132</v>
      </c>
      <c r="B73">
        <v>1</v>
      </c>
      <c r="C73">
        <v>2</v>
      </c>
      <c r="D73">
        <v>1</v>
      </c>
      <c r="E73">
        <v>0</v>
      </c>
      <c r="F73">
        <v>4</v>
      </c>
      <c r="G73">
        <v>31</v>
      </c>
      <c r="H73">
        <v>536</v>
      </c>
      <c r="I73" t="s">
        <v>50</v>
      </c>
      <c r="J73">
        <v>88.790998458862305</v>
      </c>
      <c r="K73">
        <v>12.078548431396401</v>
      </c>
      <c r="L73">
        <v>0.114814758300781</v>
      </c>
      <c r="M73">
        <v>99.203125</v>
      </c>
      <c r="N73">
        <v>543</v>
      </c>
      <c r="O73">
        <v>1079</v>
      </c>
      <c r="P73">
        <v>-1</v>
      </c>
      <c r="Q73" t="s">
        <v>50</v>
      </c>
      <c r="R73">
        <v>543</v>
      </c>
      <c r="S73">
        <v>88.790998458862305</v>
      </c>
      <c r="T73">
        <v>12.078548431396401</v>
      </c>
      <c r="U73">
        <v>0.114814758300781</v>
      </c>
      <c r="V73">
        <v>99.203125</v>
      </c>
      <c r="W73">
        <v>1079</v>
      </c>
      <c r="X73">
        <v>-1</v>
      </c>
      <c r="Y73">
        <v>-1</v>
      </c>
      <c r="Z73" t="b">
        <v>0</v>
      </c>
      <c r="AA73" t="b">
        <v>0</v>
      </c>
      <c r="AB73">
        <v>38</v>
      </c>
      <c r="AC73">
        <v>0</v>
      </c>
      <c r="AD73">
        <v>169.879898786544</v>
      </c>
      <c r="AE73">
        <v>77.8770751953125</v>
      </c>
      <c r="AF73">
        <v>45.842430888874901</v>
      </c>
      <c r="AG73" t="b">
        <v>0</v>
      </c>
      <c r="AH73">
        <v>424154</v>
      </c>
      <c r="AI73">
        <v>14589669</v>
      </c>
      <c r="AJ73">
        <v>14693250</v>
      </c>
      <c r="AK73">
        <v>29707073</v>
      </c>
      <c r="AL73">
        <f>IF(AND(HCBS!H73 &lt; 300000,'ASP-1'!B73 &gt; 0,'ASP-2'!B73 &gt; 0,'ASP-3'!B73 &gt; 0,'ASP-4'!B73 &gt;0),AD73, -1)</f>
        <v>169.879898786544</v>
      </c>
      <c r="AM73">
        <f>IF(AND('ASP-1'!B73 &gt; 0,'ASP-2'!B73 &gt; 0,'ASP-3'!B73 &gt; 0,'ASP-4'!B73 &gt;0),AD73, -1)</f>
        <v>169.879898786544</v>
      </c>
    </row>
    <row r="74" spans="1:39" x14ac:dyDescent="0.25">
      <c r="A74" t="s">
        <v>133</v>
      </c>
      <c r="B74">
        <v>1</v>
      </c>
      <c r="C74">
        <v>2</v>
      </c>
      <c r="D74">
        <v>1</v>
      </c>
      <c r="E74">
        <v>0</v>
      </c>
      <c r="F74">
        <v>4</v>
      </c>
      <c r="G74">
        <v>34</v>
      </c>
      <c r="H74">
        <v>476</v>
      </c>
      <c r="I74" t="s">
        <v>50</v>
      </c>
      <c r="J74">
        <v>96.542013168334904</v>
      </c>
      <c r="K74">
        <v>13.2276954650878</v>
      </c>
      <c r="L74">
        <v>8.9853286743163993E-2</v>
      </c>
      <c r="M74">
        <v>108.3125</v>
      </c>
      <c r="N74">
        <v>482</v>
      </c>
      <c r="O74">
        <v>958</v>
      </c>
      <c r="P74">
        <v>-1</v>
      </c>
      <c r="Q74" t="s">
        <v>50</v>
      </c>
      <c r="R74">
        <v>482</v>
      </c>
      <c r="S74">
        <v>96.542013168334904</v>
      </c>
      <c r="T74">
        <v>13.2276954650878</v>
      </c>
      <c r="U74">
        <v>8.9853286743163993E-2</v>
      </c>
      <c r="V74">
        <v>108.3125</v>
      </c>
      <c r="W74">
        <v>958</v>
      </c>
      <c r="X74">
        <v>-1</v>
      </c>
      <c r="Y74">
        <v>-1</v>
      </c>
      <c r="Z74" t="b">
        <v>0</v>
      </c>
      <c r="AA74" t="b">
        <v>0</v>
      </c>
      <c r="AB74">
        <v>40</v>
      </c>
      <c r="AC74">
        <v>0</v>
      </c>
      <c r="AD74">
        <v>197.35464954376201</v>
      </c>
      <c r="AE74">
        <v>90.596089839935303</v>
      </c>
      <c r="AF74">
        <v>45.905221918699198</v>
      </c>
      <c r="AG74" t="b">
        <v>0</v>
      </c>
      <c r="AH74">
        <v>457405</v>
      </c>
      <c r="AI74">
        <v>15876537</v>
      </c>
      <c r="AJ74">
        <v>15989209</v>
      </c>
      <c r="AK74">
        <v>32323151</v>
      </c>
      <c r="AL74">
        <f>IF(AND(HCBS!H74 &lt; 300000,'ASP-1'!B74 &gt; 0,'ASP-2'!B74 &gt; 0,'ASP-3'!B74 &gt; 0,'ASP-4'!B74 &gt;0),AD74, -1)</f>
        <v>197.35464954376201</v>
      </c>
      <c r="AM74">
        <f>IF(AND('ASP-1'!B74 &gt; 0,'ASP-2'!B74 &gt; 0,'ASP-3'!B74 &gt; 0,'ASP-4'!B74 &gt;0),AD74, -1)</f>
        <v>197.35464954376201</v>
      </c>
    </row>
    <row r="75" spans="1:39" x14ac:dyDescent="0.25">
      <c r="A75" t="s">
        <v>134</v>
      </c>
      <c r="B75">
        <v>1</v>
      </c>
      <c r="C75">
        <v>2</v>
      </c>
      <c r="D75">
        <v>1</v>
      </c>
      <c r="E75">
        <v>0</v>
      </c>
      <c r="F75">
        <v>4</v>
      </c>
      <c r="G75">
        <v>29</v>
      </c>
      <c r="H75">
        <v>473</v>
      </c>
      <c r="I75" t="s">
        <v>50</v>
      </c>
      <c r="J75">
        <v>53.108465194702099</v>
      </c>
      <c r="K75">
        <v>7.1180343627929599</v>
      </c>
      <c r="L75">
        <v>5.1914215087890597E-2</v>
      </c>
      <c r="M75">
        <v>60.734375</v>
      </c>
      <c r="N75">
        <v>475</v>
      </c>
      <c r="O75">
        <v>948</v>
      </c>
      <c r="P75">
        <v>-1</v>
      </c>
      <c r="Q75" t="s">
        <v>50</v>
      </c>
      <c r="R75">
        <v>475</v>
      </c>
      <c r="S75">
        <v>53.108465194702099</v>
      </c>
      <c r="T75">
        <v>7.1180343627929599</v>
      </c>
      <c r="U75">
        <v>5.1914215087890597E-2</v>
      </c>
      <c r="V75">
        <v>60.734375</v>
      </c>
      <c r="W75">
        <v>948</v>
      </c>
      <c r="X75">
        <v>-1</v>
      </c>
      <c r="Y75">
        <v>-1</v>
      </c>
      <c r="Z75" t="b">
        <v>0</v>
      </c>
      <c r="AA75" t="b">
        <v>0</v>
      </c>
      <c r="AB75">
        <v>31</v>
      </c>
      <c r="AC75">
        <v>0</v>
      </c>
      <c r="AD75">
        <v>115.102126598358</v>
      </c>
      <c r="AE75">
        <v>53.725975275039602</v>
      </c>
      <c r="AF75">
        <v>46.676787703943198</v>
      </c>
      <c r="AG75" t="b">
        <v>0</v>
      </c>
      <c r="AH75">
        <v>306639</v>
      </c>
      <c r="AI75">
        <v>9931539</v>
      </c>
      <c r="AJ75">
        <v>10003890</v>
      </c>
      <c r="AK75">
        <v>20242068</v>
      </c>
      <c r="AL75">
        <f>IF(AND(HCBS!H75 &lt; 300000,'ASP-1'!B75 &gt; 0,'ASP-2'!B75 &gt; 0,'ASP-3'!B75 &gt; 0,'ASP-4'!B75 &gt;0),AD75, -1)</f>
        <v>115.102126598358</v>
      </c>
      <c r="AM75">
        <f>IF(AND('ASP-1'!B75 &gt; 0,'ASP-2'!B75 &gt; 0,'ASP-3'!B75 &gt; 0,'ASP-4'!B75 &gt;0),AD75, -1)</f>
        <v>115.102126598358</v>
      </c>
    </row>
    <row r="76" spans="1:39" x14ac:dyDescent="0.25">
      <c r="A76" t="s">
        <v>135</v>
      </c>
      <c r="B76">
        <v>1</v>
      </c>
      <c r="C76">
        <v>2</v>
      </c>
      <c r="D76">
        <v>1</v>
      </c>
      <c r="E76">
        <v>0</v>
      </c>
      <c r="F76">
        <v>4</v>
      </c>
      <c r="G76">
        <v>28</v>
      </c>
      <c r="H76">
        <v>424</v>
      </c>
      <c r="I76" t="s">
        <v>50</v>
      </c>
      <c r="J76">
        <v>57.0231609344482</v>
      </c>
      <c r="K76">
        <v>7.2672958374023402</v>
      </c>
      <c r="L76">
        <v>5.84049224853515E-2</v>
      </c>
      <c r="M76">
        <v>64.234375</v>
      </c>
      <c r="N76">
        <v>428</v>
      </c>
      <c r="O76">
        <v>852</v>
      </c>
      <c r="P76">
        <v>-1</v>
      </c>
      <c r="Q76" t="s">
        <v>50</v>
      </c>
      <c r="R76">
        <v>428</v>
      </c>
      <c r="S76">
        <v>57.0231609344482</v>
      </c>
      <c r="T76">
        <v>7.2672958374023402</v>
      </c>
      <c r="U76">
        <v>5.84049224853515E-2</v>
      </c>
      <c r="V76">
        <v>64.234375</v>
      </c>
      <c r="W76">
        <v>852</v>
      </c>
      <c r="X76">
        <v>-1</v>
      </c>
      <c r="Y76">
        <v>-1</v>
      </c>
      <c r="Z76" t="b">
        <v>0</v>
      </c>
      <c r="AA76" t="b">
        <v>0</v>
      </c>
      <c r="AB76">
        <v>32</v>
      </c>
      <c r="AC76">
        <v>0</v>
      </c>
      <c r="AD76">
        <v>110.793179035186</v>
      </c>
      <c r="AE76">
        <v>51.697356939315704</v>
      </c>
      <c r="AF76">
        <v>46.661136894444702</v>
      </c>
      <c r="AG76" t="b">
        <v>0</v>
      </c>
      <c r="AH76">
        <v>330458</v>
      </c>
      <c r="AI76">
        <v>10972568</v>
      </c>
      <c r="AJ76">
        <v>11050757</v>
      </c>
      <c r="AK76">
        <v>22353783</v>
      </c>
      <c r="AL76">
        <f>IF(AND(HCBS!H76 &lt; 300000,'ASP-1'!B76 &gt; 0,'ASP-2'!B76 &gt; 0,'ASP-3'!B76 &gt; 0,'ASP-4'!B76 &gt;0),AD76, -1)</f>
        <v>110.793179035186</v>
      </c>
      <c r="AM76">
        <f>IF(AND('ASP-1'!B76 &gt; 0,'ASP-2'!B76 &gt; 0,'ASP-3'!B76 &gt; 0,'ASP-4'!B76 &gt;0),AD76, -1)</f>
        <v>110.793179035186</v>
      </c>
    </row>
    <row r="77" spans="1:39" x14ac:dyDescent="0.25">
      <c r="A77" t="s">
        <v>136</v>
      </c>
      <c r="B77">
        <v>1</v>
      </c>
      <c r="C77">
        <v>2</v>
      </c>
      <c r="D77">
        <v>1</v>
      </c>
      <c r="E77">
        <v>0</v>
      </c>
      <c r="F77">
        <v>4</v>
      </c>
      <c r="G77">
        <v>27</v>
      </c>
      <c r="H77">
        <v>457</v>
      </c>
      <c r="I77" t="s">
        <v>50</v>
      </c>
      <c r="J77">
        <v>53.156389236450103</v>
      </c>
      <c r="K77">
        <v>7.4115638732910103</v>
      </c>
      <c r="L77">
        <v>7.9370498657226493E-2</v>
      </c>
      <c r="M77">
        <v>65.125</v>
      </c>
      <c r="N77">
        <v>462</v>
      </c>
      <c r="O77">
        <v>919</v>
      </c>
      <c r="P77">
        <v>-1</v>
      </c>
      <c r="Q77" t="s">
        <v>50</v>
      </c>
      <c r="R77">
        <v>462</v>
      </c>
      <c r="S77">
        <v>53.156389236450103</v>
      </c>
      <c r="T77">
        <v>7.4115638732910103</v>
      </c>
      <c r="U77">
        <v>7.9370498657226493E-2</v>
      </c>
      <c r="V77">
        <v>65.125</v>
      </c>
      <c r="W77">
        <v>919</v>
      </c>
      <c r="X77">
        <v>-1</v>
      </c>
      <c r="Y77">
        <v>-1</v>
      </c>
      <c r="Z77" t="b">
        <v>0</v>
      </c>
      <c r="AA77" t="b">
        <v>0</v>
      </c>
      <c r="AB77">
        <v>32</v>
      </c>
      <c r="AC77">
        <v>0</v>
      </c>
      <c r="AD77">
        <v>96.664317131042395</v>
      </c>
      <c r="AE77">
        <v>45.823198318481403</v>
      </c>
      <c r="AF77">
        <v>47.4044607963882</v>
      </c>
      <c r="AG77" t="b">
        <v>0</v>
      </c>
      <c r="AH77">
        <v>323870</v>
      </c>
      <c r="AI77">
        <v>10470674</v>
      </c>
      <c r="AJ77">
        <v>10548875</v>
      </c>
      <c r="AK77">
        <v>21343419</v>
      </c>
      <c r="AL77">
        <f>IF(AND(HCBS!H77 &lt; 300000,'ASP-1'!B77 &gt; 0,'ASP-2'!B77 &gt; 0,'ASP-3'!B77 &gt; 0,'ASP-4'!B77 &gt;0),AD77, -1)</f>
        <v>96.664317131042395</v>
      </c>
      <c r="AM77">
        <f>IF(AND('ASP-1'!B77 &gt; 0,'ASP-2'!B77 &gt; 0,'ASP-3'!B77 &gt; 0,'ASP-4'!B77 &gt;0),AD77, -1)</f>
        <v>96.664317131042395</v>
      </c>
    </row>
    <row r="78" spans="1:39" x14ac:dyDescent="0.25">
      <c r="A78" t="s">
        <v>137</v>
      </c>
      <c r="B78">
        <v>1</v>
      </c>
      <c r="C78">
        <v>1</v>
      </c>
      <c r="D78">
        <v>1</v>
      </c>
      <c r="E78">
        <v>0</v>
      </c>
      <c r="F78">
        <v>4</v>
      </c>
      <c r="G78">
        <v>27</v>
      </c>
      <c r="H78">
        <v>417</v>
      </c>
      <c r="I78" t="s">
        <v>50</v>
      </c>
      <c r="J78">
        <v>70.443546295166001</v>
      </c>
      <c r="K78">
        <v>14.009437561035099</v>
      </c>
      <c r="L78">
        <v>7.6536731719970703</v>
      </c>
      <c r="M78">
        <v>93.734375</v>
      </c>
      <c r="N78">
        <v>425</v>
      </c>
      <c r="O78">
        <v>842</v>
      </c>
      <c r="P78">
        <v>-1</v>
      </c>
      <c r="Q78" t="s">
        <v>50</v>
      </c>
      <c r="R78">
        <v>425</v>
      </c>
      <c r="S78">
        <v>70.443546295166001</v>
      </c>
      <c r="T78">
        <v>14.009437561035099</v>
      </c>
      <c r="U78">
        <v>7.6536731719970703</v>
      </c>
      <c r="V78">
        <v>93.734375</v>
      </c>
      <c r="W78">
        <v>842</v>
      </c>
      <c r="X78">
        <v>-1</v>
      </c>
      <c r="Y78">
        <v>-1</v>
      </c>
      <c r="Z78" t="b">
        <v>0</v>
      </c>
      <c r="AA78" t="b">
        <v>0</v>
      </c>
      <c r="AB78">
        <v>35</v>
      </c>
      <c r="AC78">
        <v>0</v>
      </c>
      <c r="AD78">
        <v>121.246225595474</v>
      </c>
      <c r="AE78">
        <v>52.694133043289099</v>
      </c>
      <c r="AF78">
        <v>43.4604316831254</v>
      </c>
      <c r="AG78" t="b">
        <v>0</v>
      </c>
      <c r="AH78">
        <v>374687</v>
      </c>
      <c r="AI78">
        <v>12523441</v>
      </c>
      <c r="AJ78">
        <v>12614743</v>
      </c>
      <c r="AK78">
        <v>25512871</v>
      </c>
      <c r="AL78">
        <f>IF(AND(HCBS!H78 &lt; 300000,'ASP-1'!B78 &gt; 0,'ASP-2'!B78 &gt; 0,'ASP-3'!B78 &gt; 0,'ASP-4'!B78 &gt;0),AD78, -1)</f>
        <v>121.246225595474</v>
      </c>
      <c r="AM78">
        <f>IF(AND('ASP-1'!B78 &gt; 0,'ASP-2'!B78 &gt; 0,'ASP-3'!B78 &gt; 0,'ASP-4'!B78 &gt;0),AD78, -1)</f>
        <v>121.246225595474</v>
      </c>
    </row>
    <row r="79" spans="1:39" x14ac:dyDescent="0.25">
      <c r="A79" t="s">
        <v>138</v>
      </c>
      <c r="B79">
        <v>1</v>
      </c>
      <c r="C79">
        <v>2</v>
      </c>
      <c r="D79">
        <v>1</v>
      </c>
      <c r="E79">
        <v>0</v>
      </c>
      <c r="F79">
        <v>4</v>
      </c>
      <c r="G79">
        <v>27</v>
      </c>
      <c r="H79">
        <v>510</v>
      </c>
      <c r="I79" t="s">
        <v>50</v>
      </c>
      <c r="J79">
        <v>78.064771652221594</v>
      </c>
      <c r="K79">
        <v>16.251327514648398</v>
      </c>
      <c r="L79">
        <v>8.1369400024413993E-2</v>
      </c>
      <c r="M79">
        <v>101.609375</v>
      </c>
      <c r="N79">
        <v>518</v>
      </c>
      <c r="O79">
        <v>1028</v>
      </c>
      <c r="P79">
        <v>-1</v>
      </c>
      <c r="Q79" t="s">
        <v>50</v>
      </c>
      <c r="R79">
        <v>518</v>
      </c>
      <c r="S79">
        <v>78.064771652221594</v>
      </c>
      <c r="T79">
        <v>16.251327514648398</v>
      </c>
      <c r="U79">
        <v>8.1369400024413993E-2</v>
      </c>
      <c r="V79">
        <v>101.609375</v>
      </c>
      <c r="W79">
        <v>1028</v>
      </c>
      <c r="X79">
        <v>-1</v>
      </c>
      <c r="Y79">
        <v>-1</v>
      </c>
      <c r="Z79" t="b">
        <v>0</v>
      </c>
      <c r="AA79" t="b">
        <v>0</v>
      </c>
      <c r="AB79">
        <v>35</v>
      </c>
      <c r="AC79">
        <v>0</v>
      </c>
      <c r="AD79">
        <v>131.930518388748</v>
      </c>
      <c r="AE79">
        <v>56.576377630233701</v>
      </c>
      <c r="AF79">
        <v>42.8834649641298</v>
      </c>
      <c r="AG79" t="b">
        <v>0</v>
      </c>
      <c r="AH79">
        <v>373419</v>
      </c>
      <c r="AI79">
        <v>12558727</v>
      </c>
      <c r="AJ79">
        <v>12648711</v>
      </c>
      <c r="AK79">
        <v>25580857</v>
      </c>
      <c r="AL79">
        <f>IF(AND(HCBS!H79 &lt; 300000,'ASP-1'!B79 &gt; 0,'ASP-2'!B79 &gt; 0,'ASP-3'!B79 &gt; 0,'ASP-4'!B79 &gt;0),AD79, -1)</f>
        <v>-1</v>
      </c>
      <c r="AM79">
        <f>IF(AND('ASP-1'!B79 &gt; 0,'ASP-2'!B79 &gt; 0,'ASP-3'!B79 &gt; 0,'ASP-4'!B79 &gt;0),AD79, -1)</f>
        <v>131.930518388748</v>
      </c>
    </row>
    <row r="80" spans="1:39" x14ac:dyDescent="0.25">
      <c r="A80" t="s">
        <v>139</v>
      </c>
      <c r="B80">
        <v>1</v>
      </c>
      <c r="C80">
        <v>2</v>
      </c>
      <c r="D80">
        <v>1</v>
      </c>
      <c r="E80">
        <v>0</v>
      </c>
      <c r="F80">
        <v>4</v>
      </c>
      <c r="G80">
        <v>31</v>
      </c>
      <c r="H80">
        <v>473</v>
      </c>
      <c r="I80" t="s">
        <v>50</v>
      </c>
      <c r="J80">
        <v>91.71728515625</v>
      </c>
      <c r="K80">
        <v>11.6287727355957</v>
      </c>
      <c r="L80">
        <v>0.108325958251953</v>
      </c>
      <c r="M80">
        <v>100.46875</v>
      </c>
      <c r="N80">
        <v>480</v>
      </c>
      <c r="O80">
        <v>953</v>
      </c>
      <c r="P80">
        <v>-1</v>
      </c>
      <c r="Q80" t="s">
        <v>50</v>
      </c>
      <c r="R80">
        <v>480</v>
      </c>
      <c r="S80">
        <v>91.71728515625</v>
      </c>
      <c r="T80">
        <v>11.6287727355957</v>
      </c>
      <c r="U80">
        <v>0.108325958251953</v>
      </c>
      <c r="V80">
        <v>100.46875</v>
      </c>
      <c r="W80">
        <v>953</v>
      </c>
      <c r="X80">
        <v>-1</v>
      </c>
      <c r="Y80">
        <v>-1</v>
      </c>
      <c r="Z80" t="b">
        <v>0</v>
      </c>
      <c r="AA80" t="b">
        <v>0</v>
      </c>
      <c r="AB80">
        <v>38</v>
      </c>
      <c r="AC80">
        <v>0</v>
      </c>
      <c r="AD80">
        <v>174.042694330215</v>
      </c>
      <c r="AE80">
        <v>81.4543132781982</v>
      </c>
      <c r="AF80">
        <v>46.801340091674803</v>
      </c>
      <c r="AG80" t="b">
        <v>0</v>
      </c>
      <c r="AH80">
        <v>429673</v>
      </c>
      <c r="AI80">
        <v>14973655</v>
      </c>
      <c r="AJ80">
        <v>15077572</v>
      </c>
      <c r="AK80">
        <v>30480900</v>
      </c>
      <c r="AL80">
        <f>IF(AND(HCBS!H80 &lt; 300000,'ASP-1'!B80 &gt; 0,'ASP-2'!B80 &gt; 0,'ASP-3'!B80 &gt; 0,'ASP-4'!B80 &gt;0),AD80, -1)</f>
        <v>174.042694330215</v>
      </c>
      <c r="AM80">
        <f>IF(AND('ASP-1'!B80 &gt; 0,'ASP-2'!B80 &gt; 0,'ASP-3'!B80 &gt; 0,'ASP-4'!B80 &gt;0),AD80, -1)</f>
        <v>174.042694330215</v>
      </c>
    </row>
    <row r="81" spans="1:39" x14ac:dyDescent="0.25">
      <c r="A81" t="s">
        <v>140</v>
      </c>
      <c r="B81">
        <v>1</v>
      </c>
      <c r="C81">
        <v>2</v>
      </c>
      <c r="D81">
        <v>1</v>
      </c>
      <c r="E81">
        <v>0</v>
      </c>
      <c r="F81">
        <v>4</v>
      </c>
      <c r="G81">
        <v>27</v>
      </c>
      <c r="H81">
        <v>440</v>
      </c>
      <c r="I81" t="s">
        <v>50</v>
      </c>
      <c r="J81">
        <v>64.568510055541907</v>
      </c>
      <c r="K81">
        <v>9.0169773101806605</v>
      </c>
      <c r="L81">
        <v>7.8372955322265597E-2</v>
      </c>
      <c r="M81">
        <v>80.453125</v>
      </c>
      <c r="N81">
        <v>448</v>
      </c>
      <c r="O81">
        <v>888</v>
      </c>
      <c r="P81">
        <v>-1</v>
      </c>
      <c r="Q81" t="s">
        <v>50</v>
      </c>
      <c r="R81">
        <v>448</v>
      </c>
      <c r="S81">
        <v>64.568510055541907</v>
      </c>
      <c r="T81">
        <v>9.0169773101806605</v>
      </c>
      <c r="U81">
        <v>7.8372955322265597E-2</v>
      </c>
      <c r="V81">
        <v>80.453125</v>
      </c>
      <c r="W81">
        <v>888</v>
      </c>
      <c r="X81">
        <v>-1</v>
      </c>
      <c r="Y81">
        <v>-1</v>
      </c>
      <c r="Z81" t="b">
        <v>0</v>
      </c>
      <c r="AA81" t="b">
        <v>0</v>
      </c>
      <c r="AB81">
        <v>35</v>
      </c>
      <c r="AC81">
        <v>0</v>
      </c>
      <c r="AD81">
        <v>112.126414775848</v>
      </c>
      <c r="AE81">
        <v>51.705724954605103</v>
      </c>
      <c r="AF81">
        <v>46.113777077390601</v>
      </c>
      <c r="AG81" t="b">
        <v>0</v>
      </c>
      <c r="AH81">
        <v>376400</v>
      </c>
      <c r="AI81">
        <v>12797714</v>
      </c>
      <c r="AJ81">
        <v>12888055</v>
      </c>
      <c r="AK81">
        <v>26062169</v>
      </c>
      <c r="AL81">
        <f>IF(AND(HCBS!H81 &lt; 300000,'ASP-1'!B81 &gt; 0,'ASP-2'!B81 &gt; 0,'ASP-3'!B81 &gt; 0,'ASP-4'!B81 &gt;0),AD81, -1)</f>
        <v>112.126414775848</v>
      </c>
      <c r="AM81">
        <f>IF(AND('ASP-1'!B81 &gt; 0,'ASP-2'!B81 &gt; 0,'ASP-3'!B81 &gt; 0,'ASP-4'!B81 &gt;0),AD81, -1)</f>
        <v>112.126414775848</v>
      </c>
    </row>
    <row r="82" spans="1:39" x14ac:dyDescent="0.25">
      <c r="A82" t="s">
        <v>141</v>
      </c>
      <c r="B82">
        <v>1</v>
      </c>
      <c r="C82">
        <v>2</v>
      </c>
      <c r="D82">
        <v>1</v>
      </c>
      <c r="E82">
        <v>0</v>
      </c>
      <c r="F82">
        <v>4</v>
      </c>
      <c r="G82">
        <v>31</v>
      </c>
      <c r="H82">
        <v>504</v>
      </c>
      <c r="I82" t="s">
        <v>50</v>
      </c>
      <c r="J82">
        <v>123.36181831359799</v>
      </c>
      <c r="K82">
        <v>48.099033355712798</v>
      </c>
      <c r="L82">
        <v>0.15225410461425701</v>
      </c>
      <c r="M82">
        <v>228.859375</v>
      </c>
      <c r="N82">
        <v>512</v>
      </c>
      <c r="O82">
        <v>1016</v>
      </c>
      <c r="P82">
        <v>-1</v>
      </c>
      <c r="Q82" t="s">
        <v>50</v>
      </c>
      <c r="R82">
        <v>512</v>
      </c>
      <c r="S82">
        <v>123.36181831359799</v>
      </c>
      <c r="T82">
        <v>48.099033355712798</v>
      </c>
      <c r="U82">
        <v>0.15225410461425701</v>
      </c>
      <c r="V82">
        <v>228.859375</v>
      </c>
      <c r="W82">
        <v>1016</v>
      </c>
      <c r="X82">
        <v>-1</v>
      </c>
      <c r="Y82">
        <v>-1</v>
      </c>
      <c r="Z82" t="b">
        <v>0</v>
      </c>
      <c r="AA82" t="b">
        <v>0</v>
      </c>
      <c r="AB82">
        <v>39</v>
      </c>
      <c r="AC82">
        <v>0</v>
      </c>
      <c r="AD82">
        <v>218.55001282691899</v>
      </c>
      <c r="AE82">
        <v>74.802525997161794</v>
      </c>
      <c r="AF82">
        <v>34.226731460501703</v>
      </c>
      <c r="AG82" t="b">
        <v>0</v>
      </c>
      <c r="AH82">
        <v>461997</v>
      </c>
      <c r="AI82">
        <v>16767799</v>
      </c>
      <c r="AJ82">
        <v>16880567</v>
      </c>
      <c r="AK82">
        <v>34110363</v>
      </c>
      <c r="AL82">
        <f>IF(AND(HCBS!H82 &lt; 300000,'ASP-1'!B82 &gt; 0,'ASP-2'!B82 &gt; 0,'ASP-3'!B82 &gt; 0,'ASP-4'!B82 &gt;0),AD82, -1)</f>
        <v>-1</v>
      </c>
      <c r="AM82">
        <f>IF(AND('ASP-1'!B82 &gt; 0,'ASP-2'!B82 &gt; 0,'ASP-3'!B82 &gt; 0,'ASP-4'!B82 &gt;0),AD82, -1)</f>
        <v>218.55001282691899</v>
      </c>
    </row>
    <row r="83" spans="1:39" x14ac:dyDescent="0.25">
      <c r="A83" t="s">
        <v>142</v>
      </c>
      <c r="B83">
        <v>1</v>
      </c>
      <c r="C83">
        <v>2</v>
      </c>
      <c r="D83">
        <v>1</v>
      </c>
      <c r="E83">
        <v>0</v>
      </c>
      <c r="F83">
        <v>4</v>
      </c>
      <c r="G83">
        <v>27</v>
      </c>
      <c r="H83">
        <v>518</v>
      </c>
      <c r="I83" t="s">
        <v>50</v>
      </c>
      <c r="J83">
        <v>83.768087387084904</v>
      </c>
      <c r="K83">
        <v>11.948257446289</v>
      </c>
      <c r="L83">
        <v>9.0353012084960896E-2</v>
      </c>
      <c r="M83">
        <v>102.703125</v>
      </c>
      <c r="N83">
        <v>529</v>
      </c>
      <c r="O83">
        <v>1047</v>
      </c>
      <c r="P83">
        <v>-1</v>
      </c>
      <c r="Q83" t="s">
        <v>50</v>
      </c>
      <c r="R83">
        <v>529</v>
      </c>
      <c r="S83">
        <v>83.768087387084904</v>
      </c>
      <c r="T83">
        <v>11.948257446289</v>
      </c>
      <c r="U83">
        <v>9.0353012084960896E-2</v>
      </c>
      <c r="V83">
        <v>102.703125</v>
      </c>
      <c r="W83">
        <v>1047</v>
      </c>
      <c r="X83">
        <v>-1</v>
      </c>
      <c r="Y83">
        <v>-1</v>
      </c>
      <c r="Z83" t="b">
        <v>0</v>
      </c>
      <c r="AA83" t="b">
        <v>0</v>
      </c>
      <c r="AB83">
        <v>38</v>
      </c>
      <c r="AC83">
        <v>0</v>
      </c>
      <c r="AD83">
        <v>139.97256612777699</v>
      </c>
      <c r="AE83">
        <v>63.288569927215498</v>
      </c>
      <c r="AF83">
        <v>45.214981533910802</v>
      </c>
      <c r="AG83" t="b">
        <v>0</v>
      </c>
      <c r="AH83">
        <v>446300</v>
      </c>
      <c r="AI83">
        <v>16079862</v>
      </c>
      <c r="AJ83">
        <v>16188711</v>
      </c>
      <c r="AK83">
        <v>32714873</v>
      </c>
      <c r="AL83">
        <f>IF(AND(HCBS!H83 &lt; 300000,'ASP-1'!B83 &gt; 0,'ASP-2'!B83 &gt; 0,'ASP-3'!B83 &gt; 0,'ASP-4'!B83 &gt;0),AD83, -1)</f>
        <v>139.97256612777699</v>
      </c>
      <c r="AM83">
        <f>IF(AND('ASP-1'!B83 &gt; 0,'ASP-2'!B83 &gt; 0,'ASP-3'!B83 &gt; 0,'ASP-4'!B83 &gt;0),AD83, -1)</f>
        <v>139.97256612777699</v>
      </c>
    </row>
    <row r="84" spans="1:39" x14ac:dyDescent="0.25">
      <c r="A84" t="s">
        <v>143</v>
      </c>
      <c r="B84">
        <v>1</v>
      </c>
      <c r="C84">
        <v>2</v>
      </c>
      <c r="D84">
        <v>1</v>
      </c>
      <c r="E84">
        <v>0</v>
      </c>
      <c r="F84">
        <v>4</v>
      </c>
      <c r="G84">
        <v>28</v>
      </c>
      <c r="H84">
        <v>430</v>
      </c>
      <c r="I84" t="s">
        <v>50</v>
      </c>
      <c r="J84">
        <v>117.862674713134</v>
      </c>
      <c r="K84">
        <v>35.420951843261697</v>
      </c>
      <c r="L84">
        <v>8.6858749389648396E-2</v>
      </c>
      <c r="M84">
        <v>192.296875</v>
      </c>
      <c r="N84">
        <v>442</v>
      </c>
      <c r="O84">
        <v>872</v>
      </c>
      <c r="P84">
        <v>-1</v>
      </c>
      <c r="Q84" t="s">
        <v>50</v>
      </c>
      <c r="R84">
        <v>442</v>
      </c>
      <c r="S84">
        <v>117.862674713134</v>
      </c>
      <c r="T84">
        <v>35.420951843261697</v>
      </c>
      <c r="U84">
        <v>8.6858749389648396E-2</v>
      </c>
      <c r="V84">
        <v>192.296875</v>
      </c>
      <c r="W84">
        <v>872</v>
      </c>
      <c r="X84">
        <v>-1</v>
      </c>
      <c r="Y84">
        <v>-1</v>
      </c>
      <c r="Z84" t="b">
        <v>0</v>
      </c>
      <c r="AA84" t="b">
        <v>0</v>
      </c>
      <c r="AB84">
        <v>40</v>
      </c>
      <c r="AC84">
        <v>0</v>
      </c>
      <c r="AD84">
        <v>197.957178592681</v>
      </c>
      <c r="AE84">
        <v>74.243925094604407</v>
      </c>
      <c r="AF84">
        <v>37.505043071647997</v>
      </c>
      <c r="AG84" t="b">
        <v>0</v>
      </c>
      <c r="AH84">
        <v>488054</v>
      </c>
      <c r="AI84">
        <v>17837520</v>
      </c>
      <c r="AJ84">
        <v>17957667</v>
      </c>
      <c r="AK84">
        <v>36283241</v>
      </c>
      <c r="AL84">
        <f>IF(AND(HCBS!H84 &lt; 300000,'ASP-1'!B84 &gt; 0,'ASP-2'!B84 &gt; 0,'ASP-3'!B84 &gt; 0,'ASP-4'!B84 &gt;0),AD84, -1)</f>
        <v>-1</v>
      </c>
      <c r="AM84">
        <f>IF(AND('ASP-1'!B84 &gt; 0,'ASP-2'!B84 &gt; 0,'ASP-3'!B84 &gt; 0,'ASP-4'!B84 &gt;0),AD84, -1)</f>
        <v>197.957178592681</v>
      </c>
    </row>
    <row r="85" spans="1:39" x14ac:dyDescent="0.25">
      <c r="A85" t="s">
        <v>144</v>
      </c>
      <c r="B85">
        <v>1</v>
      </c>
      <c r="C85">
        <v>2</v>
      </c>
      <c r="D85">
        <v>1</v>
      </c>
      <c r="E85">
        <v>0</v>
      </c>
      <c r="F85">
        <v>4</v>
      </c>
      <c r="G85">
        <v>28</v>
      </c>
      <c r="H85">
        <v>496</v>
      </c>
      <c r="I85" t="s">
        <v>50</v>
      </c>
      <c r="J85">
        <v>49.918603897094698</v>
      </c>
      <c r="K85">
        <v>5.2111072540283203</v>
      </c>
      <c r="L85">
        <v>6.8889617919921806E-2</v>
      </c>
      <c r="M85">
        <v>58.40625</v>
      </c>
      <c r="N85">
        <v>498</v>
      </c>
      <c r="O85">
        <v>994</v>
      </c>
      <c r="P85">
        <v>-1</v>
      </c>
      <c r="Q85" t="s">
        <v>50</v>
      </c>
      <c r="R85">
        <v>498</v>
      </c>
      <c r="S85">
        <v>49.918603897094698</v>
      </c>
      <c r="T85">
        <v>5.2111072540283203</v>
      </c>
      <c r="U85">
        <v>6.8889617919921806E-2</v>
      </c>
      <c r="V85">
        <v>58.40625</v>
      </c>
      <c r="W85">
        <v>994</v>
      </c>
      <c r="X85">
        <v>-1</v>
      </c>
      <c r="Y85">
        <v>-1</v>
      </c>
      <c r="Z85" t="b">
        <v>0</v>
      </c>
      <c r="AA85" t="b">
        <v>0</v>
      </c>
      <c r="AB85">
        <v>30</v>
      </c>
      <c r="AC85">
        <v>0</v>
      </c>
      <c r="AD85">
        <v>105.520053625106</v>
      </c>
      <c r="AE85">
        <v>50.827139377593902</v>
      </c>
      <c r="AF85">
        <v>48.168227395119899</v>
      </c>
      <c r="AG85" t="b">
        <v>0</v>
      </c>
      <c r="AH85">
        <v>316602</v>
      </c>
      <c r="AI85">
        <v>10892119</v>
      </c>
      <c r="AJ85">
        <v>10965767</v>
      </c>
      <c r="AK85">
        <v>22174488</v>
      </c>
      <c r="AL85">
        <f>IF(AND(HCBS!H85 &lt; 300000,'ASP-1'!B85 &gt; 0,'ASP-2'!B85 &gt; 0,'ASP-3'!B85 &gt; 0,'ASP-4'!B85 &gt;0),AD85, -1)</f>
        <v>105.520053625106</v>
      </c>
      <c r="AM85">
        <f>IF(AND('ASP-1'!B85 &gt; 0,'ASP-2'!B85 &gt; 0,'ASP-3'!B85 &gt; 0,'ASP-4'!B85 &gt;0),AD85, -1)</f>
        <v>105.520053625106</v>
      </c>
    </row>
    <row r="86" spans="1:39" x14ac:dyDescent="0.25">
      <c r="A86" t="s">
        <v>145</v>
      </c>
      <c r="B86">
        <v>1</v>
      </c>
      <c r="C86">
        <v>3</v>
      </c>
      <c r="D86">
        <v>1</v>
      </c>
      <c r="E86">
        <v>0</v>
      </c>
      <c r="F86">
        <v>4</v>
      </c>
      <c r="G86">
        <v>25</v>
      </c>
      <c r="H86">
        <v>464</v>
      </c>
      <c r="I86" t="s">
        <v>50</v>
      </c>
      <c r="J86">
        <v>44.092487335205</v>
      </c>
      <c r="K86">
        <v>6.2309665679931596</v>
      </c>
      <c r="L86">
        <v>4.9919128417968701E-2</v>
      </c>
      <c r="M86">
        <v>54.828125</v>
      </c>
      <c r="N86">
        <v>468</v>
      </c>
      <c r="O86">
        <v>932</v>
      </c>
      <c r="P86">
        <v>-1</v>
      </c>
      <c r="Q86" t="s">
        <v>50</v>
      </c>
      <c r="R86">
        <v>468</v>
      </c>
      <c r="S86">
        <v>44.092487335205</v>
      </c>
      <c r="T86">
        <v>6.2309665679931596</v>
      </c>
      <c r="U86">
        <v>4.9919128417968701E-2</v>
      </c>
      <c r="V86">
        <v>54.828125</v>
      </c>
      <c r="W86">
        <v>932</v>
      </c>
      <c r="X86">
        <v>-1</v>
      </c>
      <c r="Y86">
        <v>-1</v>
      </c>
      <c r="Z86" t="b">
        <v>0</v>
      </c>
      <c r="AA86" t="b">
        <v>0</v>
      </c>
      <c r="AB86">
        <v>29</v>
      </c>
      <c r="AC86">
        <v>0</v>
      </c>
      <c r="AD86">
        <v>80.164890289306598</v>
      </c>
      <c r="AE86">
        <v>38.781039476394596</v>
      </c>
      <c r="AF86">
        <v>48.376588973599198</v>
      </c>
      <c r="AG86" t="b">
        <v>0</v>
      </c>
      <c r="AH86">
        <v>288527</v>
      </c>
      <c r="AI86">
        <v>9452342</v>
      </c>
      <c r="AJ86">
        <v>9520522</v>
      </c>
      <c r="AK86">
        <v>19261391</v>
      </c>
      <c r="AL86">
        <f>IF(AND(HCBS!H86 &lt; 300000,'ASP-1'!B86 &gt; 0,'ASP-2'!B86 &gt; 0,'ASP-3'!B86 &gt; 0,'ASP-4'!B86 &gt;0),AD86, -1)</f>
        <v>80.164890289306598</v>
      </c>
      <c r="AM86">
        <f>IF(AND('ASP-1'!B86 &gt; 0,'ASP-2'!B86 &gt; 0,'ASP-3'!B86 &gt; 0,'ASP-4'!B86 &gt;0),AD86, -1)</f>
        <v>80.164890289306598</v>
      </c>
    </row>
    <row r="87" spans="1:39" x14ac:dyDescent="0.25">
      <c r="A87" t="s">
        <v>146</v>
      </c>
      <c r="B87">
        <v>1</v>
      </c>
      <c r="C87">
        <v>3</v>
      </c>
      <c r="D87">
        <v>1</v>
      </c>
      <c r="E87">
        <v>0</v>
      </c>
      <c r="F87">
        <v>4</v>
      </c>
      <c r="G87">
        <v>26</v>
      </c>
      <c r="H87">
        <v>486</v>
      </c>
      <c r="I87" t="s">
        <v>50</v>
      </c>
      <c r="J87">
        <v>71.941633224487305</v>
      </c>
      <c r="K87">
        <v>10.7481880187988</v>
      </c>
      <c r="L87">
        <v>6.5393447875976493E-2</v>
      </c>
      <c r="M87">
        <v>92.59375</v>
      </c>
      <c r="N87">
        <v>495</v>
      </c>
      <c r="O87">
        <v>981</v>
      </c>
      <c r="P87">
        <v>-1</v>
      </c>
      <c r="Q87" t="s">
        <v>50</v>
      </c>
      <c r="R87">
        <v>495</v>
      </c>
      <c r="S87">
        <v>71.941633224487305</v>
      </c>
      <c r="T87">
        <v>10.7481880187988</v>
      </c>
      <c r="U87">
        <v>6.5393447875976493E-2</v>
      </c>
      <c r="V87">
        <v>92.59375</v>
      </c>
      <c r="W87">
        <v>981</v>
      </c>
      <c r="X87">
        <v>-1</v>
      </c>
      <c r="Y87">
        <v>-1</v>
      </c>
      <c r="Z87" t="b">
        <v>0</v>
      </c>
      <c r="AA87" t="b">
        <v>0</v>
      </c>
      <c r="AB87">
        <v>35</v>
      </c>
      <c r="AC87">
        <v>0</v>
      </c>
      <c r="AD87">
        <v>120.820411920547</v>
      </c>
      <c r="AE87">
        <v>54.534169197082498</v>
      </c>
      <c r="AF87">
        <v>45.136552946818803</v>
      </c>
      <c r="AG87" t="b">
        <v>0</v>
      </c>
      <c r="AH87">
        <v>393909</v>
      </c>
      <c r="AI87">
        <v>13794716</v>
      </c>
      <c r="AJ87">
        <v>13890600</v>
      </c>
      <c r="AK87">
        <v>28079225</v>
      </c>
      <c r="AL87">
        <f>IF(AND(HCBS!H87 &lt; 300000,'ASP-1'!B87 &gt; 0,'ASP-2'!B87 &gt; 0,'ASP-3'!B87 &gt; 0,'ASP-4'!B87 &gt;0),AD87, -1)</f>
        <v>120.820411920547</v>
      </c>
      <c r="AM87">
        <f>IF(AND('ASP-1'!B87 &gt; 0,'ASP-2'!B87 &gt; 0,'ASP-3'!B87 &gt; 0,'ASP-4'!B87 &gt;0),AD87, -1)</f>
        <v>120.820411920547</v>
      </c>
    </row>
    <row r="88" spans="1:39" x14ac:dyDescent="0.25">
      <c r="A88" t="s">
        <v>147</v>
      </c>
      <c r="B88">
        <v>1</v>
      </c>
      <c r="C88">
        <v>2</v>
      </c>
      <c r="D88">
        <v>1</v>
      </c>
      <c r="E88">
        <v>0</v>
      </c>
      <c r="F88">
        <v>4</v>
      </c>
      <c r="G88">
        <v>24</v>
      </c>
      <c r="H88">
        <v>456</v>
      </c>
      <c r="I88" t="s">
        <v>50</v>
      </c>
      <c r="J88">
        <v>98.512340545654297</v>
      </c>
      <c r="K88">
        <v>32.890029907226499</v>
      </c>
      <c r="L88">
        <v>0.18370246887207001</v>
      </c>
      <c r="M88">
        <v>169.546875</v>
      </c>
      <c r="N88">
        <v>467</v>
      </c>
      <c r="O88">
        <v>923</v>
      </c>
      <c r="P88">
        <v>-1</v>
      </c>
      <c r="Q88" t="s">
        <v>50</v>
      </c>
      <c r="R88">
        <v>467</v>
      </c>
      <c r="S88">
        <v>98.512340545654297</v>
      </c>
      <c r="T88">
        <v>32.890029907226499</v>
      </c>
      <c r="U88">
        <v>0.18370246887207001</v>
      </c>
      <c r="V88">
        <v>169.546875</v>
      </c>
      <c r="W88">
        <v>923</v>
      </c>
      <c r="X88">
        <v>-1</v>
      </c>
      <c r="Y88">
        <v>-1</v>
      </c>
      <c r="Z88" t="b">
        <v>0</v>
      </c>
      <c r="AA88" t="b">
        <v>0</v>
      </c>
      <c r="AB88">
        <v>35</v>
      </c>
      <c r="AC88">
        <v>0</v>
      </c>
      <c r="AD88">
        <v>149.35495567321701</v>
      </c>
      <c r="AE88">
        <v>55.329888105392399</v>
      </c>
      <c r="AF88">
        <v>37.0459003894399</v>
      </c>
      <c r="AG88" t="b">
        <v>0</v>
      </c>
      <c r="AH88">
        <v>405356</v>
      </c>
      <c r="AI88">
        <v>14584991</v>
      </c>
      <c r="AJ88">
        <v>14682532</v>
      </c>
      <c r="AK88">
        <v>29672879</v>
      </c>
      <c r="AL88">
        <f>IF(AND(HCBS!H88 &lt; 300000,'ASP-1'!B88 &gt; 0,'ASP-2'!B88 &gt; 0,'ASP-3'!B88 &gt; 0,'ASP-4'!B88 &gt;0),AD88, -1)</f>
        <v>-1</v>
      </c>
      <c r="AM88">
        <f>IF(AND('ASP-1'!B88 &gt; 0,'ASP-2'!B88 &gt; 0,'ASP-3'!B88 &gt; 0,'ASP-4'!B88 &gt;0),AD88, -1)</f>
        <v>149.35495567321701</v>
      </c>
    </row>
    <row r="89" spans="1:39" x14ac:dyDescent="0.25">
      <c r="A89" t="s">
        <v>148</v>
      </c>
      <c r="B89">
        <v>1</v>
      </c>
      <c r="C89">
        <v>2</v>
      </c>
      <c r="D89">
        <v>1</v>
      </c>
      <c r="E89">
        <v>0</v>
      </c>
      <c r="F89">
        <v>4</v>
      </c>
      <c r="G89">
        <v>34</v>
      </c>
      <c r="H89">
        <v>469</v>
      </c>
      <c r="I89" t="s">
        <v>50</v>
      </c>
      <c r="J89">
        <v>77.064882278442298</v>
      </c>
      <c r="K89">
        <v>7.3521595001220703</v>
      </c>
      <c r="L89">
        <v>0.129791259765625</v>
      </c>
      <c r="M89">
        <v>88.671875</v>
      </c>
      <c r="N89">
        <v>471</v>
      </c>
      <c r="O89">
        <v>940</v>
      </c>
      <c r="P89">
        <v>-1</v>
      </c>
      <c r="Q89" t="s">
        <v>50</v>
      </c>
      <c r="R89">
        <v>471</v>
      </c>
      <c r="S89">
        <v>77.064882278442298</v>
      </c>
      <c r="T89">
        <v>7.3521595001220703</v>
      </c>
      <c r="U89">
        <v>0.129791259765625</v>
      </c>
      <c r="V89">
        <v>88.671875</v>
      </c>
      <c r="W89">
        <v>940</v>
      </c>
      <c r="X89">
        <v>-1</v>
      </c>
      <c r="Y89">
        <v>-1</v>
      </c>
      <c r="Z89" t="b">
        <v>0</v>
      </c>
      <c r="AA89" t="b">
        <v>0</v>
      </c>
      <c r="AB89">
        <v>36</v>
      </c>
      <c r="AC89">
        <v>0</v>
      </c>
      <c r="AD89">
        <v>173.63335347175499</v>
      </c>
      <c r="AE89">
        <v>81.104876041412297</v>
      </c>
      <c r="AF89">
        <v>46.710424247266097</v>
      </c>
      <c r="AG89" t="b">
        <v>0</v>
      </c>
      <c r="AH89">
        <v>420675</v>
      </c>
      <c r="AI89">
        <v>15270892</v>
      </c>
      <c r="AJ89">
        <v>15371663</v>
      </c>
      <c r="AK89">
        <v>31063230</v>
      </c>
      <c r="AL89">
        <f>IF(AND(HCBS!H89 &lt; 300000,'ASP-1'!B89 &gt; 0,'ASP-2'!B89 &gt; 0,'ASP-3'!B89 &gt; 0,'ASP-4'!B89 &gt;0),AD89, -1)</f>
        <v>173.63335347175499</v>
      </c>
      <c r="AM89">
        <f>IF(AND('ASP-1'!B89 &gt; 0,'ASP-2'!B89 &gt; 0,'ASP-3'!B89 &gt; 0,'ASP-4'!B89 &gt;0),AD89, -1)</f>
        <v>173.63335347175499</v>
      </c>
    </row>
    <row r="90" spans="1:39" x14ac:dyDescent="0.25">
      <c r="A90" t="s">
        <v>149</v>
      </c>
      <c r="B90">
        <v>1</v>
      </c>
      <c r="C90">
        <v>2</v>
      </c>
      <c r="D90">
        <v>1</v>
      </c>
      <c r="E90">
        <v>0</v>
      </c>
      <c r="F90">
        <v>4</v>
      </c>
      <c r="G90">
        <v>25</v>
      </c>
      <c r="H90">
        <v>490</v>
      </c>
      <c r="I90" t="s">
        <v>50</v>
      </c>
      <c r="J90">
        <v>46.499608993530202</v>
      </c>
      <c r="K90">
        <v>6.4211578369140598</v>
      </c>
      <c r="L90">
        <v>7.3879241943359306E-2</v>
      </c>
      <c r="M90">
        <v>57.328125</v>
      </c>
      <c r="N90">
        <v>494</v>
      </c>
      <c r="O90">
        <v>984</v>
      </c>
      <c r="P90">
        <v>-1</v>
      </c>
      <c r="Q90" t="s">
        <v>50</v>
      </c>
      <c r="R90">
        <v>494</v>
      </c>
      <c r="S90">
        <v>46.499608993530202</v>
      </c>
      <c r="T90">
        <v>6.4211578369140598</v>
      </c>
      <c r="U90">
        <v>7.3879241943359306E-2</v>
      </c>
      <c r="V90">
        <v>57.328125</v>
      </c>
      <c r="W90">
        <v>984</v>
      </c>
      <c r="X90">
        <v>-1</v>
      </c>
      <c r="Y90">
        <v>-1</v>
      </c>
      <c r="Z90" t="b">
        <v>0</v>
      </c>
      <c r="AA90" t="b">
        <v>0</v>
      </c>
      <c r="AB90">
        <v>29</v>
      </c>
      <c r="AC90">
        <v>0</v>
      </c>
      <c r="AD90">
        <v>86.460250377655001</v>
      </c>
      <c r="AE90">
        <v>41.322447776794398</v>
      </c>
      <c r="AF90">
        <v>47.793578663373701</v>
      </c>
      <c r="AG90" t="b">
        <v>0</v>
      </c>
      <c r="AH90">
        <v>296857</v>
      </c>
      <c r="AI90">
        <v>9853213</v>
      </c>
      <c r="AJ90">
        <v>9923128</v>
      </c>
      <c r="AK90">
        <v>20073198</v>
      </c>
      <c r="AL90">
        <f>IF(AND(HCBS!H90 &lt; 300000,'ASP-1'!B90 &gt; 0,'ASP-2'!B90 &gt; 0,'ASP-3'!B90 &gt; 0,'ASP-4'!B90 &gt;0),AD90, -1)</f>
        <v>86.460250377655001</v>
      </c>
      <c r="AM90">
        <f>IF(AND('ASP-1'!B90 &gt; 0,'ASP-2'!B90 &gt; 0,'ASP-3'!B90 &gt; 0,'ASP-4'!B90 &gt;0),AD90, -1)</f>
        <v>86.460250377655001</v>
      </c>
    </row>
    <row r="91" spans="1:39" x14ac:dyDescent="0.25">
      <c r="A91" t="s">
        <v>150</v>
      </c>
      <c r="B91">
        <v>1</v>
      </c>
      <c r="C91">
        <v>2</v>
      </c>
      <c r="D91">
        <v>1</v>
      </c>
      <c r="E91">
        <v>0</v>
      </c>
      <c r="F91">
        <v>4</v>
      </c>
      <c r="G91">
        <v>28</v>
      </c>
      <c r="H91">
        <v>515</v>
      </c>
      <c r="I91" t="s">
        <v>50</v>
      </c>
      <c r="J91">
        <v>113.108333587646</v>
      </c>
      <c r="K91">
        <v>22.9185886383056</v>
      </c>
      <c r="L91">
        <v>0.180709838867187</v>
      </c>
      <c r="M91">
        <v>156.546875</v>
      </c>
      <c r="N91">
        <v>529</v>
      </c>
      <c r="O91">
        <v>1044</v>
      </c>
      <c r="P91">
        <v>-1</v>
      </c>
      <c r="Q91" t="s">
        <v>50</v>
      </c>
      <c r="R91">
        <v>529</v>
      </c>
      <c r="S91">
        <v>113.108333587646</v>
      </c>
      <c r="T91">
        <v>22.9185886383056</v>
      </c>
      <c r="U91">
        <v>0.180709838867187</v>
      </c>
      <c r="V91">
        <v>156.546875</v>
      </c>
      <c r="W91">
        <v>1044</v>
      </c>
      <c r="X91">
        <v>-1</v>
      </c>
      <c r="Y91">
        <v>-1</v>
      </c>
      <c r="Z91" t="b">
        <v>0</v>
      </c>
      <c r="AA91" t="b">
        <v>0</v>
      </c>
      <c r="AB91">
        <v>42</v>
      </c>
      <c r="AC91">
        <v>0</v>
      </c>
      <c r="AD91">
        <v>188.76298975944499</v>
      </c>
      <c r="AE91">
        <v>78.734212636947603</v>
      </c>
      <c r="AF91">
        <v>41.7106196173754</v>
      </c>
      <c r="AG91" t="b">
        <v>0</v>
      </c>
      <c r="AH91">
        <v>520929</v>
      </c>
      <c r="AI91">
        <v>19354645</v>
      </c>
      <c r="AJ91">
        <v>19482224</v>
      </c>
      <c r="AK91">
        <v>39357798</v>
      </c>
      <c r="AL91">
        <f>IF(AND(HCBS!H91 &lt; 300000,'ASP-1'!B91 &gt; 0,'ASP-2'!B91 &gt; 0,'ASP-3'!B91 &gt; 0,'ASP-4'!B91 &gt;0),AD91, -1)</f>
        <v>188.76298975944499</v>
      </c>
      <c r="AM91">
        <f>IF(AND('ASP-1'!B91 &gt; 0,'ASP-2'!B91 &gt; 0,'ASP-3'!B91 &gt; 0,'ASP-4'!B91 &gt;0),AD91, -1)</f>
        <v>188.76298975944499</v>
      </c>
    </row>
    <row r="92" spans="1:39" x14ac:dyDescent="0.25">
      <c r="A92" t="s">
        <v>151</v>
      </c>
      <c r="B92">
        <v>1</v>
      </c>
      <c r="C92">
        <v>1</v>
      </c>
      <c r="D92">
        <v>1</v>
      </c>
      <c r="E92">
        <v>0</v>
      </c>
      <c r="F92">
        <v>4</v>
      </c>
      <c r="G92">
        <v>29</v>
      </c>
      <c r="H92">
        <v>451</v>
      </c>
      <c r="I92" t="s">
        <v>50</v>
      </c>
      <c r="J92">
        <v>52.7465496063232</v>
      </c>
      <c r="K92">
        <v>4.8367099761962802</v>
      </c>
      <c r="L92">
        <v>0.123298645019531</v>
      </c>
      <c r="M92">
        <v>59.1875</v>
      </c>
      <c r="N92">
        <v>451</v>
      </c>
      <c r="O92">
        <v>902</v>
      </c>
      <c r="P92">
        <v>-1</v>
      </c>
      <c r="Q92" t="s">
        <v>50</v>
      </c>
      <c r="R92">
        <v>451</v>
      </c>
      <c r="S92">
        <v>52.7465496063232</v>
      </c>
      <c r="T92">
        <v>4.8367099761962802</v>
      </c>
      <c r="U92">
        <v>0.123298645019531</v>
      </c>
      <c r="V92">
        <v>59.1875</v>
      </c>
      <c r="W92">
        <v>902</v>
      </c>
      <c r="X92">
        <v>-1</v>
      </c>
      <c r="Y92">
        <v>-1</v>
      </c>
      <c r="Z92" t="b">
        <v>0</v>
      </c>
      <c r="AA92" t="b">
        <v>0</v>
      </c>
      <c r="AB92">
        <v>29</v>
      </c>
      <c r="AC92">
        <v>0</v>
      </c>
      <c r="AD92">
        <v>61.091108798980699</v>
      </c>
      <c r="AE92">
        <v>29.6108107566833</v>
      </c>
      <c r="AF92">
        <v>48.469918681812104</v>
      </c>
      <c r="AG92" t="b">
        <v>0</v>
      </c>
      <c r="AH92">
        <v>318872</v>
      </c>
      <c r="AI92">
        <v>11315688</v>
      </c>
      <c r="AJ92">
        <v>11390379</v>
      </c>
      <c r="AK92">
        <v>23024939</v>
      </c>
      <c r="AL92">
        <f>IF(AND(HCBS!H92 &lt; 300000,'ASP-1'!B92 &gt; 0,'ASP-2'!B92 &gt; 0,'ASP-3'!B92 &gt; 0,'ASP-4'!B92 &gt;0),AD92, -1)</f>
        <v>61.091108798980699</v>
      </c>
      <c r="AM92">
        <f>IF(AND('ASP-1'!B92 &gt; 0,'ASP-2'!B92 &gt; 0,'ASP-3'!B92 &gt; 0,'ASP-4'!B92 &gt;0),AD92, -1)</f>
        <v>61.091108798980699</v>
      </c>
    </row>
    <row r="93" spans="1:39" x14ac:dyDescent="0.25">
      <c r="A93" t="s">
        <v>152</v>
      </c>
      <c r="B93">
        <v>1</v>
      </c>
      <c r="C93">
        <v>2</v>
      </c>
      <c r="D93">
        <v>1</v>
      </c>
      <c r="E93">
        <v>0</v>
      </c>
      <c r="F93">
        <v>4</v>
      </c>
      <c r="G93">
        <v>23</v>
      </c>
      <c r="H93">
        <v>518</v>
      </c>
      <c r="I93" t="s">
        <v>50</v>
      </c>
      <c r="J93">
        <v>42.361274719238203</v>
      </c>
      <c r="K93">
        <v>5.2869853973388601</v>
      </c>
      <c r="L93">
        <v>6.9387435913085896E-2</v>
      </c>
      <c r="M93">
        <v>50.609375</v>
      </c>
      <c r="N93">
        <v>522</v>
      </c>
      <c r="O93">
        <v>1040</v>
      </c>
      <c r="P93">
        <v>-1</v>
      </c>
      <c r="Q93" t="s">
        <v>50</v>
      </c>
      <c r="R93">
        <v>522</v>
      </c>
      <c r="S93">
        <v>42.361274719238203</v>
      </c>
      <c r="T93">
        <v>5.2869853973388601</v>
      </c>
      <c r="U93">
        <v>6.9387435913085896E-2</v>
      </c>
      <c r="V93">
        <v>50.609375</v>
      </c>
      <c r="W93">
        <v>1040</v>
      </c>
      <c r="X93">
        <v>-1</v>
      </c>
      <c r="Y93">
        <v>-1</v>
      </c>
      <c r="Z93" t="b">
        <v>0</v>
      </c>
      <c r="AA93" t="b">
        <v>0</v>
      </c>
      <c r="AB93">
        <v>27</v>
      </c>
      <c r="AC93">
        <v>0</v>
      </c>
      <c r="AD93">
        <v>76.236865043640094</v>
      </c>
      <c r="AE93">
        <v>36.876608610153198</v>
      </c>
      <c r="AF93">
        <v>48.371097879016901</v>
      </c>
      <c r="AG93" t="b">
        <v>0</v>
      </c>
      <c r="AH93">
        <v>274210</v>
      </c>
      <c r="AI93">
        <v>9207488</v>
      </c>
      <c r="AJ93">
        <v>9271121</v>
      </c>
      <c r="AK93">
        <v>18752819</v>
      </c>
      <c r="AL93">
        <f>IF(AND(HCBS!H93 &lt; 300000,'ASP-1'!B93 &gt; 0,'ASP-2'!B93 &gt; 0,'ASP-3'!B93 &gt; 0,'ASP-4'!B93 &gt;0),AD93, -1)</f>
        <v>76.236865043640094</v>
      </c>
      <c r="AM93">
        <f>IF(AND('ASP-1'!B93 &gt; 0,'ASP-2'!B93 &gt; 0,'ASP-3'!B93 &gt; 0,'ASP-4'!B93 &gt;0),AD93, -1)</f>
        <v>76.236865043640094</v>
      </c>
    </row>
    <row r="94" spans="1:39" x14ac:dyDescent="0.25">
      <c r="A94" t="s">
        <v>153</v>
      </c>
      <c r="B94">
        <v>1</v>
      </c>
      <c r="C94">
        <v>2</v>
      </c>
      <c r="D94">
        <v>1</v>
      </c>
      <c r="E94">
        <v>0</v>
      </c>
      <c r="F94">
        <v>4</v>
      </c>
      <c r="G94">
        <v>26</v>
      </c>
      <c r="H94">
        <v>501</v>
      </c>
      <c r="I94" t="s">
        <v>50</v>
      </c>
      <c r="J94">
        <v>53.439432144165004</v>
      </c>
      <c r="K94">
        <v>5.9274539947509703</v>
      </c>
      <c r="L94">
        <v>5.4910659790039E-2</v>
      </c>
      <c r="M94">
        <v>63.0625</v>
      </c>
      <c r="N94">
        <v>504</v>
      </c>
      <c r="O94">
        <v>1005</v>
      </c>
      <c r="P94">
        <v>-1</v>
      </c>
      <c r="Q94" t="s">
        <v>50</v>
      </c>
      <c r="R94">
        <v>504</v>
      </c>
      <c r="S94">
        <v>53.439432144165004</v>
      </c>
      <c r="T94">
        <v>5.9274539947509703</v>
      </c>
      <c r="U94">
        <v>5.4910659790039E-2</v>
      </c>
      <c r="V94">
        <v>63.0625</v>
      </c>
      <c r="W94">
        <v>1005</v>
      </c>
      <c r="X94">
        <v>-1</v>
      </c>
      <c r="Y94">
        <v>-1</v>
      </c>
      <c r="Z94" t="b">
        <v>0</v>
      </c>
      <c r="AA94" t="b">
        <v>0</v>
      </c>
      <c r="AB94">
        <v>29</v>
      </c>
      <c r="AC94">
        <v>0</v>
      </c>
      <c r="AD94">
        <v>107.72250676154999</v>
      </c>
      <c r="AE94">
        <v>50.986383199691701</v>
      </c>
      <c r="AF94">
        <v>47.331226066389803</v>
      </c>
      <c r="AG94" t="b">
        <v>0</v>
      </c>
      <c r="AH94">
        <v>317930</v>
      </c>
      <c r="AI94">
        <v>11374129</v>
      </c>
      <c r="AJ94">
        <v>11447648</v>
      </c>
      <c r="AK94">
        <v>23139707</v>
      </c>
      <c r="AL94">
        <f>IF(AND(HCBS!H94 &lt; 300000,'ASP-1'!B94 &gt; 0,'ASP-2'!B94 &gt; 0,'ASP-3'!B94 &gt; 0,'ASP-4'!B94 &gt;0),AD94, -1)</f>
        <v>107.72250676154999</v>
      </c>
      <c r="AM94">
        <f>IF(AND('ASP-1'!B94 &gt; 0,'ASP-2'!B94 &gt; 0,'ASP-3'!B94 &gt; 0,'ASP-4'!B94 &gt;0),AD94, -1)</f>
        <v>107.72250676154999</v>
      </c>
    </row>
    <row r="95" spans="1:39" x14ac:dyDescent="0.25">
      <c r="A95" t="s">
        <v>154</v>
      </c>
      <c r="B95">
        <v>1</v>
      </c>
      <c r="C95">
        <v>2</v>
      </c>
      <c r="D95">
        <v>1</v>
      </c>
      <c r="E95">
        <v>0</v>
      </c>
      <c r="F95">
        <v>4</v>
      </c>
      <c r="G95">
        <v>26</v>
      </c>
      <c r="H95">
        <v>540</v>
      </c>
      <c r="I95" t="s">
        <v>50</v>
      </c>
      <c r="J95">
        <v>57.935691833496001</v>
      </c>
      <c r="K95">
        <v>6.4461193084716797</v>
      </c>
      <c r="L95">
        <v>9.2847824096679604E-2</v>
      </c>
      <c r="M95">
        <v>67.875</v>
      </c>
      <c r="N95">
        <v>544</v>
      </c>
      <c r="O95">
        <v>1084</v>
      </c>
      <c r="P95">
        <v>-1</v>
      </c>
      <c r="Q95" t="s">
        <v>50</v>
      </c>
      <c r="R95">
        <v>544</v>
      </c>
      <c r="S95">
        <v>57.935691833496001</v>
      </c>
      <c r="T95">
        <v>6.4461193084716797</v>
      </c>
      <c r="U95">
        <v>9.2847824096679604E-2</v>
      </c>
      <c r="V95">
        <v>67.875</v>
      </c>
      <c r="W95">
        <v>1084</v>
      </c>
      <c r="X95">
        <v>-1</v>
      </c>
      <c r="Y95">
        <v>-1</v>
      </c>
      <c r="Z95" t="b">
        <v>0</v>
      </c>
      <c r="AA95" t="b">
        <v>0</v>
      </c>
      <c r="AB95">
        <v>30</v>
      </c>
      <c r="AC95">
        <v>0</v>
      </c>
      <c r="AD95">
        <v>111.372634410858</v>
      </c>
      <c r="AE95">
        <v>53.352073669433501</v>
      </c>
      <c r="AF95">
        <v>47.904113924984102</v>
      </c>
      <c r="AG95" t="b">
        <v>0</v>
      </c>
      <c r="AH95">
        <v>332496</v>
      </c>
      <c r="AI95">
        <v>11780574</v>
      </c>
      <c r="AJ95">
        <v>11859323</v>
      </c>
      <c r="AK95">
        <v>23972393</v>
      </c>
      <c r="AL95">
        <f>IF(AND(HCBS!H95 &lt; 300000,'ASP-1'!B95 &gt; 0,'ASP-2'!B95 &gt; 0,'ASP-3'!B95 &gt; 0,'ASP-4'!B95 &gt;0),AD95, -1)</f>
        <v>111.372634410858</v>
      </c>
      <c r="AM95">
        <f>IF(AND('ASP-1'!B95 &gt; 0,'ASP-2'!B95 &gt; 0,'ASP-3'!B95 &gt; 0,'ASP-4'!B95 &gt;0),AD95, -1)</f>
        <v>111.372634410858</v>
      </c>
    </row>
    <row r="96" spans="1:39" x14ac:dyDescent="0.25">
      <c r="A96" t="s">
        <v>155</v>
      </c>
      <c r="B96">
        <v>1</v>
      </c>
      <c r="C96">
        <v>2</v>
      </c>
      <c r="D96">
        <v>1</v>
      </c>
      <c r="E96">
        <v>0</v>
      </c>
      <c r="F96">
        <v>4</v>
      </c>
      <c r="G96">
        <v>30</v>
      </c>
      <c r="H96">
        <v>526</v>
      </c>
      <c r="I96" t="s">
        <v>50</v>
      </c>
      <c r="J96">
        <v>119.290874481201</v>
      </c>
      <c r="K96">
        <v>28.311403274536101</v>
      </c>
      <c r="L96">
        <v>0.14177131652832001</v>
      </c>
      <c r="M96">
        <v>174.96875</v>
      </c>
      <c r="N96">
        <v>535</v>
      </c>
      <c r="O96">
        <v>1061</v>
      </c>
      <c r="P96">
        <v>-1</v>
      </c>
      <c r="Q96" t="s">
        <v>50</v>
      </c>
      <c r="R96">
        <v>535</v>
      </c>
      <c r="S96">
        <v>119.290874481201</v>
      </c>
      <c r="T96">
        <v>28.311403274536101</v>
      </c>
      <c r="U96">
        <v>0.14177131652832001</v>
      </c>
      <c r="V96">
        <v>174.96875</v>
      </c>
      <c r="W96">
        <v>1061</v>
      </c>
      <c r="X96">
        <v>-1</v>
      </c>
      <c r="Y96">
        <v>-1</v>
      </c>
      <c r="Z96" t="b">
        <v>0</v>
      </c>
      <c r="AA96" t="b">
        <v>0</v>
      </c>
      <c r="AB96">
        <v>39</v>
      </c>
      <c r="AC96">
        <v>0</v>
      </c>
      <c r="AD96">
        <v>216.17084383964499</v>
      </c>
      <c r="AE96">
        <v>88.263346195220905</v>
      </c>
      <c r="AF96">
        <v>40.830365754918503</v>
      </c>
      <c r="AG96" t="b">
        <v>0</v>
      </c>
      <c r="AH96">
        <v>496909</v>
      </c>
      <c r="AI96">
        <v>19066835</v>
      </c>
      <c r="AJ96">
        <v>19188075</v>
      </c>
      <c r="AK96">
        <v>38751819</v>
      </c>
      <c r="AL96">
        <f>IF(AND(HCBS!H96 &lt; 300000,'ASP-1'!B96 &gt; 0,'ASP-2'!B96 &gt; 0,'ASP-3'!B96 &gt; 0,'ASP-4'!B96 &gt;0),AD96, -1)</f>
        <v>-1</v>
      </c>
      <c r="AM96">
        <f>IF(AND('ASP-1'!B96 &gt; 0,'ASP-2'!B96 &gt; 0,'ASP-3'!B96 &gt; 0,'ASP-4'!B96 &gt;0),AD96, -1)</f>
        <v>216.17084383964499</v>
      </c>
    </row>
    <row r="97" spans="1:39" x14ac:dyDescent="0.25">
      <c r="A97" t="s">
        <v>156</v>
      </c>
      <c r="B97">
        <v>1</v>
      </c>
      <c r="C97">
        <v>2</v>
      </c>
      <c r="D97">
        <v>1</v>
      </c>
      <c r="E97">
        <v>0</v>
      </c>
      <c r="F97">
        <v>4</v>
      </c>
      <c r="G97">
        <v>29</v>
      </c>
      <c r="H97">
        <v>491</v>
      </c>
      <c r="I97" t="s">
        <v>50</v>
      </c>
      <c r="J97">
        <v>184.94083595275799</v>
      </c>
      <c r="K97">
        <v>58.902828216552699</v>
      </c>
      <c r="L97">
        <v>0.34843826293945301</v>
      </c>
      <c r="M97">
        <v>264.046875</v>
      </c>
      <c r="N97">
        <v>510</v>
      </c>
      <c r="O97">
        <v>1001</v>
      </c>
      <c r="P97">
        <v>-1</v>
      </c>
      <c r="Q97" t="s">
        <v>50</v>
      </c>
      <c r="R97">
        <v>510</v>
      </c>
      <c r="S97">
        <v>184.94083595275799</v>
      </c>
      <c r="T97">
        <v>58.902828216552699</v>
      </c>
      <c r="U97">
        <v>0.34843826293945301</v>
      </c>
      <c r="V97">
        <v>264.046875</v>
      </c>
      <c r="W97">
        <v>1001</v>
      </c>
      <c r="X97">
        <v>-1</v>
      </c>
      <c r="Y97">
        <v>-1</v>
      </c>
      <c r="Z97" t="b">
        <v>0</v>
      </c>
      <c r="AA97" t="b">
        <v>0</v>
      </c>
      <c r="AB97">
        <v>48</v>
      </c>
      <c r="AC97">
        <v>0</v>
      </c>
      <c r="AD97">
        <v>436.07071685790999</v>
      </c>
      <c r="AE97">
        <v>104.32048630714399</v>
      </c>
      <c r="AF97">
        <v>23.922836887287701</v>
      </c>
      <c r="AG97" t="b">
        <v>0</v>
      </c>
      <c r="AH97">
        <v>667120</v>
      </c>
      <c r="AI97">
        <v>26928025</v>
      </c>
      <c r="AJ97">
        <v>27092049</v>
      </c>
      <c r="AK97">
        <v>54687194</v>
      </c>
      <c r="AL97">
        <f>IF(AND(HCBS!H97 &lt; 300000,'ASP-1'!B97 &gt; 0,'ASP-2'!B97 &gt; 0,'ASP-3'!B97 &gt; 0,'ASP-4'!B97 &gt;0),AD97, -1)</f>
        <v>-1</v>
      </c>
      <c r="AM97">
        <f>IF(AND('ASP-1'!B97 &gt; 0,'ASP-2'!B97 &gt; 0,'ASP-3'!B97 &gt; 0,'ASP-4'!B97 &gt;0),AD97, -1)</f>
        <v>-1</v>
      </c>
    </row>
    <row r="98" spans="1:39" x14ac:dyDescent="0.25">
      <c r="A98" t="s">
        <v>157</v>
      </c>
      <c r="B98">
        <v>1</v>
      </c>
      <c r="C98">
        <v>2</v>
      </c>
      <c r="D98">
        <v>1</v>
      </c>
      <c r="E98">
        <v>0</v>
      </c>
      <c r="F98">
        <v>4</v>
      </c>
      <c r="G98">
        <v>34</v>
      </c>
      <c r="H98">
        <v>494</v>
      </c>
      <c r="I98" t="s">
        <v>50</v>
      </c>
      <c r="J98">
        <v>109.796669006347</v>
      </c>
      <c r="K98">
        <v>13.0639591217041</v>
      </c>
      <c r="L98">
        <v>0.16572952270507799</v>
      </c>
      <c r="M98">
        <v>127.46875</v>
      </c>
      <c r="N98">
        <v>500</v>
      </c>
      <c r="O98">
        <v>994</v>
      </c>
      <c r="P98">
        <v>-1</v>
      </c>
      <c r="Q98" t="s">
        <v>50</v>
      </c>
      <c r="R98">
        <v>500</v>
      </c>
      <c r="S98">
        <v>109.796669006347</v>
      </c>
      <c r="T98">
        <v>13.0639591217041</v>
      </c>
      <c r="U98">
        <v>0.16572952270507799</v>
      </c>
      <c r="V98">
        <v>127.46875</v>
      </c>
      <c r="W98">
        <v>994</v>
      </c>
      <c r="X98">
        <v>-1</v>
      </c>
      <c r="Y98">
        <v>-1</v>
      </c>
      <c r="Z98" t="b">
        <v>0</v>
      </c>
      <c r="AA98" t="b">
        <v>0</v>
      </c>
      <c r="AB98">
        <v>40</v>
      </c>
      <c r="AC98">
        <v>0</v>
      </c>
      <c r="AD98">
        <v>239.938596248626</v>
      </c>
      <c r="AE98">
        <v>112.421065092086</v>
      </c>
      <c r="AF98">
        <v>46.854098027478202</v>
      </c>
      <c r="AG98" t="b">
        <v>0</v>
      </c>
      <c r="AH98">
        <v>509966</v>
      </c>
      <c r="AI98">
        <v>19588929</v>
      </c>
      <c r="AJ98">
        <v>19713482</v>
      </c>
      <c r="AK98">
        <v>39812377</v>
      </c>
      <c r="AL98">
        <f>IF(AND(HCBS!H98 &lt; 300000,'ASP-1'!B98 &gt; 0,'ASP-2'!B98 &gt; 0,'ASP-3'!B98 &gt; 0,'ASP-4'!B98 &gt;0),AD98, -1)</f>
        <v>239.938596248626</v>
      </c>
      <c r="AM98">
        <f>IF(AND('ASP-1'!B98 &gt; 0,'ASP-2'!B98 &gt; 0,'ASP-3'!B98 &gt; 0,'ASP-4'!B98 &gt;0),AD98, -1)</f>
        <v>239.938596248626</v>
      </c>
    </row>
    <row r="99" spans="1:39" x14ac:dyDescent="0.25">
      <c r="A99" t="s">
        <v>158</v>
      </c>
      <c r="B99">
        <v>1</v>
      </c>
      <c r="C99">
        <v>4</v>
      </c>
      <c r="D99">
        <v>1</v>
      </c>
      <c r="E99">
        <v>0</v>
      </c>
      <c r="F99">
        <v>4</v>
      </c>
      <c r="G99">
        <v>29</v>
      </c>
      <c r="H99">
        <v>496</v>
      </c>
      <c r="I99" t="s">
        <v>50</v>
      </c>
      <c r="J99">
        <v>89.014636993408203</v>
      </c>
      <c r="K99">
        <v>14.4018039703369</v>
      </c>
      <c r="L99">
        <v>0.15175437927245999</v>
      </c>
      <c r="M99">
        <v>110.875</v>
      </c>
      <c r="N99">
        <v>502</v>
      </c>
      <c r="O99">
        <v>998</v>
      </c>
      <c r="P99">
        <v>-1</v>
      </c>
      <c r="Q99" t="s">
        <v>50</v>
      </c>
      <c r="R99">
        <v>502</v>
      </c>
      <c r="S99">
        <v>89.014636993408203</v>
      </c>
      <c r="T99">
        <v>14.4018039703369</v>
      </c>
      <c r="U99">
        <v>0.15175437927245999</v>
      </c>
      <c r="V99">
        <v>110.875</v>
      </c>
      <c r="W99">
        <v>998</v>
      </c>
      <c r="X99">
        <v>-1</v>
      </c>
      <c r="Y99">
        <v>-1</v>
      </c>
      <c r="Z99" t="b">
        <v>0</v>
      </c>
      <c r="AA99" t="b">
        <v>0</v>
      </c>
      <c r="AB99">
        <v>35</v>
      </c>
      <c r="AC99">
        <v>0</v>
      </c>
      <c r="AD99">
        <v>168.39279341697599</v>
      </c>
      <c r="AE99">
        <v>72.624034881591797</v>
      </c>
      <c r="AF99">
        <v>43.127757077916598</v>
      </c>
      <c r="AG99" t="b">
        <v>0</v>
      </c>
      <c r="AH99">
        <v>420142</v>
      </c>
      <c r="AI99">
        <v>15664525</v>
      </c>
      <c r="AJ99">
        <v>15766023</v>
      </c>
      <c r="AK99">
        <v>31850690</v>
      </c>
      <c r="AL99">
        <f>IF(AND(HCBS!H99 &lt; 300000,'ASP-1'!B99 &gt; 0,'ASP-2'!B99 &gt; 0,'ASP-3'!B99 &gt; 0,'ASP-4'!B99 &gt;0),AD99, -1)</f>
        <v>168.39279341697599</v>
      </c>
      <c r="AM99">
        <f>IF(AND('ASP-1'!B99 &gt; 0,'ASP-2'!B99 &gt; 0,'ASP-3'!B99 &gt; 0,'ASP-4'!B99 &gt;0),AD99, -1)</f>
        <v>168.39279341697599</v>
      </c>
    </row>
    <row r="100" spans="1:39" x14ac:dyDescent="0.25">
      <c r="A100" t="s">
        <v>159</v>
      </c>
      <c r="B100">
        <v>1</v>
      </c>
      <c r="C100">
        <v>4</v>
      </c>
      <c r="D100">
        <v>1</v>
      </c>
      <c r="E100">
        <v>0</v>
      </c>
      <c r="F100">
        <v>4</v>
      </c>
      <c r="G100">
        <v>32</v>
      </c>
      <c r="H100">
        <v>529</v>
      </c>
      <c r="I100" t="s">
        <v>50</v>
      </c>
      <c r="J100">
        <v>115.676694869995</v>
      </c>
      <c r="K100">
        <v>17.686515808105401</v>
      </c>
      <c r="L100">
        <v>7.7873229980468694E-2</v>
      </c>
      <c r="M100">
        <v>141.84375</v>
      </c>
      <c r="N100">
        <v>536</v>
      </c>
      <c r="O100">
        <v>1065</v>
      </c>
      <c r="P100">
        <v>-1</v>
      </c>
      <c r="Q100" t="s">
        <v>50</v>
      </c>
      <c r="R100">
        <v>536</v>
      </c>
      <c r="S100">
        <v>115.676694869995</v>
      </c>
      <c r="T100">
        <v>17.686515808105401</v>
      </c>
      <c r="U100">
        <v>7.7873229980468694E-2</v>
      </c>
      <c r="V100">
        <v>141.84375</v>
      </c>
      <c r="W100">
        <v>1065</v>
      </c>
      <c r="X100">
        <v>-1</v>
      </c>
      <c r="Y100">
        <v>-1</v>
      </c>
      <c r="Z100" t="b">
        <v>0</v>
      </c>
      <c r="AA100" t="b">
        <v>0</v>
      </c>
      <c r="AB100">
        <v>39</v>
      </c>
      <c r="AC100">
        <v>0</v>
      </c>
      <c r="AD100">
        <v>229.80039191245999</v>
      </c>
      <c r="AE100">
        <v>100.035386562347</v>
      </c>
      <c r="AF100">
        <v>43.531425568871299</v>
      </c>
      <c r="AG100" t="b">
        <v>0</v>
      </c>
      <c r="AH100">
        <v>503940</v>
      </c>
      <c r="AI100">
        <v>19677969</v>
      </c>
      <c r="AJ100">
        <v>19799431</v>
      </c>
      <c r="AK100">
        <v>39981340</v>
      </c>
      <c r="AL100">
        <f>IF(AND(HCBS!H100 &lt; 300000,'ASP-1'!B100 &gt; 0,'ASP-2'!B100 &gt; 0,'ASP-3'!B100 &gt; 0,'ASP-4'!B100 &gt;0),AD100, -1)</f>
        <v>229.80039191245999</v>
      </c>
      <c r="AM100">
        <f>IF(AND('ASP-1'!B100 &gt; 0,'ASP-2'!B100 &gt; 0,'ASP-3'!B100 &gt; 0,'ASP-4'!B100 &gt;0),AD100, -1)</f>
        <v>229.80039191245999</v>
      </c>
    </row>
    <row r="101" spans="1:39" x14ac:dyDescent="0.25">
      <c r="A101" t="s">
        <v>160</v>
      </c>
      <c r="B101">
        <v>1</v>
      </c>
      <c r="C101">
        <v>2</v>
      </c>
      <c r="D101">
        <v>1</v>
      </c>
      <c r="E101">
        <v>0</v>
      </c>
      <c r="F101">
        <v>4</v>
      </c>
      <c r="G101">
        <v>26</v>
      </c>
      <c r="H101">
        <v>542</v>
      </c>
      <c r="I101" t="s">
        <v>50</v>
      </c>
      <c r="J101">
        <v>42.690252304077099</v>
      </c>
      <c r="K101">
        <v>4.9869689941406197</v>
      </c>
      <c r="L101">
        <v>8.4863662719726493E-2</v>
      </c>
      <c r="M101">
        <v>50.75</v>
      </c>
      <c r="N101">
        <v>543</v>
      </c>
      <c r="O101">
        <v>1085</v>
      </c>
      <c r="P101">
        <v>-1</v>
      </c>
      <c r="Q101" t="s">
        <v>50</v>
      </c>
      <c r="R101">
        <v>543</v>
      </c>
      <c r="S101">
        <v>42.690252304077099</v>
      </c>
      <c r="T101">
        <v>4.9869689941406197</v>
      </c>
      <c r="U101">
        <v>8.4863662719726493E-2</v>
      </c>
      <c r="V101">
        <v>50.75</v>
      </c>
      <c r="W101">
        <v>1085</v>
      </c>
      <c r="X101">
        <v>-1</v>
      </c>
      <c r="Y101">
        <v>-1</v>
      </c>
      <c r="Z101" t="b">
        <v>0</v>
      </c>
      <c r="AA101" t="b">
        <v>0</v>
      </c>
      <c r="AB101">
        <v>27</v>
      </c>
      <c r="AC101">
        <v>0</v>
      </c>
      <c r="AD101">
        <v>92.128628015518103</v>
      </c>
      <c r="AE101">
        <v>44.478870630264197</v>
      </c>
      <c r="AF101">
        <v>48.2790980266983</v>
      </c>
      <c r="AG101" t="b">
        <v>0</v>
      </c>
      <c r="AH101">
        <v>275612</v>
      </c>
      <c r="AI101">
        <v>9202686</v>
      </c>
      <c r="AJ101">
        <v>9267154</v>
      </c>
      <c r="AK101">
        <v>18745452</v>
      </c>
      <c r="AL101">
        <f>IF(AND(HCBS!H101 &lt; 300000,'ASP-1'!B101 &gt; 0,'ASP-2'!B101 &gt; 0,'ASP-3'!B101 &gt; 0,'ASP-4'!B101 &gt;0),AD101, -1)</f>
        <v>92.128628015518103</v>
      </c>
      <c r="AM101">
        <f>IF(AND('ASP-1'!B101 &gt; 0,'ASP-2'!B101 &gt; 0,'ASP-3'!B101 &gt; 0,'ASP-4'!B101 &gt;0),AD101, -1)</f>
        <v>92.128628015518103</v>
      </c>
    </row>
    <row r="102" spans="1:39" x14ac:dyDescent="0.25">
      <c r="A102" t="s">
        <v>161</v>
      </c>
      <c r="B102">
        <v>1</v>
      </c>
      <c r="C102">
        <v>2</v>
      </c>
      <c r="D102">
        <v>1</v>
      </c>
      <c r="E102">
        <v>0</v>
      </c>
      <c r="F102">
        <v>4</v>
      </c>
      <c r="G102">
        <v>21</v>
      </c>
      <c r="H102">
        <v>432</v>
      </c>
      <c r="I102" t="s">
        <v>50</v>
      </c>
      <c r="J102">
        <v>127.363023757934</v>
      </c>
      <c r="K102">
        <v>29.621236801147401</v>
      </c>
      <c r="L102">
        <v>0.151947021484375</v>
      </c>
      <c r="M102">
        <v>187.265625</v>
      </c>
      <c r="N102">
        <v>443</v>
      </c>
      <c r="O102">
        <v>875</v>
      </c>
      <c r="P102">
        <v>-1</v>
      </c>
      <c r="Q102" t="s">
        <v>50</v>
      </c>
      <c r="R102">
        <v>443</v>
      </c>
      <c r="S102">
        <v>127.363023757934</v>
      </c>
      <c r="T102">
        <v>29.621236801147401</v>
      </c>
      <c r="U102">
        <v>0.151947021484375</v>
      </c>
      <c r="V102">
        <v>187.265625</v>
      </c>
      <c r="W102">
        <v>875</v>
      </c>
      <c r="X102">
        <v>-1</v>
      </c>
      <c r="Y102">
        <v>-1</v>
      </c>
      <c r="Z102" t="b">
        <v>0</v>
      </c>
      <c r="AA102" t="b">
        <v>0</v>
      </c>
      <c r="AB102">
        <v>32</v>
      </c>
      <c r="AC102">
        <v>0</v>
      </c>
      <c r="AD102">
        <v>188.79890108108501</v>
      </c>
      <c r="AE102">
        <v>64.544369935989295</v>
      </c>
      <c r="AF102">
        <v>34.1868356046568</v>
      </c>
      <c r="AG102" t="b">
        <v>0</v>
      </c>
      <c r="AH102">
        <v>660430</v>
      </c>
      <c r="AI102">
        <v>27526292</v>
      </c>
      <c r="AJ102">
        <v>27689381</v>
      </c>
      <c r="AK102">
        <v>55876103</v>
      </c>
      <c r="AL102">
        <f>IF(AND(HCBS!H102 &lt; 300000,'ASP-1'!B102 &gt; 0,'ASP-2'!B102 &gt; 0,'ASP-3'!B102 &gt; 0,'ASP-4'!B102 &gt;0),AD102, -1)</f>
        <v>-1</v>
      </c>
      <c r="AM102">
        <f>IF(AND('ASP-1'!B102 &gt; 0,'ASP-2'!B102 &gt; 0,'ASP-3'!B102 &gt; 0,'ASP-4'!B102 &gt;0),AD102, -1)</f>
        <v>-1</v>
      </c>
    </row>
    <row r="103" spans="1:39" x14ac:dyDescent="0.25">
      <c r="A103" t="s">
        <v>162</v>
      </c>
      <c r="B103">
        <v>1</v>
      </c>
      <c r="C103">
        <v>2</v>
      </c>
      <c r="D103">
        <v>1</v>
      </c>
      <c r="E103">
        <v>0</v>
      </c>
      <c r="F103">
        <v>4</v>
      </c>
      <c r="G103">
        <v>27</v>
      </c>
      <c r="H103">
        <v>553</v>
      </c>
      <c r="I103" t="s">
        <v>50</v>
      </c>
      <c r="J103">
        <v>72.994941711425696</v>
      </c>
      <c r="K103">
        <v>8.2272891998290998</v>
      </c>
      <c r="L103">
        <v>8.39691162109375E-2</v>
      </c>
      <c r="M103">
        <v>92.515625</v>
      </c>
      <c r="N103">
        <v>561</v>
      </c>
      <c r="O103">
        <v>1114</v>
      </c>
      <c r="P103">
        <v>-1</v>
      </c>
      <c r="Q103" t="s">
        <v>50</v>
      </c>
      <c r="R103">
        <v>561</v>
      </c>
      <c r="S103">
        <v>72.994941711425696</v>
      </c>
      <c r="T103">
        <v>8.2272891998290998</v>
      </c>
      <c r="U103">
        <v>8.39691162109375E-2</v>
      </c>
      <c r="V103">
        <v>92.515625</v>
      </c>
      <c r="W103">
        <v>1114</v>
      </c>
      <c r="X103">
        <v>-1</v>
      </c>
      <c r="Y103">
        <v>-1</v>
      </c>
      <c r="Z103" t="b">
        <v>0</v>
      </c>
      <c r="AA103" t="b">
        <v>0</v>
      </c>
      <c r="AB103">
        <v>35</v>
      </c>
      <c r="AC103">
        <v>0</v>
      </c>
      <c r="AD103">
        <v>129.391489505767</v>
      </c>
      <c r="AE103">
        <v>61.423828363418501</v>
      </c>
      <c r="AF103">
        <v>47.471304796039497</v>
      </c>
      <c r="AG103" t="b">
        <v>0</v>
      </c>
      <c r="AH103">
        <v>438328</v>
      </c>
      <c r="AI103">
        <v>16948327</v>
      </c>
      <c r="AJ103">
        <v>17054070</v>
      </c>
      <c r="AK103">
        <v>34440725</v>
      </c>
      <c r="AL103">
        <f>IF(AND(HCBS!H103 &lt; 300000,'ASP-1'!B103 &gt; 0,'ASP-2'!B103 &gt; 0,'ASP-3'!B103 &gt; 0,'ASP-4'!B103 &gt;0),AD103, -1)</f>
        <v>129.391489505767</v>
      </c>
      <c r="AM103">
        <f>IF(AND('ASP-1'!B103 &gt; 0,'ASP-2'!B103 &gt; 0,'ASP-3'!B103 &gt; 0,'ASP-4'!B103 &gt;0),AD103, -1)</f>
        <v>129.391489505767</v>
      </c>
    </row>
    <row r="104" spans="1:39" x14ac:dyDescent="0.25">
      <c r="A104" t="s">
        <v>163</v>
      </c>
      <c r="B104">
        <v>1</v>
      </c>
      <c r="C104">
        <v>2</v>
      </c>
      <c r="D104">
        <v>1</v>
      </c>
      <c r="E104">
        <v>0</v>
      </c>
      <c r="F104">
        <v>4</v>
      </c>
      <c r="G104">
        <v>28</v>
      </c>
      <c r="H104">
        <v>518</v>
      </c>
      <c r="I104" t="s">
        <v>50</v>
      </c>
      <c r="J104">
        <v>92.524505615234304</v>
      </c>
      <c r="K104">
        <v>20.987083435058501</v>
      </c>
      <c r="L104">
        <v>0.143951416015625</v>
      </c>
      <c r="M104">
        <v>147.40625</v>
      </c>
      <c r="N104">
        <v>527</v>
      </c>
      <c r="O104">
        <v>1045</v>
      </c>
      <c r="P104">
        <v>-1</v>
      </c>
      <c r="Q104" t="s">
        <v>50</v>
      </c>
      <c r="R104">
        <v>527</v>
      </c>
      <c r="S104">
        <v>92.524505615234304</v>
      </c>
      <c r="T104">
        <v>20.987083435058501</v>
      </c>
      <c r="U104">
        <v>0.143951416015625</v>
      </c>
      <c r="V104">
        <v>147.40625</v>
      </c>
      <c r="W104">
        <v>1045</v>
      </c>
      <c r="X104">
        <v>-1</v>
      </c>
      <c r="Y104">
        <v>-1</v>
      </c>
      <c r="Z104" t="b">
        <v>0</v>
      </c>
      <c r="AA104" t="b">
        <v>0</v>
      </c>
      <c r="AB104">
        <v>37</v>
      </c>
      <c r="AC104">
        <v>0</v>
      </c>
      <c r="AD104">
        <v>159.66237616538999</v>
      </c>
      <c r="AE104">
        <v>65.828303098678504</v>
      </c>
      <c r="AF104">
        <v>41.229690224883498</v>
      </c>
      <c r="AG104" t="b">
        <v>0</v>
      </c>
      <c r="AH104">
        <v>480263</v>
      </c>
      <c r="AI104">
        <v>19058629</v>
      </c>
      <c r="AJ104">
        <v>19175013</v>
      </c>
      <c r="AK104">
        <v>38713905</v>
      </c>
      <c r="AL104">
        <f>IF(AND(HCBS!H104 &lt; 300000,'ASP-1'!B104 &gt; 0,'ASP-2'!B104 &gt; 0,'ASP-3'!B104 &gt; 0,'ASP-4'!B104 &gt;0),AD104, -1)</f>
        <v>-1</v>
      </c>
      <c r="AM104">
        <f>IF(AND('ASP-1'!B104 &gt; 0,'ASP-2'!B104 &gt; 0,'ASP-3'!B104 &gt; 0,'ASP-4'!B104 &gt;0),AD104, -1)</f>
        <v>159.66237616538999</v>
      </c>
    </row>
    <row r="105" spans="1:39" x14ac:dyDescent="0.25">
      <c r="A105" t="s">
        <v>164</v>
      </c>
      <c r="B105">
        <v>1</v>
      </c>
      <c r="C105">
        <v>3</v>
      </c>
      <c r="D105">
        <v>1</v>
      </c>
      <c r="E105">
        <v>0</v>
      </c>
      <c r="F105">
        <v>4</v>
      </c>
      <c r="G105">
        <v>31</v>
      </c>
      <c r="H105">
        <v>563</v>
      </c>
      <c r="I105" t="s">
        <v>50</v>
      </c>
      <c r="J105">
        <v>97.049015045166001</v>
      </c>
      <c r="K105">
        <v>16.000728607177699</v>
      </c>
      <c r="L105">
        <v>8.5971832275390597E-2</v>
      </c>
      <c r="M105">
        <v>133.90625</v>
      </c>
      <c r="N105">
        <v>571</v>
      </c>
      <c r="O105">
        <v>1134</v>
      </c>
      <c r="P105">
        <v>-1</v>
      </c>
      <c r="Q105" t="s">
        <v>50</v>
      </c>
      <c r="R105">
        <v>571</v>
      </c>
      <c r="S105">
        <v>97.049015045166001</v>
      </c>
      <c r="T105">
        <v>16.000728607177699</v>
      </c>
      <c r="U105">
        <v>8.5971832275390597E-2</v>
      </c>
      <c r="V105">
        <v>133.90625</v>
      </c>
      <c r="W105">
        <v>1134</v>
      </c>
      <c r="X105">
        <v>-1</v>
      </c>
      <c r="Y105">
        <v>-1</v>
      </c>
      <c r="Z105" t="b">
        <v>0</v>
      </c>
      <c r="AA105" t="b">
        <v>0</v>
      </c>
      <c r="AB105">
        <v>39</v>
      </c>
      <c r="AC105">
        <v>0</v>
      </c>
      <c r="AD105">
        <v>187.85908317565901</v>
      </c>
      <c r="AE105">
        <v>78.3491756916046</v>
      </c>
      <c r="AF105">
        <v>41.706354767175903</v>
      </c>
      <c r="AG105" t="b">
        <v>0</v>
      </c>
      <c r="AH105">
        <v>522574</v>
      </c>
      <c r="AI105">
        <v>21154667</v>
      </c>
      <c r="AJ105">
        <v>21281559</v>
      </c>
      <c r="AK105">
        <v>42958800</v>
      </c>
      <c r="AL105">
        <f>IF(AND(HCBS!H105 &lt; 300000,'ASP-1'!B105 &gt; 0,'ASP-2'!B105 &gt; 0,'ASP-3'!B105 &gt; 0,'ASP-4'!B105 &gt;0),AD105, -1)</f>
        <v>-1</v>
      </c>
      <c r="AM105">
        <f>IF(AND('ASP-1'!B105 &gt; 0,'ASP-2'!B105 &gt; 0,'ASP-3'!B105 &gt; 0,'ASP-4'!B105 &gt;0),AD105, -1)</f>
        <v>187.85908317565901</v>
      </c>
    </row>
    <row r="106" spans="1:39" x14ac:dyDescent="0.25">
      <c r="A106" t="s">
        <v>165</v>
      </c>
      <c r="B106">
        <v>1</v>
      </c>
      <c r="C106">
        <v>2</v>
      </c>
      <c r="D106">
        <v>1</v>
      </c>
      <c r="E106">
        <v>0</v>
      </c>
      <c r="F106">
        <v>4</v>
      </c>
      <c r="G106">
        <v>27</v>
      </c>
      <c r="H106">
        <v>514</v>
      </c>
      <c r="I106" t="s">
        <v>50</v>
      </c>
      <c r="J106">
        <v>89.305564880371094</v>
      </c>
      <c r="K106">
        <v>15.6608371734619</v>
      </c>
      <c r="L106">
        <v>6.8975448608398396E-2</v>
      </c>
      <c r="M106">
        <v>126.625</v>
      </c>
      <c r="N106">
        <v>524</v>
      </c>
      <c r="O106">
        <v>1038</v>
      </c>
      <c r="P106">
        <v>-1</v>
      </c>
      <c r="Q106" t="s">
        <v>50</v>
      </c>
      <c r="R106">
        <v>524</v>
      </c>
      <c r="S106">
        <v>89.305564880371094</v>
      </c>
      <c r="T106">
        <v>15.6608371734619</v>
      </c>
      <c r="U106">
        <v>6.8975448608398396E-2</v>
      </c>
      <c r="V106">
        <v>126.625</v>
      </c>
      <c r="W106">
        <v>1038</v>
      </c>
      <c r="X106">
        <v>-1</v>
      </c>
      <c r="Y106">
        <v>-1</v>
      </c>
      <c r="Z106" t="b">
        <v>0</v>
      </c>
      <c r="AA106" t="b">
        <v>0</v>
      </c>
      <c r="AB106">
        <v>37</v>
      </c>
      <c r="AC106">
        <v>0</v>
      </c>
      <c r="AD106">
        <v>155.88062262534999</v>
      </c>
      <c r="AE106">
        <v>65.974255323410006</v>
      </c>
      <c r="AF106">
        <v>42.323576986201097</v>
      </c>
      <c r="AG106" t="b">
        <v>0</v>
      </c>
      <c r="AH106">
        <v>482693</v>
      </c>
      <c r="AI106">
        <v>19144035</v>
      </c>
      <c r="AJ106">
        <v>19260929</v>
      </c>
      <c r="AK106">
        <v>38887657</v>
      </c>
      <c r="AL106">
        <f>IF(AND(HCBS!H106 &lt; 300000,'ASP-1'!B106 &gt; 0,'ASP-2'!B106 &gt; 0,'ASP-3'!B106 &gt; 0,'ASP-4'!B106 &gt;0),AD106, -1)</f>
        <v>155.88062262534999</v>
      </c>
      <c r="AM106">
        <f>IF(AND('ASP-1'!B106 &gt; 0,'ASP-2'!B106 &gt; 0,'ASP-3'!B106 &gt; 0,'ASP-4'!B106 &gt;0),AD106, -1)</f>
        <v>155.88062262534999</v>
      </c>
    </row>
    <row r="107" spans="1:39" x14ac:dyDescent="0.25">
      <c r="A107" t="s">
        <v>166</v>
      </c>
      <c r="B107">
        <v>1</v>
      </c>
      <c r="C107">
        <v>2</v>
      </c>
      <c r="D107">
        <v>1</v>
      </c>
      <c r="E107">
        <v>0</v>
      </c>
      <c r="F107">
        <v>4</v>
      </c>
      <c r="G107">
        <v>27</v>
      </c>
      <c r="H107">
        <v>546</v>
      </c>
      <c r="I107" t="s">
        <v>50</v>
      </c>
      <c r="J107">
        <v>77.435480117797795</v>
      </c>
      <c r="K107">
        <v>11.923072814941399</v>
      </c>
      <c r="L107">
        <v>9.69696044921875E-2</v>
      </c>
      <c r="M107">
        <v>105.40625</v>
      </c>
      <c r="N107">
        <v>554</v>
      </c>
      <c r="O107">
        <v>1100</v>
      </c>
      <c r="P107">
        <v>-1</v>
      </c>
      <c r="Q107" t="s">
        <v>50</v>
      </c>
      <c r="R107">
        <v>554</v>
      </c>
      <c r="S107">
        <v>77.435480117797795</v>
      </c>
      <c r="T107">
        <v>11.923072814941399</v>
      </c>
      <c r="U107">
        <v>9.69696044921875E-2</v>
      </c>
      <c r="V107">
        <v>105.40625</v>
      </c>
      <c r="W107">
        <v>1100</v>
      </c>
      <c r="X107">
        <v>-1</v>
      </c>
      <c r="Y107">
        <v>-1</v>
      </c>
      <c r="Z107" t="b">
        <v>0</v>
      </c>
      <c r="AA107" t="b">
        <v>0</v>
      </c>
      <c r="AB107">
        <v>35</v>
      </c>
      <c r="AC107">
        <v>0</v>
      </c>
      <c r="AD107">
        <v>134.35771632194499</v>
      </c>
      <c r="AE107">
        <v>60.4910631179809</v>
      </c>
      <c r="AF107">
        <v>45.0223960141102</v>
      </c>
      <c r="AG107" t="b">
        <v>0</v>
      </c>
      <c r="AH107">
        <v>436903</v>
      </c>
      <c r="AI107">
        <v>16820373</v>
      </c>
      <c r="AJ107">
        <v>16926535</v>
      </c>
      <c r="AK107">
        <v>34183811</v>
      </c>
      <c r="AL107">
        <f>IF(AND(HCBS!H107 &lt; 300000,'ASP-1'!B107 &gt; 0,'ASP-2'!B107 &gt; 0,'ASP-3'!B107 &gt; 0,'ASP-4'!B107 &gt;0),AD107, -1)</f>
        <v>134.35771632194499</v>
      </c>
      <c r="AM107">
        <f>IF(AND('ASP-1'!B107 &gt; 0,'ASP-2'!B107 &gt; 0,'ASP-3'!B107 &gt; 0,'ASP-4'!B107 &gt;0),AD107, -1)</f>
        <v>134.35771632194499</v>
      </c>
    </row>
    <row r="108" spans="1:39" x14ac:dyDescent="0.25">
      <c r="A108" t="s">
        <v>167</v>
      </c>
      <c r="B108">
        <v>1</v>
      </c>
      <c r="C108">
        <v>2</v>
      </c>
      <c r="D108">
        <v>1</v>
      </c>
      <c r="E108">
        <v>0</v>
      </c>
      <c r="F108">
        <v>4</v>
      </c>
      <c r="G108">
        <v>24</v>
      </c>
      <c r="H108">
        <v>474</v>
      </c>
      <c r="I108" t="s">
        <v>50</v>
      </c>
      <c r="J108">
        <v>59.211484909057603</v>
      </c>
      <c r="K108">
        <v>8.6381511688232404</v>
      </c>
      <c r="L108">
        <v>6.2974929809570299E-2</v>
      </c>
      <c r="M108">
        <v>78.90625</v>
      </c>
      <c r="N108">
        <v>481</v>
      </c>
      <c r="O108">
        <v>955</v>
      </c>
      <c r="P108">
        <v>-1</v>
      </c>
      <c r="Q108" t="s">
        <v>50</v>
      </c>
      <c r="R108">
        <v>481</v>
      </c>
      <c r="S108">
        <v>59.211484909057603</v>
      </c>
      <c r="T108">
        <v>8.6381511688232404</v>
      </c>
      <c r="U108">
        <v>6.2974929809570299E-2</v>
      </c>
      <c r="V108">
        <v>78.90625</v>
      </c>
      <c r="W108">
        <v>955</v>
      </c>
      <c r="X108">
        <v>-1</v>
      </c>
      <c r="Y108">
        <v>-1</v>
      </c>
      <c r="Z108" t="b">
        <v>0</v>
      </c>
      <c r="AA108" t="b">
        <v>0</v>
      </c>
      <c r="AB108">
        <v>31</v>
      </c>
      <c r="AC108">
        <v>0</v>
      </c>
      <c r="AD108">
        <v>101.29061579704199</v>
      </c>
      <c r="AE108">
        <v>45.473011970519998</v>
      </c>
      <c r="AF108">
        <v>44.893607974143201</v>
      </c>
      <c r="AG108" t="b">
        <v>0</v>
      </c>
      <c r="AH108">
        <v>369787</v>
      </c>
      <c r="AI108">
        <v>13875449</v>
      </c>
      <c r="AJ108">
        <v>13963647</v>
      </c>
      <c r="AK108">
        <v>28208883</v>
      </c>
      <c r="AL108">
        <f>IF(AND(HCBS!H108 &lt; 300000,'ASP-1'!B108 &gt; 0,'ASP-2'!B108 &gt; 0,'ASP-3'!B108 &gt; 0,'ASP-4'!B108 &gt;0),AD108, -1)</f>
        <v>101.29061579704199</v>
      </c>
      <c r="AM108">
        <f>IF(AND('ASP-1'!B108 &gt; 0,'ASP-2'!B108 &gt; 0,'ASP-3'!B108 &gt; 0,'ASP-4'!B108 &gt;0),AD108, -1)</f>
        <v>101.29061579704199</v>
      </c>
    </row>
    <row r="109" spans="1:39" x14ac:dyDescent="0.25">
      <c r="A109" t="s">
        <v>168</v>
      </c>
      <c r="B109">
        <v>1</v>
      </c>
      <c r="C109">
        <v>2</v>
      </c>
      <c r="D109">
        <v>1</v>
      </c>
      <c r="E109">
        <v>0</v>
      </c>
      <c r="F109">
        <v>4</v>
      </c>
      <c r="G109">
        <v>28</v>
      </c>
      <c r="H109">
        <v>563</v>
      </c>
      <c r="I109" t="s">
        <v>50</v>
      </c>
      <c r="J109">
        <v>71.970279693603501</v>
      </c>
      <c r="K109">
        <v>8.7151279449462802</v>
      </c>
      <c r="L109">
        <v>5.9978485107421799E-2</v>
      </c>
      <c r="M109">
        <v>90.734375</v>
      </c>
      <c r="N109">
        <v>569</v>
      </c>
      <c r="O109">
        <v>1132</v>
      </c>
      <c r="P109">
        <v>-1</v>
      </c>
      <c r="Q109" t="s">
        <v>50</v>
      </c>
      <c r="R109">
        <v>569</v>
      </c>
      <c r="S109">
        <v>71.970279693603501</v>
      </c>
      <c r="T109">
        <v>8.7151279449462802</v>
      </c>
      <c r="U109">
        <v>5.9978485107421799E-2</v>
      </c>
      <c r="V109">
        <v>90.734375</v>
      </c>
      <c r="W109">
        <v>1132</v>
      </c>
      <c r="X109">
        <v>-1</v>
      </c>
      <c r="Y109">
        <v>-1</v>
      </c>
      <c r="Z109" t="b">
        <v>0</v>
      </c>
      <c r="AA109" t="b">
        <v>0</v>
      </c>
      <c r="AB109">
        <v>34</v>
      </c>
      <c r="AC109">
        <v>0</v>
      </c>
      <c r="AD109">
        <v>142.057178735733</v>
      </c>
      <c r="AE109">
        <v>62.0835375785827</v>
      </c>
      <c r="AF109">
        <v>43.703203267239203</v>
      </c>
      <c r="AG109" t="b">
        <v>0</v>
      </c>
      <c r="AH109">
        <v>429287</v>
      </c>
      <c r="AI109">
        <v>16654689</v>
      </c>
      <c r="AJ109">
        <v>16757732</v>
      </c>
      <c r="AK109">
        <v>33841708</v>
      </c>
      <c r="AL109">
        <f>IF(AND(HCBS!H109 &lt; 300000,'ASP-1'!B109 &gt; 0,'ASP-2'!B109 &gt; 0,'ASP-3'!B109 &gt; 0,'ASP-4'!B109 &gt;0),AD109, -1)</f>
        <v>142.057178735733</v>
      </c>
      <c r="AM109">
        <f>IF(AND('ASP-1'!B109 &gt; 0,'ASP-2'!B109 &gt; 0,'ASP-3'!B109 &gt; 0,'ASP-4'!B109 &gt;0),AD109, -1)</f>
        <v>142.057178735733</v>
      </c>
    </row>
    <row r="110" spans="1:39" x14ac:dyDescent="0.25">
      <c r="A110" t="s">
        <v>169</v>
      </c>
      <c r="B110">
        <v>1</v>
      </c>
      <c r="C110">
        <v>3</v>
      </c>
      <c r="D110">
        <v>1</v>
      </c>
      <c r="E110">
        <v>0</v>
      </c>
      <c r="F110">
        <v>4</v>
      </c>
      <c r="G110">
        <v>29</v>
      </c>
      <c r="H110">
        <v>541</v>
      </c>
      <c r="I110" t="s">
        <v>50</v>
      </c>
      <c r="J110">
        <v>84.475158691406193</v>
      </c>
      <c r="K110">
        <v>13.45556640625</v>
      </c>
      <c r="L110">
        <v>8.2971572875976493E-2</v>
      </c>
      <c r="M110">
        <v>115.625</v>
      </c>
      <c r="N110">
        <v>548</v>
      </c>
      <c r="O110">
        <v>1089</v>
      </c>
      <c r="P110">
        <v>-1</v>
      </c>
      <c r="Q110" t="s">
        <v>50</v>
      </c>
      <c r="R110">
        <v>548</v>
      </c>
      <c r="S110">
        <v>84.475158691406193</v>
      </c>
      <c r="T110">
        <v>13.45556640625</v>
      </c>
      <c r="U110">
        <v>8.2971572875976493E-2</v>
      </c>
      <c r="V110">
        <v>115.625</v>
      </c>
      <c r="W110">
        <v>1089</v>
      </c>
      <c r="X110">
        <v>-1</v>
      </c>
      <c r="Y110">
        <v>-1</v>
      </c>
      <c r="Z110" t="b">
        <v>0</v>
      </c>
      <c r="AA110" t="b">
        <v>0</v>
      </c>
      <c r="AB110">
        <v>36</v>
      </c>
      <c r="AC110">
        <v>0</v>
      </c>
      <c r="AD110">
        <v>156.24150395393301</v>
      </c>
      <c r="AE110">
        <v>66.701015233993502</v>
      </c>
      <c r="AF110">
        <v>42.690971058278897</v>
      </c>
      <c r="AG110" t="b">
        <v>0</v>
      </c>
      <c r="AH110">
        <v>469456</v>
      </c>
      <c r="AI110">
        <v>18199155</v>
      </c>
      <c r="AJ110">
        <v>18314225</v>
      </c>
      <c r="AK110">
        <v>36982836</v>
      </c>
      <c r="AL110">
        <f>IF(AND(HCBS!H110 &lt; 300000,'ASP-1'!B110 &gt; 0,'ASP-2'!B110 &gt; 0,'ASP-3'!B110 &gt; 0,'ASP-4'!B110 &gt;0),AD110, -1)</f>
        <v>156.24150395393301</v>
      </c>
      <c r="AM110">
        <f>IF(AND('ASP-1'!B110 &gt; 0,'ASP-2'!B110 &gt; 0,'ASP-3'!B110 &gt; 0,'ASP-4'!B110 &gt;0),AD110, -1)</f>
        <v>156.24150395393301</v>
      </c>
    </row>
    <row r="111" spans="1:39" x14ac:dyDescent="0.25">
      <c r="A111" t="s">
        <v>170</v>
      </c>
      <c r="B111">
        <v>1</v>
      </c>
      <c r="C111">
        <v>3</v>
      </c>
      <c r="D111">
        <v>1</v>
      </c>
      <c r="E111">
        <v>0</v>
      </c>
      <c r="F111">
        <v>4</v>
      </c>
      <c r="G111">
        <v>27</v>
      </c>
      <c r="H111">
        <v>475</v>
      </c>
      <c r="I111" t="s">
        <v>50</v>
      </c>
      <c r="J111">
        <v>67.831644058227496</v>
      </c>
      <c r="K111">
        <v>7.75044822692871</v>
      </c>
      <c r="L111">
        <v>7.6972961425781194E-2</v>
      </c>
      <c r="M111">
        <v>84.578125</v>
      </c>
      <c r="N111">
        <v>481</v>
      </c>
      <c r="O111">
        <v>956</v>
      </c>
      <c r="P111">
        <v>-1</v>
      </c>
      <c r="Q111" t="s">
        <v>50</v>
      </c>
      <c r="R111">
        <v>481</v>
      </c>
      <c r="S111">
        <v>67.831644058227496</v>
      </c>
      <c r="T111">
        <v>7.75044822692871</v>
      </c>
      <c r="U111">
        <v>7.6972961425781194E-2</v>
      </c>
      <c r="V111">
        <v>84.578125</v>
      </c>
      <c r="W111">
        <v>956</v>
      </c>
      <c r="X111">
        <v>-1</v>
      </c>
      <c r="Y111">
        <v>-1</v>
      </c>
      <c r="Z111" t="b">
        <v>0</v>
      </c>
      <c r="AA111" t="b">
        <v>0</v>
      </c>
      <c r="AB111">
        <v>33</v>
      </c>
      <c r="AC111">
        <v>0</v>
      </c>
      <c r="AD111">
        <v>126.30537080764699</v>
      </c>
      <c r="AE111">
        <v>57.7579634189605</v>
      </c>
      <c r="AF111">
        <v>45.728826137505202</v>
      </c>
      <c r="AG111" t="b">
        <v>0</v>
      </c>
      <c r="AH111">
        <v>409742</v>
      </c>
      <c r="AI111">
        <v>15930996</v>
      </c>
      <c r="AJ111">
        <v>16028787</v>
      </c>
      <c r="AK111">
        <v>32369525</v>
      </c>
      <c r="AL111">
        <f>IF(AND(HCBS!H111 &lt; 300000,'ASP-1'!B111 &gt; 0,'ASP-2'!B111 &gt; 0,'ASP-3'!B111 &gt; 0,'ASP-4'!B111 &gt;0),AD111, -1)</f>
        <v>126.30537080764699</v>
      </c>
      <c r="AM111">
        <f>IF(AND('ASP-1'!B111 &gt; 0,'ASP-2'!B111 &gt; 0,'ASP-3'!B111 &gt; 0,'ASP-4'!B111 &gt;0),AD111, -1)</f>
        <v>126.30537080764699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AE6-43AB-4EC3-BA29-133CE78F02EE}">
  <dimension ref="A1:AM111"/>
  <sheetViews>
    <sheetView topLeftCell="M76" workbookViewId="0">
      <selection activeCell="AM2" sqref="AM2:AM111"/>
    </sheetView>
  </sheetViews>
  <sheetFormatPr defaultRowHeight="15" x14ac:dyDescent="0.25"/>
  <cols>
    <col min="1" max="1" width="21.5703125" customWidth="1"/>
    <col min="15" max="15" width="9.140625" customWidth="1"/>
    <col min="32" max="32" width="11.28515625" customWidth="1"/>
  </cols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61</v>
      </c>
      <c r="B2">
        <v>1</v>
      </c>
      <c r="C2">
        <v>1</v>
      </c>
      <c r="D2">
        <v>1</v>
      </c>
      <c r="E2">
        <v>0</v>
      </c>
      <c r="F2">
        <v>4</v>
      </c>
      <c r="G2">
        <v>29</v>
      </c>
      <c r="H2">
        <v>266</v>
      </c>
      <c r="I2" t="s">
        <v>50</v>
      </c>
      <c r="J2">
        <v>24.096193313598601</v>
      </c>
      <c r="K2">
        <v>1.68428802490234</v>
      </c>
      <c r="L2">
        <v>6.8389892578125E-2</v>
      </c>
      <c r="M2">
        <v>27.1875</v>
      </c>
      <c r="N2">
        <v>-352</v>
      </c>
      <c r="O2">
        <v>-86</v>
      </c>
      <c r="P2">
        <v>-1</v>
      </c>
      <c r="Q2" t="s">
        <v>50</v>
      </c>
      <c r="R2">
        <v>-352</v>
      </c>
      <c r="S2">
        <v>24.096193313598601</v>
      </c>
      <c r="T2">
        <v>1.68428802490234</v>
      </c>
      <c r="U2">
        <v>6.8389892578125E-2</v>
      </c>
      <c r="V2">
        <v>27.1875</v>
      </c>
      <c r="W2">
        <v>-86</v>
      </c>
      <c r="X2">
        <v>-1</v>
      </c>
      <c r="Y2">
        <v>-1</v>
      </c>
      <c r="Z2" t="b">
        <v>0</v>
      </c>
      <c r="AA2" t="b">
        <v>0</v>
      </c>
      <c r="AB2">
        <v>31</v>
      </c>
      <c r="AC2">
        <v>0</v>
      </c>
      <c r="AD2">
        <v>48.514365434646599</v>
      </c>
      <c r="AE2">
        <v>25.940222024917599</v>
      </c>
      <c r="AF2">
        <v>53.469156594166897</v>
      </c>
      <c r="AG2" t="b">
        <v>0</v>
      </c>
      <c r="AH2">
        <v>188693</v>
      </c>
      <c r="AI2">
        <v>5536990</v>
      </c>
      <c r="AJ2">
        <v>6847248</v>
      </c>
      <c r="AK2">
        <v>12572931</v>
      </c>
      <c r="AL2">
        <f>IF(AND(HCBS!H2 &lt; 300000,'ASP-1'!B2 &gt; 0,'ASP-2'!B2 &gt; 0,'ASP-3'!B2 &gt; 0,'ASP-4'!B2 &gt;0),AD2, -1)</f>
        <v>48.514365434646599</v>
      </c>
      <c r="AM2">
        <f>IF(AND('ASP-1'!B2 &gt; 0,'ASP-2'!B2 &gt; 0,'ASP-3'!B2 &gt; 0,'ASP-4'!B2 &gt;0),AD2, -1)</f>
        <v>48.514365434646599</v>
      </c>
    </row>
    <row r="3" spans="1:39" x14ac:dyDescent="0.25">
      <c r="A3" t="s">
        <v>62</v>
      </c>
      <c r="B3">
        <v>1</v>
      </c>
      <c r="C3">
        <v>1</v>
      </c>
      <c r="D3">
        <v>1</v>
      </c>
      <c r="E3">
        <v>0</v>
      </c>
      <c r="F3">
        <v>4</v>
      </c>
      <c r="G3">
        <v>31</v>
      </c>
      <c r="H3">
        <v>289</v>
      </c>
      <c r="I3" t="s">
        <v>50</v>
      </c>
      <c r="J3">
        <v>20.779033660888601</v>
      </c>
      <c r="K3">
        <v>1.4172191619873</v>
      </c>
      <c r="L3">
        <v>2.6456832885742101E-2</v>
      </c>
      <c r="M3">
        <v>23.40625</v>
      </c>
      <c r="N3">
        <v>-331</v>
      </c>
      <c r="O3">
        <v>-42</v>
      </c>
      <c r="P3">
        <v>-1</v>
      </c>
      <c r="Q3" t="s">
        <v>50</v>
      </c>
      <c r="R3">
        <v>-331</v>
      </c>
      <c r="S3">
        <v>20.779033660888601</v>
      </c>
      <c r="T3">
        <v>1.4172191619873</v>
      </c>
      <c r="U3">
        <v>2.6456832885742101E-2</v>
      </c>
      <c r="V3">
        <v>23.40625</v>
      </c>
      <c r="W3">
        <v>-42</v>
      </c>
      <c r="X3">
        <v>-1</v>
      </c>
      <c r="Y3">
        <v>-1</v>
      </c>
      <c r="Z3" t="b">
        <v>0</v>
      </c>
      <c r="AA3" t="b">
        <v>0</v>
      </c>
      <c r="AB3">
        <v>31</v>
      </c>
      <c r="AC3">
        <v>0</v>
      </c>
      <c r="AD3">
        <v>22.291597366333001</v>
      </c>
      <c r="AE3">
        <v>12.399030447006201</v>
      </c>
      <c r="AF3">
        <v>55.621991745340203</v>
      </c>
      <c r="AG3" t="b">
        <v>0</v>
      </c>
      <c r="AH3">
        <v>175798</v>
      </c>
      <c r="AI3">
        <v>4828105</v>
      </c>
      <c r="AJ3">
        <v>5971079</v>
      </c>
      <c r="AK3">
        <v>10974982</v>
      </c>
      <c r="AL3">
        <f>IF(AND(HCBS!H3 &lt; 300000,'ASP-1'!B3 &gt; 0,'ASP-2'!B3 &gt; 0,'ASP-3'!B3 &gt; 0,'ASP-4'!B3 &gt;0),AD3, -1)</f>
        <v>22.291597366333001</v>
      </c>
      <c r="AM3">
        <f>IF(AND('ASP-1'!B3 &gt; 0,'ASP-2'!B3 &gt; 0,'ASP-3'!B3 &gt; 0,'ASP-4'!B3 &gt;0),AD3, -1)</f>
        <v>22.291597366333001</v>
      </c>
    </row>
    <row r="4" spans="1:39" x14ac:dyDescent="0.25">
      <c r="A4" t="s">
        <v>63</v>
      </c>
      <c r="B4">
        <v>1</v>
      </c>
      <c r="C4">
        <v>2</v>
      </c>
      <c r="D4">
        <v>1</v>
      </c>
      <c r="E4">
        <v>0</v>
      </c>
      <c r="F4">
        <v>4</v>
      </c>
      <c r="G4">
        <v>20</v>
      </c>
      <c r="H4">
        <v>242</v>
      </c>
      <c r="I4" t="s">
        <v>50</v>
      </c>
      <c r="J4">
        <v>13.564655303955</v>
      </c>
      <c r="K4">
        <v>1.0028877258300699</v>
      </c>
      <c r="L4">
        <v>0.10632896423339799</v>
      </c>
      <c r="M4">
        <v>14.953125</v>
      </c>
      <c r="N4">
        <v>-234</v>
      </c>
      <c r="O4">
        <v>8</v>
      </c>
      <c r="P4">
        <v>-1</v>
      </c>
      <c r="Q4" t="s">
        <v>50</v>
      </c>
      <c r="R4">
        <v>-234</v>
      </c>
      <c r="S4">
        <v>13.564655303955</v>
      </c>
      <c r="T4">
        <v>1.0028877258300699</v>
      </c>
      <c r="U4">
        <v>0.10632896423339799</v>
      </c>
      <c r="V4">
        <v>14.953125</v>
      </c>
      <c r="W4">
        <v>8</v>
      </c>
      <c r="X4">
        <v>-1</v>
      </c>
      <c r="Y4">
        <v>-1</v>
      </c>
      <c r="Z4" t="b">
        <v>0</v>
      </c>
      <c r="AA4" t="b">
        <v>0</v>
      </c>
      <c r="AB4">
        <v>24</v>
      </c>
      <c r="AC4">
        <v>0</v>
      </c>
      <c r="AD4">
        <v>22.524723052978501</v>
      </c>
      <c r="AE4">
        <v>12.728500843048</v>
      </c>
      <c r="AF4">
        <v>56.509022610890497</v>
      </c>
      <c r="AG4" t="b">
        <v>0</v>
      </c>
      <c r="AH4">
        <v>117494</v>
      </c>
      <c r="AI4">
        <v>2958202</v>
      </c>
      <c r="AJ4">
        <v>3651653</v>
      </c>
      <c r="AK4">
        <v>6727349</v>
      </c>
      <c r="AL4">
        <f>IF(AND(HCBS!H4 &lt; 300000,'ASP-1'!B4 &gt; 0,'ASP-2'!B4 &gt; 0,'ASP-3'!B4 &gt; 0,'ASP-4'!B4 &gt;0),AD4, -1)</f>
        <v>22.524723052978501</v>
      </c>
      <c r="AM4">
        <f>IF(AND('ASP-1'!B4 &gt; 0,'ASP-2'!B4 &gt; 0,'ASP-3'!B4 &gt; 0,'ASP-4'!B4 &gt;0),AD4, -1)</f>
        <v>22.524723052978501</v>
      </c>
    </row>
    <row r="5" spans="1:39" x14ac:dyDescent="0.25">
      <c r="A5" t="s">
        <v>64</v>
      </c>
      <c r="B5">
        <v>1</v>
      </c>
      <c r="C5">
        <v>2</v>
      </c>
      <c r="D5">
        <v>1</v>
      </c>
      <c r="E5">
        <v>0</v>
      </c>
      <c r="F5">
        <v>4</v>
      </c>
      <c r="G5">
        <v>31</v>
      </c>
      <c r="H5">
        <v>240</v>
      </c>
      <c r="I5" t="s">
        <v>50</v>
      </c>
      <c r="J5">
        <v>29.6497478485107</v>
      </c>
      <c r="K5">
        <v>2.05069732666015</v>
      </c>
      <c r="L5">
        <v>0.277053833007812</v>
      </c>
      <c r="M5">
        <v>33.0625</v>
      </c>
      <c r="N5">
        <v>-456</v>
      </c>
      <c r="O5">
        <v>-216</v>
      </c>
      <c r="P5">
        <v>-1</v>
      </c>
      <c r="Q5" t="s">
        <v>50</v>
      </c>
      <c r="R5">
        <v>-456</v>
      </c>
      <c r="S5">
        <v>29.6497478485107</v>
      </c>
      <c r="T5">
        <v>2.05069732666015</v>
      </c>
      <c r="U5">
        <v>0.277053833007812</v>
      </c>
      <c r="V5">
        <v>33.0625</v>
      </c>
      <c r="W5">
        <v>-216</v>
      </c>
      <c r="X5">
        <v>-1</v>
      </c>
      <c r="Y5">
        <v>-1</v>
      </c>
      <c r="Z5" t="b">
        <v>0</v>
      </c>
      <c r="AA5" t="b">
        <v>0</v>
      </c>
      <c r="AB5">
        <v>35</v>
      </c>
      <c r="AC5">
        <v>0</v>
      </c>
      <c r="AD5">
        <v>58.404435634613002</v>
      </c>
      <c r="AE5">
        <v>31.680976152420001</v>
      </c>
      <c r="AF5">
        <v>54.244126851290901</v>
      </c>
      <c r="AG5" t="b">
        <v>0</v>
      </c>
      <c r="AH5">
        <v>221306</v>
      </c>
      <c r="AI5">
        <v>6613733</v>
      </c>
      <c r="AJ5">
        <v>8176422</v>
      </c>
      <c r="AK5">
        <v>15011461</v>
      </c>
      <c r="AL5">
        <f>IF(AND(HCBS!H5 &lt; 300000,'ASP-1'!B5 &gt; 0,'ASP-2'!B5 &gt; 0,'ASP-3'!B5 &gt; 0,'ASP-4'!B5 &gt;0),AD5, -1)</f>
        <v>58.404435634613002</v>
      </c>
      <c r="AM5">
        <f>IF(AND('ASP-1'!B5 &gt; 0,'ASP-2'!B5 &gt; 0,'ASP-3'!B5 &gt; 0,'ASP-4'!B5 &gt;0),AD5, -1)</f>
        <v>58.404435634613002</v>
      </c>
    </row>
    <row r="6" spans="1:39" x14ac:dyDescent="0.25">
      <c r="A6" t="s">
        <v>65</v>
      </c>
      <c r="B6">
        <v>1</v>
      </c>
      <c r="C6">
        <v>1</v>
      </c>
      <c r="D6">
        <v>1</v>
      </c>
      <c r="E6">
        <v>0</v>
      </c>
      <c r="F6">
        <v>4</v>
      </c>
      <c r="G6">
        <v>23</v>
      </c>
      <c r="H6">
        <v>262</v>
      </c>
      <c r="I6" t="s">
        <v>50</v>
      </c>
      <c r="J6">
        <v>9.9764328002929599</v>
      </c>
      <c r="K6">
        <v>0.69637870788574197</v>
      </c>
      <c r="L6">
        <v>1.44767761230468E-2</v>
      </c>
      <c r="M6">
        <v>11.359375</v>
      </c>
      <c r="N6">
        <v>-198</v>
      </c>
      <c r="O6">
        <v>64</v>
      </c>
      <c r="P6">
        <v>-1</v>
      </c>
      <c r="Q6" t="s">
        <v>50</v>
      </c>
      <c r="R6">
        <v>-198</v>
      </c>
      <c r="S6">
        <v>9.9764328002929599</v>
      </c>
      <c r="T6">
        <v>0.69637870788574197</v>
      </c>
      <c r="U6">
        <v>1.44767761230468E-2</v>
      </c>
      <c r="V6">
        <v>11.359375</v>
      </c>
      <c r="W6">
        <v>64</v>
      </c>
      <c r="X6">
        <v>-1</v>
      </c>
      <c r="Y6">
        <v>-1</v>
      </c>
      <c r="Z6" t="b">
        <v>0</v>
      </c>
      <c r="AA6" t="b">
        <v>0</v>
      </c>
      <c r="AB6">
        <v>23</v>
      </c>
      <c r="AC6">
        <v>0</v>
      </c>
      <c r="AD6">
        <v>10.413228988647401</v>
      </c>
      <c r="AE6">
        <v>5.9623970985412598</v>
      </c>
      <c r="AF6">
        <v>57.257908234242002</v>
      </c>
      <c r="AG6" t="b">
        <v>0</v>
      </c>
      <c r="AH6">
        <v>105599</v>
      </c>
      <c r="AI6">
        <v>2491545</v>
      </c>
      <c r="AJ6">
        <v>3077338</v>
      </c>
      <c r="AK6">
        <v>5674482</v>
      </c>
      <c r="AL6">
        <f>IF(AND(HCBS!H6 &lt; 300000,'ASP-1'!B6 &gt; 0,'ASP-2'!B6 &gt; 0,'ASP-3'!B6 &gt; 0,'ASP-4'!B6 &gt;0),AD6, -1)</f>
        <v>10.413228988647401</v>
      </c>
      <c r="AM6">
        <f>IF(AND('ASP-1'!B6 &gt; 0,'ASP-2'!B6 &gt; 0,'ASP-3'!B6 &gt; 0,'ASP-4'!B6 &gt;0),AD6, -1)</f>
        <v>10.413228988647401</v>
      </c>
    </row>
    <row r="7" spans="1:39" x14ac:dyDescent="0.25">
      <c r="A7" t="s">
        <v>66</v>
      </c>
      <c r="B7">
        <v>1</v>
      </c>
      <c r="C7">
        <v>1</v>
      </c>
      <c r="D7">
        <v>1</v>
      </c>
      <c r="E7">
        <v>0</v>
      </c>
      <c r="F7">
        <v>4</v>
      </c>
      <c r="G7">
        <v>24</v>
      </c>
      <c r="H7">
        <v>275</v>
      </c>
      <c r="I7" t="s">
        <v>50</v>
      </c>
      <c r="J7">
        <v>11.165018081665</v>
      </c>
      <c r="K7">
        <v>0.74779510498046797</v>
      </c>
      <c r="L7">
        <v>1.4474868774414E-2</v>
      </c>
      <c r="M7">
        <v>12.515625</v>
      </c>
      <c r="N7">
        <v>-205</v>
      </c>
      <c r="O7">
        <v>70</v>
      </c>
      <c r="P7">
        <v>-1</v>
      </c>
      <c r="Q7" t="s">
        <v>50</v>
      </c>
      <c r="R7">
        <v>-205</v>
      </c>
      <c r="S7">
        <v>11.165018081665</v>
      </c>
      <c r="T7">
        <v>0.74779510498046797</v>
      </c>
      <c r="U7">
        <v>1.4474868774414E-2</v>
      </c>
      <c r="V7">
        <v>12.515625</v>
      </c>
      <c r="W7">
        <v>70</v>
      </c>
      <c r="X7">
        <v>-1</v>
      </c>
      <c r="Y7">
        <v>-1</v>
      </c>
      <c r="Z7" t="b">
        <v>0</v>
      </c>
      <c r="AA7" t="b">
        <v>0</v>
      </c>
      <c r="AB7">
        <v>24</v>
      </c>
      <c r="AC7">
        <v>0</v>
      </c>
      <c r="AD7">
        <v>11.7196252346038</v>
      </c>
      <c r="AE7">
        <v>6.7765858173370299</v>
      </c>
      <c r="AF7">
        <v>57.822547066848003</v>
      </c>
      <c r="AG7" t="b">
        <v>0</v>
      </c>
      <c r="AH7">
        <v>112806</v>
      </c>
      <c r="AI7">
        <v>2705758</v>
      </c>
      <c r="AJ7">
        <v>3338578</v>
      </c>
      <c r="AK7">
        <v>6157142</v>
      </c>
      <c r="AL7">
        <f>IF(AND(HCBS!H7 &lt; 300000,'ASP-1'!B7 &gt; 0,'ASP-2'!B7 &gt; 0,'ASP-3'!B7 &gt; 0,'ASP-4'!B7 &gt;0),AD7, -1)</f>
        <v>11.7196252346038</v>
      </c>
      <c r="AM7">
        <f>IF(AND('ASP-1'!B7 &gt; 0,'ASP-2'!B7 &gt; 0,'ASP-3'!B7 &gt; 0,'ASP-4'!B7 &gt;0),AD7, -1)</f>
        <v>11.7196252346038</v>
      </c>
    </row>
    <row r="8" spans="1:39" x14ac:dyDescent="0.25">
      <c r="A8" t="s">
        <v>67</v>
      </c>
      <c r="B8">
        <v>1</v>
      </c>
      <c r="C8">
        <v>1</v>
      </c>
      <c r="D8">
        <v>1</v>
      </c>
      <c r="E8">
        <v>0</v>
      </c>
      <c r="F8">
        <v>4</v>
      </c>
      <c r="G8">
        <v>22</v>
      </c>
      <c r="H8">
        <v>249</v>
      </c>
      <c r="I8" t="s">
        <v>50</v>
      </c>
      <c r="J8">
        <v>9.1068325042724592</v>
      </c>
      <c r="K8">
        <v>0.66991996765136697</v>
      </c>
      <c r="L8">
        <v>1.4974594116210899E-2</v>
      </c>
      <c r="M8">
        <v>10.359375</v>
      </c>
      <c r="N8">
        <v>-191</v>
      </c>
      <c r="O8">
        <v>58</v>
      </c>
      <c r="P8">
        <v>-1</v>
      </c>
      <c r="Q8" t="s">
        <v>50</v>
      </c>
      <c r="R8">
        <v>-191</v>
      </c>
      <c r="S8">
        <v>9.1068325042724592</v>
      </c>
      <c r="T8">
        <v>0.66991996765136697</v>
      </c>
      <c r="U8">
        <v>1.4974594116210899E-2</v>
      </c>
      <c r="V8">
        <v>10.359375</v>
      </c>
      <c r="W8">
        <v>58</v>
      </c>
      <c r="X8">
        <v>-1</v>
      </c>
      <c r="Y8">
        <v>-1</v>
      </c>
      <c r="Z8" t="b">
        <v>0</v>
      </c>
      <c r="AA8" t="b">
        <v>0</v>
      </c>
      <c r="AB8">
        <v>22</v>
      </c>
      <c r="AC8">
        <v>0</v>
      </c>
      <c r="AD8">
        <v>9.4682502746581996</v>
      </c>
      <c r="AE8">
        <v>5.3818323612213099</v>
      </c>
      <c r="AF8">
        <v>56.840833365229003</v>
      </c>
      <c r="AG8" t="b">
        <v>0</v>
      </c>
      <c r="AH8">
        <v>97340</v>
      </c>
      <c r="AI8">
        <v>2265192</v>
      </c>
      <c r="AJ8">
        <v>2791504</v>
      </c>
      <c r="AK8">
        <v>5154036</v>
      </c>
      <c r="AL8">
        <f>IF(AND(HCBS!H8 &lt; 300000,'ASP-1'!B8 &gt; 0,'ASP-2'!B8 &gt; 0,'ASP-3'!B8 &gt; 0,'ASP-4'!B8 &gt;0),AD8, -1)</f>
        <v>9.4682502746581996</v>
      </c>
      <c r="AM8">
        <f>IF(AND('ASP-1'!B8 &gt; 0,'ASP-2'!B8 &gt; 0,'ASP-3'!B8 &gt; 0,'ASP-4'!B8 &gt;0),AD8, -1)</f>
        <v>9.4682502746581996</v>
      </c>
    </row>
    <row r="9" spans="1:39" x14ac:dyDescent="0.25">
      <c r="A9" t="s">
        <v>68</v>
      </c>
      <c r="B9">
        <v>1</v>
      </c>
      <c r="C9">
        <v>2</v>
      </c>
      <c r="D9">
        <v>1</v>
      </c>
      <c r="E9">
        <v>0</v>
      </c>
      <c r="F9">
        <v>4</v>
      </c>
      <c r="G9">
        <v>30</v>
      </c>
      <c r="H9">
        <v>323</v>
      </c>
      <c r="I9" t="s">
        <v>50</v>
      </c>
      <c r="J9">
        <v>21.727005004882798</v>
      </c>
      <c r="K9">
        <v>1.54301452636718</v>
      </c>
      <c r="L9">
        <v>4.8919677734375E-2</v>
      </c>
      <c r="M9">
        <v>24.796875</v>
      </c>
      <c r="N9">
        <v>-296</v>
      </c>
      <c r="O9">
        <v>27</v>
      </c>
      <c r="P9">
        <v>-1</v>
      </c>
      <c r="Q9" t="s">
        <v>50</v>
      </c>
      <c r="R9">
        <v>-296</v>
      </c>
      <c r="S9">
        <v>21.727005004882798</v>
      </c>
      <c r="T9">
        <v>1.54301452636718</v>
      </c>
      <c r="U9">
        <v>4.8919677734375E-2</v>
      </c>
      <c r="V9">
        <v>24.796875</v>
      </c>
      <c r="W9">
        <v>27</v>
      </c>
      <c r="X9">
        <v>-1</v>
      </c>
      <c r="Y9">
        <v>-1</v>
      </c>
      <c r="Z9" t="b">
        <v>0</v>
      </c>
      <c r="AA9" t="b">
        <v>0</v>
      </c>
      <c r="AB9">
        <v>31</v>
      </c>
      <c r="AC9">
        <v>0</v>
      </c>
      <c r="AD9">
        <v>45.259607553481999</v>
      </c>
      <c r="AE9">
        <v>24.985259532928399</v>
      </c>
      <c r="AF9">
        <v>55.204322095378402</v>
      </c>
      <c r="AG9" t="b">
        <v>0</v>
      </c>
      <c r="AH9">
        <v>179802</v>
      </c>
      <c r="AI9">
        <v>5108032</v>
      </c>
      <c r="AJ9">
        <v>6313873</v>
      </c>
      <c r="AK9">
        <v>11601707</v>
      </c>
      <c r="AL9">
        <f>IF(AND(HCBS!H9 &lt; 300000,'ASP-1'!B9 &gt; 0,'ASP-2'!B9 &gt; 0,'ASP-3'!B9 &gt; 0,'ASP-4'!B9 &gt;0),AD9, -1)</f>
        <v>45.259607553481999</v>
      </c>
      <c r="AM9">
        <f>IF(AND('ASP-1'!B9 &gt; 0,'ASP-2'!B9 &gt; 0,'ASP-3'!B9 &gt; 0,'ASP-4'!B9 &gt;0),AD9, -1)</f>
        <v>45.259607553481999</v>
      </c>
    </row>
    <row r="10" spans="1:39" x14ac:dyDescent="0.25">
      <c r="A10" t="s">
        <v>69</v>
      </c>
      <c r="B10">
        <v>1</v>
      </c>
      <c r="C10">
        <v>1</v>
      </c>
      <c r="D10">
        <v>1</v>
      </c>
      <c r="E10">
        <v>0</v>
      </c>
      <c r="F10">
        <v>4</v>
      </c>
      <c r="G10">
        <v>26</v>
      </c>
      <c r="H10">
        <v>268</v>
      </c>
      <c r="I10" t="s">
        <v>50</v>
      </c>
      <c r="J10">
        <v>15.923353195190399</v>
      </c>
      <c r="K10">
        <v>1.02884292602539</v>
      </c>
      <c r="L10">
        <v>5.3913116455078097E-2</v>
      </c>
      <c r="M10">
        <v>17.75</v>
      </c>
      <c r="N10">
        <v>-271</v>
      </c>
      <c r="O10">
        <v>-3</v>
      </c>
      <c r="P10">
        <v>-1</v>
      </c>
      <c r="Q10" t="s">
        <v>50</v>
      </c>
      <c r="R10">
        <v>-271</v>
      </c>
      <c r="S10">
        <v>15.923353195190399</v>
      </c>
      <c r="T10">
        <v>1.02884292602539</v>
      </c>
      <c r="U10">
        <v>5.3913116455078097E-2</v>
      </c>
      <c r="V10">
        <v>17.75</v>
      </c>
      <c r="W10">
        <v>-3</v>
      </c>
      <c r="X10">
        <v>-1</v>
      </c>
      <c r="Y10">
        <v>-1</v>
      </c>
      <c r="Z10" t="b">
        <v>0</v>
      </c>
      <c r="AA10" t="b">
        <v>0</v>
      </c>
      <c r="AB10">
        <v>27</v>
      </c>
      <c r="AC10">
        <v>0</v>
      </c>
      <c r="AD10">
        <v>32.2131185531616</v>
      </c>
      <c r="AE10">
        <v>17.966065168380698</v>
      </c>
      <c r="AF10">
        <v>55.772511247959898</v>
      </c>
      <c r="AG10" t="b">
        <v>0</v>
      </c>
      <c r="AH10">
        <v>143669</v>
      </c>
      <c r="AI10">
        <v>3883756</v>
      </c>
      <c r="AJ10">
        <v>4795281</v>
      </c>
      <c r="AK10">
        <v>8822706</v>
      </c>
      <c r="AL10">
        <f>IF(AND(HCBS!H10 &lt; 300000,'ASP-1'!B10 &gt; 0,'ASP-2'!B10 &gt; 0,'ASP-3'!B10 &gt; 0,'ASP-4'!B10 &gt;0),AD10, -1)</f>
        <v>32.2131185531616</v>
      </c>
      <c r="AM10">
        <f>IF(AND('ASP-1'!B10 &gt; 0,'ASP-2'!B10 &gt; 0,'ASP-3'!B10 &gt; 0,'ASP-4'!B10 &gt;0),AD10, -1)</f>
        <v>32.2131185531616</v>
      </c>
    </row>
    <row r="11" spans="1:39" x14ac:dyDescent="0.25">
      <c r="A11" t="s">
        <v>70</v>
      </c>
      <c r="B11">
        <v>1</v>
      </c>
      <c r="C11">
        <v>1</v>
      </c>
      <c r="D11">
        <v>1</v>
      </c>
      <c r="E11">
        <v>0</v>
      </c>
      <c r="F11">
        <v>4</v>
      </c>
      <c r="G11">
        <v>30</v>
      </c>
      <c r="H11">
        <v>295</v>
      </c>
      <c r="I11" t="s">
        <v>50</v>
      </c>
      <c r="J11">
        <v>20.824459075927699</v>
      </c>
      <c r="K11">
        <v>1.36380195617675</v>
      </c>
      <c r="L11">
        <v>2.3960113525390601E-2</v>
      </c>
      <c r="M11">
        <v>23.40625</v>
      </c>
      <c r="N11">
        <v>-305</v>
      </c>
      <c r="O11">
        <v>-10</v>
      </c>
      <c r="P11">
        <v>-1</v>
      </c>
      <c r="Q11" t="s">
        <v>50</v>
      </c>
      <c r="R11">
        <v>-305</v>
      </c>
      <c r="S11">
        <v>20.824459075927699</v>
      </c>
      <c r="T11">
        <v>1.36380195617675</v>
      </c>
      <c r="U11">
        <v>2.3960113525390601E-2</v>
      </c>
      <c r="V11">
        <v>23.40625</v>
      </c>
      <c r="W11">
        <v>-10</v>
      </c>
      <c r="X11">
        <v>-1</v>
      </c>
      <c r="Y11">
        <v>-1</v>
      </c>
      <c r="Z11" t="b">
        <v>0</v>
      </c>
      <c r="AA11" t="b">
        <v>0</v>
      </c>
      <c r="AB11">
        <v>30</v>
      </c>
      <c r="AC11">
        <v>0</v>
      </c>
      <c r="AD11">
        <v>22.2691342830657</v>
      </c>
      <c r="AE11">
        <v>12.2622516155242</v>
      </c>
      <c r="AF11">
        <v>55.063890044656603</v>
      </c>
      <c r="AG11" t="b">
        <v>0</v>
      </c>
      <c r="AH11">
        <v>171925</v>
      </c>
      <c r="AI11">
        <v>4888562</v>
      </c>
      <c r="AJ11">
        <v>6030301</v>
      </c>
      <c r="AK11">
        <v>11090788</v>
      </c>
      <c r="AL11">
        <f>IF(AND(HCBS!H11 &lt; 300000,'ASP-1'!B11 &gt; 0,'ASP-2'!B11 &gt; 0,'ASP-3'!B11 &gt; 0,'ASP-4'!B11 &gt;0),AD11, -1)</f>
        <v>22.2691342830657</v>
      </c>
      <c r="AM11">
        <f>IF(AND('ASP-1'!B11 &gt; 0,'ASP-2'!B11 &gt; 0,'ASP-3'!B11 &gt; 0,'ASP-4'!B11 &gt;0),AD11, -1)</f>
        <v>22.2691342830657</v>
      </c>
    </row>
    <row r="12" spans="1:39" x14ac:dyDescent="0.25">
      <c r="A12" t="s">
        <v>71</v>
      </c>
      <c r="B12">
        <v>1</v>
      </c>
      <c r="C12">
        <v>1</v>
      </c>
      <c r="D12">
        <v>1</v>
      </c>
      <c r="E12">
        <v>0</v>
      </c>
      <c r="F12">
        <v>4</v>
      </c>
      <c r="G12">
        <v>32</v>
      </c>
      <c r="H12">
        <v>330</v>
      </c>
      <c r="I12" t="s">
        <v>50</v>
      </c>
      <c r="J12">
        <v>28.8974609375</v>
      </c>
      <c r="K12">
        <v>1.56997299194335</v>
      </c>
      <c r="L12">
        <v>2.9954910278320299E-2</v>
      </c>
      <c r="M12">
        <v>31.734375</v>
      </c>
      <c r="N12">
        <v>-374</v>
      </c>
      <c r="O12">
        <v>-44</v>
      </c>
      <c r="P12">
        <v>-1</v>
      </c>
      <c r="Q12" t="s">
        <v>50</v>
      </c>
      <c r="R12">
        <v>-374</v>
      </c>
      <c r="S12">
        <v>28.8974609375</v>
      </c>
      <c r="T12">
        <v>1.56997299194335</v>
      </c>
      <c r="U12">
        <v>2.9954910278320299E-2</v>
      </c>
      <c r="V12">
        <v>31.734375</v>
      </c>
      <c r="W12">
        <v>-44</v>
      </c>
      <c r="X12">
        <v>-1</v>
      </c>
      <c r="Y12">
        <v>-1</v>
      </c>
      <c r="Z12" t="b">
        <v>0</v>
      </c>
      <c r="AA12" t="b">
        <v>0</v>
      </c>
      <c r="AB12">
        <v>32</v>
      </c>
      <c r="AC12">
        <v>0</v>
      </c>
      <c r="AD12">
        <v>32.102297544479299</v>
      </c>
      <c r="AE12">
        <v>17.108446121215799</v>
      </c>
      <c r="AF12">
        <v>53.293525479013397</v>
      </c>
      <c r="AG12" t="b">
        <v>0</v>
      </c>
      <c r="AH12">
        <v>211167</v>
      </c>
      <c r="AI12">
        <v>6697517</v>
      </c>
      <c r="AJ12">
        <v>8291143</v>
      </c>
      <c r="AK12">
        <v>15199827</v>
      </c>
      <c r="AL12">
        <f>IF(AND(HCBS!H12 &lt; 300000,'ASP-1'!B12 &gt; 0,'ASP-2'!B12 &gt; 0,'ASP-3'!B12 &gt; 0,'ASP-4'!B12 &gt;0),AD12, -1)</f>
        <v>32.102297544479299</v>
      </c>
      <c r="AM12">
        <f>IF(AND('ASP-1'!B12 &gt; 0,'ASP-2'!B12 &gt; 0,'ASP-3'!B12 &gt; 0,'ASP-4'!B12 &gt;0),AD12, -1)</f>
        <v>32.102297544479299</v>
      </c>
    </row>
    <row r="13" spans="1:39" x14ac:dyDescent="0.25">
      <c r="A13" t="s">
        <v>72</v>
      </c>
      <c r="B13">
        <v>1</v>
      </c>
      <c r="C13">
        <v>3</v>
      </c>
      <c r="D13">
        <v>1</v>
      </c>
      <c r="E13">
        <v>0</v>
      </c>
      <c r="F13">
        <v>4</v>
      </c>
      <c r="G13">
        <v>27</v>
      </c>
      <c r="H13">
        <v>311</v>
      </c>
      <c r="I13" t="s">
        <v>50</v>
      </c>
      <c r="J13">
        <v>30.507865905761701</v>
      </c>
      <c r="K13">
        <v>2.4835014343261701</v>
      </c>
      <c r="L13">
        <v>3.5942077636718701E-2</v>
      </c>
      <c r="M13">
        <v>35.1875</v>
      </c>
      <c r="N13">
        <v>-409</v>
      </c>
      <c r="O13">
        <v>-98</v>
      </c>
      <c r="P13">
        <v>-1</v>
      </c>
      <c r="Q13" t="s">
        <v>50</v>
      </c>
      <c r="R13">
        <v>-409</v>
      </c>
      <c r="S13">
        <v>30.507865905761701</v>
      </c>
      <c r="T13">
        <v>2.4835014343261701</v>
      </c>
      <c r="U13">
        <v>3.5942077636718701E-2</v>
      </c>
      <c r="V13">
        <v>35.1875</v>
      </c>
      <c r="W13">
        <v>-98</v>
      </c>
      <c r="X13">
        <v>-1</v>
      </c>
      <c r="Y13">
        <v>-1</v>
      </c>
      <c r="Z13" t="b">
        <v>0</v>
      </c>
      <c r="AA13" t="b">
        <v>0</v>
      </c>
      <c r="AB13">
        <v>33</v>
      </c>
      <c r="AC13">
        <v>0</v>
      </c>
      <c r="AD13">
        <v>54.497229337692197</v>
      </c>
      <c r="AE13">
        <v>28.752193450927699</v>
      </c>
      <c r="AF13">
        <v>52.759000412231302</v>
      </c>
      <c r="AG13" t="b">
        <v>0</v>
      </c>
      <c r="AH13">
        <v>219195</v>
      </c>
      <c r="AI13">
        <v>6893551</v>
      </c>
      <c r="AJ13">
        <v>8543860</v>
      </c>
      <c r="AK13">
        <v>15656606</v>
      </c>
      <c r="AL13">
        <f>IF(AND(HCBS!H13 &lt; 300000,'ASP-1'!B13 &gt; 0,'ASP-2'!B13 &gt; 0,'ASP-3'!B13 &gt; 0,'ASP-4'!B13 &gt;0),AD13, -1)</f>
        <v>54.497229337692197</v>
      </c>
      <c r="AM13">
        <f>IF(AND('ASP-1'!B13 &gt; 0,'ASP-2'!B13 &gt; 0,'ASP-3'!B13 &gt; 0,'ASP-4'!B13 &gt;0),AD13, -1)</f>
        <v>54.497229337692197</v>
      </c>
    </row>
    <row r="14" spans="1:39" x14ac:dyDescent="0.25">
      <c r="A14" t="s">
        <v>73</v>
      </c>
      <c r="B14">
        <v>1</v>
      </c>
      <c r="C14">
        <v>2</v>
      </c>
      <c r="D14">
        <v>1</v>
      </c>
      <c r="E14">
        <v>0</v>
      </c>
      <c r="F14">
        <v>4</v>
      </c>
      <c r="G14">
        <v>24</v>
      </c>
      <c r="H14">
        <v>306</v>
      </c>
      <c r="I14" t="s">
        <v>50</v>
      </c>
      <c r="J14">
        <v>20.624782562255799</v>
      </c>
      <c r="K14">
        <v>1.8260593414306601</v>
      </c>
      <c r="L14">
        <v>2.8451919555664E-2</v>
      </c>
      <c r="M14">
        <v>24.21875</v>
      </c>
      <c r="N14">
        <v>-286</v>
      </c>
      <c r="O14">
        <v>20</v>
      </c>
      <c r="P14">
        <v>-1</v>
      </c>
      <c r="Q14" t="s">
        <v>50</v>
      </c>
      <c r="R14">
        <v>-286</v>
      </c>
      <c r="S14">
        <v>20.624782562255799</v>
      </c>
      <c r="T14">
        <v>1.8260593414306601</v>
      </c>
      <c r="U14">
        <v>2.8451919555664E-2</v>
      </c>
      <c r="V14">
        <v>24.21875</v>
      </c>
      <c r="W14">
        <v>20</v>
      </c>
      <c r="X14">
        <v>-1</v>
      </c>
      <c r="Y14">
        <v>-1</v>
      </c>
      <c r="Z14" t="b">
        <v>0</v>
      </c>
      <c r="AA14" t="b">
        <v>0</v>
      </c>
      <c r="AB14">
        <v>26</v>
      </c>
      <c r="AC14">
        <v>0</v>
      </c>
      <c r="AD14">
        <v>37.524066448211599</v>
      </c>
      <c r="AE14">
        <v>20.289822101593</v>
      </c>
      <c r="AF14">
        <v>54.071490704760699</v>
      </c>
      <c r="AG14" t="b">
        <v>0</v>
      </c>
      <c r="AH14">
        <v>158088</v>
      </c>
      <c r="AI14">
        <v>4668912</v>
      </c>
      <c r="AJ14">
        <v>5771819</v>
      </c>
      <c r="AK14">
        <v>10598819</v>
      </c>
      <c r="AL14">
        <f>IF(AND(HCBS!H14 &lt; 300000,'ASP-1'!B14 &gt; 0,'ASP-2'!B14 &gt; 0,'ASP-3'!B14 &gt; 0,'ASP-4'!B14 &gt;0),AD14, -1)</f>
        <v>37.524066448211599</v>
      </c>
      <c r="AM14">
        <f>IF(AND('ASP-1'!B14 &gt; 0,'ASP-2'!B14 &gt; 0,'ASP-3'!B14 &gt; 0,'ASP-4'!B14 &gt;0),AD14, -1)</f>
        <v>37.524066448211599</v>
      </c>
    </row>
    <row r="15" spans="1:39" x14ac:dyDescent="0.25">
      <c r="A15" t="s">
        <v>74</v>
      </c>
      <c r="B15">
        <v>1</v>
      </c>
      <c r="C15">
        <v>1</v>
      </c>
      <c r="D15">
        <v>1</v>
      </c>
      <c r="E15">
        <v>0</v>
      </c>
      <c r="F15">
        <v>4</v>
      </c>
      <c r="G15">
        <v>24</v>
      </c>
      <c r="H15">
        <v>266</v>
      </c>
      <c r="I15" t="s">
        <v>50</v>
      </c>
      <c r="J15">
        <v>50.817653656005803</v>
      </c>
      <c r="K15">
        <v>3.8123588562011701</v>
      </c>
      <c r="L15">
        <v>0.40085220336914001</v>
      </c>
      <c r="M15">
        <v>57.875</v>
      </c>
      <c r="N15">
        <v>-654</v>
      </c>
      <c r="O15">
        <v>-388</v>
      </c>
      <c r="P15">
        <v>-1</v>
      </c>
      <c r="Q15" t="s">
        <v>50</v>
      </c>
      <c r="R15">
        <v>-654</v>
      </c>
      <c r="S15">
        <v>50.817653656005803</v>
      </c>
      <c r="T15">
        <v>3.8123588562011701</v>
      </c>
      <c r="U15">
        <v>0.40085220336914001</v>
      </c>
      <c r="V15">
        <v>57.875</v>
      </c>
      <c r="W15">
        <v>-388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75.587261915206895</v>
      </c>
      <c r="AE15">
        <v>37.604435443878103</v>
      </c>
      <c r="AF15">
        <v>49.749699209983902</v>
      </c>
      <c r="AG15" t="b">
        <v>0</v>
      </c>
      <c r="AH15">
        <v>321119</v>
      </c>
      <c r="AI15">
        <v>11097272</v>
      </c>
      <c r="AJ15">
        <v>13749182</v>
      </c>
      <c r="AK15">
        <v>25167573</v>
      </c>
      <c r="AL15">
        <f>IF(AND(HCBS!H15 &lt; 300000,'ASP-1'!B15 &gt; 0,'ASP-2'!B15 &gt; 0,'ASP-3'!B15 &gt; 0,'ASP-4'!B15 &gt;0),AD15, -1)</f>
        <v>75.587261915206895</v>
      </c>
      <c r="AM15">
        <f>IF(AND('ASP-1'!B15 &gt; 0,'ASP-2'!B15 &gt; 0,'ASP-3'!B15 &gt; 0,'ASP-4'!B15 &gt;0),AD15, -1)</f>
        <v>75.587261915206895</v>
      </c>
    </row>
    <row r="16" spans="1:39" x14ac:dyDescent="0.25">
      <c r="A16" t="s">
        <v>75</v>
      </c>
      <c r="B16">
        <v>1</v>
      </c>
      <c r="C16">
        <v>3</v>
      </c>
      <c r="D16">
        <v>1</v>
      </c>
      <c r="E16">
        <v>0</v>
      </c>
      <c r="F16">
        <v>4</v>
      </c>
      <c r="G16">
        <v>28</v>
      </c>
      <c r="H16">
        <v>334</v>
      </c>
      <c r="I16" t="s">
        <v>50</v>
      </c>
      <c r="J16">
        <v>33.880933761596602</v>
      </c>
      <c r="K16">
        <v>3.5218296051025302</v>
      </c>
      <c r="L16">
        <v>3.2945632934570299E-2</v>
      </c>
      <c r="M16">
        <v>40.890625</v>
      </c>
      <c r="N16">
        <v>-408</v>
      </c>
      <c r="O16">
        <v>-74</v>
      </c>
      <c r="P16">
        <v>-1</v>
      </c>
      <c r="Q16" t="s">
        <v>50</v>
      </c>
      <c r="R16">
        <v>-408</v>
      </c>
      <c r="S16">
        <v>33.880933761596602</v>
      </c>
      <c r="T16">
        <v>3.5218296051025302</v>
      </c>
      <c r="U16">
        <v>3.2945632934570299E-2</v>
      </c>
      <c r="V16">
        <v>40.890625</v>
      </c>
      <c r="W16">
        <v>-74</v>
      </c>
      <c r="X16">
        <v>-1</v>
      </c>
      <c r="Y16">
        <v>-1</v>
      </c>
      <c r="Z16" t="b">
        <v>0</v>
      </c>
      <c r="AA16" t="b">
        <v>0</v>
      </c>
      <c r="AB16">
        <v>34</v>
      </c>
      <c r="AC16">
        <v>0</v>
      </c>
      <c r="AD16">
        <v>61.280803918838501</v>
      </c>
      <c r="AE16">
        <v>31.0789453983306</v>
      </c>
      <c r="AF16">
        <v>50.715629382885098</v>
      </c>
      <c r="AG16" t="b">
        <v>0</v>
      </c>
      <c r="AH16">
        <v>228749</v>
      </c>
      <c r="AI16">
        <v>7284341</v>
      </c>
      <c r="AJ16">
        <v>9027039</v>
      </c>
      <c r="AK16">
        <v>16540129</v>
      </c>
      <c r="AL16">
        <f>IF(AND(HCBS!H16 &lt; 300000,'ASP-1'!B16 &gt; 0,'ASP-2'!B16 &gt; 0,'ASP-3'!B16 &gt; 0,'ASP-4'!B16 &gt;0),AD16, -1)</f>
        <v>61.280803918838501</v>
      </c>
      <c r="AM16">
        <f>IF(AND('ASP-1'!B16 &gt; 0,'ASP-2'!B16 &gt; 0,'ASP-3'!B16 &gt; 0,'ASP-4'!B16 &gt;0),AD16, -1)</f>
        <v>61.280803918838501</v>
      </c>
    </row>
    <row r="17" spans="1:39" x14ac:dyDescent="0.25">
      <c r="A17" t="s">
        <v>76</v>
      </c>
      <c r="B17">
        <v>1</v>
      </c>
      <c r="C17">
        <v>2</v>
      </c>
      <c r="D17">
        <v>1</v>
      </c>
      <c r="E17">
        <v>0</v>
      </c>
      <c r="F17">
        <v>4</v>
      </c>
      <c r="G17">
        <v>26</v>
      </c>
      <c r="H17">
        <v>301</v>
      </c>
      <c r="I17" t="s">
        <v>50</v>
      </c>
      <c r="J17">
        <v>23.832115173339801</v>
      </c>
      <c r="K17">
        <v>1.75666999816894</v>
      </c>
      <c r="L17">
        <v>0.248100280761718</v>
      </c>
      <c r="M17">
        <v>27.046875</v>
      </c>
      <c r="N17">
        <v>-334</v>
      </c>
      <c r="O17">
        <v>-33</v>
      </c>
      <c r="P17">
        <v>-1</v>
      </c>
      <c r="Q17" t="s">
        <v>50</v>
      </c>
      <c r="R17">
        <v>-334</v>
      </c>
      <c r="S17">
        <v>23.832115173339801</v>
      </c>
      <c r="T17">
        <v>1.75666999816894</v>
      </c>
      <c r="U17">
        <v>0.248100280761718</v>
      </c>
      <c r="V17">
        <v>27.046875</v>
      </c>
      <c r="W17">
        <v>-33</v>
      </c>
      <c r="X17">
        <v>-1</v>
      </c>
      <c r="Y17">
        <v>-1</v>
      </c>
      <c r="Z17" t="b">
        <v>0</v>
      </c>
      <c r="AA17" t="b">
        <v>0</v>
      </c>
      <c r="AB17">
        <v>29</v>
      </c>
      <c r="AC17">
        <v>0</v>
      </c>
      <c r="AD17">
        <v>45.337480783462503</v>
      </c>
      <c r="AE17">
        <v>24.318832397460898</v>
      </c>
      <c r="AF17">
        <v>53.639575859123497</v>
      </c>
      <c r="AG17" t="b">
        <v>0</v>
      </c>
      <c r="AH17">
        <v>178257</v>
      </c>
      <c r="AI17">
        <v>5483253</v>
      </c>
      <c r="AJ17">
        <v>6769098</v>
      </c>
      <c r="AK17">
        <v>12430608</v>
      </c>
      <c r="AL17">
        <f>IF(AND(HCBS!H17 &lt; 300000,'ASP-1'!B17 &gt; 0,'ASP-2'!B17 &gt; 0,'ASP-3'!B17 &gt; 0,'ASP-4'!B17 &gt;0),AD17, -1)</f>
        <v>45.337480783462503</v>
      </c>
      <c r="AM17">
        <f>IF(AND('ASP-1'!B17 &gt; 0,'ASP-2'!B17 &gt; 0,'ASP-3'!B17 &gt; 0,'ASP-4'!B17 &gt;0),AD17, -1)</f>
        <v>45.337480783462503</v>
      </c>
    </row>
    <row r="18" spans="1:39" x14ac:dyDescent="0.25">
      <c r="A18" t="s">
        <v>77</v>
      </c>
      <c r="B18">
        <v>1</v>
      </c>
      <c r="C18">
        <v>1</v>
      </c>
      <c r="D18">
        <v>1</v>
      </c>
      <c r="E18">
        <v>0</v>
      </c>
      <c r="F18">
        <v>4</v>
      </c>
      <c r="G18">
        <v>27</v>
      </c>
      <c r="H18">
        <v>308</v>
      </c>
      <c r="I18" t="s">
        <v>50</v>
      </c>
      <c r="J18">
        <v>26.882703781127901</v>
      </c>
      <c r="K18">
        <v>2.00077819824218</v>
      </c>
      <c r="L18">
        <v>0.17871284484863201</v>
      </c>
      <c r="M18">
        <v>30.75</v>
      </c>
      <c r="N18">
        <v>-349</v>
      </c>
      <c r="O18">
        <v>-41</v>
      </c>
      <c r="P18">
        <v>-1</v>
      </c>
      <c r="Q18" t="s">
        <v>50</v>
      </c>
      <c r="R18">
        <v>-349</v>
      </c>
      <c r="S18">
        <v>26.882703781127901</v>
      </c>
      <c r="T18">
        <v>2.00077819824218</v>
      </c>
      <c r="U18">
        <v>0.17871284484863201</v>
      </c>
      <c r="V18">
        <v>30.75</v>
      </c>
      <c r="W18">
        <v>-41</v>
      </c>
      <c r="X18">
        <v>-1</v>
      </c>
      <c r="Y18">
        <v>-1</v>
      </c>
      <c r="Z18" t="b">
        <v>0</v>
      </c>
      <c r="AA18" t="b">
        <v>0</v>
      </c>
      <c r="AB18">
        <v>30</v>
      </c>
      <c r="AC18">
        <v>0</v>
      </c>
      <c r="AD18">
        <v>51.998752593994098</v>
      </c>
      <c r="AE18">
        <v>27.632995128631499</v>
      </c>
      <c r="AF18">
        <v>53.141650039934198</v>
      </c>
      <c r="AG18" t="b">
        <v>0</v>
      </c>
      <c r="AH18">
        <v>193769</v>
      </c>
      <c r="AI18">
        <v>6122136</v>
      </c>
      <c r="AJ18">
        <v>7575407</v>
      </c>
      <c r="AK18">
        <v>13891312</v>
      </c>
      <c r="AL18">
        <f>IF(AND(HCBS!H18 &lt; 300000,'ASP-1'!B18 &gt; 0,'ASP-2'!B18 &gt; 0,'ASP-3'!B18 &gt; 0,'ASP-4'!B18 &gt;0),AD18, -1)</f>
        <v>51.998752593994098</v>
      </c>
      <c r="AM18">
        <f>IF(AND('ASP-1'!B18 &gt; 0,'ASP-2'!B18 &gt; 0,'ASP-3'!B18 &gt; 0,'ASP-4'!B18 &gt;0),AD18, -1)</f>
        <v>51.998752593994098</v>
      </c>
    </row>
    <row r="19" spans="1:39" x14ac:dyDescent="0.25">
      <c r="A19" t="s">
        <v>78</v>
      </c>
      <c r="B19">
        <v>1</v>
      </c>
      <c r="C19">
        <v>1</v>
      </c>
      <c r="D19">
        <v>1</v>
      </c>
      <c r="E19">
        <v>0</v>
      </c>
      <c r="F19">
        <v>4</v>
      </c>
      <c r="G19">
        <v>26</v>
      </c>
      <c r="H19">
        <v>264</v>
      </c>
      <c r="I19" t="s">
        <v>50</v>
      </c>
      <c r="J19">
        <v>19.813091278076101</v>
      </c>
      <c r="K19">
        <v>1.43668556213378</v>
      </c>
      <c r="L19">
        <v>0.11279296875</v>
      </c>
      <c r="M19">
        <v>22.578125</v>
      </c>
      <c r="N19">
        <v>-350</v>
      </c>
      <c r="O19">
        <v>-86</v>
      </c>
      <c r="P19">
        <v>-1</v>
      </c>
      <c r="Q19" t="s">
        <v>50</v>
      </c>
      <c r="R19">
        <v>-350</v>
      </c>
      <c r="S19">
        <v>19.813091278076101</v>
      </c>
      <c r="T19">
        <v>1.43668556213378</v>
      </c>
      <c r="U19">
        <v>0.11279296875</v>
      </c>
      <c r="V19">
        <v>22.578125</v>
      </c>
      <c r="W19">
        <v>-86</v>
      </c>
      <c r="X19">
        <v>-1</v>
      </c>
      <c r="Y19">
        <v>-1</v>
      </c>
      <c r="Z19" t="b">
        <v>0</v>
      </c>
      <c r="AA19" t="b">
        <v>0</v>
      </c>
      <c r="AB19">
        <v>28</v>
      </c>
      <c r="AC19">
        <v>0</v>
      </c>
      <c r="AD19">
        <v>38.534437417984002</v>
      </c>
      <c r="AE19">
        <v>20.963238239288302</v>
      </c>
      <c r="AF19">
        <v>54.401308657758598</v>
      </c>
      <c r="AG19" t="b">
        <v>0</v>
      </c>
      <c r="AH19">
        <v>161578</v>
      </c>
      <c r="AI19">
        <v>4653300</v>
      </c>
      <c r="AJ19">
        <v>5758695</v>
      </c>
      <c r="AK19">
        <v>10573573</v>
      </c>
      <c r="AL19">
        <f>IF(AND(HCBS!H19 &lt; 300000,'ASP-1'!B19 &gt; 0,'ASP-2'!B19 &gt; 0,'ASP-3'!B19 &gt; 0,'ASP-4'!B19 &gt;0),AD19, -1)</f>
        <v>38.534437417984002</v>
      </c>
      <c r="AM19">
        <f>IF(AND('ASP-1'!B19 &gt; 0,'ASP-2'!B19 &gt; 0,'ASP-3'!B19 &gt; 0,'ASP-4'!B19 &gt;0),AD19, -1)</f>
        <v>38.534437417984002</v>
      </c>
    </row>
    <row r="20" spans="1:39" x14ac:dyDescent="0.25">
      <c r="A20" t="s">
        <v>79</v>
      </c>
      <c r="B20">
        <v>1</v>
      </c>
      <c r="C20">
        <v>1</v>
      </c>
      <c r="D20">
        <v>1</v>
      </c>
      <c r="E20">
        <v>0</v>
      </c>
      <c r="F20">
        <v>4</v>
      </c>
      <c r="G20">
        <v>28</v>
      </c>
      <c r="H20">
        <v>291</v>
      </c>
      <c r="I20" t="s">
        <v>50</v>
      </c>
      <c r="J20">
        <v>29.084657669067301</v>
      </c>
      <c r="K20">
        <v>2.1879749298095699</v>
      </c>
      <c r="L20">
        <v>7.18841552734375E-2</v>
      </c>
      <c r="M20">
        <v>33.109375</v>
      </c>
      <c r="N20">
        <v>-388</v>
      </c>
      <c r="O20">
        <v>-97</v>
      </c>
      <c r="P20">
        <v>-1</v>
      </c>
      <c r="Q20" t="s">
        <v>50</v>
      </c>
      <c r="R20">
        <v>-388</v>
      </c>
      <c r="S20">
        <v>29.084657669067301</v>
      </c>
      <c r="T20">
        <v>2.1879749298095699</v>
      </c>
      <c r="U20">
        <v>7.18841552734375E-2</v>
      </c>
      <c r="V20">
        <v>33.109375</v>
      </c>
      <c r="W20">
        <v>-97</v>
      </c>
      <c r="X20">
        <v>-1</v>
      </c>
      <c r="Y20">
        <v>-1</v>
      </c>
      <c r="Z20" t="b">
        <v>0</v>
      </c>
      <c r="AA20" t="b">
        <v>0</v>
      </c>
      <c r="AB20">
        <v>31</v>
      </c>
      <c r="AC20">
        <v>0</v>
      </c>
      <c r="AD20">
        <v>57.364112138748098</v>
      </c>
      <c r="AE20">
        <v>30.414515495300201</v>
      </c>
      <c r="AF20">
        <v>53.020110241985101</v>
      </c>
      <c r="AG20" t="b">
        <v>0</v>
      </c>
      <c r="AH20">
        <v>206165</v>
      </c>
      <c r="AI20">
        <v>6589578</v>
      </c>
      <c r="AJ20">
        <v>8161567</v>
      </c>
      <c r="AK20">
        <v>14957310</v>
      </c>
      <c r="AL20">
        <f>IF(AND(HCBS!H20 &lt; 300000,'ASP-1'!B20 &gt; 0,'ASP-2'!B20 &gt; 0,'ASP-3'!B20 &gt; 0,'ASP-4'!B20 &gt;0),AD20, -1)</f>
        <v>57.364112138748098</v>
      </c>
      <c r="AM20">
        <f>IF(AND('ASP-1'!B20 &gt; 0,'ASP-2'!B20 &gt; 0,'ASP-3'!B20 &gt; 0,'ASP-4'!B20 &gt;0),AD20, -1)</f>
        <v>57.364112138748098</v>
      </c>
    </row>
    <row r="21" spans="1:39" x14ac:dyDescent="0.25">
      <c r="A21" t="s">
        <v>80</v>
      </c>
      <c r="B21">
        <v>1</v>
      </c>
      <c r="C21">
        <v>2</v>
      </c>
      <c r="D21">
        <v>1</v>
      </c>
      <c r="E21">
        <v>0</v>
      </c>
      <c r="F21">
        <v>4</v>
      </c>
      <c r="G21">
        <v>25</v>
      </c>
      <c r="H21">
        <v>275</v>
      </c>
      <c r="I21" t="s">
        <v>50</v>
      </c>
      <c r="J21">
        <v>35.665557861328097</v>
      </c>
      <c r="K21">
        <v>3.51383972167968</v>
      </c>
      <c r="L21">
        <v>3.9934158325195299E-2</v>
      </c>
      <c r="M21">
        <v>42.5</v>
      </c>
      <c r="N21">
        <v>-464</v>
      </c>
      <c r="O21">
        <v>-189</v>
      </c>
      <c r="P21">
        <v>-1</v>
      </c>
      <c r="Q21" t="s">
        <v>50</v>
      </c>
      <c r="R21">
        <v>-464</v>
      </c>
      <c r="S21">
        <v>35.665557861328097</v>
      </c>
      <c r="T21">
        <v>3.51383972167968</v>
      </c>
      <c r="U21">
        <v>3.9934158325195299E-2</v>
      </c>
      <c r="V21">
        <v>42.5</v>
      </c>
      <c r="W21">
        <v>-189</v>
      </c>
      <c r="X21">
        <v>-1</v>
      </c>
      <c r="Y21">
        <v>-1</v>
      </c>
      <c r="Z21" t="b">
        <v>0</v>
      </c>
      <c r="AA21" t="b">
        <v>0</v>
      </c>
      <c r="AB21">
        <v>34</v>
      </c>
      <c r="AC21">
        <v>0</v>
      </c>
      <c r="AD21">
        <v>57.838348150253204</v>
      </c>
      <c r="AE21">
        <v>29.2513890266418</v>
      </c>
      <c r="AF21">
        <v>50.574385268839499</v>
      </c>
      <c r="AG21" t="b">
        <v>0</v>
      </c>
      <c r="AH21">
        <v>234472</v>
      </c>
      <c r="AI21">
        <v>7614593</v>
      </c>
      <c r="AJ21">
        <v>9435572</v>
      </c>
      <c r="AK21">
        <v>17284637</v>
      </c>
      <c r="AL21">
        <f>IF(AND(HCBS!H21 &lt; 300000,'ASP-1'!B21 &gt; 0,'ASP-2'!B21 &gt; 0,'ASP-3'!B21 &gt; 0,'ASP-4'!B21 &gt;0),AD21, -1)</f>
        <v>57.838348150253204</v>
      </c>
      <c r="AM21">
        <f>IF(AND('ASP-1'!B21 &gt; 0,'ASP-2'!B21 &gt; 0,'ASP-3'!B21 &gt; 0,'ASP-4'!B21 &gt;0),AD21, -1)</f>
        <v>57.838348150253204</v>
      </c>
    </row>
    <row r="22" spans="1:39" x14ac:dyDescent="0.25">
      <c r="A22" t="s">
        <v>81</v>
      </c>
      <c r="B22">
        <v>1</v>
      </c>
      <c r="C22">
        <v>1</v>
      </c>
      <c r="D22">
        <v>1</v>
      </c>
      <c r="E22">
        <v>0</v>
      </c>
      <c r="F22">
        <v>4</v>
      </c>
      <c r="G22">
        <v>20</v>
      </c>
      <c r="H22">
        <v>279</v>
      </c>
      <c r="I22" t="s">
        <v>50</v>
      </c>
      <c r="J22">
        <v>10.852521896362299</v>
      </c>
      <c r="K22">
        <v>0.79122543334960904</v>
      </c>
      <c r="L22">
        <v>1.397705078125E-2</v>
      </c>
      <c r="M22">
        <v>12.3125</v>
      </c>
      <c r="N22">
        <v>-201</v>
      </c>
      <c r="O22">
        <v>78</v>
      </c>
      <c r="P22">
        <v>-1</v>
      </c>
      <c r="Q22" t="s">
        <v>50</v>
      </c>
      <c r="R22">
        <v>-201</v>
      </c>
      <c r="S22">
        <v>10.852521896362299</v>
      </c>
      <c r="T22">
        <v>0.79122543334960904</v>
      </c>
      <c r="U22">
        <v>1.397705078125E-2</v>
      </c>
      <c r="V22">
        <v>12.3125</v>
      </c>
      <c r="W22">
        <v>78</v>
      </c>
      <c r="X22">
        <v>-1</v>
      </c>
      <c r="Y22">
        <v>-1</v>
      </c>
      <c r="Z22" t="b">
        <v>0</v>
      </c>
      <c r="AA22" t="b">
        <v>0</v>
      </c>
      <c r="AB22">
        <v>20</v>
      </c>
      <c r="AC22">
        <v>0</v>
      </c>
      <c r="AD22">
        <v>11.3332471847534</v>
      </c>
      <c r="AE22">
        <v>6.3427839279174796</v>
      </c>
      <c r="AF22">
        <v>55.966165958600101</v>
      </c>
      <c r="AG22" t="b">
        <v>0</v>
      </c>
      <c r="AH22">
        <v>100398</v>
      </c>
      <c r="AI22">
        <v>2637318</v>
      </c>
      <c r="AJ22">
        <v>3262112</v>
      </c>
      <c r="AK22">
        <v>5999828</v>
      </c>
      <c r="AL22">
        <f>IF(AND(HCBS!H22 &lt; 300000,'ASP-1'!B22 &gt; 0,'ASP-2'!B22 &gt; 0,'ASP-3'!B22 &gt; 0,'ASP-4'!B22 &gt;0),AD22, -1)</f>
        <v>11.3332471847534</v>
      </c>
      <c r="AM22">
        <f>IF(AND('ASP-1'!B22 &gt; 0,'ASP-2'!B22 &gt; 0,'ASP-3'!B22 &gt; 0,'ASP-4'!B22 &gt;0),AD22, -1)</f>
        <v>11.3332471847534</v>
      </c>
    </row>
    <row r="23" spans="1:39" x14ac:dyDescent="0.25">
      <c r="A23" t="s">
        <v>82</v>
      </c>
      <c r="B23">
        <v>1</v>
      </c>
      <c r="C23">
        <v>2</v>
      </c>
      <c r="D23">
        <v>1</v>
      </c>
      <c r="E23">
        <v>0</v>
      </c>
      <c r="F23">
        <v>4</v>
      </c>
      <c r="G23">
        <v>28</v>
      </c>
      <c r="H23">
        <v>387</v>
      </c>
      <c r="I23" t="s">
        <v>50</v>
      </c>
      <c r="J23">
        <v>30.289218902587798</v>
      </c>
      <c r="K23">
        <v>2.7071399688720699</v>
      </c>
      <c r="L23">
        <v>4.3928146362304597E-2</v>
      </c>
      <c r="M23">
        <v>35.578125</v>
      </c>
      <c r="N23">
        <v>-308</v>
      </c>
      <c r="O23">
        <v>79</v>
      </c>
      <c r="P23">
        <v>-1</v>
      </c>
      <c r="Q23" t="s">
        <v>50</v>
      </c>
      <c r="R23">
        <v>-308</v>
      </c>
      <c r="S23">
        <v>30.289218902587798</v>
      </c>
      <c r="T23">
        <v>2.7071399688720699</v>
      </c>
      <c r="U23">
        <v>4.3928146362304597E-2</v>
      </c>
      <c r="V23">
        <v>35.578125</v>
      </c>
      <c r="W23">
        <v>79</v>
      </c>
      <c r="X23">
        <v>-1</v>
      </c>
      <c r="Y23">
        <v>-1</v>
      </c>
      <c r="Z23" t="b">
        <v>0</v>
      </c>
      <c r="AA23" t="b">
        <v>0</v>
      </c>
      <c r="AB23">
        <v>29</v>
      </c>
      <c r="AC23">
        <v>0</v>
      </c>
      <c r="AD23">
        <v>62.802352905273402</v>
      </c>
      <c r="AE23">
        <v>32.562056064605699</v>
      </c>
      <c r="AF23">
        <v>51.848465158176403</v>
      </c>
      <c r="AG23" t="b">
        <v>0</v>
      </c>
      <c r="AH23">
        <v>197345</v>
      </c>
      <c r="AI23">
        <v>6617881</v>
      </c>
      <c r="AJ23">
        <v>8202376</v>
      </c>
      <c r="AK23">
        <v>15017602</v>
      </c>
      <c r="AL23">
        <f>IF(AND(HCBS!H23 &lt; 300000,'ASP-1'!B23 &gt; 0,'ASP-2'!B23 &gt; 0,'ASP-3'!B23 &gt; 0,'ASP-4'!B23 &gt;0),AD23, -1)</f>
        <v>62.802352905273402</v>
      </c>
      <c r="AM23">
        <f>IF(AND('ASP-1'!B23 &gt; 0,'ASP-2'!B23 &gt; 0,'ASP-3'!B23 &gt; 0,'ASP-4'!B23 &gt;0),AD23, -1)</f>
        <v>62.802352905273402</v>
      </c>
    </row>
    <row r="24" spans="1:39" x14ac:dyDescent="0.25">
      <c r="A24" t="s">
        <v>83</v>
      </c>
      <c r="B24">
        <v>1</v>
      </c>
      <c r="C24">
        <v>2</v>
      </c>
      <c r="D24">
        <v>1</v>
      </c>
      <c r="E24">
        <v>0</v>
      </c>
      <c r="F24">
        <v>4</v>
      </c>
      <c r="G24">
        <v>30</v>
      </c>
      <c r="H24">
        <v>348</v>
      </c>
      <c r="I24" t="s">
        <v>50</v>
      </c>
      <c r="J24">
        <v>39.571269989013601</v>
      </c>
      <c r="K24">
        <v>3.1149826049804599</v>
      </c>
      <c r="L24">
        <v>6.2898635864257799E-2</v>
      </c>
      <c r="M24">
        <v>45.296875</v>
      </c>
      <c r="N24">
        <v>-441</v>
      </c>
      <c r="O24">
        <v>-93</v>
      </c>
      <c r="P24">
        <v>-1</v>
      </c>
      <c r="Q24" t="s">
        <v>50</v>
      </c>
      <c r="R24">
        <v>-441</v>
      </c>
      <c r="S24">
        <v>39.571269989013601</v>
      </c>
      <c r="T24">
        <v>3.1149826049804599</v>
      </c>
      <c r="U24">
        <v>6.2898635864257799E-2</v>
      </c>
      <c r="V24">
        <v>45.296875</v>
      </c>
      <c r="W24">
        <v>-93</v>
      </c>
      <c r="X24">
        <v>-1</v>
      </c>
      <c r="Y24">
        <v>-1</v>
      </c>
      <c r="Z24" t="b">
        <v>0</v>
      </c>
      <c r="AA24" t="b">
        <v>0</v>
      </c>
      <c r="AB24">
        <v>33</v>
      </c>
      <c r="AC24">
        <v>0</v>
      </c>
      <c r="AD24">
        <v>80.061057090759206</v>
      </c>
      <c r="AE24">
        <v>40.834733247756901</v>
      </c>
      <c r="AF24">
        <v>51.004489238089398</v>
      </c>
      <c r="AG24" t="b">
        <v>0</v>
      </c>
      <c r="AH24">
        <v>242107</v>
      </c>
      <c r="AI24">
        <v>8369858</v>
      </c>
      <c r="AJ24">
        <v>10388435</v>
      </c>
      <c r="AK24">
        <v>19000400</v>
      </c>
      <c r="AL24">
        <f>IF(AND(HCBS!H24 &lt; 300000,'ASP-1'!B24 &gt; 0,'ASP-2'!B24 &gt; 0,'ASP-3'!B24 &gt; 0,'ASP-4'!B24 &gt;0),AD24, -1)</f>
        <v>80.061057090759206</v>
      </c>
      <c r="AM24">
        <f>IF(AND('ASP-1'!B24 &gt; 0,'ASP-2'!B24 &gt; 0,'ASP-3'!B24 &gt; 0,'ASP-4'!B24 &gt;0),AD24, -1)</f>
        <v>80.061057090759206</v>
      </c>
    </row>
    <row r="25" spans="1:39" x14ac:dyDescent="0.25">
      <c r="A25" t="s">
        <v>84</v>
      </c>
      <c r="B25">
        <v>1</v>
      </c>
      <c r="C25">
        <v>1</v>
      </c>
      <c r="D25">
        <v>1</v>
      </c>
      <c r="E25">
        <v>0</v>
      </c>
      <c r="F25">
        <v>4</v>
      </c>
      <c r="G25">
        <v>32</v>
      </c>
      <c r="H25">
        <v>327</v>
      </c>
      <c r="I25" t="s">
        <v>50</v>
      </c>
      <c r="J25">
        <v>45.787755966186502</v>
      </c>
      <c r="K25">
        <v>3.4030189514160099</v>
      </c>
      <c r="L25">
        <v>0.29202842712402299</v>
      </c>
      <c r="M25">
        <v>51.765625</v>
      </c>
      <c r="N25">
        <v>-510</v>
      </c>
      <c r="O25">
        <v>-183</v>
      </c>
      <c r="P25">
        <v>-1</v>
      </c>
      <c r="Q25" t="s">
        <v>50</v>
      </c>
      <c r="R25">
        <v>-510</v>
      </c>
      <c r="S25">
        <v>45.787755966186502</v>
      </c>
      <c r="T25">
        <v>3.4030189514160099</v>
      </c>
      <c r="U25">
        <v>0.29202842712402299</v>
      </c>
      <c r="V25">
        <v>51.765625</v>
      </c>
      <c r="W25">
        <v>-183</v>
      </c>
      <c r="X25">
        <v>-1</v>
      </c>
      <c r="Y25">
        <v>-1</v>
      </c>
      <c r="Z25" t="b">
        <v>0</v>
      </c>
      <c r="AA25" t="b">
        <v>0</v>
      </c>
      <c r="AB25">
        <v>35</v>
      </c>
      <c r="AC25">
        <v>0</v>
      </c>
      <c r="AD25">
        <v>95.871592760086003</v>
      </c>
      <c r="AE25">
        <v>48.535330057144101</v>
      </c>
      <c r="AF25">
        <v>50.625350700703798</v>
      </c>
      <c r="AG25" t="b">
        <v>0</v>
      </c>
      <c r="AH25">
        <v>268616</v>
      </c>
      <c r="AI25">
        <v>9594441</v>
      </c>
      <c r="AJ25">
        <v>11903461</v>
      </c>
      <c r="AK25">
        <v>21766518</v>
      </c>
      <c r="AL25">
        <f>IF(AND(HCBS!H25 &lt; 300000,'ASP-1'!B25 &gt; 0,'ASP-2'!B25 &gt; 0,'ASP-3'!B25 &gt; 0,'ASP-4'!B25 &gt;0),AD25, -1)</f>
        <v>95.871592760086003</v>
      </c>
      <c r="AM25">
        <f>IF(AND('ASP-1'!B25 &gt; 0,'ASP-2'!B25 &gt; 0,'ASP-3'!B25 &gt; 0,'ASP-4'!B25 &gt;0),AD25, -1)</f>
        <v>95.871592760086003</v>
      </c>
    </row>
    <row r="26" spans="1:39" x14ac:dyDescent="0.25">
      <c r="A26" t="s">
        <v>85</v>
      </c>
      <c r="B26">
        <v>1</v>
      </c>
      <c r="C26">
        <v>2</v>
      </c>
      <c r="D26">
        <v>1</v>
      </c>
      <c r="E26">
        <v>0</v>
      </c>
      <c r="F26">
        <v>4</v>
      </c>
      <c r="G26">
        <v>27</v>
      </c>
      <c r="H26">
        <v>291</v>
      </c>
      <c r="I26" t="s">
        <v>50</v>
      </c>
      <c r="J26">
        <v>42.556459426879798</v>
      </c>
      <c r="K26">
        <v>3.1893634796142498</v>
      </c>
      <c r="L26">
        <v>0.40933990478515597</v>
      </c>
      <c r="M26">
        <v>48.5625</v>
      </c>
      <c r="N26">
        <v>-495</v>
      </c>
      <c r="O26">
        <v>-204</v>
      </c>
      <c r="P26">
        <v>-1</v>
      </c>
      <c r="Q26" t="s">
        <v>50</v>
      </c>
      <c r="R26">
        <v>-495</v>
      </c>
      <c r="S26">
        <v>42.556459426879798</v>
      </c>
      <c r="T26">
        <v>3.1893634796142498</v>
      </c>
      <c r="U26">
        <v>0.40933990478515597</v>
      </c>
      <c r="V26">
        <v>48.5625</v>
      </c>
      <c r="W26">
        <v>-204</v>
      </c>
      <c r="X26">
        <v>-1</v>
      </c>
      <c r="Y26">
        <v>-1</v>
      </c>
      <c r="Z26" t="b">
        <v>0</v>
      </c>
      <c r="AA26" t="b">
        <v>0</v>
      </c>
      <c r="AB26">
        <v>33</v>
      </c>
      <c r="AC26">
        <v>0</v>
      </c>
      <c r="AD26">
        <v>77.868587732315007</v>
      </c>
      <c r="AE26">
        <v>39.781929016113203</v>
      </c>
      <c r="AF26">
        <v>51.088545682720699</v>
      </c>
      <c r="AG26" t="b">
        <v>0</v>
      </c>
      <c r="AH26">
        <v>247567</v>
      </c>
      <c r="AI26">
        <v>8802560</v>
      </c>
      <c r="AJ26">
        <v>10913465</v>
      </c>
      <c r="AK26">
        <v>19963592</v>
      </c>
      <c r="AL26">
        <f>IF(AND(HCBS!H26 &lt; 300000,'ASP-1'!B26 &gt; 0,'ASP-2'!B26 &gt; 0,'ASP-3'!B26 &gt; 0,'ASP-4'!B26 &gt;0),AD26, -1)</f>
        <v>77.868587732315007</v>
      </c>
      <c r="AM26">
        <f>IF(AND('ASP-1'!B26 &gt; 0,'ASP-2'!B26 &gt; 0,'ASP-3'!B26 &gt; 0,'ASP-4'!B26 &gt;0),AD26, -1)</f>
        <v>77.868587732315007</v>
      </c>
    </row>
    <row r="27" spans="1:39" x14ac:dyDescent="0.25">
      <c r="A27" t="s">
        <v>86</v>
      </c>
      <c r="B27">
        <v>1</v>
      </c>
      <c r="C27">
        <v>2</v>
      </c>
      <c r="D27">
        <v>1</v>
      </c>
      <c r="E27">
        <v>0</v>
      </c>
      <c r="F27">
        <v>4</v>
      </c>
      <c r="G27">
        <v>23</v>
      </c>
      <c r="H27">
        <v>303</v>
      </c>
      <c r="I27" t="s">
        <v>50</v>
      </c>
      <c r="J27">
        <v>39.414022445678697</v>
      </c>
      <c r="K27">
        <v>3.8378200531005802</v>
      </c>
      <c r="L27">
        <v>3.1948089599609299E-2</v>
      </c>
      <c r="M27">
        <v>46.65625</v>
      </c>
      <c r="N27">
        <v>-481</v>
      </c>
      <c r="O27">
        <v>-178</v>
      </c>
      <c r="P27">
        <v>-1</v>
      </c>
      <c r="Q27" t="s">
        <v>50</v>
      </c>
      <c r="R27">
        <v>-481</v>
      </c>
      <c r="S27">
        <v>39.414022445678697</v>
      </c>
      <c r="T27">
        <v>3.8378200531005802</v>
      </c>
      <c r="U27">
        <v>3.1948089599609299E-2</v>
      </c>
      <c r="V27">
        <v>46.65625</v>
      </c>
      <c r="W27">
        <v>-178</v>
      </c>
      <c r="X27">
        <v>-1</v>
      </c>
      <c r="Y27">
        <v>-1</v>
      </c>
      <c r="Z27" t="b">
        <v>0</v>
      </c>
      <c r="AA27" t="b">
        <v>0</v>
      </c>
      <c r="AB27">
        <v>31</v>
      </c>
      <c r="AC27">
        <v>0</v>
      </c>
      <c r="AD27">
        <v>60.993766069412203</v>
      </c>
      <c r="AE27">
        <v>30.426995038986199</v>
      </c>
      <c r="AF27">
        <v>49.885417805419003</v>
      </c>
      <c r="AG27" t="b">
        <v>0</v>
      </c>
      <c r="AH27">
        <v>239081</v>
      </c>
      <c r="AI27">
        <v>8269463</v>
      </c>
      <c r="AJ27">
        <v>10249037</v>
      </c>
      <c r="AK27">
        <v>18757581</v>
      </c>
      <c r="AL27">
        <f>IF(AND(HCBS!H27 &lt; 300000,'ASP-1'!B27 &gt; 0,'ASP-2'!B27 &gt; 0,'ASP-3'!B27 &gt; 0,'ASP-4'!B27 &gt;0),AD27, -1)</f>
        <v>60.993766069412203</v>
      </c>
      <c r="AM27">
        <f>IF(AND('ASP-1'!B27 &gt; 0,'ASP-2'!B27 &gt; 0,'ASP-3'!B27 &gt; 0,'ASP-4'!B27 &gt;0),AD27, -1)</f>
        <v>60.993766069412203</v>
      </c>
    </row>
    <row r="28" spans="1:39" x14ac:dyDescent="0.25">
      <c r="A28" t="s">
        <v>87</v>
      </c>
      <c r="B28">
        <v>1</v>
      </c>
      <c r="C28">
        <v>3</v>
      </c>
      <c r="D28">
        <v>1</v>
      </c>
      <c r="E28">
        <v>0</v>
      </c>
      <c r="F28">
        <v>4</v>
      </c>
      <c r="G28">
        <v>29</v>
      </c>
      <c r="H28">
        <v>286</v>
      </c>
      <c r="I28" t="s">
        <v>50</v>
      </c>
      <c r="J28">
        <v>67.133377075195298</v>
      </c>
      <c r="K28">
        <v>6.3118343353271396</v>
      </c>
      <c r="L28">
        <v>7.6875686645507799E-2</v>
      </c>
      <c r="M28">
        <v>76.4375</v>
      </c>
      <c r="N28">
        <v>-709</v>
      </c>
      <c r="O28">
        <v>-423</v>
      </c>
      <c r="P28">
        <v>-1</v>
      </c>
      <c r="Q28" t="s">
        <v>50</v>
      </c>
      <c r="R28">
        <v>-709</v>
      </c>
      <c r="S28">
        <v>67.133377075195298</v>
      </c>
      <c r="T28">
        <v>6.3118343353271396</v>
      </c>
      <c r="U28">
        <v>7.6875686645507799E-2</v>
      </c>
      <c r="V28">
        <v>76.4375</v>
      </c>
      <c r="W28">
        <v>-423</v>
      </c>
      <c r="X28">
        <v>-1</v>
      </c>
      <c r="Y28">
        <v>-1</v>
      </c>
      <c r="Z28" t="b">
        <v>0</v>
      </c>
      <c r="AA28" t="b">
        <v>0</v>
      </c>
      <c r="AB28">
        <v>42</v>
      </c>
      <c r="AC28">
        <v>0</v>
      </c>
      <c r="AD28">
        <v>120.001730203628</v>
      </c>
      <c r="AE28">
        <v>55.699292898178101</v>
      </c>
      <c r="AF28">
        <v>46.4154081809179</v>
      </c>
      <c r="AG28" t="b">
        <v>0</v>
      </c>
      <c r="AH28">
        <v>356965</v>
      </c>
      <c r="AI28">
        <v>13642699</v>
      </c>
      <c r="AJ28">
        <v>16929531</v>
      </c>
      <c r="AK28">
        <v>30929195</v>
      </c>
      <c r="AL28">
        <f>IF(AND(HCBS!H28 &lt; 300000,'ASP-1'!B28 &gt; 0,'ASP-2'!B28 &gt; 0,'ASP-3'!B28 &gt; 0,'ASP-4'!B28 &gt;0),AD28, -1)</f>
        <v>120.001730203628</v>
      </c>
      <c r="AM28">
        <f>IF(AND('ASP-1'!B28 &gt; 0,'ASP-2'!B28 &gt; 0,'ASP-3'!B28 &gt; 0,'ASP-4'!B28 &gt;0),AD28, -1)</f>
        <v>120.001730203628</v>
      </c>
    </row>
    <row r="29" spans="1:39" x14ac:dyDescent="0.25">
      <c r="A29" t="s">
        <v>88</v>
      </c>
      <c r="B29">
        <v>1</v>
      </c>
      <c r="C29">
        <v>1</v>
      </c>
      <c r="D29">
        <v>1</v>
      </c>
      <c r="E29">
        <v>0</v>
      </c>
      <c r="F29">
        <v>4</v>
      </c>
      <c r="G29">
        <v>34</v>
      </c>
      <c r="H29">
        <v>380</v>
      </c>
      <c r="I29" t="s">
        <v>50</v>
      </c>
      <c r="J29">
        <v>45.671941757202099</v>
      </c>
      <c r="K29">
        <v>2.92828369140625</v>
      </c>
      <c r="L29">
        <v>0.11331748962402299</v>
      </c>
      <c r="M29">
        <v>50.1875</v>
      </c>
      <c r="N29">
        <v>-459</v>
      </c>
      <c r="O29">
        <v>-79</v>
      </c>
      <c r="P29">
        <v>-1</v>
      </c>
      <c r="Q29" t="s">
        <v>50</v>
      </c>
      <c r="R29">
        <v>-459</v>
      </c>
      <c r="S29">
        <v>45.671941757202099</v>
      </c>
      <c r="T29">
        <v>2.92828369140625</v>
      </c>
      <c r="U29">
        <v>0.11331748962402299</v>
      </c>
      <c r="V29">
        <v>50.1875</v>
      </c>
      <c r="W29">
        <v>-79</v>
      </c>
      <c r="X29">
        <v>-1</v>
      </c>
      <c r="Y29">
        <v>-1</v>
      </c>
      <c r="Z29" t="b">
        <v>0</v>
      </c>
      <c r="AA29" t="b">
        <v>0</v>
      </c>
      <c r="AB29">
        <v>35</v>
      </c>
      <c r="AC29">
        <v>0</v>
      </c>
      <c r="AD29">
        <v>102.994621753692</v>
      </c>
      <c r="AE29">
        <v>52.290283203125</v>
      </c>
      <c r="AF29">
        <v>50.769916246864803</v>
      </c>
      <c r="AG29" t="b">
        <v>0</v>
      </c>
      <c r="AH29">
        <v>266215</v>
      </c>
      <c r="AI29">
        <v>9426306</v>
      </c>
      <c r="AJ29">
        <v>11703071</v>
      </c>
      <c r="AK29">
        <v>21395592</v>
      </c>
      <c r="AL29">
        <f>IF(AND(HCBS!H29 &lt; 300000,'ASP-1'!B29 &gt; 0,'ASP-2'!B29 &gt; 0,'ASP-3'!B29 &gt; 0,'ASP-4'!B29 &gt;0),AD29, -1)</f>
        <v>102.994621753692</v>
      </c>
      <c r="AM29">
        <f>IF(AND('ASP-1'!B29 &gt; 0,'ASP-2'!B29 &gt; 0,'ASP-3'!B29 &gt; 0,'ASP-4'!B29 &gt;0),AD29, -1)</f>
        <v>102.994621753692</v>
      </c>
    </row>
    <row r="30" spans="1:39" x14ac:dyDescent="0.25">
      <c r="A30" t="s">
        <v>89</v>
      </c>
      <c r="B30">
        <v>1</v>
      </c>
      <c r="C30">
        <v>2</v>
      </c>
      <c r="D30">
        <v>1</v>
      </c>
      <c r="E30">
        <v>0</v>
      </c>
      <c r="F30">
        <v>4</v>
      </c>
      <c r="G30">
        <v>22</v>
      </c>
      <c r="H30">
        <v>257</v>
      </c>
      <c r="I30" t="s">
        <v>50</v>
      </c>
      <c r="J30">
        <v>18.130800247192301</v>
      </c>
      <c r="K30">
        <v>1.71673583984375</v>
      </c>
      <c r="L30">
        <v>1.3975143432617101E-2</v>
      </c>
      <c r="M30">
        <v>21.578125</v>
      </c>
      <c r="N30">
        <v>-317</v>
      </c>
      <c r="O30">
        <v>-60</v>
      </c>
      <c r="P30">
        <v>-1</v>
      </c>
      <c r="Q30" t="s">
        <v>50</v>
      </c>
      <c r="R30">
        <v>-317</v>
      </c>
      <c r="S30">
        <v>18.130800247192301</v>
      </c>
      <c r="T30">
        <v>1.71673583984375</v>
      </c>
      <c r="U30">
        <v>1.3975143432617101E-2</v>
      </c>
      <c r="V30">
        <v>21.578125</v>
      </c>
      <c r="W30">
        <v>-60</v>
      </c>
      <c r="X30">
        <v>-1</v>
      </c>
      <c r="Y30">
        <v>-1</v>
      </c>
      <c r="Z30" t="b">
        <v>0</v>
      </c>
      <c r="AA30" t="b">
        <v>0</v>
      </c>
      <c r="AB30">
        <v>24</v>
      </c>
      <c r="AC30">
        <v>0</v>
      </c>
      <c r="AD30">
        <v>34.193429470062199</v>
      </c>
      <c r="AE30">
        <v>18.103342771530102</v>
      </c>
      <c r="AF30">
        <v>52.943922420476603</v>
      </c>
      <c r="AG30" t="b">
        <v>0</v>
      </c>
      <c r="AH30">
        <v>140650</v>
      </c>
      <c r="AI30">
        <v>4131959</v>
      </c>
      <c r="AJ30">
        <v>5127273</v>
      </c>
      <c r="AK30">
        <v>9399882</v>
      </c>
      <c r="AL30">
        <f>IF(AND(HCBS!H30 &lt; 300000,'ASP-1'!B30 &gt; 0,'ASP-2'!B30 &gt; 0,'ASP-3'!B30 &gt; 0,'ASP-4'!B30 &gt;0),AD30, -1)</f>
        <v>34.193429470062199</v>
      </c>
      <c r="AM30">
        <f>IF(AND('ASP-1'!B30 &gt; 0,'ASP-2'!B30 &gt; 0,'ASP-3'!B30 &gt; 0,'ASP-4'!B30 &gt;0),AD30, -1)</f>
        <v>34.193429470062199</v>
      </c>
    </row>
    <row r="31" spans="1:39" x14ac:dyDescent="0.25">
      <c r="A31" t="s">
        <v>90</v>
      </c>
      <c r="B31">
        <v>1</v>
      </c>
      <c r="C31">
        <v>1</v>
      </c>
      <c r="D31">
        <v>1</v>
      </c>
      <c r="E31">
        <v>0</v>
      </c>
      <c r="F31">
        <v>4</v>
      </c>
      <c r="G31">
        <v>26</v>
      </c>
      <c r="H31">
        <v>334</v>
      </c>
      <c r="I31" t="s">
        <v>50</v>
      </c>
      <c r="J31">
        <v>33.540981292724602</v>
      </c>
      <c r="K31">
        <v>2.7076377868652299</v>
      </c>
      <c r="L31">
        <v>0.21864700317382799</v>
      </c>
      <c r="M31">
        <v>38.390625</v>
      </c>
      <c r="N31">
        <v>-405</v>
      </c>
      <c r="O31">
        <v>-71</v>
      </c>
      <c r="P31">
        <v>-1</v>
      </c>
      <c r="Q31" t="s">
        <v>50</v>
      </c>
      <c r="R31">
        <v>-405</v>
      </c>
      <c r="S31">
        <v>33.540981292724602</v>
      </c>
      <c r="T31">
        <v>2.7076377868652299</v>
      </c>
      <c r="U31">
        <v>0.21864700317382799</v>
      </c>
      <c r="V31">
        <v>38.390625</v>
      </c>
      <c r="W31">
        <v>-71</v>
      </c>
      <c r="X31">
        <v>-1</v>
      </c>
      <c r="Y31">
        <v>-1</v>
      </c>
      <c r="Z31" t="b">
        <v>0</v>
      </c>
      <c r="AA31" t="b">
        <v>0</v>
      </c>
      <c r="AB31">
        <v>31</v>
      </c>
      <c r="AC31">
        <v>0</v>
      </c>
      <c r="AD31">
        <v>60.266936540603602</v>
      </c>
      <c r="AE31">
        <v>31.1478350162506</v>
      </c>
      <c r="AF31">
        <v>51.683123125505702</v>
      </c>
      <c r="AG31" t="b">
        <v>0</v>
      </c>
      <c r="AH31">
        <v>215791</v>
      </c>
      <c r="AI31">
        <v>7241283</v>
      </c>
      <c r="AJ31">
        <v>8979800</v>
      </c>
      <c r="AK31">
        <v>16436874</v>
      </c>
      <c r="AL31">
        <f>IF(AND(HCBS!H31 &lt; 300000,'ASP-1'!B31 &gt; 0,'ASP-2'!B31 &gt; 0,'ASP-3'!B31 &gt; 0,'ASP-4'!B31 &gt;0),AD31, -1)</f>
        <v>60.266936540603602</v>
      </c>
      <c r="AM31">
        <f>IF(AND('ASP-1'!B31 &gt; 0,'ASP-2'!B31 &gt; 0,'ASP-3'!B31 &gt; 0,'ASP-4'!B31 &gt;0),AD31, -1)</f>
        <v>60.266936540603602</v>
      </c>
    </row>
    <row r="32" spans="1:39" x14ac:dyDescent="0.25">
      <c r="A32" t="s">
        <v>91</v>
      </c>
      <c r="B32">
        <v>1</v>
      </c>
      <c r="C32">
        <v>1</v>
      </c>
      <c r="D32">
        <v>1</v>
      </c>
      <c r="E32">
        <v>0</v>
      </c>
      <c r="F32">
        <v>4</v>
      </c>
      <c r="G32">
        <v>33</v>
      </c>
      <c r="H32">
        <v>298</v>
      </c>
      <c r="I32" t="s">
        <v>50</v>
      </c>
      <c r="J32">
        <v>53.372539520263601</v>
      </c>
      <c r="K32">
        <v>3.39752769470214</v>
      </c>
      <c r="L32">
        <v>8.7858200073242104E-2</v>
      </c>
      <c r="M32">
        <v>58.59375</v>
      </c>
      <c r="N32">
        <v>-585</v>
      </c>
      <c r="O32">
        <v>-287</v>
      </c>
      <c r="P32">
        <v>-1</v>
      </c>
      <c r="Q32" t="s">
        <v>50</v>
      </c>
      <c r="R32">
        <v>-585</v>
      </c>
      <c r="S32">
        <v>53.372539520263601</v>
      </c>
      <c r="T32">
        <v>3.39752769470214</v>
      </c>
      <c r="U32">
        <v>8.7858200073242104E-2</v>
      </c>
      <c r="V32">
        <v>58.59375</v>
      </c>
      <c r="W32">
        <v>-287</v>
      </c>
      <c r="X32">
        <v>-1</v>
      </c>
      <c r="Y32">
        <v>-1</v>
      </c>
      <c r="Z32" t="b">
        <v>0</v>
      </c>
      <c r="AA32" t="b">
        <v>0</v>
      </c>
      <c r="AB32">
        <v>34</v>
      </c>
      <c r="AC32">
        <v>0</v>
      </c>
      <c r="AD32">
        <v>122.673926115036</v>
      </c>
      <c r="AE32">
        <v>60.469609498977597</v>
      </c>
      <c r="AF32">
        <v>49.292960137489203</v>
      </c>
      <c r="AG32" t="b">
        <v>0</v>
      </c>
      <c r="AH32">
        <v>279603</v>
      </c>
      <c r="AI32">
        <v>10815988</v>
      </c>
      <c r="AJ32">
        <v>13423145</v>
      </c>
      <c r="AK32">
        <v>24518736</v>
      </c>
      <c r="AL32">
        <f>IF(AND(HCBS!H32 &lt; 300000,'ASP-1'!B32 &gt; 0,'ASP-2'!B32 &gt; 0,'ASP-3'!B32 &gt; 0,'ASP-4'!B32 &gt;0),AD32, -1)</f>
        <v>122.673926115036</v>
      </c>
      <c r="AM32">
        <f>IF(AND('ASP-1'!B32 &gt; 0,'ASP-2'!B32 &gt; 0,'ASP-3'!B32 &gt; 0,'ASP-4'!B32 &gt;0),AD32, -1)</f>
        <v>122.673926115036</v>
      </c>
    </row>
    <row r="33" spans="1:39" x14ac:dyDescent="0.25">
      <c r="A33" t="s">
        <v>92</v>
      </c>
      <c r="B33">
        <v>1</v>
      </c>
      <c r="C33">
        <v>1</v>
      </c>
      <c r="D33">
        <v>1</v>
      </c>
      <c r="E33">
        <v>0</v>
      </c>
      <c r="F33">
        <v>4</v>
      </c>
      <c r="G33">
        <v>31</v>
      </c>
      <c r="H33">
        <v>327</v>
      </c>
      <c r="I33" t="s">
        <v>50</v>
      </c>
      <c r="J33">
        <v>60.2669353485107</v>
      </c>
      <c r="K33">
        <v>5.3733444213867099</v>
      </c>
      <c r="L33">
        <v>0.57207679748535101</v>
      </c>
      <c r="M33">
        <v>69.34375</v>
      </c>
      <c r="N33">
        <v>-604</v>
      </c>
      <c r="O33">
        <v>-277</v>
      </c>
      <c r="P33">
        <v>-1</v>
      </c>
      <c r="Q33" t="s">
        <v>50</v>
      </c>
      <c r="R33">
        <v>-604</v>
      </c>
      <c r="S33">
        <v>60.2669353485107</v>
      </c>
      <c r="T33">
        <v>5.3733444213867099</v>
      </c>
      <c r="U33">
        <v>0.57207679748535101</v>
      </c>
      <c r="V33">
        <v>69.34375</v>
      </c>
      <c r="W33">
        <v>-277</v>
      </c>
      <c r="X33">
        <v>-1</v>
      </c>
      <c r="Y33">
        <v>-1</v>
      </c>
      <c r="Z33" t="b">
        <v>0</v>
      </c>
      <c r="AA33" t="b">
        <v>0</v>
      </c>
      <c r="AB33">
        <v>36</v>
      </c>
      <c r="AC33">
        <v>0</v>
      </c>
      <c r="AD33">
        <v>125.754964113235</v>
      </c>
      <c r="AE33">
        <v>60.670786142349201</v>
      </c>
      <c r="AF33">
        <v>48.245241506107398</v>
      </c>
      <c r="AG33" t="b">
        <v>0</v>
      </c>
      <c r="AH33">
        <v>307258</v>
      </c>
      <c r="AI33">
        <v>11954548</v>
      </c>
      <c r="AJ33">
        <v>14872722</v>
      </c>
      <c r="AK33">
        <v>27134528</v>
      </c>
      <c r="AL33">
        <f>IF(AND(HCBS!H33 &lt; 300000,'ASP-1'!B33 &gt; 0,'ASP-2'!B33 &gt; 0,'ASP-3'!B33 &gt; 0,'ASP-4'!B33 &gt;0),AD33, -1)</f>
        <v>125.754964113235</v>
      </c>
      <c r="AM33">
        <f>IF(AND('ASP-1'!B33 &gt; 0,'ASP-2'!B33 &gt; 0,'ASP-3'!B33 &gt; 0,'ASP-4'!B33 &gt;0),AD33, -1)</f>
        <v>125.754964113235</v>
      </c>
    </row>
    <row r="34" spans="1:39" x14ac:dyDescent="0.25">
      <c r="A34" t="s">
        <v>93</v>
      </c>
      <c r="B34">
        <v>1</v>
      </c>
      <c r="C34">
        <v>1</v>
      </c>
      <c r="D34">
        <v>1</v>
      </c>
      <c r="E34">
        <v>0</v>
      </c>
      <c r="F34">
        <v>4</v>
      </c>
      <c r="G34">
        <v>22</v>
      </c>
      <c r="H34">
        <v>334</v>
      </c>
      <c r="I34" t="s">
        <v>50</v>
      </c>
      <c r="J34">
        <v>19.434200286865199</v>
      </c>
      <c r="K34">
        <v>1.6413555145263601</v>
      </c>
      <c r="L34">
        <v>5.8904647827148403E-2</v>
      </c>
      <c r="M34">
        <v>21.828125</v>
      </c>
      <c r="N34">
        <v>-288</v>
      </c>
      <c r="O34">
        <v>46</v>
      </c>
      <c r="P34">
        <v>-1</v>
      </c>
      <c r="Q34" t="s">
        <v>50</v>
      </c>
      <c r="R34">
        <v>-288</v>
      </c>
      <c r="S34">
        <v>19.434200286865199</v>
      </c>
      <c r="T34">
        <v>1.6413555145263601</v>
      </c>
      <c r="U34">
        <v>5.8904647827148403E-2</v>
      </c>
      <c r="V34">
        <v>21.828125</v>
      </c>
      <c r="W34">
        <v>46</v>
      </c>
      <c r="X34">
        <v>-1</v>
      </c>
      <c r="Y34">
        <v>-1</v>
      </c>
      <c r="Z34" t="b">
        <v>0</v>
      </c>
      <c r="AA34" t="b">
        <v>0</v>
      </c>
      <c r="AB34">
        <v>24</v>
      </c>
      <c r="AC34">
        <v>0</v>
      </c>
      <c r="AD34">
        <v>36.088377714157097</v>
      </c>
      <c r="AE34">
        <v>19.500592231750399</v>
      </c>
      <c r="AF34">
        <v>54.035657646369003</v>
      </c>
      <c r="AG34" t="b">
        <v>0</v>
      </c>
      <c r="AH34">
        <v>143230</v>
      </c>
      <c r="AI34">
        <v>4361269</v>
      </c>
      <c r="AJ34">
        <v>5405395</v>
      </c>
      <c r="AK34">
        <v>9909894</v>
      </c>
      <c r="AL34">
        <f>IF(AND(HCBS!H34 &lt; 300000,'ASP-1'!B34 &gt; 0,'ASP-2'!B34 &gt; 0,'ASP-3'!B34 &gt; 0,'ASP-4'!B34 &gt;0),AD34, -1)</f>
        <v>36.088377714157097</v>
      </c>
      <c r="AM34">
        <f>IF(AND('ASP-1'!B34 &gt; 0,'ASP-2'!B34 &gt; 0,'ASP-3'!B34 &gt; 0,'ASP-4'!B34 &gt;0),AD34, -1)</f>
        <v>36.088377714157097</v>
      </c>
    </row>
    <row r="35" spans="1:39" x14ac:dyDescent="0.25">
      <c r="A35" t="s">
        <v>94</v>
      </c>
      <c r="B35">
        <v>1</v>
      </c>
      <c r="C35">
        <v>1</v>
      </c>
      <c r="D35">
        <v>1</v>
      </c>
      <c r="E35">
        <v>0</v>
      </c>
      <c r="F35">
        <v>4</v>
      </c>
      <c r="G35">
        <v>27</v>
      </c>
      <c r="H35">
        <v>325</v>
      </c>
      <c r="I35" t="s">
        <v>50</v>
      </c>
      <c r="J35">
        <v>27.647472381591701</v>
      </c>
      <c r="K35">
        <v>1.7751407623291</v>
      </c>
      <c r="L35">
        <v>3.69415283203125E-2</v>
      </c>
      <c r="M35">
        <v>30.78125</v>
      </c>
      <c r="N35">
        <v>-377</v>
      </c>
      <c r="O35">
        <v>-52</v>
      </c>
      <c r="P35">
        <v>-1</v>
      </c>
      <c r="Q35" t="s">
        <v>50</v>
      </c>
      <c r="R35">
        <v>-377</v>
      </c>
      <c r="S35">
        <v>27.647472381591701</v>
      </c>
      <c r="T35">
        <v>1.7751407623291</v>
      </c>
      <c r="U35">
        <v>3.69415283203125E-2</v>
      </c>
      <c r="V35">
        <v>30.78125</v>
      </c>
      <c r="W35">
        <v>-52</v>
      </c>
      <c r="X35">
        <v>-1</v>
      </c>
      <c r="Y35">
        <v>-1</v>
      </c>
      <c r="Z35" t="b">
        <v>0</v>
      </c>
      <c r="AA35" t="b">
        <v>0</v>
      </c>
      <c r="AB35">
        <v>27</v>
      </c>
      <c r="AC35">
        <v>0</v>
      </c>
      <c r="AD35">
        <v>30.444467306137</v>
      </c>
      <c r="AE35">
        <v>16.188427686691199</v>
      </c>
      <c r="AF35">
        <v>53.1736276542699</v>
      </c>
      <c r="AG35" t="b">
        <v>0</v>
      </c>
      <c r="AH35">
        <v>186448</v>
      </c>
      <c r="AI35">
        <v>6250995</v>
      </c>
      <c r="AJ35">
        <v>7765437</v>
      </c>
      <c r="AK35">
        <v>14202880</v>
      </c>
      <c r="AL35">
        <f>IF(AND(HCBS!H35 &lt; 300000,'ASP-1'!B35 &gt; 0,'ASP-2'!B35 &gt; 0,'ASP-3'!B35 &gt; 0,'ASP-4'!B35 &gt;0),AD35, -1)</f>
        <v>30.444467306137</v>
      </c>
      <c r="AM35">
        <f>IF(AND('ASP-1'!B35 &gt; 0,'ASP-2'!B35 &gt; 0,'ASP-3'!B35 &gt; 0,'ASP-4'!B35 &gt;0),AD35, -1)</f>
        <v>30.444467306137</v>
      </c>
    </row>
    <row r="36" spans="1:39" x14ac:dyDescent="0.25">
      <c r="A36" t="s">
        <v>95</v>
      </c>
      <c r="B36">
        <v>1</v>
      </c>
      <c r="C36">
        <v>2</v>
      </c>
      <c r="D36">
        <v>1</v>
      </c>
      <c r="E36">
        <v>0</v>
      </c>
      <c r="F36">
        <v>4</v>
      </c>
      <c r="G36">
        <v>24</v>
      </c>
      <c r="H36">
        <v>355</v>
      </c>
      <c r="I36" t="s">
        <v>50</v>
      </c>
      <c r="J36">
        <v>21.881259918212798</v>
      </c>
      <c r="K36">
        <v>1.59692955017089</v>
      </c>
      <c r="L36">
        <v>7.88726806640625E-2</v>
      </c>
      <c r="M36">
        <v>24.65625</v>
      </c>
      <c r="N36">
        <v>-294</v>
      </c>
      <c r="O36">
        <v>61</v>
      </c>
      <c r="P36">
        <v>-1</v>
      </c>
      <c r="Q36" t="s">
        <v>50</v>
      </c>
      <c r="R36">
        <v>-294</v>
      </c>
      <c r="S36">
        <v>21.881259918212798</v>
      </c>
      <c r="T36">
        <v>1.59692955017089</v>
      </c>
      <c r="U36">
        <v>7.88726806640625E-2</v>
      </c>
      <c r="V36">
        <v>24.65625</v>
      </c>
      <c r="W36">
        <v>61</v>
      </c>
      <c r="X36">
        <v>-1</v>
      </c>
      <c r="Y36">
        <v>-1</v>
      </c>
      <c r="Z36" t="b">
        <v>0</v>
      </c>
      <c r="AA36" t="b">
        <v>0</v>
      </c>
      <c r="AB36">
        <v>25</v>
      </c>
      <c r="AC36">
        <v>0</v>
      </c>
      <c r="AD36">
        <v>45.341974020004201</v>
      </c>
      <c r="AE36">
        <v>24.2060143947601</v>
      </c>
      <c r="AF36">
        <v>53.385444542138202</v>
      </c>
      <c r="AG36" t="b">
        <v>0</v>
      </c>
      <c r="AH36">
        <v>158463</v>
      </c>
      <c r="AI36">
        <v>4978660</v>
      </c>
      <c r="AJ36">
        <v>6181533</v>
      </c>
      <c r="AK36">
        <v>11318656</v>
      </c>
      <c r="AL36">
        <f>IF(AND(HCBS!H36 &lt; 300000,'ASP-1'!B36 &gt; 0,'ASP-2'!B36 &gt; 0,'ASP-3'!B36 &gt; 0,'ASP-4'!B36 &gt;0),AD36, -1)</f>
        <v>45.341974020004201</v>
      </c>
      <c r="AM36">
        <f>IF(AND('ASP-1'!B36 &gt; 0,'ASP-2'!B36 &gt; 0,'ASP-3'!B36 &gt; 0,'ASP-4'!B36 &gt;0),AD36, -1)</f>
        <v>45.341974020004201</v>
      </c>
    </row>
    <row r="37" spans="1:39" x14ac:dyDescent="0.25">
      <c r="A37" t="s">
        <v>96</v>
      </c>
      <c r="B37">
        <v>1</v>
      </c>
      <c r="C37">
        <v>3</v>
      </c>
      <c r="D37">
        <v>1</v>
      </c>
      <c r="E37">
        <v>0</v>
      </c>
      <c r="F37">
        <v>4</v>
      </c>
      <c r="G37">
        <v>24</v>
      </c>
      <c r="H37">
        <v>363</v>
      </c>
      <c r="I37" t="s">
        <v>50</v>
      </c>
      <c r="J37">
        <v>35.195816040038999</v>
      </c>
      <c r="K37">
        <v>3.35759353637695</v>
      </c>
      <c r="L37">
        <v>4.54254150390625E-2</v>
      </c>
      <c r="M37">
        <v>41.9375</v>
      </c>
      <c r="N37">
        <v>-386</v>
      </c>
      <c r="O37">
        <v>-23</v>
      </c>
      <c r="P37">
        <v>-1</v>
      </c>
      <c r="Q37" t="s">
        <v>50</v>
      </c>
      <c r="R37">
        <v>-386</v>
      </c>
      <c r="S37">
        <v>35.195816040038999</v>
      </c>
      <c r="T37">
        <v>3.35759353637695</v>
      </c>
      <c r="U37">
        <v>4.54254150390625E-2</v>
      </c>
      <c r="V37">
        <v>41.9375</v>
      </c>
      <c r="W37">
        <v>-23</v>
      </c>
      <c r="X37">
        <v>-1</v>
      </c>
      <c r="Y37">
        <v>-1</v>
      </c>
      <c r="Z37" t="b">
        <v>0</v>
      </c>
      <c r="AA37" t="b">
        <v>0</v>
      </c>
      <c r="AB37">
        <v>29</v>
      </c>
      <c r="AC37">
        <v>0</v>
      </c>
      <c r="AD37">
        <v>62.702513694763098</v>
      </c>
      <c r="AE37">
        <v>31.9625225067138</v>
      </c>
      <c r="AF37">
        <v>50.974866274592898</v>
      </c>
      <c r="AG37" t="b">
        <v>0</v>
      </c>
      <c r="AH37">
        <v>211600</v>
      </c>
      <c r="AI37">
        <v>7439011</v>
      </c>
      <c r="AJ37">
        <v>9244535</v>
      </c>
      <c r="AK37">
        <v>16895146</v>
      </c>
      <c r="AL37">
        <f>IF(AND(HCBS!H37 &lt; 300000,'ASP-1'!B37 &gt; 0,'ASP-2'!B37 &gt; 0,'ASP-3'!B37 &gt; 0,'ASP-4'!B37 &gt;0),AD37, -1)</f>
        <v>62.702513694763098</v>
      </c>
      <c r="AM37">
        <f>IF(AND('ASP-1'!B37 &gt; 0,'ASP-2'!B37 &gt; 0,'ASP-3'!B37 &gt; 0,'ASP-4'!B37 &gt;0),AD37, -1)</f>
        <v>62.702513694763098</v>
      </c>
    </row>
    <row r="38" spans="1:39" x14ac:dyDescent="0.25">
      <c r="A38" t="s">
        <v>97</v>
      </c>
      <c r="B38">
        <v>1</v>
      </c>
      <c r="C38">
        <v>2</v>
      </c>
      <c r="D38">
        <v>1</v>
      </c>
      <c r="E38">
        <v>0</v>
      </c>
      <c r="F38">
        <v>4</v>
      </c>
      <c r="G38">
        <v>29</v>
      </c>
      <c r="H38">
        <v>345</v>
      </c>
      <c r="I38" t="s">
        <v>50</v>
      </c>
      <c r="J38">
        <v>46.7811565399169</v>
      </c>
      <c r="K38">
        <v>3.7269973754882799</v>
      </c>
      <c r="L38">
        <v>5.8902740478515597E-2</v>
      </c>
      <c r="M38">
        <v>52.953125</v>
      </c>
      <c r="N38">
        <v>-509</v>
      </c>
      <c r="O38">
        <v>-164</v>
      </c>
      <c r="P38">
        <v>-1</v>
      </c>
      <c r="Q38" t="s">
        <v>50</v>
      </c>
      <c r="R38">
        <v>-509</v>
      </c>
      <c r="S38">
        <v>46.7811565399169</v>
      </c>
      <c r="T38">
        <v>3.7269973754882799</v>
      </c>
      <c r="U38">
        <v>5.8902740478515597E-2</v>
      </c>
      <c r="V38">
        <v>52.953125</v>
      </c>
      <c r="W38">
        <v>-164</v>
      </c>
      <c r="X38">
        <v>-1</v>
      </c>
      <c r="Y38">
        <v>-1</v>
      </c>
      <c r="Z38" t="b">
        <v>0</v>
      </c>
      <c r="AA38" t="b">
        <v>0</v>
      </c>
      <c r="AB38">
        <v>33</v>
      </c>
      <c r="AC38">
        <v>0</v>
      </c>
      <c r="AD38">
        <v>91.349376916885305</v>
      </c>
      <c r="AE38">
        <v>45.9405097961425</v>
      </c>
      <c r="AF38">
        <v>50.290994144318802</v>
      </c>
      <c r="AG38" t="b">
        <v>0</v>
      </c>
      <c r="AH38">
        <v>256284</v>
      </c>
      <c r="AI38">
        <v>9455812</v>
      </c>
      <c r="AJ38">
        <v>11740120</v>
      </c>
      <c r="AK38">
        <v>21452216</v>
      </c>
      <c r="AL38">
        <f>IF(AND(HCBS!H38 &lt; 300000,'ASP-1'!B38 &gt; 0,'ASP-2'!B38 &gt; 0,'ASP-3'!B38 &gt; 0,'ASP-4'!B38 &gt;0),AD38, -1)</f>
        <v>91.349376916885305</v>
      </c>
      <c r="AM38">
        <f>IF(AND('ASP-1'!B38 &gt; 0,'ASP-2'!B38 &gt; 0,'ASP-3'!B38 &gt; 0,'ASP-4'!B38 &gt;0),AD38, -1)</f>
        <v>91.349376916885305</v>
      </c>
    </row>
    <row r="39" spans="1:39" x14ac:dyDescent="0.25">
      <c r="A39" t="s">
        <v>98</v>
      </c>
      <c r="B39">
        <v>1</v>
      </c>
      <c r="C39">
        <v>2</v>
      </c>
      <c r="D39">
        <v>1</v>
      </c>
      <c r="E39">
        <v>0</v>
      </c>
      <c r="F39">
        <v>4</v>
      </c>
      <c r="G39">
        <v>35</v>
      </c>
      <c r="H39">
        <v>351</v>
      </c>
      <c r="I39" t="s">
        <v>50</v>
      </c>
      <c r="J39">
        <v>62.578714370727504</v>
      </c>
      <c r="K39">
        <v>5.0478706359863201</v>
      </c>
      <c r="L39">
        <v>0.16074180603027299</v>
      </c>
      <c r="M39">
        <v>70.328125</v>
      </c>
      <c r="N39">
        <v>-609</v>
      </c>
      <c r="O39">
        <v>-258</v>
      </c>
      <c r="P39">
        <v>-1</v>
      </c>
      <c r="Q39" t="s">
        <v>50</v>
      </c>
      <c r="R39">
        <v>-609</v>
      </c>
      <c r="S39">
        <v>62.578714370727504</v>
      </c>
      <c r="T39">
        <v>5.0478706359863201</v>
      </c>
      <c r="U39">
        <v>0.16074180603027299</v>
      </c>
      <c r="V39">
        <v>70.328125</v>
      </c>
      <c r="W39">
        <v>-258</v>
      </c>
      <c r="X39">
        <v>-1</v>
      </c>
      <c r="Y39">
        <v>-1</v>
      </c>
      <c r="Z39" t="b">
        <v>0</v>
      </c>
      <c r="AA39" t="b">
        <v>0</v>
      </c>
      <c r="AB39">
        <v>37</v>
      </c>
      <c r="AC39">
        <v>0</v>
      </c>
      <c r="AD39">
        <v>145.27003407478301</v>
      </c>
      <c r="AE39">
        <v>67.971028566360403</v>
      </c>
      <c r="AF39">
        <v>46.789435274290398</v>
      </c>
      <c r="AG39" t="b">
        <v>0</v>
      </c>
      <c r="AH39">
        <v>318929</v>
      </c>
      <c r="AI39">
        <v>12586079</v>
      </c>
      <c r="AJ39">
        <v>15643666</v>
      </c>
      <c r="AK39">
        <v>28548674</v>
      </c>
      <c r="AL39">
        <f>IF(AND(HCBS!H39 &lt; 300000,'ASP-1'!B39 &gt; 0,'ASP-2'!B39 &gt; 0,'ASP-3'!B39 &gt; 0,'ASP-4'!B39 &gt;0),AD39, -1)</f>
        <v>145.27003407478301</v>
      </c>
      <c r="AM39">
        <f>IF(AND('ASP-1'!B39 &gt; 0,'ASP-2'!B39 &gt; 0,'ASP-3'!B39 &gt; 0,'ASP-4'!B39 &gt;0),AD39, -1)</f>
        <v>145.27003407478301</v>
      </c>
    </row>
    <row r="40" spans="1:39" x14ac:dyDescent="0.25">
      <c r="A40" t="s">
        <v>99</v>
      </c>
      <c r="B40">
        <v>1</v>
      </c>
      <c r="C40">
        <v>1</v>
      </c>
      <c r="D40">
        <v>1</v>
      </c>
      <c r="E40">
        <v>0</v>
      </c>
      <c r="F40">
        <v>4</v>
      </c>
      <c r="G40">
        <v>28</v>
      </c>
      <c r="H40">
        <v>344</v>
      </c>
      <c r="I40" t="s">
        <v>50</v>
      </c>
      <c r="J40">
        <v>43.926254272460902</v>
      </c>
      <c r="K40">
        <v>3.2857093811035099</v>
      </c>
      <c r="L40">
        <v>0.188194274902343</v>
      </c>
      <c r="M40">
        <v>49.171875</v>
      </c>
      <c r="N40">
        <v>-459</v>
      </c>
      <c r="O40">
        <v>-115</v>
      </c>
      <c r="P40">
        <v>-1</v>
      </c>
      <c r="Q40" t="s">
        <v>50</v>
      </c>
      <c r="R40">
        <v>-459</v>
      </c>
      <c r="S40">
        <v>43.926254272460902</v>
      </c>
      <c r="T40">
        <v>3.2857093811035099</v>
      </c>
      <c r="U40">
        <v>0.188194274902343</v>
      </c>
      <c r="V40">
        <v>49.171875</v>
      </c>
      <c r="W40">
        <v>-115</v>
      </c>
      <c r="X40">
        <v>-1</v>
      </c>
      <c r="Y40">
        <v>-1</v>
      </c>
      <c r="Z40" t="b">
        <v>0</v>
      </c>
      <c r="AA40" t="b">
        <v>0</v>
      </c>
      <c r="AB40">
        <v>31</v>
      </c>
      <c r="AC40">
        <v>0</v>
      </c>
      <c r="AD40">
        <v>87.024841308593693</v>
      </c>
      <c r="AE40">
        <v>43.398105144500697</v>
      </c>
      <c r="AF40">
        <v>49.8686403697183</v>
      </c>
      <c r="AG40" t="b">
        <v>0</v>
      </c>
      <c r="AH40">
        <v>239615</v>
      </c>
      <c r="AI40">
        <v>8816720</v>
      </c>
      <c r="AJ40">
        <v>10953778</v>
      </c>
      <c r="AK40">
        <v>20010113</v>
      </c>
      <c r="AL40">
        <f>IF(AND(HCBS!H40 &lt; 300000,'ASP-1'!B40 &gt; 0,'ASP-2'!B40 &gt; 0,'ASP-3'!B40 &gt; 0,'ASP-4'!B40 &gt;0),AD40, -1)</f>
        <v>87.024841308593693</v>
      </c>
      <c r="AM40">
        <f>IF(AND('ASP-1'!B40 &gt; 0,'ASP-2'!B40 &gt; 0,'ASP-3'!B40 &gt; 0,'ASP-4'!B40 &gt;0),AD40, -1)</f>
        <v>87.024841308593693</v>
      </c>
    </row>
    <row r="41" spans="1:39" x14ac:dyDescent="0.25">
      <c r="A41" t="s">
        <v>100</v>
      </c>
      <c r="B41">
        <v>1</v>
      </c>
      <c r="C41">
        <v>2</v>
      </c>
      <c r="D41">
        <v>1</v>
      </c>
      <c r="E41">
        <v>0</v>
      </c>
      <c r="F41">
        <v>4</v>
      </c>
      <c r="G41">
        <v>28</v>
      </c>
      <c r="H41">
        <v>384</v>
      </c>
      <c r="I41" t="s">
        <v>50</v>
      </c>
      <c r="J41">
        <v>43.721084594726499</v>
      </c>
      <c r="K41">
        <v>3.8433094024658199</v>
      </c>
      <c r="L41">
        <v>5.6907653808593701E-2</v>
      </c>
      <c r="M41">
        <v>50.984375</v>
      </c>
      <c r="N41">
        <v>-444</v>
      </c>
      <c r="O41">
        <v>-60</v>
      </c>
      <c r="P41">
        <v>-1</v>
      </c>
      <c r="Q41" t="s">
        <v>50</v>
      </c>
      <c r="R41">
        <v>-444</v>
      </c>
      <c r="S41">
        <v>43.721084594726499</v>
      </c>
      <c r="T41">
        <v>3.8433094024658199</v>
      </c>
      <c r="U41">
        <v>5.6907653808593701E-2</v>
      </c>
      <c r="V41">
        <v>50.984375</v>
      </c>
      <c r="W41">
        <v>-60</v>
      </c>
      <c r="X41">
        <v>-1</v>
      </c>
      <c r="Y41">
        <v>-1</v>
      </c>
      <c r="Z41" t="b">
        <v>0</v>
      </c>
      <c r="AA41" t="b">
        <v>0</v>
      </c>
      <c r="AB41">
        <v>32</v>
      </c>
      <c r="AC41">
        <v>0</v>
      </c>
      <c r="AD41">
        <v>83.462578058242798</v>
      </c>
      <c r="AE41">
        <v>41.828133106231597</v>
      </c>
      <c r="AF41">
        <v>50.116032932798497</v>
      </c>
      <c r="AG41" t="b">
        <v>0</v>
      </c>
      <c r="AH41">
        <v>244828</v>
      </c>
      <c r="AI41">
        <v>8815492</v>
      </c>
      <c r="AJ41">
        <v>10964391</v>
      </c>
      <c r="AK41">
        <v>20024711</v>
      </c>
      <c r="AL41">
        <f>IF(AND(HCBS!H41 &lt; 300000,'ASP-1'!B41 &gt; 0,'ASP-2'!B41 &gt; 0,'ASP-3'!B41 &gt; 0,'ASP-4'!B41 &gt;0),AD41, -1)</f>
        <v>83.462578058242798</v>
      </c>
      <c r="AM41">
        <f>IF(AND('ASP-1'!B41 &gt; 0,'ASP-2'!B41 &gt; 0,'ASP-3'!B41 &gt; 0,'ASP-4'!B41 &gt;0),AD41, -1)</f>
        <v>83.462578058242798</v>
      </c>
    </row>
    <row r="42" spans="1:39" x14ac:dyDescent="0.25">
      <c r="A42" t="s">
        <v>101</v>
      </c>
      <c r="B42">
        <v>1</v>
      </c>
      <c r="C42">
        <v>3</v>
      </c>
      <c r="D42">
        <v>1</v>
      </c>
      <c r="E42">
        <v>0</v>
      </c>
      <c r="F42">
        <v>4</v>
      </c>
      <c r="G42">
        <v>26</v>
      </c>
      <c r="H42">
        <v>427</v>
      </c>
      <c r="I42" t="s">
        <v>50</v>
      </c>
      <c r="J42">
        <v>39.747898101806598</v>
      </c>
      <c r="K42">
        <v>3.4858512878417902</v>
      </c>
      <c r="L42">
        <v>3.5985946655273403E-2</v>
      </c>
      <c r="M42">
        <v>47.71875</v>
      </c>
      <c r="N42">
        <v>-436</v>
      </c>
      <c r="O42">
        <v>-9</v>
      </c>
      <c r="P42">
        <v>-1</v>
      </c>
      <c r="Q42" t="s">
        <v>50</v>
      </c>
      <c r="R42">
        <v>-436</v>
      </c>
      <c r="S42">
        <v>39.747898101806598</v>
      </c>
      <c r="T42">
        <v>3.4858512878417902</v>
      </c>
      <c r="U42">
        <v>3.5985946655273403E-2</v>
      </c>
      <c r="V42">
        <v>47.71875</v>
      </c>
      <c r="W42">
        <v>-9</v>
      </c>
      <c r="X42">
        <v>-1</v>
      </c>
      <c r="Y42">
        <v>-1</v>
      </c>
      <c r="Z42" t="b">
        <v>0</v>
      </c>
      <c r="AA42" t="b">
        <v>0</v>
      </c>
      <c r="AB42">
        <v>31</v>
      </c>
      <c r="AC42">
        <v>0</v>
      </c>
      <c r="AD42">
        <v>72.692179441451998</v>
      </c>
      <c r="AE42">
        <v>36.421994924545203</v>
      </c>
      <c r="AF42">
        <v>50.104420041333803</v>
      </c>
      <c r="AG42" t="b">
        <v>0</v>
      </c>
      <c r="AH42">
        <v>247521</v>
      </c>
      <c r="AI42">
        <v>9488060</v>
      </c>
      <c r="AJ42">
        <v>11787983</v>
      </c>
      <c r="AK42">
        <v>21523564</v>
      </c>
      <c r="AL42">
        <f>IF(AND(HCBS!H42 &lt; 300000,'ASP-1'!B42 &gt; 0,'ASP-2'!B42 &gt; 0,'ASP-3'!B42 &gt; 0,'ASP-4'!B42 &gt;0),AD42, -1)</f>
        <v>72.692179441451998</v>
      </c>
      <c r="AM42">
        <f>IF(AND('ASP-1'!B42 &gt; 0,'ASP-2'!B42 &gt; 0,'ASP-3'!B42 &gt; 0,'ASP-4'!B42 &gt;0),AD42, -1)</f>
        <v>72.692179441451998</v>
      </c>
    </row>
    <row r="43" spans="1:39" x14ac:dyDescent="0.25">
      <c r="A43" t="s">
        <v>102</v>
      </c>
      <c r="B43">
        <v>1</v>
      </c>
      <c r="C43">
        <v>2</v>
      </c>
      <c r="D43">
        <v>1</v>
      </c>
      <c r="E43">
        <v>0</v>
      </c>
      <c r="F43">
        <v>4</v>
      </c>
      <c r="G43">
        <v>30</v>
      </c>
      <c r="H43">
        <v>351</v>
      </c>
      <c r="I43" t="s">
        <v>50</v>
      </c>
      <c r="J43">
        <v>49.8445720672607</v>
      </c>
      <c r="K43">
        <v>3.4718551635742099</v>
      </c>
      <c r="L43">
        <v>0.28290748596191401</v>
      </c>
      <c r="M43">
        <v>57.078125</v>
      </c>
      <c r="N43">
        <v>-597</v>
      </c>
      <c r="O43">
        <v>-246</v>
      </c>
      <c r="P43">
        <v>-1</v>
      </c>
      <c r="Q43" t="s">
        <v>50</v>
      </c>
      <c r="R43">
        <v>-597</v>
      </c>
      <c r="S43">
        <v>49.8445720672607</v>
      </c>
      <c r="T43">
        <v>3.4718551635742099</v>
      </c>
      <c r="U43">
        <v>0.28290748596191401</v>
      </c>
      <c r="V43">
        <v>57.078125</v>
      </c>
      <c r="W43">
        <v>-246</v>
      </c>
      <c r="X43">
        <v>-1</v>
      </c>
      <c r="Y43">
        <v>-1</v>
      </c>
      <c r="Z43" t="b">
        <v>0</v>
      </c>
      <c r="AA43" t="b">
        <v>0</v>
      </c>
      <c r="AB43">
        <v>34</v>
      </c>
      <c r="AC43">
        <v>0</v>
      </c>
      <c r="AD43">
        <v>104.338611125946</v>
      </c>
      <c r="AE43">
        <v>49.3917202949523</v>
      </c>
      <c r="AF43">
        <v>47.337912362406399</v>
      </c>
      <c r="AG43" t="b">
        <v>0</v>
      </c>
      <c r="AH43">
        <v>299805</v>
      </c>
      <c r="AI43">
        <v>12314642</v>
      </c>
      <c r="AJ43">
        <v>15309089</v>
      </c>
      <c r="AK43">
        <v>27923536</v>
      </c>
      <c r="AL43">
        <f>IF(AND(HCBS!H43 &lt; 300000,'ASP-1'!B43 &gt; 0,'ASP-2'!B43 &gt; 0,'ASP-3'!B43 &gt; 0,'ASP-4'!B43 &gt;0),AD43, -1)</f>
        <v>104.338611125946</v>
      </c>
      <c r="AM43">
        <f>IF(AND('ASP-1'!B43 &gt; 0,'ASP-2'!B43 &gt; 0,'ASP-3'!B43 &gt; 0,'ASP-4'!B43 &gt;0),AD43, -1)</f>
        <v>104.338611125946</v>
      </c>
    </row>
    <row r="44" spans="1:39" x14ac:dyDescent="0.25">
      <c r="A44" t="s">
        <v>103</v>
      </c>
      <c r="B44">
        <v>1</v>
      </c>
      <c r="C44">
        <v>3</v>
      </c>
      <c r="D44">
        <v>1</v>
      </c>
      <c r="E44">
        <v>0</v>
      </c>
      <c r="F44">
        <v>4</v>
      </c>
      <c r="G44">
        <v>31</v>
      </c>
      <c r="H44">
        <v>426</v>
      </c>
      <c r="I44" t="s">
        <v>50</v>
      </c>
      <c r="J44">
        <v>48.300081253051701</v>
      </c>
      <c r="K44">
        <v>4.14363288879394</v>
      </c>
      <c r="L44">
        <v>4.1982650756835903E-2</v>
      </c>
      <c r="M44">
        <v>57.140625</v>
      </c>
      <c r="N44">
        <v>-496</v>
      </c>
      <c r="O44">
        <v>-70</v>
      </c>
      <c r="P44">
        <v>-1</v>
      </c>
      <c r="Q44" t="s">
        <v>50</v>
      </c>
      <c r="R44">
        <v>-496</v>
      </c>
      <c r="S44">
        <v>48.300081253051701</v>
      </c>
      <c r="T44">
        <v>4.14363288879394</v>
      </c>
      <c r="U44">
        <v>4.1982650756835903E-2</v>
      </c>
      <c r="V44">
        <v>57.140625</v>
      </c>
      <c r="W44">
        <v>-70</v>
      </c>
      <c r="X44">
        <v>-1</v>
      </c>
      <c r="Y44">
        <v>-1</v>
      </c>
      <c r="Z44" t="b">
        <v>0</v>
      </c>
      <c r="AA44" t="b">
        <v>0</v>
      </c>
      <c r="AB44">
        <v>33</v>
      </c>
      <c r="AC44">
        <v>0</v>
      </c>
      <c r="AD44">
        <v>107.233656644821</v>
      </c>
      <c r="AE44">
        <v>50.407386302947998</v>
      </c>
      <c r="AF44">
        <v>47.007057187191798</v>
      </c>
      <c r="AG44" t="b">
        <v>0</v>
      </c>
      <c r="AH44">
        <v>285134</v>
      </c>
      <c r="AI44">
        <v>11559272</v>
      </c>
      <c r="AJ44">
        <v>14383351</v>
      </c>
      <c r="AK44">
        <v>26227757</v>
      </c>
      <c r="AL44">
        <f>IF(AND(HCBS!H44 &lt; 300000,'ASP-1'!B44 &gt; 0,'ASP-2'!B44 &gt; 0,'ASP-3'!B44 &gt; 0,'ASP-4'!B44 &gt;0),AD44, -1)</f>
        <v>107.233656644821</v>
      </c>
      <c r="AM44">
        <f>IF(AND('ASP-1'!B44 &gt; 0,'ASP-2'!B44 &gt; 0,'ASP-3'!B44 &gt; 0,'ASP-4'!B44 &gt;0),AD44, -1)</f>
        <v>107.233656644821</v>
      </c>
    </row>
    <row r="45" spans="1:39" x14ac:dyDescent="0.25">
      <c r="A45" t="s">
        <v>104</v>
      </c>
      <c r="B45">
        <v>1</v>
      </c>
      <c r="C45">
        <v>4</v>
      </c>
      <c r="D45">
        <v>1</v>
      </c>
      <c r="E45">
        <v>0</v>
      </c>
      <c r="F45">
        <v>4</v>
      </c>
      <c r="G45">
        <v>33</v>
      </c>
      <c r="H45">
        <v>363</v>
      </c>
      <c r="I45" t="s">
        <v>50</v>
      </c>
      <c r="J45">
        <v>69.1422119140625</v>
      </c>
      <c r="K45">
        <v>6.1649703979492099</v>
      </c>
      <c r="L45">
        <v>5.4981231689453097E-2</v>
      </c>
      <c r="M45">
        <v>82.484375</v>
      </c>
      <c r="N45">
        <v>-723</v>
      </c>
      <c r="O45">
        <v>-360</v>
      </c>
      <c r="P45">
        <v>-1</v>
      </c>
      <c r="Q45" t="s">
        <v>50</v>
      </c>
      <c r="R45">
        <v>-723</v>
      </c>
      <c r="S45">
        <v>69.1422119140625</v>
      </c>
      <c r="T45">
        <v>6.1649703979492099</v>
      </c>
      <c r="U45">
        <v>5.4981231689453097E-2</v>
      </c>
      <c r="V45">
        <v>82.484375</v>
      </c>
      <c r="W45">
        <v>-360</v>
      </c>
      <c r="X45">
        <v>-1</v>
      </c>
      <c r="Y45">
        <v>-1</v>
      </c>
      <c r="Z45" t="b">
        <v>0</v>
      </c>
      <c r="AA45" t="b">
        <v>0</v>
      </c>
      <c r="AB45">
        <v>39</v>
      </c>
      <c r="AC45">
        <v>0</v>
      </c>
      <c r="AD45">
        <v>146.33976745605401</v>
      </c>
      <c r="AE45">
        <v>64.364785432815495</v>
      </c>
      <c r="AF45">
        <v>43.983113101600402</v>
      </c>
      <c r="AG45" t="b">
        <v>0</v>
      </c>
      <c r="AH45">
        <v>371327</v>
      </c>
      <c r="AI45">
        <v>15958527</v>
      </c>
      <c r="AJ45">
        <v>19855441</v>
      </c>
      <c r="AK45">
        <v>36185295</v>
      </c>
      <c r="AL45">
        <f>IF(AND(HCBS!H45 &lt; 300000,'ASP-1'!B45 &gt; 0,'ASP-2'!B45 &gt; 0,'ASP-3'!B45 &gt; 0,'ASP-4'!B45 &gt;0),AD45, -1)</f>
        <v>146.33976745605401</v>
      </c>
      <c r="AM45">
        <f>IF(AND('ASP-1'!B45 &gt; 0,'ASP-2'!B45 &gt; 0,'ASP-3'!B45 &gt; 0,'ASP-4'!B45 &gt;0),AD45, -1)</f>
        <v>146.33976745605401</v>
      </c>
    </row>
    <row r="46" spans="1:39" x14ac:dyDescent="0.25">
      <c r="A46" t="s">
        <v>105</v>
      </c>
      <c r="B46">
        <v>1</v>
      </c>
      <c r="C46">
        <v>2</v>
      </c>
      <c r="D46">
        <v>1</v>
      </c>
      <c r="E46">
        <v>0</v>
      </c>
      <c r="F46">
        <v>4</v>
      </c>
      <c r="G46">
        <v>23</v>
      </c>
      <c r="H46">
        <v>362</v>
      </c>
      <c r="I46" t="s">
        <v>50</v>
      </c>
      <c r="J46">
        <v>27.283010482788001</v>
      </c>
      <c r="K46">
        <v>2.5971450805664</v>
      </c>
      <c r="L46">
        <v>2.69927978515625E-2</v>
      </c>
      <c r="M46">
        <v>32.03125</v>
      </c>
      <c r="N46">
        <v>-363</v>
      </c>
      <c r="O46">
        <v>-1</v>
      </c>
      <c r="P46">
        <v>-1</v>
      </c>
      <c r="Q46" t="s">
        <v>50</v>
      </c>
      <c r="R46">
        <v>-363</v>
      </c>
      <c r="S46">
        <v>27.283010482788001</v>
      </c>
      <c r="T46">
        <v>2.5971450805664</v>
      </c>
      <c r="U46">
        <v>2.69927978515625E-2</v>
      </c>
      <c r="V46">
        <v>32.03125</v>
      </c>
      <c r="W46">
        <v>-1</v>
      </c>
      <c r="X46">
        <v>-1</v>
      </c>
      <c r="Y46">
        <v>-1</v>
      </c>
      <c r="Z46" t="b">
        <v>0</v>
      </c>
      <c r="AA46" t="b">
        <v>0</v>
      </c>
      <c r="AB46">
        <v>26</v>
      </c>
      <c r="AC46">
        <v>0</v>
      </c>
      <c r="AD46">
        <v>51.665972471237097</v>
      </c>
      <c r="AE46">
        <v>26.1863689422607</v>
      </c>
      <c r="AF46">
        <v>50.683975718910297</v>
      </c>
      <c r="AG46" t="b">
        <v>0</v>
      </c>
      <c r="AH46">
        <v>190400</v>
      </c>
      <c r="AI46">
        <v>6961372</v>
      </c>
      <c r="AJ46">
        <v>8645134</v>
      </c>
      <c r="AK46">
        <v>15796906</v>
      </c>
      <c r="AL46">
        <f>IF(AND(HCBS!H46 &lt; 300000,'ASP-1'!B46 &gt; 0,'ASP-2'!B46 &gt; 0,'ASP-3'!B46 &gt; 0,'ASP-4'!B46 &gt;0),AD46, -1)</f>
        <v>51.665972471237097</v>
      </c>
      <c r="AM46">
        <f>IF(AND('ASP-1'!B46 &gt; 0,'ASP-2'!B46 &gt; 0,'ASP-3'!B46 &gt; 0,'ASP-4'!B46 &gt;0),AD46, -1)</f>
        <v>51.665972471237097</v>
      </c>
    </row>
    <row r="47" spans="1:39" x14ac:dyDescent="0.25">
      <c r="A47" t="s">
        <v>106</v>
      </c>
      <c r="B47">
        <v>1</v>
      </c>
      <c r="C47">
        <v>3</v>
      </c>
      <c r="D47">
        <v>1</v>
      </c>
      <c r="E47">
        <v>0</v>
      </c>
      <c r="F47">
        <v>4</v>
      </c>
      <c r="G47">
        <v>31</v>
      </c>
      <c r="H47">
        <v>421</v>
      </c>
      <c r="I47" t="s">
        <v>50</v>
      </c>
      <c r="J47">
        <v>60.820955276489201</v>
      </c>
      <c r="K47">
        <v>5.4871921539306596</v>
      </c>
      <c r="L47">
        <v>5.3981781005859299E-2</v>
      </c>
      <c r="M47">
        <v>72.359375</v>
      </c>
      <c r="N47">
        <v>-609</v>
      </c>
      <c r="O47">
        <v>-188</v>
      </c>
      <c r="P47">
        <v>-1</v>
      </c>
      <c r="Q47" t="s">
        <v>50</v>
      </c>
      <c r="R47">
        <v>-609</v>
      </c>
      <c r="S47">
        <v>60.820955276489201</v>
      </c>
      <c r="T47">
        <v>5.4871921539306596</v>
      </c>
      <c r="U47">
        <v>5.3981781005859299E-2</v>
      </c>
      <c r="V47">
        <v>72.359375</v>
      </c>
      <c r="W47">
        <v>-188</v>
      </c>
      <c r="X47">
        <v>-1</v>
      </c>
      <c r="Y47">
        <v>-1</v>
      </c>
      <c r="Z47" t="b">
        <v>0</v>
      </c>
      <c r="AA47" t="b">
        <v>0</v>
      </c>
      <c r="AB47">
        <v>37</v>
      </c>
      <c r="AC47">
        <v>0</v>
      </c>
      <c r="AD47">
        <v>122.099756717681</v>
      </c>
      <c r="AE47">
        <v>56.1864817142486</v>
      </c>
      <c r="AF47">
        <v>46.016866228622</v>
      </c>
      <c r="AG47" t="b">
        <v>0</v>
      </c>
      <c r="AH47">
        <v>336439</v>
      </c>
      <c r="AI47">
        <v>13966584</v>
      </c>
      <c r="AJ47">
        <v>17385217</v>
      </c>
      <c r="AK47">
        <v>31688240</v>
      </c>
      <c r="AL47">
        <f>IF(AND(HCBS!H47 &lt; 300000,'ASP-1'!B47 &gt; 0,'ASP-2'!B47 &gt; 0,'ASP-3'!B47 &gt; 0,'ASP-4'!B47 &gt;0),AD47, -1)</f>
        <v>122.099756717681</v>
      </c>
      <c r="AM47">
        <f>IF(AND('ASP-1'!B47 &gt; 0,'ASP-2'!B47 &gt; 0,'ASP-3'!B47 &gt; 0,'ASP-4'!B47 &gt;0),AD47, -1)</f>
        <v>122.099756717681</v>
      </c>
    </row>
    <row r="48" spans="1:39" x14ac:dyDescent="0.25">
      <c r="A48" t="s">
        <v>107</v>
      </c>
      <c r="B48">
        <v>1</v>
      </c>
      <c r="C48">
        <v>4</v>
      </c>
      <c r="D48">
        <v>1</v>
      </c>
      <c r="E48">
        <v>0</v>
      </c>
      <c r="F48">
        <v>4</v>
      </c>
      <c r="G48">
        <v>22</v>
      </c>
      <c r="H48">
        <v>347</v>
      </c>
      <c r="I48" t="s">
        <v>50</v>
      </c>
      <c r="J48">
        <v>35.722227096557603</v>
      </c>
      <c r="K48">
        <v>3.2959136962890598</v>
      </c>
      <c r="L48">
        <v>3.0986785888671799E-2</v>
      </c>
      <c r="M48">
        <v>43.0625</v>
      </c>
      <c r="N48">
        <v>-458</v>
      </c>
      <c r="O48">
        <v>-111</v>
      </c>
      <c r="P48">
        <v>-1</v>
      </c>
      <c r="Q48" t="s">
        <v>50</v>
      </c>
      <c r="R48">
        <v>-458</v>
      </c>
      <c r="S48">
        <v>35.722227096557603</v>
      </c>
      <c r="T48">
        <v>3.2959136962890598</v>
      </c>
      <c r="U48">
        <v>3.0986785888671799E-2</v>
      </c>
      <c r="V48">
        <v>43.0625</v>
      </c>
      <c r="W48">
        <v>-111</v>
      </c>
      <c r="X48">
        <v>-1</v>
      </c>
      <c r="Y48">
        <v>-1</v>
      </c>
      <c r="Z48" t="b">
        <v>0</v>
      </c>
      <c r="AA48" t="b">
        <v>0</v>
      </c>
      <c r="AB48">
        <v>29</v>
      </c>
      <c r="AC48">
        <v>0</v>
      </c>
      <c r="AD48">
        <v>57.140166759490903</v>
      </c>
      <c r="AE48">
        <v>28.631560564041099</v>
      </c>
      <c r="AF48">
        <v>50.107590138044898</v>
      </c>
      <c r="AG48" t="b">
        <v>0</v>
      </c>
      <c r="AH48">
        <v>226679</v>
      </c>
      <c r="AI48">
        <v>8713396</v>
      </c>
      <c r="AJ48">
        <v>10817662</v>
      </c>
      <c r="AK48">
        <v>19757737</v>
      </c>
      <c r="AL48">
        <f>IF(AND(HCBS!H48 &lt; 300000,'ASP-1'!B48 &gt; 0,'ASP-2'!B48 &gt; 0,'ASP-3'!B48 &gt; 0,'ASP-4'!B48 &gt;0),AD48, -1)</f>
        <v>57.140166759490903</v>
      </c>
      <c r="AM48">
        <f>IF(AND('ASP-1'!B48 &gt; 0,'ASP-2'!B48 &gt; 0,'ASP-3'!B48 &gt; 0,'ASP-4'!B48 &gt;0),AD48, -1)</f>
        <v>57.140166759490903</v>
      </c>
    </row>
    <row r="49" spans="1:39" x14ac:dyDescent="0.25">
      <c r="A49" t="s">
        <v>108</v>
      </c>
      <c r="B49">
        <v>1</v>
      </c>
      <c r="C49">
        <v>2</v>
      </c>
      <c r="D49">
        <v>1</v>
      </c>
      <c r="E49">
        <v>0</v>
      </c>
      <c r="F49">
        <v>4</v>
      </c>
      <c r="G49">
        <v>33</v>
      </c>
      <c r="H49">
        <v>461</v>
      </c>
      <c r="I49" t="s">
        <v>50</v>
      </c>
      <c r="J49">
        <v>59.269466400146399</v>
      </c>
      <c r="K49">
        <v>5.3032531738281197</v>
      </c>
      <c r="L49">
        <v>0.24891853332519501</v>
      </c>
      <c r="M49">
        <v>67.625</v>
      </c>
      <c r="N49">
        <v>-544</v>
      </c>
      <c r="O49">
        <v>-83</v>
      </c>
      <c r="P49">
        <v>-1</v>
      </c>
      <c r="Q49" t="s">
        <v>50</v>
      </c>
      <c r="R49">
        <v>-544</v>
      </c>
      <c r="S49">
        <v>59.269466400146399</v>
      </c>
      <c r="T49">
        <v>5.3032531738281197</v>
      </c>
      <c r="U49">
        <v>0.24891853332519501</v>
      </c>
      <c r="V49">
        <v>67.625</v>
      </c>
      <c r="W49">
        <v>-83</v>
      </c>
      <c r="X49">
        <v>-1</v>
      </c>
      <c r="Y49">
        <v>-1</v>
      </c>
      <c r="Z49" t="b">
        <v>0</v>
      </c>
      <c r="AA49" t="b">
        <v>0</v>
      </c>
      <c r="AB49">
        <v>36</v>
      </c>
      <c r="AC49">
        <v>0</v>
      </c>
      <c r="AD49">
        <v>132.287398815155</v>
      </c>
      <c r="AE49">
        <v>60.5750346183776</v>
      </c>
      <c r="AF49">
        <v>45.790479789400798</v>
      </c>
      <c r="AG49" t="b">
        <v>0</v>
      </c>
      <c r="AH49">
        <v>326300</v>
      </c>
      <c r="AI49">
        <v>13628469</v>
      </c>
      <c r="AJ49">
        <v>16952853</v>
      </c>
      <c r="AK49">
        <v>30907622</v>
      </c>
      <c r="AL49">
        <f>IF(AND(HCBS!H49 &lt; 300000,'ASP-1'!B49 &gt; 0,'ASP-2'!B49 &gt; 0,'ASP-3'!B49 &gt; 0,'ASP-4'!B49 &gt;0),AD49, -1)</f>
        <v>132.287398815155</v>
      </c>
      <c r="AM49">
        <f>IF(AND('ASP-1'!B49 &gt; 0,'ASP-2'!B49 &gt; 0,'ASP-3'!B49 &gt; 0,'ASP-4'!B49 &gt;0),AD49, -1)</f>
        <v>132.287398815155</v>
      </c>
    </row>
    <row r="50" spans="1:39" x14ac:dyDescent="0.25">
      <c r="A50" t="s">
        <v>109</v>
      </c>
      <c r="B50">
        <v>1</v>
      </c>
      <c r="C50">
        <v>3</v>
      </c>
      <c r="D50">
        <v>1</v>
      </c>
      <c r="E50">
        <v>0</v>
      </c>
      <c r="F50">
        <v>4</v>
      </c>
      <c r="G50">
        <v>28</v>
      </c>
      <c r="H50">
        <v>383</v>
      </c>
      <c r="I50" t="s">
        <v>50</v>
      </c>
      <c r="J50">
        <v>59.021547317504798</v>
      </c>
      <c r="K50">
        <v>5.3732280731201101</v>
      </c>
      <c r="L50">
        <v>4.8982620239257799E-2</v>
      </c>
      <c r="M50">
        <v>69.8125</v>
      </c>
      <c r="N50">
        <v>-617</v>
      </c>
      <c r="O50">
        <v>-234</v>
      </c>
      <c r="P50">
        <v>-1</v>
      </c>
      <c r="Q50" t="s">
        <v>50</v>
      </c>
      <c r="R50">
        <v>-617</v>
      </c>
      <c r="S50">
        <v>59.021547317504798</v>
      </c>
      <c r="T50">
        <v>5.3732280731201101</v>
      </c>
      <c r="U50">
        <v>4.8982620239257799E-2</v>
      </c>
      <c r="V50">
        <v>69.8125</v>
      </c>
      <c r="W50">
        <v>-234</v>
      </c>
      <c r="X50">
        <v>-1</v>
      </c>
      <c r="Y50">
        <v>-1</v>
      </c>
      <c r="Z50" t="b">
        <v>0</v>
      </c>
      <c r="AA50" t="b">
        <v>0</v>
      </c>
      <c r="AB50">
        <v>36</v>
      </c>
      <c r="AC50">
        <v>0</v>
      </c>
      <c r="AD50">
        <v>108.45125508308401</v>
      </c>
      <c r="AE50">
        <v>49.668629407882598</v>
      </c>
      <c r="AF50">
        <v>45.798113972799797</v>
      </c>
      <c r="AG50" t="b">
        <v>0</v>
      </c>
      <c r="AH50">
        <v>323696</v>
      </c>
      <c r="AI50">
        <v>13425151</v>
      </c>
      <c r="AJ50">
        <v>16697157</v>
      </c>
      <c r="AK50">
        <v>30446004</v>
      </c>
      <c r="AL50">
        <f>IF(AND(HCBS!H50 &lt; 300000,'ASP-1'!B50 &gt; 0,'ASP-2'!B50 &gt; 0,'ASP-3'!B50 &gt; 0,'ASP-4'!B50 &gt;0),AD50, -1)</f>
        <v>108.45125508308401</v>
      </c>
      <c r="AM50">
        <f>IF(AND('ASP-1'!B50 &gt; 0,'ASP-2'!B50 &gt; 0,'ASP-3'!B50 &gt; 0,'ASP-4'!B50 &gt;0),AD50, -1)</f>
        <v>108.45125508308401</v>
      </c>
    </row>
    <row r="51" spans="1:39" x14ac:dyDescent="0.25">
      <c r="A51" t="s">
        <v>110</v>
      </c>
      <c r="B51">
        <v>1</v>
      </c>
      <c r="C51">
        <v>1</v>
      </c>
      <c r="D51">
        <v>1</v>
      </c>
      <c r="E51">
        <v>0</v>
      </c>
      <c r="F51">
        <v>4</v>
      </c>
      <c r="G51">
        <v>31</v>
      </c>
      <c r="H51">
        <v>352</v>
      </c>
      <c r="I51" t="s">
        <v>50</v>
      </c>
      <c r="J51">
        <v>53.362409591674798</v>
      </c>
      <c r="K51">
        <v>3.8587265014648402</v>
      </c>
      <c r="L51">
        <v>0.40886306762695301</v>
      </c>
      <c r="M51">
        <v>60.703125</v>
      </c>
      <c r="N51">
        <v>-597</v>
      </c>
      <c r="O51">
        <v>-245</v>
      </c>
      <c r="P51">
        <v>-1</v>
      </c>
      <c r="Q51" t="s">
        <v>50</v>
      </c>
      <c r="R51">
        <v>-597</v>
      </c>
      <c r="S51">
        <v>53.362409591674798</v>
      </c>
      <c r="T51">
        <v>3.8587265014648402</v>
      </c>
      <c r="U51">
        <v>0.40886306762695301</v>
      </c>
      <c r="V51">
        <v>60.703125</v>
      </c>
      <c r="W51">
        <v>-245</v>
      </c>
      <c r="X51">
        <v>-1</v>
      </c>
      <c r="Y51">
        <v>-1</v>
      </c>
      <c r="Z51" t="b">
        <v>0</v>
      </c>
      <c r="AA51" t="b">
        <v>0</v>
      </c>
      <c r="AB51">
        <v>34</v>
      </c>
      <c r="AC51">
        <v>0</v>
      </c>
      <c r="AD51">
        <v>114.173369646072</v>
      </c>
      <c r="AE51">
        <v>53.592335939407299</v>
      </c>
      <c r="AF51">
        <v>46.939436144819901</v>
      </c>
      <c r="AG51" t="b">
        <v>0</v>
      </c>
      <c r="AH51">
        <v>298371</v>
      </c>
      <c r="AI51">
        <v>12264285</v>
      </c>
      <c r="AJ51">
        <v>15253701</v>
      </c>
      <c r="AK51">
        <v>27816357</v>
      </c>
      <c r="AL51">
        <f>IF(AND(HCBS!H51 &lt; 300000,'ASP-1'!B51 &gt; 0,'ASP-2'!B51 &gt; 0,'ASP-3'!B51 &gt; 0,'ASP-4'!B51 &gt;0),AD51, -1)</f>
        <v>114.173369646072</v>
      </c>
      <c r="AM51">
        <f>IF(AND('ASP-1'!B51 &gt; 0,'ASP-2'!B51 &gt; 0,'ASP-3'!B51 &gt; 0,'ASP-4'!B51 &gt;0),AD51, -1)</f>
        <v>114.173369646072</v>
      </c>
    </row>
    <row r="52" spans="1:39" x14ac:dyDescent="0.25">
      <c r="A52" t="s">
        <v>111</v>
      </c>
      <c r="B52">
        <v>1</v>
      </c>
      <c r="C52">
        <v>3</v>
      </c>
      <c r="D52">
        <v>1</v>
      </c>
      <c r="E52">
        <v>0</v>
      </c>
      <c r="F52">
        <v>4</v>
      </c>
      <c r="G52">
        <v>34</v>
      </c>
      <c r="H52">
        <v>459</v>
      </c>
      <c r="I52" t="s">
        <v>50</v>
      </c>
      <c r="J52">
        <v>86.175596237182603</v>
      </c>
      <c r="K52">
        <v>9.9207305908203107</v>
      </c>
      <c r="L52">
        <v>6.5977096557617104E-2</v>
      </c>
      <c r="M52">
        <v>101.921875</v>
      </c>
      <c r="N52">
        <v>-735</v>
      </c>
      <c r="O52">
        <v>-276</v>
      </c>
      <c r="P52">
        <v>-1</v>
      </c>
      <c r="Q52" t="s">
        <v>50</v>
      </c>
      <c r="R52">
        <v>-735</v>
      </c>
      <c r="S52">
        <v>86.175596237182603</v>
      </c>
      <c r="T52">
        <v>9.9207305908203107</v>
      </c>
      <c r="U52">
        <v>6.5977096557617104E-2</v>
      </c>
      <c r="V52">
        <v>101.921875</v>
      </c>
      <c r="W52">
        <v>-276</v>
      </c>
      <c r="X52">
        <v>-1</v>
      </c>
      <c r="Y52">
        <v>-1</v>
      </c>
      <c r="Z52" t="b">
        <v>0</v>
      </c>
      <c r="AA52" t="b">
        <v>0</v>
      </c>
      <c r="AB52">
        <v>40</v>
      </c>
      <c r="AC52">
        <v>0</v>
      </c>
      <c r="AD52">
        <v>189.67748355865399</v>
      </c>
      <c r="AE52">
        <v>79.157909393310504</v>
      </c>
      <c r="AF52">
        <v>41.732897288692698</v>
      </c>
      <c r="AG52" t="b">
        <v>0</v>
      </c>
      <c r="AH52">
        <v>407742</v>
      </c>
      <c r="AI52">
        <v>18503245</v>
      </c>
      <c r="AJ52">
        <v>23073325</v>
      </c>
      <c r="AK52">
        <v>41984312</v>
      </c>
      <c r="AL52">
        <f>IF(AND(HCBS!H52 &lt; 300000,'ASP-1'!B52 &gt; 0,'ASP-2'!B52 &gt; 0,'ASP-3'!B52 &gt; 0,'ASP-4'!B52 &gt;0),AD52, -1)</f>
        <v>189.67748355865399</v>
      </c>
      <c r="AM52">
        <f>IF(AND('ASP-1'!B52 &gt; 0,'ASP-2'!B52 &gt; 0,'ASP-3'!B52 &gt; 0,'ASP-4'!B52 &gt;0),AD52, -1)</f>
        <v>189.67748355865399</v>
      </c>
    </row>
    <row r="53" spans="1:39" x14ac:dyDescent="0.25">
      <c r="A53" t="s">
        <v>112</v>
      </c>
      <c r="B53">
        <v>1</v>
      </c>
      <c r="C53">
        <v>2</v>
      </c>
      <c r="D53">
        <v>1</v>
      </c>
      <c r="E53">
        <v>0</v>
      </c>
      <c r="F53">
        <v>4</v>
      </c>
      <c r="G53">
        <v>23</v>
      </c>
      <c r="H53">
        <v>386</v>
      </c>
      <c r="I53" t="s">
        <v>50</v>
      </c>
      <c r="J53">
        <v>33.028114318847599</v>
      </c>
      <c r="K53">
        <v>2.91003990173339</v>
      </c>
      <c r="L53">
        <v>9.7965240478515597E-2</v>
      </c>
      <c r="M53">
        <v>38.421875</v>
      </c>
      <c r="N53">
        <v>-391</v>
      </c>
      <c r="O53">
        <v>-5</v>
      </c>
      <c r="P53">
        <v>-1</v>
      </c>
      <c r="Q53" t="s">
        <v>50</v>
      </c>
      <c r="R53">
        <v>-391</v>
      </c>
      <c r="S53">
        <v>33.028114318847599</v>
      </c>
      <c r="T53">
        <v>2.91003990173339</v>
      </c>
      <c r="U53">
        <v>9.7965240478515597E-2</v>
      </c>
      <c r="V53">
        <v>38.421875</v>
      </c>
      <c r="W53">
        <v>-5</v>
      </c>
      <c r="X53">
        <v>-1</v>
      </c>
      <c r="Y53">
        <v>-1</v>
      </c>
      <c r="Z53" t="b">
        <v>0</v>
      </c>
      <c r="AA53" t="b">
        <v>0</v>
      </c>
      <c r="AB53">
        <v>26</v>
      </c>
      <c r="AC53">
        <v>0</v>
      </c>
      <c r="AD53">
        <v>63.3811099529266</v>
      </c>
      <c r="AE53">
        <v>30.293015956878602</v>
      </c>
      <c r="AF53">
        <v>47.795022806286198</v>
      </c>
      <c r="AG53" t="b">
        <v>0</v>
      </c>
      <c r="AH53">
        <v>206517</v>
      </c>
      <c r="AI53">
        <v>8255507</v>
      </c>
      <c r="AJ53">
        <v>10260068</v>
      </c>
      <c r="AK53">
        <v>18722092</v>
      </c>
      <c r="AL53">
        <f>IF(AND(HCBS!H53 &lt; 300000,'ASP-1'!B53 &gt; 0,'ASP-2'!B53 &gt; 0,'ASP-3'!B53 &gt; 0,'ASP-4'!B53 &gt;0),AD53, -1)</f>
        <v>63.3811099529266</v>
      </c>
      <c r="AM53">
        <f>IF(AND('ASP-1'!B53 &gt; 0,'ASP-2'!B53 &gt; 0,'ASP-3'!B53 &gt; 0,'ASP-4'!B53 &gt;0),AD53, -1)</f>
        <v>63.3811099529266</v>
      </c>
    </row>
    <row r="54" spans="1:39" x14ac:dyDescent="0.25">
      <c r="A54" t="s">
        <v>113</v>
      </c>
      <c r="B54">
        <v>1</v>
      </c>
      <c r="C54">
        <v>1</v>
      </c>
      <c r="D54">
        <v>1</v>
      </c>
      <c r="E54">
        <v>0</v>
      </c>
      <c r="F54">
        <v>4</v>
      </c>
      <c r="G54">
        <v>26</v>
      </c>
      <c r="H54">
        <v>414</v>
      </c>
      <c r="I54" t="s">
        <v>50</v>
      </c>
      <c r="J54">
        <v>30.757863998413001</v>
      </c>
      <c r="K54">
        <v>2.2152729034423801</v>
      </c>
      <c r="L54">
        <v>2.0992279052734299E-2</v>
      </c>
      <c r="M54">
        <v>34.78125</v>
      </c>
      <c r="N54">
        <v>-366</v>
      </c>
      <c r="O54">
        <v>48</v>
      </c>
      <c r="P54">
        <v>-1</v>
      </c>
      <c r="Q54" t="s">
        <v>50</v>
      </c>
      <c r="R54">
        <v>-366</v>
      </c>
      <c r="S54">
        <v>30.757863998413001</v>
      </c>
      <c r="T54">
        <v>2.2152729034423801</v>
      </c>
      <c r="U54">
        <v>2.0992279052734299E-2</v>
      </c>
      <c r="V54">
        <v>34.78125</v>
      </c>
      <c r="W54">
        <v>48</v>
      </c>
      <c r="X54">
        <v>-1</v>
      </c>
      <c r="Y54">
        <v>-1</v>
      </c>
      <c r="Z54" t="b">
        <v>0</v>
      </c>
      <c r="AA54" t="b">
        <v>0</v>
      </c>
      <c r="AB54">
        <v>26</v>
      </c>
      <c r="AC54">
        <v>0</v>
      </c>
      <c r="AD54">
        <v>34.271704196929903</v>
      </c>
      <c r="AE54">
        <v>16.915425062179501</v>
      </c>
      <c r="AF54">
        <v>49.356824991780897</v>
      </c>
      <c r="AG54" t="b">
        <v>0</v>
      </c>
      <c r="AH54">
        <v>203021</v>
      </c>
      <c r="AI54">
        <v>7829655</v>
      </c>
      <c r="AJ54">
        <v>9739982</v>
      </c>
      <c r="AK54">
        <v>17772658</v>
      </c>
      <c r="AL54">
        <f>IF(AND(HCBS!H54 &lt; 300000,'ASP-1'!B54 &gt; 0,'ASP-2'!B54 &gt; 0,'ASP-3'!B54 &gt; 0,'ASP-4'!B54 &gt;0),AD54, -1)</f>
        <v>34.271704196929903</v>
      </c>
      <c r="AM54">
        <f>IF(AND('ASP-1'!B54 &gt; 0,'ASP-2'!B54 &gt; 0,'ASP-3'!B54 &gt; 0,'ASP-4'!B54 &gt;0),AD54, -1)</f>
        <v>34.271704196929903</v>
      </c>
    </row>
    <row r="55" spans="1:39" x14ac:dyDescent="0.25">
      <c r="A55" t="s">
        <v>114</v>
      </c>
      <c r="B55">
        <v>1</v>
      </c>
      <c r="C55">
        <v>4</v>
      </c>
      <c r="D55">
        <v>1</v>
      </c>
      <c r="E55">
        <v>0</v>
      </c>
      <c r="F55">
        <v>4</v>
      </c>
      <c r="G55">
        <v>31</v>
      </c>
      <c r="H55">
        <v>425</v>
      </c>
      <c r="I55" t="s">
        <v>50</v>
      </c>
      <c r="J55">
        <v>65.9142742156982</v>
      </c>
      <c r="K55">
        <v>5.6501388549804599</v>
      </c>
      <c r="L55">
        <v>3.9985656738281201E-2</v>
      </c>
      <c r="M55">
        <v>76.046875</v>
      </c>
      <c r="N55">
        <v>-621</v>
      </c>
      <c r="O55">
        <v>-196</v>
      </c>
      <c r="P55">
        <v>-1</v>
      </c>
      <c r="Q55" t="s">
        <v>50</v>
      </c>
      <c r="R55">
        <v>-621</v>
      </c>
      <c r="S55">
        <v>65.9142742156982</v>
      </c>
      <c r="T55">
        <v>5.6501388549804599</v>
      </c>
      <c r="U55">
        <v>3.9985656738281201E-2</v>
      </c>
      <c r="V55">
        <v>76.046875</v>
      </c>
      <c r="W55">
        <v>-196</v>
      </c>
      <c r="X55">
        <v>-1</v>
      </c>
      <c r="Y55">
        <v>-1</v>
      </c>
      <c r="Z55" t="b">
        <v>0</v>
      </c>
      <c r="AA55" t="b">
        <v>0</v>
      </c>
      <c r="AB55">
        <v>35</v>
      </c>
      <c r="AC55">
        <v>0</v>
      </c>
      <c r="AD55">
        <v>141.89723134040801</v>
      </c>
      <c r="AE55">
        <v>63.343122482299798</v>
      </c>
      <c r="AF55">
        <v>44.640139827916002</v>
      </c>
      <c r="AG55" t="b">
        <v>0</v>
      </c>
      <c r="AH55">
        <v>331895</v>
      </c>
      <c r="AI55">
        <v>14670302</v>
      </c>
      <c r="AJ55">
        <v>18251954</v>
      </c>
      <c r="AK55">
        <v>33254151</v>
      </c>
      <c r="AL55">
        <f>IF(AND(HCBS!H55 &lt; 300000,'ASP-1'!B55 &gt; 0,'ASP-2'!B55 &gt; 0,'ASP-3'!B55 &gt; 0,'ASP-4'!B55 &gt;0),AD55, -1)</f>
        <v>141.89723134040801</v>
      </c>
      <c r="AM55">
        <f>IF(AND('ASP-1'!B55 &gt; 0,'ASP-2'!B55 &gt; 0,'ASP-3'!B55 &gt; 0,'ASP-4'!B55 &gt;0),AD55, -1)</f>
        <v>141.89723134040801</v>
      </c>
    </row>
    <row r="56" spans="1:39" x14ac:dyDescent="0.25">
      <c r="A56" t="s">
        <v>115</v>
      </c>
      <c r="B56">
        <v>1</v>
      </c>
      <c r="C56">
        <v>2</v>
      </c>
      <c r="D56">
        <v>1</v>
      </c>
      <c r="E56">
        <v>0</v>
      </c>
      <c r="F56">
        <v>4</v>
      </c>
      <c r="G56">
        <v>25</v>
      </c>
      <c r="H56">
        <v>417</v>
      </c>
      <c r="I56" t="s">
        <v>50</v>
      </c>
      <c r="J56">
        <v>44.956182479858398</v>
      </c>
      <c r="K56">
        <v>3.5938148498535099</v>
      </c>
      <c r="L56">
        <v>0.18993568420410101</v>
      </c>
      <c r="M56">
        <v>52.1875</v>
      </c>
      <c r="N56">
        <v>-478</v>
      </c>
      <c r="O56">
        <v>-61</v>
      </c>
      <c r="P56">
        <v>-1</v>
      </c>
      <c r="Q56" t="s">
        <v>50</v>
      </c>
      <c r="R56">
        <v>-478</v>
      </c>
      <c r="S56">
        <v>44.956182479858398</v>
      </c>
      <c r="T56">
        <v>3.5938148498535099</v>
      </c>
      <c r="U56">
        <v>0.18993568420410101</v>
      </c>
      <c r="V56">
        <v>52.1875</v>
      </c>
      <c r="W56">
        <v>-61</v>
      </c>
      <c r="X56">
        <v>-1</v>
      </c>
      <c r="Y56">
        <v>-1</v>
      </c>
      <c r="Z56" t="b">
        <v>0</v>
      </c>
      <c r="AA56" t="b">
        <v>0</v>
      </c>
      <c r="AB56">
        <v>30</v>
      </c>
      <c r="AC56">
        <v>0</v>
      </c>
      <c r="AD56">
        <v>83.730402708053504</v>
      </c>
      <c r="AE56">
        <v>39.721907377242999</v>
      </c>
      <c r="AF56">
        <v>47.440244036259003</v>
      </c>
      <c r="AG56" t="b">
        <v>0</v>
      </c>
      <c r="AH56">
        <v>258231</v>
      </c>
      <c r="AI56">
        <v>10729187</v>
      </c>
      <c r="AJ56">
        <v>13353266</v>
      </c>
      <c r="AK56">
        <v>24340684</v>
      </c>
      <c r="AL56">
        <f>IF(AND(HCBS!H56 &lt; 300000,'ASP-1'!B56 &gt; 0,'ASP-2'!B56 &gt; 0,'ASP-3'!B56 &gt; 0,'ASP-4'!B56 &gt;0),AD56, -1)</f>
        <v>83.730402708053504</v>
      </c>
      <c r="AM56">
        <f>IF(AND('ASP-1'!B56 &gt; 0,'ASP-2'!B56 &gt; 0,'ASP-3'!B56 &gt; 0,'ASP-4'!B56 &gt;0),AD56, -1)</f>
        <v>83.730402708053504</v>
      </c>
    </row>
    <row r="57" spans="1:39" x14ac:dyDescent="0.25">
      <c r="A57" t="s">
        <v>116</v>
      </c>
      <c r="B57">
        <v>1</v>
      </c>
      <c r="C57">
        <v>2</v>
      </c>
      <c r="D57">
        <v>1</v>
      </c>
      <c r="E57">
        <v>0</v>
      </c>
      <c r="F57">
        <v>4</v>
      </c>
      <c r="G57">
        <v>24</v>
      </c>
      <c r="H57">
        <v>365</v>
      </c>
      <c r="I57" t="s">
        <v>50</v>
      </c>
      <c r="J57">
        <v>32.985128402709897</v>
      </c>
      <c r="K57">
        <v>2.6791172027587802</v>
      </c>
      <c r="L57">
        <v>5.0981521606445299E-2</v>
      </c>
      <c r="M57">
        <v>37.65625</v>
      </c>
      <c r="N57">
        <v>-413</v>
      </c>
      <c r="O57">
        <v>-48</v>
      </c>
      <c r="P57">
        <v>-1</v>
      </c>
      <c r="Q57" t="s">
        <v>50</v>
      </c>
      <c r="R57">
        <v>-413</v>
      </c>
      <c r="S57">
        <v>32.985128402709897</v>
      </c>
      <c r="T57">
        <v>2.6791172027587802</v>
      </c>
      <c r="U57">
        <v>5.0981521606445299E-2</v>
      </c>
      <c r="V57">
        <v>37.65625</v>
      </c>
      <c r="W57">
        <v>-48</v>
      </c>
      <c r="X57">
        <v>-1</v>
      </c>
      <c r="Y57">
        <v>-1</v>
      </c>
      <c r="Z57" t="b">
        <v>0</v>
      </c>
      <c r="AA57" t="b">
        <v>0</v>
      </c>
      <c r="AB57">
        <v>26</v>
      </c>
      <c r="AC57">
        <v>0</v>
      </c>
      <c r="AD57">
        <v>65.688349723815904</v>
      </c>
      <c r="AE57">
        <v>32.049435853958101</v>
      </c>
      <c r="AF57">
        <v>48.790137046688898</v>
      </c>
      <c r="AG57" t="b">
        <v>0</v>
      </c>
      <c r="AH57">
        <v>204484</v>
      </c>
      <c r="AI57">
        <v>8077845</v>
      </c>
      <c r="AJ57">
        <v>10034079</v>
      </c>
      <c r="AK57">
        <v>18316408</v>
      </c>
      <c r="AL57">
        <f>IF(AND(HCBS!H57 &lt; 300000,'ASP-1'!B57 &gt; 0,'ASP-2'!B57 &gt; 0,'ASP-3'!B57 &gt; 0,'ASP-4'!B57 &gt;0),AD57, -1)</f>
        <v>65.688349723815904</v>
      </c>
      <c r="AM57">
        <f>IF(AND('ASP-1'!B57 &gt; 0,'ASP-2'!B57 &gt; 0,'ASP-3'!B57 &gt; 0,'ASP-4'!B57 &gt;0),AD57, -1)</f>
        <v>65.688349723815904</v>
      </c>
    </row>
    <row r="58" spans="1:39" x14ac:dyDescent="0.25">
      <c r="A58" t="s">
        <v>117</v>
      </c>
      <c r="B58">
        <v>1</v>
      </c>
      <c r="C58">
        <v>1</v>
      </c>
      <c r="D58">
        <v>1</v>
      </c>
      <c r="E58">
        <v>0</v>
      </c>
      <c r="F58">
        <v>4</v>
      </c>
      <c r="G58">
        <v>29</v>
      </c>
      <c r="H58">
        <v>363</v>
      </c>
      <c r="I58" t="s">
        <v>50</v>
      </c>
      <c r="J58">
        <v>67.3677978515625</v>
      </c>
      <c r="K58">
        <v>5.6841278076171804</v>
      </c>
      <c r="L58">
        <v>0.54481887817382801</v>
      </c>
      <c r="M58">
        <v>77.390625</v>
      </c>
      <c r="N58">
        <v>-681</v>
      </c>
      <c r="O58">
        <v>-318</v>
      </c>
      <c r="P58">
        <v>-1</v>
      </c>
      <c r="Q58" t="s">
        <v>50</v>
      </c>
      <c r="R58">
        <v>-681</v>
      </c>
      <c r="S58">
        <v>67.3677978515625</v>
      </c>
      <c r="T58">
        <v>5.6841278076171804</v>
      </c>
      <c r="U58">
        <v>0.54481887817382801</v>
      </c>
      <c r="V58">
        <v>77.390625</v>
      </c>
      <c r="W58">
        <v>-318</v>
      </c>
      <c r="X58">
        <v>-1</v>
      </c>
      <c r="Y58">
        <v>-1</v>
      </c>
      <c r="Z58" t="b">
        <v>0</v>
      </c>
      <c r="AA58" t="b">
        <v>0</v>
      </c>
      <c r="AB58">
        <v>35</v>
      </c>
      <c r="AC58">
        <v>0</v>
      </c>
      <c r="AD58">
        <v>135.59530878067</v>
      </c>
      <c r="AE58">
        <v>60.896928787231403</v>
      </c>
      <c r="AF58">
        <v>44.910793252983503</v>
      </c>
      <c r="AG58" t="b">
        <v>0</v>
      </c>
      <c r="AH58">
        <v>336141</v>
      </c>
      <c r="AI58">
        <v>14909650</v>
      </c>
      <c r="AJ58">
        <v>18576605</v>
      </c>
      <c r="AK58">
        <v>33822396</v>
      </c>
      <c r="AL58">
        <f>IF(AND(HCBS!H58 &lt; 300000,'ASP-1'!B58 &gt; 0,'ASP-2'!B58 &gt; 0,'ASP-3'!B58 &gt; 0,'ASP-4'!B58 &gt;0),AD58, -1)</f>
        <v>135.59530878067</v>
      </c>
      <c r="AM58">
        <f>IF(AND('ASP-1'!B58 &gt; 0,'ASP-2'!B58 &gt; 0,'ASP-3'!B58 &gt; 0,'ASP-4'!B58 &gt;0),AD58, -1)</f>
        <v>135.59530878067</v>
      </c>
    </row>
    <row r="59" spans="1:39" x14ac:dyDescent="0.25">
      <c r="A59" t="s">
        <v>118</v>
      </c>
      <c r="B59">
        <v>1</v>
      </c>
      <c r="C59">
        <v>2</v>
      </c>
      <c r="D59">
        <v>1</v>
      </c>
      <c r="E59">
        <v>0</v>
      </c>
      <c r="F59">
        <v>4</v>
      </c>
      <c r="G59">
        <v>31</v>
      </c>
      <c r="H59">
        <v>451</v>
      </c>
      <c r="I59" t="s">
        <v>50</v>
      </c>
      <c r="J59">
        <v>68.783332824707003</v>
      </c>
      <c r="K59">
        <v>7.4835357666015598</v>
      </c>
      <c r="L59">
        <v>5.1982879638671799E-2</v>
      </c>
      <c r="M59">
        <v>83.0625</v>
      </c>
      <c r="N59">
        <v>-624</v>
      </c>
      <c r="O59">
        <v>-173</v>
      </c>
      <c r="P59">
        <v>-1</v>
      </c>
      <c r="Q59" t="s">
        <v>50</v>
      </c>
      <c r="R59">
        <v>-624</v>
      </c>
      <c r="S59">
        <v>68.783332824707003</v>
      </c>
      <c r="T59">
        <v>7.4835357666015598</v>
      </c>
      <c r="U59">
        <v>5.1982879638671799E-2</v>
      </c>
      <c r="V59">
        <v>83.0625</v>
      </c>
      <c r="W59">
        <v>-173</v>
      </c>
      <c r="X59">
        <v>-1</v>
      </c>
      <c r="Y59">
        <v>-1</v>
      </c>
      <c r="Z59" t="b">
        <v>0</v>
      </c>
      <c r="AA59" t="b">
        <v>0</v>
      </c>
      <c r="AB59">
        <v>36</v>
      </c>
      <c r="AC59">
        <v>0</v>
      </c>
      <c r="AD59">
        <v>142.71496200561501</v>
      </c>
      <c r="AE59">
        <v>63.232159614562903</v>
      </c>
      <c r="AF59">
        <v>44.306608589557001</v>
      </c>
      <c r="AG59" t="b">
        <v>0</v>
      </c>
      <c r="AH59">
        <v>342542</v>
      </c>
      <c r="AI59">
        <v>15015176</v>
      </c>
      <c r="AJ59">
        <v>18693686</v>
      </c>
      <c r="AK59">
        <v>34051404</v>
      </c>
      <c r="AL59">
        <f>IF(AND(HCBS!H59 &lt; 300000,'ASP-1'!B59 &gt; 0,'ASP-2'!B59 &gt; 0,'ASP-3'!B59 &gt; 0,'ASP-4'!B59 &gt;0),AD59, -1)</f>
        <v>142.71496200561501</v>
      </c>
      <c r="AM59">
        <f>IF(AND('ASP-1'!B59 &gt; 0,'ASP-2'!B59 &gt; 0,'ASP-3'!B59 &gt; 0,'ASP-4'!B59 &gt;0),AD59, -1)</f>
        <v>142.71496200561501</v>
      </c>
    </row>
    <row r="60" spans="1:39" x14ac:dyDescent="0.25">
      <c r="A60" t="s">
        <v>119</v>
      </c>
      <c r="B60">
        <v>1</v>
      </c>
      <c r="C60">
        <v>1</v>
      </c>
      <c r="D60">
        <v>1</v>
      </c>
      <c r="E60">
        <v>0</v>
      </c>
      <c r="F60">
        <v>4</v>
      </c>
      <c r="G60">
        <v>26</v>
      </c>
      <c r="H60">
        <v>369</v>
      </c>
      <c r="I60" t="s">
        <v>50</v>
      </c>
      <c r="J60">
        <v>63.718997955322202</v>
      </c>
      <c r="K60">
        <v>5.4122180938720703</v>
      </c>
      <c r="L60">
        <v>0.69876861572265603</v>
      </c>
      <c r="M60">
        <v>73.671875</v>
      </c>
      <c r="N60">
        <v>-643</v>
      </c>
      <c r="O60">
        <v>-274</v>
      </c>
      <c r="P60">
        <v>-1</v>
      </c>
      <c r="Q60" t="s">
        <v>50</v>
      </c>
      <c r="R60">
        <v>-643</v>
      </c>
      <c r="S60">
        <v>63.718997955322202</v>
      </c>
      <c r="T60">
        <v>5.4122180938720703</v>
      </c>
      <c r="U60">
        <v>0.69876861572265603</v>
      </c>
      <c r="V60">
        <v>73.671875</v>
      </c>
      <c r="W60">
        <v>-274</v>
      </c>
      <c r="X60">
        <v>-1</v>
      </c>
      <c r="Y60">
        <v>-1</v>
      </c>
      <c r="Z60" t="b">
        <v>0</v>
      </c>
      <c r="AA60" t="b">
        <v>0</v>
      </c>
      <c r="AB60">
        <v>34</v>
      </c>
      <c r="AC60">
        <v>0</v>
      </c>
      <c r="AD60">
        <v>117.0554189682</v>
      </c>
      <c r="AE60">
        <v>52.517690896987901</v>
      </c>
      <c r="AF60">
        <v>44.865663939278903</v>
      </c>
      <c r="AG60" t="b">
        <v>0</v>
      </c>
      <c r="AH60">
        <v>323498</v>
      </c>
      <c r="AI60">
        <v>14269127</v>
      </c>
      <c r="AJ60">
        <v>17756493</v>
      </c>
      <c r="AK60">
        <v>32349118</v>
      </c>
      <c r="AL60">
        <f>IF(AND(HCBS!H60 &lt; 300000,'ASP-1'!B60 &gt; 0,'ASP-2'!B60 &gt; 0,'ASP-3'!B60 &gt; 0,'ASP-4'!B60 &gt;0),AD60, -1)</f>
        <v>117.0554189682</v>
      </c>
      <c r="AM60">
        <f>IF(AND('ASP-1'!B60 &gt; 0,'ASP-2'!B60 &gt; 0,'ASP-3'!B60 &gt; 0,'ASP-4'!B60 &gt;0),AD60, -1)</f>
        <v>117.0554189682</v>
      </c>
    </row>
    <row r="61" spans="1:39" x14ac:dyDescent="0.25">
      <c r="A61" t="s">
        <v>120</v>
      </c>
      <c r="B61">
        <v>1</v>
      </c>
      <c r="C61">
        <v>2</v>
      </c>
      <c r="D61">
        <v>1</v>
      </c>
      <c r="E61">
        <v>0</v>
      </c>
      <c r="F61">
        <v>4</v>
      </c>
      <c r="G61">
        <v>27</v>
      </c>
      <c r="H61">
        <v>369</v>
      </c>
      <c r="I61" t="s">
        <v>50</v>
      </c>
      <c r="J61">
        <v>59.060535430908203</v>
      </c>
      <c r="K61">
        <v>4.7134475708007804</v>
      </c>
      <c r="L61">
        <v>0.31487655639648399</v>
      </c>
      <c r="M61">
        <v>66.8125</v>
      </c>
      <c r="N61">
        <v>-615</v>
      </c>
      <c r="O61">
        <v>-246</v>
      </c>
      <c r="P61">
        <v>-1</v>
      </c>
      <c r="Q61" t="s">
        <v>50</v>
      </c>
      <c r="R61">
        <v>-615</v>
      </c>
      <c r="S61">
        <v>59.060535430908203</v>
      </c>
      <c r="T61">
        <v>4.7134475708007804</v>
      </c>
      <c r="U61">
        <v>0.31487655639648399</v>
      </c>
      <c r="V61">
        <v>66.8125</v>
      </c>
      <c r="W61">
        <v>-246</v>
      </c>
      <c r="X61">
        <v>-1</v>
      </c>
      <c r="Y61">
        <v>-1</v>
      </c>
      <c r="Z61" t="b">
        <v>0</v>
      </c>
      <c r="AA61" t="b">
        <v>0</v>
      </c>
      <c r="AB61">
        <v>33</v>
      </c>
      <c r="AC61">
        <v>0</v>
      </c>
      <c r="AD61">
        <v>112.15303540229699</v>
      </c>
      <c r="AE61">
        <v>52.013856887817298</v>
      </c>
      <c r="AF61">
        <v>46.377573911612203</v>
      </c>
      <c r="AG61" t="b">
        <v>0</v>
      </c>
      <c r="AH61">
        <v>306485</v>
      </c>
      <c r="AI61">
        <v>13236968</v>
      </c>
      <c r="AJ61">
        <v>16495574</v>
      </c>
      <c r="AK61">
        <v>30039027</v>
      </c>
      <c r="AL61">
        <f>IF(AND(HCBS!H61 &lt; 300000,'ASP-1'!B61 &gt; 0,'ASP-2'!B61 &gt; 0,'ASP-3'!B61 &gt; 0,'ASP-4'!B61 &gt;0),AD61, -1)</f>
        <v>112.15303540229699</v>
      </c>
      <c r="AM61">
        <f>IF(AND('ASP-1'!B61 &gt; 0,'ASP-2'!B61 &gt; 0,'ASP-3'!B61 &gt; 0,'ASP-4'!B61 &gt;0),AD61, -1)</f>
        <v>112.15303540229699</v>
      </c>
    </row>
    <row r="62" spans="1:39" x14ac:dyDescent="0.25">
      <c r="A62" t="s">
        <v>121</v>
      </c>
      <c r="B62">
        <v>1</v>
      </c>
      <c r="C62">
        <v>2</v>
      </c>
      <c r="D62">
        <v>1</v>
      </c>
      <c r="E62">
        <v>0</v>
      </c>
      <c r="F62">
        <v>4</v>
      </c>
      <c r="G62">
        <v>23</v>
      </c>
      <c r="H62">
        <v>413</v>
      </c>
      <c r="I62" t="s">
        <v>50</v>
      </c>
      <c r="J62">
        <v>43.309726715087798</v>
      </c>
      <c r="K62">
        <v>4.5125141143798801</v>
      </c>
      <c r="L62">
        <v>3.79886627197265E-2</v>
      </c>
      <c r="M62">
        <v>52.5625</v>
      </c>
      <c r="N62">
        <v>-447</v>
      </c>
      <c r="O62">
        <v>-34</v>
      </c>
      <c r="P62">
        <v>-1</v>
      </c>
      <c r="Q62" t="s">
        <v>50</v>
      </c>
      <c r="R62">
        <v>-447</v>
      </c>
      <c r="S62">
        <v>43.309726715087798</v>
      </c>
      <c r="T62">
        <v>4.5125141143798801</v>
      </c>
      <c r="U62">
        <v>3.79886627197265E-2</v>
      </c>
      <c r="V62">
        <v>52.5625</v>
      </c>
      <c r="W62">
        <v>-34</v>
      </c>
      <c r="X62">
        <v>-1</v>
      </c>
      <c r="Y62">
        <v>-1</v>
      </c>
      <c r="Z62" t="b">
        <v>0</v>
      </c>
      <c r="AA62" t="b">
        <v>0</v>
      </c>
      <c r="AB62">
        <v>27</v>
      </c>
      <c r="AC62">
        <v>0</v>
      </c>
      <c r="AD62">
        <v>80.122592210769596</v>
      </c>
      <c r="AE62">
        <v>37.649590969085601</v>
      </c>
      <c r="AF62">
        <v>46.989981140456699</v>
      </c>
      <c r="AG62" t="b">
        <v>0</v>
      </c>
      <c r="AH62">
        <v>235934</v>
      </c>
      <c r="AI62">
        <v>10073384</v>
      </c>
      <c r="AJ62">
        <v>12537671</v>
      </c>
      <c r="AK62">
        <v>22846989</v>
      </c>
      <c r="AL62">
        <f>IF(AND(HCBS!H62 &lt; 300000,'ASP-1'!B62 &gt; 0,'ASP-2'!B62 &gt; 0,'ASP-3'!B62 &gt; 0,'ASP-4'!B62 &gt;0),AD62, -1)</f>
        <v>80.122592210769596</v>
      </c>
      <c r="AM62">
        <f>IF(AND('ASP-1'!B62 &gt; 0,'ASP-2'!B62 &gt; 0,'ASP-3'!B62 &gt; 0,'ASP-4'!B62 &gt;0),AD62, -1)</f>
        <v>80.122592210769596</v>
      </c>
    </row>
    <row r="63" spans="1:39" x14ac:dyDescent="0.25">
      <c r="A63" t="s">
        <v>122</v>
      </c>
      <c r="B63">
        <v>1</v>
      </c>
      <c r="C63">
        <v>1</v>
      </c>
      <c r="D63">
        <v>1</v>
      </c>
      <c r="E63">
        <v>0</v>
      </c>
      <c r="F63">
        <v>4</v>
      </c>
      <c r="G63">
        <v>30</v>
      </c>
      <c r="H63">
        <v>448</v>
      </c>
      <c r="I63" t="s">
        <v>50</v>
      </c>
      <c r="J63">
        <v>79.056943893432603</v>
      </c>
      <c r="K63">
        <v>7.0556755065917898</v>
      </c>
      <c r="L63">
        <v>0.6337890625</v>
      </c>
      <c r="M63">
        <v>91.09375</v>
      </c>
      <c r="N63">
        <v>-667</v>
      </c>
      <c r="O63">
        <v>-219</v>
      </c>
      <c r="P63">
        <v>-1</v>
      </c>
      <c r="Q63" t="s">
        <v>50</v>
      </c>
      <c r="R63">
        <v>-667</v>
      </c>
      <c r="S63">
        <v>79.056943893432603</v>
      </c>
      <c r="T63">
        <v>7.0556755065917898</v>
      </c>
      <c r="U63">
        <v>0.6337890625</v>
      </c>
      <c r="V63">
        <v>91.09375</v>
      </c>
      <c r="W63">
        <v>-219</v>
      </c>
      <c r="X63">
        <v>-1</v>
      </c>
      <c r="Y63">
        <v>-1</v>
      </c>
      <c r="Z63" t="b">
        <v>0</v>
      </c>
      <c r="AA63" t="b">
        <v>0</v>
      </c>
      <c r="AB63">
        <v>35</v>
      </c>
      <c r="AC63">
        <v>0</v>
      </c>
      <c r="AD63">
        <v>169.86501359939501</v>
      </c>
      <c r="AE63">
        <v>73.801675319671602</v>
      </c>
      <c r="AF63">
        <v>43.447248939515603</v>
      </c>
      <c r="AG63" t="b">
        <v>0</v>
      </c>
      <c r="AH63">
        <v>358598</v>
      </c>
      <c r="AI63">
        <v>16839255</v>
      </c>
      <c r="AJ63">
        <v>20991542</v>
      </c>
      <c r="AK63">
        <v>38189395</v>
      </c>
      <c r="AL63">
        <f>IF(AND(HCBS!H63 &lt; 300000,'ASP-1'!B63 &gt; 0,'ASP-2'!B63 &gt; 0,'ASP-3'!B63 &gt; 0,'ASP-4'!B63 &gt;0),AD63, -1)</f>
        <v>169.86501359939501</v>
      </c>
      <c r="AM63">
        <f>IF(AND('ASP-1'!B63 &gt; 0,'ASP-2'!B63 &gt; 0,'ASP-3'!B63 &gt; 0,'ASP-4'!B63 &gt;0),AD63, -1)</f>
        <v>169.86501359939501</v>
      </c>
    </row>
    <row r="64" spans="1:39" x14ac:dyDescent="0.25">
      <c r="A64" t="s">
        <v>123</v>
      </c>
      <c r="B64">
        <v>1</v>
      </c>
      <c r="C64">
        <v>2</v>
      </c>
      <c r="D64">
        <v>1</v>
      </c>
      <c r="E64">
        <v>0</v>
      </c>
      <c r="F64">
        <v>4</v>
      </c>
      <c r="G64">
        <v>31</v>
      </c>
      <c r="H64">
        <v>478</v>
      </c>
      <c r="I64" t="s">
        <v>50</v>
      </c>
      <c r="J64">
        <v>107.45158576965299</v>
      </c>
      <c r="K64">
        <v>16.871440887451101</v>
      </c>
      <c r="L64">
        <v>0.1109619140625</v>
      </c>
      <c r="M64">
        <v>130.171875</v>
      </c>
      <c r="N64">
        <v>-793</v>
      </c>
      <c r="O64">
        <v>-315</v>
      </c>
      <c r="P64">
        <v>-1</v>
      </c>
      <c r="Q64" t="s">
        <v>50</v>
      </c>
      <c r="R64">
        <v>-793</v>
      </c>
      <c r="S64">
        <v>107.45158576965299</v>
      </c>
      <c r="T64">
        <v>16.871440887451101</v>
      </c>
      <c r="U64">
        <v>0.1109619140625</v>
      </c>
      <c r="V64">
        <v>130.171875</v>
      </c>
      <c r="W64">
        <v>-315</v>
      </c>
      <c r="X64">
        <v>-1</v>
      </c>
      <c r="Y64">
        <v>-1</v>
      </c>
      <c r="Z64" t="b">
        <v>0</v>
      </c>
      <c r="AA64" t="b">
        <v>0</v>
      </c>
      <c r="AB64">
        <v>40</v>
      </c>
      <c r="AC64">
        <v>0</v>
      </c>
      <c r="AD64">
        <v>221.19443130493099</v>
      </c>
      <c r="AE64">
        <v>85.972664117813096</v>
      </c>
      <c r="AF64">
        <v>38.867463168317201</v>
      </c>
      <c r="AG64" t="b">
        <v>0</v>
      </c>
      <c r="AH64">
        <v>431751</v>
      </c>
      <c r="AI64">
        <v>20817385</v>
      </c>
      <c r="AJ64">
        <v>25976377</v>
      </c>
      <c r="AK64">
        <v>47225513</v>
      </c>
      <c r="AL64">
        <f>IF(AND(HCBS!H64 &lt; 300000,'ASP-1'!B64 &gt; 0,'ASP-2'!B64 &gt; 0,'ASP-3'!B64 &gt; 0,'ASP-4'!B64 &gt;0),AD64, -1)</f>
        <v>221.19443130493099</v>
      </c>
      <c r="AM64">
        <f>IF(AND('ASP-1'!B64 &gt; 0,'ASP-2'!B64 &gt; 0,'ASP-3'!B64 &gt; 0,'ASP-4'!B64 &gt;0),AD64, -1)</f>
        <v>221.19443130493099</v>
      </c>
    </row>
    <row r="65" spans="1:39" x14ac:dyDescent="0.25">
      <c r="A65" t="s">
        <v>124</v>
      </c>
      <c r="B65">
        <v>1</v>
      </c>
      <c r="C65">
        <v>3</v>
      </c>
      <c r="D65">
        <v>1</v>
      </c>
      <c r="E65">
        <v>0</v>
      </c>
      <c r="F65">
        <v>4</v>
      </c>
      <c r="G65">
        <v>30</v>
      </c>
      <c r="H65">
        <v>436</v>
      </c>
      <c r="I65" t="s">
        <v>50</v>
      </c>
      <c r="J65">
        <v>64.303806304931598</v>
      </c>
      <c r="K65">
        <v>5.2242755889892498</v>
      </c>
      <c r="L65">
        <v>0.28790283203125</v>
      </c>
      <c r="M65">
        <v>72.34375</v>
      </c>
      <c r="N65">
        <v>-586</v>
      </c>
      <c r="O65">
        <v>-150</v>
      </c>
      <c r="P65">
        <v>-1</v>
      </c>
      <c r="Q65" t="s">
        <v>50</v>
      </c>
      <c r="R65">
        <v>-586</v>
      </c>
      <c r="S65">
        <v>64.303806304931598</v>
      </c>
      <c r="T65">
        <v>5.2242755889892498</v>
      </c>
      <c r="U65">
        <v>0.28790283203125</v>
      </c>
      <c r="V65">
        <v>72.34375</v>
      </c>
      <c r="W65">
        <v>-150</v>
      </c>
      <c r="X65">
        <v>-1</v>
      </c>
      <c r="Y65">
        <v>-1</v>
      </c>
      <c r="Z65" t="b">
        <v>0</v>
      </c>
      <c r="AA65" t="b">
        <v>0</v>
      </c>
      <c r="AB65">
        <v>32</v>
      </c>
      <c r="AC65">
        <v>0</v>
      </c>
      <c r="AD65">
        <v>146.76568293571401</v>
      </c>
      <c r="AE65">
        <v>65.849027156829806</v>
      </c>
      <c r="AF65">
        <v>44.866773921307299</v>
      </c>
      <c r="AG65" t="b">
        <v>0</v>
      </c>
      <c r="AH65">
        <v>307632</v>
      </c>
      <c r="AI65">
        <v>14010893</v>
      </c>
      <c r="AJ65">
        <v>17445805</v>
      </c>
      <c r="AK65">
        <v>31764330</v>
      </c>
      <c r="AL65">
        <f>IF(AND(HCBS!H65 &lt; 300000,'ASP-1'!B65 &gt; 0,'ASP-2'!B65 &gt; 0,'ASP-3'!B65 &gt; 0,'ASP-4'!B65 &gt;0),AD65, -1)</f>
        <v>146.76568293571401</v>
      </c>
      <c r="AM65">
        <f>IF(AND('ASP-1'!B65 &gt; 0,'ASP-2'!B65 &gt; 0,'ASP-3'!B65 &gt; 0,'ASP-4'!B65 &gt;0),AD65, -1)</f>
        <v>146.76568293571401</v>
      </c>
    </row>
    <row r="66" spans="1:39" x14ac:dyDescent="0.25">
      <c r="A66" t="s">
        <v>125</v>
      </c>
      <c r="B66">
        <v>1</v>
      </c>
      <c r="C66">
        <v>3</v>
      </c>
      <c r="D66">
        <v>1</v>
      </c>
      <c r="E66">
        <v>0</v>
      </c>
      <c r="F66">
        <v>4</v>
      </c>
      <c r="G66">
        <v>26</v>
      </c>
      <c r="H66">
        <v>418</v>
      </c>
      <c r="I66" t="s">
        <v>50</v>
      </c>
      <c r="J66">
        <v>55.561687469482401</v>
      </c>
      <c r="K66">
        <v>4.9933547973632804</v>
      </c>
      <c r="L66">
        <v>3.5987854003906201E-2</v>
      </c>
      <c r="M66">
        <v>64.671875</v>
      </c>
      <c r="N66">
        <v>-538</v>
      </c>
      <c r="O66">
        <v>-120</v>
      </c>
      <c r="P66">
        <v>-1</v>
      </c>
      <c r="Q66" t="s">
        <v>50</v>
      </c>
      <c r="R66">
        <v>-538</v>
      </c>
      <c r="S66">
        <v>55.561687469482401</v>
      </c>
      <c r="T66">
        <v>4.9933547973632804</v>
      </c>
      <c r="U66">
        <v>3.5987854003906201E-2</v>
      </c>
      <c r="V66">
        <v>64.671875</v>
      </c>
      <c r="W66">
        <v>-120</v>
      </c>
      <c r="X66">
        <v>-1</v>
      </c>
      <c r="Y66">
        <v>-1</v>
      </c>
      <c r="Z66" t="b">
        <v>0</v>
      </c>
      <c r="AA66" t="b">
        <v>0</v>
      </c>
      <c r="AB66">
        <v>30</v>
      </c>
      <c r="AC66">
        <v>0</v>
      </c>
      <c r="AD66">
        <v>110.821474313735</v>
      </c>
      <c r="AE66">
        <v>50.487359762191701</v>
      </c>
      <c r="AF66">
        <v>45.557379627762202</v>
      </c>
      <c r="AG66" t="b">
        <v>0</v>
      </c>
      <c r="AH66">
        <v>278191</v>
      </c>
      <c r="AI66">
        <v>12325212</v>
      </c>
      <c r="AJ66">
        <v>15347318</v>
      </c>
      <c r="AK66">
        <v>27950721</v>
      </c>
      <c r="AL66">
        <f>IF(AND(HCBS!H66 &lt; 300000,'ASP-1'!B66 &gt; 0,'ASP-2'!B66 &gt; 0,'ASP-3'!B66 &gt; 0,'ASP-4'!B66 &gt;0),AD66, -1)</f>
        <v>110.821474313735</v>
      </c>
      <c r="AM66">
        <f>IF(AND('ASP-1'!B66 &gt; 0,'ASP-2'!B66 &gt; 0,'ASP-3'!B66 &gt; 0,'ASP-4'!B66 &gt;0),AD66, -1)</f>
        <v>110.821474313735</v>
      </c>
    </row>
    <row r="67" spans="1:39" x14ac:dyDescent="0.25">
      <c r="A67" t="s">
        <v>126</v>
      </c>
      <c r="B67">
        <v>1</v>
      </c>
      <c r="C67">
        <v>3</v>
      </c>
      <c r="D67">
        <v>1</v>
      </c>
      <c r="E67">
        <v>0</v>
      </c>
      <c r="F67">
        <v>4</v>
      </c>
      <c r="G67">
        <v>27</v>
      </c>
      <c r="H67">
        <v>352</v>
      </c>
      <c r="I67" t="s">
        <v>50</v>
      </c>
      <c r="J67">
        <v>67.776662826538001</v>
      </c>
      <c r="K67">
        <v>6.51485252380371</v>
      </c>
      <c r="L67">
        <v>5.7981491088867097E-2</v>
      </c>
      <c r="M67">
        <v>78.5</v>
      </c>
      <c r="N67">
        <v>-667</v>
      </c>
      <c r="O67">
        <v>-315</v>
      </c>
      <c r="P67">
        <v>-1</v>
      </c>
      <c r="Q67" t="s">
        <v>50</v>
      </c>
      <c r="R67">
        <v>-667</v>
      </c>
      <c r="S67">
        <v>67.776662826538001</v>
      </c>
      <c r="T67">
        <v>6.51485252380371</v>
      </c>
      <c r="U67">
        <v>5.7981491088867097E-2</v>
      </c>
      <c r="V67">
        <v>78.5</v>
      </c>
      <c r="W67">
        <v>-315</v>
      </c>
      <c r="X67">
        <v>-1</v>
      </c>
      <c r="Y67">
        <v>-1</v>
      </c>
      <c r="Z67" t="b">
        <v>0</v>
      </c>
      <c r="AA67" t="b">
        <v>0</v>
      </c>
      <c r="AB67">
        <v>32</v>
      </c>
      <c r="AC67">
        <v>0</v>
      </c>
      <c r="AD67">
        <v>135.614302158355</v>
      </c>
      <c r="AE67">
        <v>59.694324970245297</v>
      </c>
      <c r="AF67">
        <v>44.017720859958203</v>
      </c>
      <c r="AG67" t="b">
        <v>0</v>
      </c>
      <c r="AH67">
        <v>313662</v>
      </c>
      <c r="AI67">
        <v>14506022</v>
      </c>
      <c r="AJ67">
        <v>18069169</v>
      </c>
      <c r="AK67">
        <v>32888853</v>
      </c>
      <c r="AL67">
        <f>IF(AND(HCBS!H67 &lt; 300000,'ASP-1'!B67 &gt; 0,'ASP-2'!B67 &gt; 0,'ASP-3'!B67 &gt; 0,'ASP-4'!B67 &gt;0),AD67, -1)</f>
        <v>135.614302158355</v>
      </c>
      <c r="AM67">
        <f>IF(AND('ASP-1'!B67 &gt; 0,'ASP-2'!B67 &gt; 0,'ASP-3'!B67 &gt; 0,'ASP-4'!B67 &gt;0),AD67, -1)</f>
        <v>135.614302158355</v>
      </c>
    </row>
    <row r="68" spans="1:39" x14ac:dyDescent="0.25">
      <c r="A68" t="s">
        <v>127</v>
      </c>
      <c r="B68">
        <v>1</v>
      </c>
      <c r="C68">
        <v>2</v>
      </c>
      <c r="D68">
        <v>1</v>
      </c>
      <c r="E68">
        <v>0</v>
      </c>
      <c r="F68">
        <v>4</v>
      </c>
      <c r="G68">
        <v>28</v>
      </c>
      <c r="H68">
        <v>422</v>
      </c>
      <c r="I68" t="s">
        <v>50</v>
      </c>
      <c r="J68">
        <v>73.780681610107393</v>
      </c>
      <c r="K68">
        <v>7.9223899841308496</v>
      </c>
      <c r="L68">
        <v>7.8971862792968694E-2</v>
      </c>
      <c r="M68">
        <v>87.65625</v>
      </c>
      <c r="N68">
        <v>-629</v>
      </c>
      <c r="O68">
        <v>-207</v>
      </c>
      <c r="P68">
        <v>-1</v>
      </c>
      <c r="Q68" t="s">
        <v>50</v>
      </c>
      <c r="R68">
        <v>-629</v>
      </c>
      <c r="S68">
        <v>73.780681610107393</v>
      </c>
      <c r="T68">
        <v>7.9223899841308496</v>
      </c>
      <c r="U68">
        <v>7.8971862792968694E-2</v>
      </c>
      <c r="V68">
        <v>87.65625</v>
      </c>
      <c r="W68">
        <v>-207</v>
      </c>
      <c r="X68">
        <v>-1</v>
      </c>
      <c r="Y68">
        <v>-1</v>
      </c>
      <c r="Z68" t="b">
        <v>0</v>
      </c>
      <c r="AA68" t="b">
        <v>0</v>
      </c>
      <c r="AB68">
        <v>33</v>
      </c>
      <c r="AC68">
        <v>0</v>
      </c>
      <c r="AD68">
        <v>152.60870146751401</v>
      </c>
      <c r="AE68">
        <v>65.394446611404405</v>
      </c>
      <c r="AF68">
        <v>42.851060249225</v>
      </c>
      <c r="AG68" t="b">
        <v>0</v>
      </c>
      <c r="AH68">
        <v>329474</v>
      </c>
      <c r="AI68">
        <v>15523563</v>
      </c>
      <c r="AJ68">
        <v>19321320</v>
      </c>
      <c r="AK68">
        <v>35174357</v>
      </c>
      <c r="AL68">
        <f>IF(AND(HCBS!H68 &lt; 300000,'ASP-1'!B68 &gt; 0,'ASP-2'!B68 &gt; 0,'ASP-3'!B68 &gt; 0,'ASP-4'!B68 &gt;0),AD68, -1)</f>
        <v>152.60870146751401</v>
      </c>
      <c r="AM68">
        <f>IF(AND('ASP-1'!B68 &gt; 0,'ASP-2'!B68 &gt; 0,'ASP-3'!B68 &gt; 0,'ASP-4'!B68 &gt;0),AD68, -1)</f>
        <v>152.60870146751401</v>
      </c>
    </row>
    <row r="69" spans="1:39" x14ac:dyDescent="0.25">
      <c r="A69" t="s">
        <v>128</v>
      </c>
      <c r="B69">
        <v>1</v>
      </c>
      <c r="C69">
        <v>2</v>
      </c>
      <c r="D69">
        <v>1</v>
      </c>
      <c r="E69">
        <v>0</v>
      </c>
      <c r="F69">
        <v>4</v>
      </c>
      <c r="G69">
        <v>30</v>
      </c>
      <c r="H69">
        <v>416</v>
      </c>
      <c r="I69" t="s">
        <v>50</v>
      </c>
      <c r="J69">
        <v>211.95201492309499</v>
      </c>
      <c r="K69">
        <v>44.250989913940401</v>
      </c>
      <c r="L69">
        <v>0.134956359863281</v>
      </c>
      <c r="M69">
        <v>240.796875</v>
      </c>
      <c r="N69">
        <v>-1371</v>
      </c>
      <c r="O69">
        <v>-955</v>
      </c>
      <c r="P69">
        <v>-1</v>
      </c>
      <c r="Q69" t="s">
        <v>50</v>
      </c>
      <c r="R69">
        <v>-1371</v>
      </c>
      <c r="S69">
        <v>211.95201492309499</v>
      </c>
      <c r="T69">
        <v>44.250989913940401</v>
      </c>
      <c r="U69">
        <v>0.134956359863281</v>
      </c>
      <c r="V69">
        <v>240.796875</v>
      </c>
      <c r="W69">
        <v>-955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414.62741160392699</v>
      </c>
      <c r="AE69">
        <v>120.126406192779</v>
      </c>
      <c r="AF69">
        <v>28.972133252861202</v>
      </c>
      <c r="AG69" t="b">
        <v>0</v>
      </c>
      <c r="AH69">
        <v>683017</v>
      </c>
      <c r="AI69">
        <v>34972113</v>
      </c>
      <c r="AJ69">
        <v>43647881</v>
      </c>
      <c r="AK69">
        <v>79303011</v>
      </c>
      <c r="AL69">
        <f>IF(AND(HCBS!H69 &lt; 300000,'ASP-1'!B69 &gt; 0,'ASP-2'!B69 &gt; 0,'ASP-3'!B69 &gt; 0,'ASP-4'!B69 &gt;0),AD69, -1)</f>
        <v>414.62741160392699</v>
      </c>
      <c r="AM69">
        <f>IF(AND('ASP-1'!B69 &gt; 0,'ASP-2'!B69 &gt; 0,'ASP-3'!B69 &gt; 0,'ASP-4'!B69 &gt;0),AD69, -1)</f>
        <v>414.62741160392699</v>
      </c>
    </row>
    <row r="70" spans="1:39" x14ac:dyDescent="0.25">
      <c r="A70" t="s">
        <v>129</v>
      </c>
      <c r="B70">
        <v>1</v>
      </c>
      <c r="C70">
        <v>3</v>
      </c>
      <c r="D70">
        <v>1</v>
      </c>
      <c r="E70">
        <v>0</v>
      </c>
      <c r="F70">
        <v>4</v>
      </c>
      <c r="G70">
        <v>30</v>
      </c>
      <c r="H70">
        <v>432</v>
      </c>
      <c r="I70" t="s">
        <v>50</v>
      </c>
      <c r="J70">
        <v>75.753032684326101</v>
      </c>
      <c r="K70">
        <v>9.5158653259277308</v>
      </c>
      <c r="L70">
        <v>2.9989242553710899E-2</v>
      </c>
      <c r="M70">
        <v>89.25</v>
      </c>
      <c r="N70">
        <v>-652</v>
      </c>
      <c r="O70">
        <v>-220</v>
      </c>
      <c r="P70">
        <v>-1</v>
      </c>
      <c r="Q70" t="s">
        <v>50</v>
      </c>
      <c r="R70">
        <v>-652</v>
      </c>
      <c r="S70">
        <v>75.753032684326101</v>
      </c>
      <c r="T70">
        <v>9.5158653259277308</v>
      </c>
      <c r="U70">
        <v>2.9989242553710899E-2</v>
      </c>
      <c r="V70">
        <v>89.25</v>
      </c>
      <c r="W70">
        <v>-220</v>
      </c>
      <c r="X70">
        <v>-1</v>
      </c>
      <c r="Y70">
        <v>-1</v>
      </c>
      <c r="Z70" t="b">
        <v>0</v>
      </c>
      <c r="AA70" t="b">
        <v>0</v>
      </c>
      <c r="AB70">
        <v>34</v>
      </c>
      <c r="AC70">
        <v>0</v>
      </c>
      <c r="AD70">
        <v>167.210138320922</v>
      </c>
      <c r="AE70">
        <v>69.7626984119415</v>
      </c>
      <c r="AF70">
        <v>41.7215720963327</v>
      </c>
      <c r="AG70" t="b">
        <v>0</v>
      </c>
      <c r="AH70">
        <v>342787</v>
      </c>
      <c r="AI70">
        <v>15980634</v>
      </c>
      <c r="AJ70">
        <v>19915336</v>
      </c>
      <c r="AK70">
        <v>36238757</v>
      </c>
      <c r="AL70">
        <f>IF(AND(HCBS!H70 &lt; 300000,'ASP-1'!B70 &gt; 0,'ASP-2'!B70 &gt; 0,'ASP-3'!B70 &gt; 0,'ASP-4'!B70 &gt;0),AD70, -1)</f>
        <v>167.210138320922</v>
      </c>
      <c r="AM70">
        <f>IF(AND('ASP-1'!B70 &gt; 0,'ASP-2'!B70 &gt; 0,'ASP-3'!B70 &gt; 0,'ASP-4'!B70 &gt;0),AD70, -1)</f>
        <v>167.210138320922</v>
      </c>
    </row>
    <row r="71" spans="1:39" x14ac:dyDescent="0.25">
      <c r="A71" t="s">
        <v>130</v>
      </c>
      <c r="B71">
        <v>1</v>
      </c>
      <c r="C71">
        <v>3</v>
      </c>
      <c r="D71">
        <v>1</v>
      </c>
      <c r="E71">
        <v>0</v>
      </c>
      <c r="F71">
        <v>4</v>
      </c>
      <c r="G71">
        <v>28</v>
      </c>
      <c r="H71">
        <v>463</v>
      </c>
      <c r="I71" t="s">
        <v>50</v>
      </c>
      <c r="J71">
        <v>78.716054916381793</v>
      </c>
      <c r="K71">
        <v>10.7964420318603</v>
      </c>
      <c r="L71">
        <v>6.3976287841796806E-2</v>
      </c>
      <c r="M71">
        <v>94.59375</v>
      </c>
      <c r="N71">
        <v>-650</v>
      </c>
      <c r="O71">
        <v>-187</v>
      </c>
      <c r="P71">
        <v>-1</v>
      </c>
      <c r="Q71" t="s">
        <v>50</v>
      </c>
      <c r="R71">
        <v>-650</v>
      </c>
      <c r="S71">
        <v>78.716054916381793</v>
      </c>
      <c r="T71">
        <v>10.7964420318603</v>
      </c>
      <c r="U71">
        <v>6.3976287841796806E-2</v>
      </c>
      <c r="V71">
        <v>94.59375</v>
      </c>
      <c r="W71">
        <v>-187</v>
      </c>
      <c r="X71">
        <v>-1</v>
      </c>
      <c r="Y71">
        <v>-1</v>
      </c>
      <c r="Z71" t="b">
        <v>0</v>
      </c>
      <c r="AA71" t="b">
        <v>0</v>
      </c>
      <c r="AB71">
        <v>35</v>
      </c>
      <c r="AC71">
        <v>0</v>
      </c>
      <c r="AD71">
        <v>154.24616098403899</v>
      </c>
      <c r="AE71">
        <v>62.819293498992899</v>
      </c>
      <c r="AF71">
        <v>40.7266495958321</v>
      </c>
      <c r="AG71" t="b">
        <v>0</v>
      </c>
      <c r="AH71">
        <v>351781</v>
      </c>
      <c r="AI71">
        <v>16226739</v>
      </c>
      <c r="AJ71">
        <v>20227424</v>
      </c>
      <c r="AK71">
        <v>36805944</v>
      </c>
      <c r="AL71">
        <f>IF(AND(HCBS!H71 &lt; 300000,'ASP-1'!B71 &gt; 0,'ASP-2'!B71 &gt; 0,'ASP-3'!B71 &gt; 0,'ASP-4'!B71 &gt;0),AD71, -1)</f>
        <v>154.24616098403899</v>
      </c>
      <c r="AM71">
        <f>IF(AND('ASP-1'!B71 &gt; 0,'ASP-2'!B71 &gt; 0,'ASP-3'!B71 &gt; 0,'ASP-4'!B71 &gt;0),AD71, -1)</f>
        <v>154.24616098403899</v>
      </c>
    </row>
    <row r="72" spans="1:39" x14ac:dyDescent="0.25">
      <c r="A72" t="s">
        <v>131</v>
      </c>
      <c r="B72">
        <v>1</v>
      </c>
      <c r="C72">
        <v>3</v>
      </c>
      <c r="D72">
        <v>1</v>
      </c>
      <c r="E72">
        <v>0</v>
      </c>
      <c r="F72">
        <v>4</v>
      </c>
      <c r="G72">
        <v>26</v>
      </c>
      <c r="H72">
        <v>414</v>
      </c>
      <c r="I72" t="s">
        <v>50</v>
      </c>
      <c r="J72">
        <v>137.923545837402</v>
      </c>
      <c r="K72">
        <v>22.7315063476562</v>
      </c>
      <c r="L72">
        <v>6.8973541259765597E-2</v>
      </c>
      <c r="M72">
        <v>160.453125</v>
      </c>
      <c r="N72">
        <v>-932</v>
      </c>
      <c r="O72">
        <v>-518</v>
      </c>
      <c r="P72">
        <v>-1</v>
      </c>
      <c r="Q72" t="s">
        <v>50</v>
      </c>
      <c r="R72">
        <v>-932</v>
      </c>
      <c r="S72">
        <v>137.923545837402</v>
      </c>
      <c r="T72">
        <v>22.7315063476562</v>
      </c>
      <c r="U72">
        <v>6.8973541259765597E-2</v>
      </c>
      <c r="V72">
        <v>160.453125</v>
      </c>
      <c r="W72">
        <v>-518</v>
      </c>
      <c r="X72">
        <v>-1</v>
      </c>
      <c r="Y72">
        <v>-1</v>
      </c>
      <c r="Z72" t="b">
        <v>0</v>
      </c>
      <c r="AA72" t="b">
        <v>0</v>
      </c>
      <c r="AB72">
        <v>40</v>
      </c>
      <c r="AC72">
        <v>0</v>
      </c>
      <c r="AD72">
        <v>252.464275598526</v>
      </c>
      <c r="AE72">
        <v>91.128964900970402</v>
      </c>
      <c r="AF72">
        <v>36.0957861007969</v>
      </c>
      <c r="AG72" t="b">
        <v>0</v>
      </c>
      <c r="AH72">
        <v>460667</v>
      </c>
      <c r="AI72">
        <v>23787687</v>
      </c>
      <c r="AJ72">
        <v>29672832</v>
      </c>
      <c r="AK72">
        <v>53921186</v>
      </c>
      <c r="AL72">
        <f>IF(AND(HCBS!H72 &lt; 300000,'ASP-1'!B72 &gt; 0,'ASP-2'!B72 &gt; 0,'ASP-3'!B72 &gt; 0,'ASP-4'!B72 &gt;0),AD72, -1)</f>
        <v>252.464275598526</v>
      </c>
      <c r="AM72">
        <f>IF(AND('ASP-1'!B72 &gt; 0,'ASP-2'!B72 &gt; 0,'ASP-3'!B72 &gt; 0,'ASP-4'!B72 &gt;0),AD72, -1)</f>
        <v>252.464275598526</v>
      </c>
    </row>
    <row r="73" spans="1:39" x14ac:dyDescent="0.25">
      <c r="A73" t="s">
        <v>132</v>
      </c>
      <c r="B73">
        <v>1</v>
      </c>
      <c r="C73">
        <v>2</v>
      </c>
      <c r="D73">
        <v>1</v>
      </c>
      <c r="E73">
        <v>0</v>
      </c>
      <c r="F73">
        <v>4</v>
      </c>
      <c r="G73">
        <v>31</v>
      </c>
      <c r="H73">
        <v>536</v>
      </c>
      <c r="I73" t="s">
        <v>50</v>
      </c>
      <c r="J73">
        <v>116.71712493896401</v>
      </c>
      <c r="K73">
        <v>14.6661663055419</v>
      </c>
      <c r="L73">
        <v>3.6985397338867097E-2</v>
      </c>
      <c r="M73">
        <v>134.6875</v>
      </c>
      <c r="N73">
        <v>-749</v>
      </c>
      <c r="O73">
        <v>-213</v>
      </c>
      <c r="P73">
        <v>-1</v>
      </c>
      <c r="Q73" t="s">
        <v>50</v>
      </c>
      <c r="R73">
        <v>-749</v>
      </c>
      <c r="S73">
        <v>116.71712493896401</v>
      </c>
      <c r="T73">
        <v>14.6661663055419</v>
      </c>
      <c r="U73">
        <v>3.6985397338867097E-2</v>
      </c>
      <c r="V73">
        <v>134.6875</v>
      </c>
      <c r="W73">
        <v>-213</v>
      </c>
      <c r="X73">
        <v>-1</v>
      </c>
      <c r="Y73">
        <v>-1</v>
      </c>
      <c r="Z73" t="b">
        <v>0</v>
      </c>
      <c r="AA73" t="b">
        <v>0</v>
      </c>
      <c r="AB73">
        <v>38</v>
      </c>
      <c r="AC73">
        <v>0</v>
      </c>
      <c r="AD73">
        <v>244.28535699844301</v>
      </c>
      <c r="AE73">
        <v>96.980305671691895</v>
      </c>
      <c r="AF73">
        <v>39.699598397258697</v>
      </c>
      <c r="AG73" t="b">
        <v>0</v>
      </c>
      <c r="AH73">
        <v>424381</v>
      </c>
      <c r="AI73">
        <v>21461986</v>
      </c>
      <c r="AJ73">
        <v>26776903</v>
      </c>
      <c r="AK73">
        <v>48663270</v>
      </c>
      <c r="AL73">
        <f>IF(AND(HCBS!H73 &lt; 300000,'ASP-1'!B73 &gt; 0,'ASP-2'!B73 &gt; 0,'ASP-3'!B73 &gt; 0,'ASP-4'!B73 &gt;0),AD73, -1)</f>
        <v>244.28535699844301</v>
      </c>
      <c r="AM73">
        <f>IF(AND('ASP-1'!B73 &gt; 0,'ASP-2'!B73 &gt; 0,'ASP-3'!B73 &gt; 0,'ASP-4'!B73 &gt;0),AD73, -1)</f>
        <v>244.28535699844301</v>
      </c>
    </row>
    <row r="74" spans="1:39" x14ac:dyDescent="0.25">
      <c r="A74" t="s">
        <v>133</v>
      </c>
      <c r="B74">
        <v>1</v>
      </c>
      <c r="C74">
        <v>3</v>
      </c>
      <c r="D74">
        <v>1</v>
      </c>
      <c r="E74">
        <v>0</v>
      </c>
      <c r="F74">
        <v>4</v>
      </c>
      <c r="G74">
        <v>34</v>
      </c>
      <c r="H74">
        <v>476</v>
      </c>
      <c r="I74" t="s">
        <v>50</v>
      </c>
      <c r="J74">
        <v>135.269416809082</v>
      </c>
      <c r="K74">
        <v>21.597883224487301</v>
      </c>
      <c r="L74">
        <v>8.197021484375E-2</v>
      </c>
      <c r="M74">
        <v>157.59375</v>
      </c>
      <c r="N74">
        <v>-878</v>
      </c>
      <c r="O74">
        <v>-402</v>
      </c>
      <c r="P74">
        <v>-1</v>
      </c>
      <c r="Q74" t="s">
        <v>50</v>
      </c>
      <c r="R74">
        <v>-878</v>
      </c>
      <c r="S74">
        <v>135.269416809082</v>
      </c>
      <c r="T74">
        <v>21.597883224487301</v>
      </c>
      <c r="U74">
        <v>8.197021484375E-2</v>
      </c>
      <c r="V74">
        <v>157.59375</v>
      </c>
      <c r="W74">
        <v>-402</v>
      </c>
      <c r="X74">
        <v>-1</v>
      </c>
      <c r="Y74">
        <v>-1</v>
      </c>
      <c r="Z74" t="b">
        <v>0</v>
      </c>
      <c r="AA74" t="b">
        <v>0</v>
      </c>
      <c r="AB74">
        <v>40</v>
      </c>
      <c r="AC74">
        <v>0</v>
      </c>
      <c r="AD74">
        <v>306.21926975250199</v>
      </c>
      <c r="AE74">
        <v>115.264780044555</v>
      </c>
      <c r="AF74">
        <v>37.641256259841697</v>
      </c>
      <c r="AG74" t="b">
        <v>0</v>
      </c>
      <c r="AH74">
        <v>457817</v>
      </c>
      <c r="AI74">
        <v>23380818</v>
      </c>
      <c r="AJ74">
        <v>29167071</v>
      </c>
      <c r="AK74">
        <v>53005706</v>
      </c>
      <c r="AL74">
        <f>IF(AND(HCBS!H74 &lt; 300000,'ASP-1'!B74 &gt; 0,'ASP-2'!B74 &gt; 0,'ASP-3'!B74 &gt; 0,'ASP-4'!B74 &gt;0),AD74, -1)</f>
        <v>306.21926975250199</v>
      </c>
      <c r="AM74">
        <f>IF(AND('ASP-1'!B74 &gt; 0,'ASP-2'!B74 &gt; 0,'ASP-3'!B74 &gt; 0,'ASP-4'!B74 &gt;0),AD74, -1)</f>
        <v>306.21926975250199</v>
      </c>
    </row>
    <row r="75" spans="1:39" x14ac:dyDescent="0.25">
      <c r="A75" t="s">
        <v>134</v>
      </c>
      <c r="B75">
        <v>1</v>
      </c>
      <c r="C75">
        <v>3</v>
      </c>
      <c r="D75">
        <v>1</v>
      </c>
      <c r="E75">
        <v>0</v>
      </c>
      <c r="F75">
        <v>4</v>
      </c>
      <c r="G75">
        <v>29</v>
      </c>
      <c r="H75">
        <v>473</v>
      </c>
      <c r="I75" t="s">
        <v>50</v>
      </c>
      <c r="J75">
        <v>67.787658691406193</v>
      </c>
      <c r="K75">
        <v>8.1103286743163991</v>
      </c>
      <c r="L75">
        <v>5.39798736572265E-2</v>
      </c>
      <c r="M75">
        <v>77.890625</v>
      </c>
      <c r="N75">
        <v>-579</v>
      </c>
      <c r="O75">
        <v>-106</v>
      </c>
      <c r="P75">
        <v>-1</v>
      </c>
      <c r="Q75" t="s">
        <v>50</v>
      </c>
      <c r="R75">
        <v>-579</v>
      </c>
      <c r="S75">
        <v>67.787658691406193</v>
      </c>
      <c r="T75">
        <v>8.1103286743163991</v>
      </c>
      <c r="U75">
        <v>5.39798736572265E-2</v>
      </c>
      <c r="V75">
        <v>77.890625</v>
      </c>
      <c r="W75">
        <v>-106</v>
      </c>
      <c r="X75">
        <v>-1</v>
      </c>
      <c r="Y75">
        <v>-1</v>
      </c>
      <c r="Z75" t="b">
        <v>0</v>
      </c>
      <c r="AA75" t="b">
        <v>0</v>
      </c>
      <c r="AB75">
        <v>31</v>
      </c>
      <c r="AC75">
        <v>0</v>
      </c>
      <c r="AD75">
        <v>154.92803835868801</v>
      </c>
      <c r="AE75">
        <v>65.936762332916203</v>
      </c>
      <c r="AF75">
        <v>42.559605757261203</v>
      </c>
      <c r="AG75" t="b">
        <v>0</v>
      </c>
      <c r="AH75">
        <v>306748</v>
      </c>
      <c r="AI75">
        <v>14600690</v>
      </c>
      <c r="AJ75">
        <v>18164956</v>
      </c>
      <c r="AK75">
        <v>33072394</v>
      </c>
      <c r="AL75">
        <f>IF(AND(HCBS!H75 &lt; 300000,'ASP-1'!B75 &gt; 0,'ASP-2'!B75 &gt; 0,'ASP-3'!B75 &gt; 0,'ASP-4'!B75 &gt;0),AD75, -1)</f>
        <v>154.92803835868801</v>
      </c>
      <c r="AM75">
        <f>IF(AND('ASP-1'!B75 &gt; 0,'ASP-2'!B75 &gt; 0,'ASP-3'!B75 &gt; 0,'ASP-4'!B75 &gt;0),AD75, -1)</f>
        <v>154.92803835868801</v>
      </c>
    </row>
    <row r="76" spans="1:39" x14ac:dyDescent="0.25">
      <c r="A76" t="s">
        <v>135</v>
      </c>
      <c r="B76">
        <v>1</v>
      </c>
      <c r="C76">
        <v>1</v>
      </c>
      <c r="D76">
        <v>1</v>
      </c>
      <c r="E76">
        <v>0</v>
      </c>
      <c r="F76">
        <v>4</v>
      </c>
      <c r="G76">
        <v>28</v>
      </c>
      <c r="H76">
        <v>424</v>
      </c>
      <c r="I76" t="s">
        <v>50</v>
      </c>
      <c r="J76">
        <v>76.484790802001896</v>
      </c>
      <c r="K76">
        <v>8.9030666351318306</v>
      </c>
      <c r="L76">
        <v>0.52682685852050704</v>
      </c>
      <c r="M76">
        <v>87.1875</v>
      </c>
      <c r="N76">
        <v>-660</v>
      </c>
      <c r="O76">
        <v>-236</v>
      </c>
      <c r="P76">
        <v>-1</v>
      </c>
      <c r="Q76" t="s">
        <v>50</v>
      </c>
      <c r="R76">
        <v>-660</v>
      </c>
      <c r="S76">
        <v>76.484790802001896</v>
      </c>
      <c r="T76">
        <v>8.9030666351318306</v>
      </c>
      <c r="U76">
        <v>0.52682685852050704</v>
      </c>
      <c r="V76">
        <v>87.1875</v>
      </c>
      <c r="W76">
        <v>-236</v>
      </c>
      <c r="X76">
        <v>-1</v>
      </c>
      <c r="Y76">
        <v>-1</v>
      </c>
      <c r="Z76" t="b">
        <v>0</v>
      </c>
      <c r="AA76" t="b">
        <v>0</v>
      </c>
      <c r="AB76">
        <v>32</v>
      </c>
      <c r="AC76">
        <v>0</v>
      </c>
      <c r="AD76">
        <v>164.46854853630001</v>
      </c>
      <c r="AE76">
        <v>67.575483322143498</v>
      </c>
      <c r="AF76">
        <v>41.087176802821098</v>
      </c>
      <c r="AG76" t="b">
        <v>0</v>
      </c>
      <c r="AH76">
        <v>330704</v>
      </c>
      <c r="AI76">
        <v>16122785</v>
      </c>
      <c r="AJ76">
        <v>20087552</v>
      </c>
      <c r="AK76">
        <v>36541041</v>
      </c>
      <c r="AL76">
        <f>IF(AND(HCBS!H76 &lt; 300000,'ASP-1'!B76 &gt; 0,'ASP-2'!B76 &gt; 0,'ASP-3'!B76 &gt; 0,'ASP-4'!B76 &gt;0),AD76, -1)</f>
        <v>164.46854853630001</v>
      </c>
      <c r="AM76">
        <f>IF(AND('ASP-1'!B76 &gt; 0,'ASP-2'!B76 &gt; 0,'ASP-3'!B76 &gt; 0,'ASP-4'!B76 &gt;0),AD76, -1)</f>
        <v>164.46854853630001</v>
      </c>
    </row>
    <row r="77" spans="1:39" x14ac:dyDescent="0.25">
      <c r="A77" t="s">
        <v>136</v>
      </c>
      <c r="B77">
        <v>1</v>
      </c>
      <c r="C77">
        <v>2</v>
      </c>
      <c r="D77">
        <v>1</v>
      </c>
      <c r="E77">
        <v>0</v>
      </c>
      <c r="F77">
        <v>4</v>
      </c>
      <c r="G77">
        <v>27</v>
      </c>
      <c r="H77">
        <v>457</v>
      </c>
      <c r="I77" t="s">
        <v>50</v>
      </c>
      <c r="J77">
        <v>73.369819641113196</v>
      </c>
      <c r="K77">
        <v>9.2639484405517507</v>
      </c>
      <c r="L77">
        <v>4.8982620239257799E-2</v>
      </c>
      <c r="M77">
        <v>86.21875</v>
      </c>
      <c r="N77">
        <v>-626</v>
      </c>
      <c r="O77">
        <v>-169</v>
      </c>
      <c r="P77">
        <v>-1</v>
      </c>
      <c r="Q77" t="s">
        <v>50</v>
      </c>
      <c r="R77">
        <v>-626</v>
      </c>
      <c r="S77">
        <v>73.369819641113196</v>
      </c>
      <c r="T77">
        <v>9.2639484405517507</v>
      </c>
      <c r="U77">
        <v>4.8982620239257799E-2</v>
      </c>
      <c r="V77">
        <v>86.21875</v>
      </c>
      <c r="W77">
        <v>-169</v>
      </c>
      <c r="X77">
        <v>-1</v>
      </c>
      <c r="Y77">
        <v>-1</v>
      </c>
      <c r="Z77" t="b">
        <v>0</v>
      </c>
      <c r="AA77" t="b">
        <v>0</v>
      </c>
      <c r="AB77">
        <v>32</v>
      </c>
      <c r="AC77">
        <v>0</v>
      </c>
      <c r="AD77">
        <v>147.64617776870699</v>
      </c>
      <c r="AE77">
        <v>61.651679992675703</v>
      </c>
      <c r="AF77">
        <v>41.756367096244901</v>
      </c>
      <c r="AG77" t="b">
        <v>0</v>
      </c>
      <c r="AH77">
        <v>324049</v>
      </c>
      <c r="AI77">
        <v>15327490</v>
      </c>
      <c r="AJ77">
        <v>19115353</v>
      </c>
      <c r="AK77">
        <v>34766892</v>
      </c>
      <c r="AL77">
        <f>IF(AND(HCBS!H77 &lt; 300000,'ASP-1'!B77 &gt; 0,'ASP-2'!B77 &gt; 0,'ASP-3'!B77 &gt; 0,'ASP-4'!B77 &gt;0),AD77, -1)</f>
        <v>147.64617776870699</v>
      </c>
      <c r="AM77">
        <f>IF(AND('ASP-1'!B77 &gt; 0,'ASP-2'!B77 &gt; 0,'ASP-3'!B77 &gt; 0,'ASP-4'!B77 &gt;0),AD77, -1)</f>
        <v>147.64617776870699</v>
      </c>
    </row>
    <row r="78" spans="1:39" x14ac:dyDescent="0.25">
      <c r="A78" t="s">
        <v>137</v>
      </c>
      <c r="B78">
        <v>1</v>
      </c>
      <c r="C78">
        <v>4</v>
      </c>
      <c r="D78">
        <v>1</v>
      </c>
      <c r="E78">
        <v>0</v>
      </c>
      <c r="F78">
        <v>4</v>
      </c>
      <c r="G78">
        <v>27</v>
      </c>
      <c r="H78">
        <v>417</v>
      </c>
      <c r="I78" t="s">
        <v>50</v>
      </c>
      <c r="J78">
        <v>94.4488716125488</v>
      </c>
      <c r="K78">
        <v>11.0223674774169</v>
      </c>
      <c r="L78">
        <v>6.8973541259765597E-2</v>
      </c>
      <c r="M78">
        <v>111.1875</v>
      </c>
      <c r="N78">
        <v>-765</v>
      </c>
      <c r="O78">
        <v>-348</v>
      </c>
      <c r="P78">
        <v>-1</v>
      </c>
      <c r="Q78" t="s">
        <v>50</v>
      </c>
      <c r="R78">
        <v>-765</v>
      </c>
      <c r="S78">
        <v>94.4488716125488</v>
      </c>
      <c r="T78">
        <v>11.0223674774169</v>
      </c>
      <c r="U78">
        <v>6.8973541259765597E-2</v>
      </c>
      <c r="V78">
        <v>111.1875</v>
      </c>
      <c r="W78">
        <v>-348</v>
      </c>
      <c r="X78">
        <v>-1</v>
      </c>
      <c r="Y78">
        <v>-1</v>
      </c>
      <c r="Z78" t="b">
        <v>0</v>
      </c>
      <c r="AA78" t="b">
        <v>0</v>
      </c>
      <c r="AB78">
        <v>35</v>
      </c>
      <c r="AC78">
        <v>0</v>
      </c>
      <c r="AD78">
        <v>179.89925169944701</v>
      </c>
      <c r="AE78">
        <v>73.889191865921006</v>
      </c>
      <c r="AF78">
        <v>41.072539862125403</v>
      </c>
      <c r="AG78" t="b">
        <v>0</v>
      </c>
      <c r="AH78">
        <v>375058</v>
      </c>
      <c r="AI78">
        <v>18402711</v>
      </c>
      <c r="AJ78">
        <v>22966818</v>
      </c>
      <c r="AK78">
        <v>41744587</v>
      </c>
      <c r="AL78">
        <f>IF(AND(HCBS!H78 &lt; 300000,'ASP-1'!B78 &gt; 0,'ASP-2'!B78 &gt; 0,'ASP-3'!B78 &gt; 0,'ASP-4'!B78 &gt;0),AD78, -1)</f>
        <v>179.89925169944701</v>
      </c>
      <c r="AM78">
        <f>IF(AND('ASP-1'!B78 &gt; 0,'ASP-2'!B78 &gt; 0,'ASP-3'!B78 &gt; 0,'ASP-4'!B78 &gt;0),AD78, -1)</f>
        <v>179.89925169944701</v>
      </c>
    </row>
    <row r="79" spans="1:39" x14ac:dyDescent="0.25">
      <c r="A79" t="s">
        <v>138</v>
      </c>
      <c r="B79">
        <v>1</v>
      </c>
      <c r="C79">
        <v>4</v>
      </c>
      <c r="D79">
        <v>1</v>
      </c>
      <c r="E79">
        <v>0</v>
      </c>
      <c r="F79">
        <v>4</v>
      </c>
      <c r="G79">
        <v>27</v>
      </c>
      <c r="H79">
        <v>510</v>
      </c>
      <c r="I79" t="s">
        <v>50</v>
      </c>
      <c r="J79">
        <v>132.414356231689</v>
      </c>
      <c r="K79">
        <v>22.683523178100501</v>
      </c>
      <c r="L79">
        <v>7.0972442626953097E-2</v>
      </c>
      <c r="M79">
        <v>159.59375</v>
      </c>
      <c r="N79">
        <v>-804</v>
      </c>
      <c r="O79">
        <v>-294</v>
      </c>
      <c r="P79">
        <v>-1</v>
      </c>
      <c r="Q79" t="s">
        <v>50</v>
      </c>
      <c r="R79">
        <v>-804</v>
      </c>
      <c r="S79">
        <v>132.414356231689</v>
      </c>
      <c r="T79">
        <v>22.683523178100501</v>
      </c>
      <c r="U79">
        <v>7.0972442626953097E-2</v>
      </c>
      <c r="V79">
        <v>159.59375</v>
      </c>
      <c r="W79">
        <v>-294</v>
      </c>
      <c r="X79">
        <v>-1</v>
      </c>
      <c r="Y79">
        <v>-1</v>
      </c>
      <c r="Z79" t="b">
        <v>0</v>
      </c>
      <c r="AA79" t="b">
        <v>0</v>
      </c>
      <c r="AB79">
        <v>39</v>
      </c>
      <c r="AC79">
        <v>0</v>
      </c>
      <c r="AD79">
        <v>245.98419880866999</v>
      </c>
      <c r="AE79">
        <v>90.229216337203894</v>
      </c>
      <c r="AF79">
        <v>36.680899331824698</v>
      </c>
      <c r="AG79" t="b">
        <v>0</v>
      </c>
      <c r="AH79">
        <v>440638</v>
      </c>
      <c r="AI79">
        <v>22508418</v>
      </c>
      <c r="AJ79">
        <v>28057363</v>
      </c>
      <c r="AK79">
        <v>51006419</v>
      </c>
      <c r="AL79">
        <f>IF(AND(HCBS!H79 &lt; 300000,'ASP-1'!B79 &gt; 0,'ASP-2'!B79 &gt; 0,'ASP-3'!B79 &gt; 0,'ASP-4'!B79 &gt;0),AD79, -1)</f>
        <v>-1</v>
      </c>
      <c r="AM79">
        <f>IF(AND('ASP-1'!B79 &gt; 0,'ASP-2'!B79 &gt; 0,'ASP-3'!B79 &gt; 0,'ASP-4'!B79 &gt;0),AD79, -1)</f>
        <v>245.98419880866999</v>
      </c>
    </row>
    <row r="80" spans="1:39" x14ac:dyDescent="0.25">
      <c r="A80" t="s">
        <v>139</v>
      </c>
      <c r="B80">
        <v>1</v>
      </c>
      <c r="C80">
        <v>1</v>
      </c>
      <c r="D80">
        <v>1</v>
      </c>
      <c r="E80">
        <v>0</v>
      </c>
      <c r="F80">
        <v>4</v>
      </c>
      <c r="G80">
        <v>31</v>
      </c>
      <c r="H80">
        <v>473</v>
      </c>
      <c r="I80" t="s">
        <v>50</v>
      </c>
      <c r="J80">
        <v>123.18939781188899</v>
      </c>
      <c r="K80">
        <v>16.666507720947202</v>
      </c>
      <c r="L80">
        <v>1.5934753417968699</v>
      </c>
      <c r="M80">
        <v>137.671875</v>
      </c>
      <c r="N80">
        <v>-812</v>
      </c>
      <c r="O80">
        <v>-339</v>
      </c>
      <c r="P80">
        <v>-1</v>
      </c>
      <c r="Q80" t="s">
        <v>50</v>
      </c>
      <c r="R80">
        <v>-812</v>
      </c>
      <c r="S80">
        <v>123.18939781188899</v>
      </c>
      <c r="T80">
        <v>16.666507720947202</v>
      </c>
      <c r="U80">
        <v>1.5934753417968699</v>
      </c>
      <c r="V80">
        <v>137.671875</v>
      </c>
      <c r="W80">
        <v>-339</v>
      </c>
      <c r="X80">
        <v>-1</v>
      </c>
      <c r="Y80">
        <v>-1</v>
      </c>
      <c r="Z80" t="b">
        <v>0</v>
      </c>
      <c r="AA80" t="b">
        <v>0</v>
      </c>
      <c r="AB80">
        <v>38</v>
      </c>
      <c r="AC80">
        <v>0</v>
      </c>
      <c r="AD80">
        <v>265.04807066917402</v>
      </c>
      <c r="AE80">
        <v>101.806937932968</v>
      </c>
      <c r="AF80">
        <v>38.410744766386401</v>
      </c>
      <c r="AG80" t="b">
        <v>0</v>
      </c>
      <c r="AH80">
        <v>430026</v>
      </c>
      <c r="AI80">
        <v>22074687</v>
      </c>
      <c r="AJ80">
        <v>27542344</v>
      </c>
      <c r="AK80">
        <v>50047057</v>
      </c>
      <c r="AL80">
        <f>IF(AND(HCBS!H80 &lt; 300000,'ASP-1'!B80 &gt; 0,'ASP-2'!B80 &gt; 0,'ASP-3'!B80 &gt; 0,'ASP-4'!B80 &gt;0),AD80, -1)</f>
        <v>265.04807066917402</v>
      </c>
      <c r="AM80">
        <f>IF(AND('ASP-1'!B80 &gt; 0,'ASP-2'!B80 &gt; 0,'ASP-3'!B80 &gt; 0,'ASP-4'!B80 &gt;0),AD80, -1)</f>
        <v>265.04807066917402</v>
      </c>
    </row>
    <row r="81" spans="1:39" x14ac:dyDescent="0.25">
      <c r="A81" t="s">
        <v>140</v>
      </c>
      <c r="B81">
        <v>1</v>
      </c>
      <c r="C81">
        <v>3</v>
      </c>
      <c r="D81">
        <v>1</v>
      </c>
      <c r="E81">
        <v>0</v>
      </c>
      <c r="F81">
        <v>4</v>
      </c>
      <c r="G81">
        <v>27</v>
      </c>
      <c r="H81">
        <v>440</v>
      </c>
      <c r="I81" t="s">
        <v>50</v>
      </c>
      <c r="J81">
        <v>97.077293395996094</v>
      </c>
      <c r="K81">
        <v>10.8164367675781</v>
      </c>
      <c r="L81">
        <v>5.8979034423828097E-2</v>
      </c>
      <c r="M81">
        <v>113.53125</v>
      </c>
      <c r="N81">
        <v>-742</v>
      </c>
      <c r="O81">
        <v>-302</v>
      </c>
      <c r="P81">
        <v>-1</v>
      </c>
      <c r="Q81" t="s">
        <v>50</v>
      </c>
      <c r="R81">
        <v>-742</v>
      </c>
      <c r="S81">
        <v>97.077293395996094</v>
      </c>
      <c r="T81">
        <v>10.8164367675781</v>
      </c>
      <c r="U81">
        <v>5.8979034423828097E-2</v>
      </c>
      <c r="V81">
        <v>113.53125</v>
      </c>
      <c r="W81">
        <v>-302</v>
      </c>
      <c r="X81">
        <v>-1</v>
      </c>
      <c r="Y81">
        <v>-1</v>
      </c>
      <c r="Z81" t="b">
        <v>0</v>
      </c>
      <c r="AA81" t="b">
        <v>0</v>
      </c>
      <c r="AB81">
        <v>35</v>
      </c>
      <c r="AC81">
        <v>0</v>
      </c>
      <c r="AD81">
        <v>187.34031963348301</v>
      </c>
      <c r="AE81">
        <v>77.996841669082599</v>
      </c>
      <c r="AF81">
        <v>41.633772068755398</v>
      </c>
      <c r="AG81" t="b">
        <v>0</v>
      </c>
      <c r="AH81">
        <v>376715</v>
      </c>
      <c r="AI81">
        <v>18883940</v>
      </c>
      <c r="AJ81">
        <v>23498295</v>
      </c>
      <c r="AK81">
        <v>42758950</v>
      </c>
      <c r="AL81">
        <f>IF(AND(HCBS!H81 &lt; 300000,'ASP-1'!B81 &gt; 0,'ASP-2'!B81 &gt; 0,'ASP-3'!B81 &gt; 0,'ASP-4'!B81 &gt;0),AD81, -1)</f>
        <v>187.34031963348301</v>
      </c>
      <c r="AM81">
        <f>IF(AND('ASP-1'!B81 &gt; 0,'ASP-2'!B81 &gt; 0,'ASP-3'!B81 &gt; 0,'ASP-4'!B81 &gt;0),AD81, -1)</f>
        <v>187.34031963348301</v>
      </c>
    </row>
    <row r="82" spans="1:39" x14ac:dyDescent="0.25">
      <c r="A82" t="s">
        <v>141</v>
      </c>
      <c r="B82">
        <v>1</v>
      </c>
      <c r="C82">
        <v>3</v>
      </c>
      <c r="D82">
        <v>1</v>
      </c>
      <c r="E82">
        <v>0</v>
      </c>
      <c r="F82">
        <v>4</v>
      </c>
      <c r="G82">
        <v>31</v>
      </c>
      <c r="H82">
        <v>504</v>
      </c>
      <c r="I82" t="s">
        <v>50</v>
      </c>
      <c r="J82">
        <v>180.26888275146399</v>
      </c>
      <c r="K82">
        <v>40.463665008544901</v>
      </c>
      <c r="L82">
        <v>0.136802673339843</v>
      </c>
      <c r="M82">
        <v>220.390625</v>
      </c>
      <c r="N82">
        <v>-997</v>
      </c>
      <c r="O82">
        <v>-493</v>
      </c>
      <c r="P82">
        <v>-1</v>
      </c>
      <c r="Q82" t="s">
        <v>50</v>
      </c>
      <c r="R82">
        <v>-997</v>
      </c>
      <c r="S82">
        <v>180.26888275146399</v>
      </c>
      <c r="T82">
        <v>40.463665008544901</v>
      </c>
      <c r="U82">
        <v>0.136802673339843</v>
      </c>
      <c r="V82">
        <v>220.390625</v>
      </c>
      <c r="W82">
        <v>-493</v>
      </c>
      <c r="X82">
        <v>-1</v>
      </c>
      <c r="Y82">
        <v>-1</v>
      </c>
      <c r="Z82" t="b">
        <v>0</v>
      </c>
      <c r="AA82" t="b">
        <v>0</v>
      </c>
      <c r="AB82">
        <v>42</v>
      </c>
      <c r="AC82">
        <v>0</v>
      </c>
      <c r="AD82">
        <v>372.048915863037</v>
      </c>
      <c r="AE82">
        <v>123.452311277389</v>
      </c>
      <c r="AF82">
        <v>33.181741973637699</v>
      </c>
      <c r="AG82" t="b">
        <v>0</v>
      </c>
      <c r="AH82">
        <v>515651</v>
      </c>
      <c r="AI82">
        <v>28103342</v>
      </c>
      <c r="AJ82">
        <v>35105232</v>
      </c>
      <c r="AK82">
        <v>63724225</v>
      </c>
      <c r="AL82">
        <f>IF(AND(HCBS!H82 &lt; 300000,'ASP-1'!B82 &gt; 0,'ASP-2'!B82 &gt; 0,'ASP-3'!B82 &gt; 0,'ASP-4'!B82 &gt;0),AD82, -1)</f>
        <v>-1</v>
      </c>
      <c r="AM82">
        <f>IF(AND('ASP-1'!B82 &gt; 0,'ASP-2'!B82 &gt; 0,'ASP-3'!B82 &gt; 0,'ASP-4'!B82 &gt;0),AD82, -1)</f>
        <v>372.048915863037</v>
      </c>
    </row>
    <row r="83" spans="1:39" x14ac:dyDescent="0.25">
      <c r="A83" t="s">
        <v>142</v>
      </c>
      <c r="B83">
        <v>1</v>
      </c>
      <c r="C83">
        <v>3</v>
      </c>
      <c r="D83">
        <v>1</v>
      </c>
      <c r="E83">
        <v>0</v>
      </c>
      <c r="F83">
        <v>4</v>
      </c>
      <c r="G83">
        <v>27</v>
      </c>
      <c r="H83">
        <v>518</v>
      </c>
      <c r="I83" t="s">
        <v>50</v>
      </c>
      <c r="J83">
        <v>151.759136199951</v>
      </c>
      <c r="K83">
        <v>27.719863891601499</v>
      </c>
      <c r="L83">
        <v>7.7970504760742104E-2</v>
      </c>
      <c r="M83">
        <v>179.859375</v>
      </c>
      <c r="N83">
        <v>-874</v>
      </c>
      <c r="O83">
        <v>-356</v>
      </c>
      <c r="P83">
        <v>-1</v>
      </c>
      <c r="Q83" t="s">
        <v>50</v>
      </c>
      <c r="R83">
        <v>-874</v>
      </c>
      <c r="S83">
        <v>151.759136199951</v>
      </c>
      <c r="T83">
        <v>27.719863891601499</v>
      </c>
      <c r="U83">
        <v>7.7970504760742104E-2</v>
      </c>
      <c r="V83">
        <v>179.859375</v>
      </c>
      <c r="W83">
        <v>-356</v>
      </c>
      <c r="X83">
        <v>-1</v>
      </c>
      <c r="Y83">
        <v>-1</v>
      </c>
      <c r="Z83" t="b">
        <v>0</v>
      </c>
      <c r="AA83" t="b">
        <v>0</v>
      </c>
      <c r="AB83">
        <v>39</v>
      </c>
      <c r="AC83">
        <v>0</v>
      </c>
      <c r="AD83">
        <v>286.81407761573701</v>
      </c>
      <c r="AE83">
        <v>103.907511472702</v>
      </c>
      <c r="AF83">
        <v>36.228176920908702</v>
      </c>
      <c r="AG83" t="b">
        <v>0</v>
      </c>
      <c r="AH83">
        <v>464398</v>
      </c>
      <c r="AI83">
        <v>24842748</v>
      </c>
      <c r="AJ83">
        <v>30995601</v>
      </c>
      <c r="AK83">
        <v>56302747</v>
      </c>
      <c r="AL83">
        <f>IF(AND(HCBS!H83 &lt; 300000,'ASP-1'!B83 &gt; 0,'ASP-2'!B83 &gt; 0,'ASP-3'!B83 &gt; 0,'ASP-4'!B83 &gt;0),AD83, -1)</f>
        <v>286.81407761573701</v>
      </c>
      <c r="AM83">
        <f>IF(AND('ASP-1'!B83 &gt; 0,'ASP-2'!B83 &gt; 0,'ASP-3'!B83 &gt; 0,'ASP-4'!B83 &gt;0),AD83, -1)</f>
        <v>286.81407761573701</v>
      </c>
    </row>
    <row r="84" spans="1:39" x14ac:dyDescent="0.25">
      <c r="A84" t="s">
        <v>143</v>
      </c>
      <c r="B84">
        <v>1</v>
      </c>
      <c r="C84">
        <v>2</v>
      </c>
      <c r="D84">
        <v>1</v>
      </c>
      <c r="E84">
        <v>0</v>
      </c>
      <c r="F84">
        <v>4</v>
      </c>
      <c r="G84">
        <v>28</v>
      </c>
      <c r="H84">
        <v>430</v>
      </c>
      <c r="I84" t="s">
        <v>50</v>
      </c>
      <c r="J84">
        <v>164.935663223266</v>
      </c>
      <c r="K84">
        <v>32.1734199523925</v>
      </c>
      <c r="L84">
        <v>0.106964111328125</v>
      </c>
      <c r="M84">
        <v>194.90625</v>
      </c>
      <c r="N84">
        <v>-998</v>
      </c>
      <c r="O84">
        <v>-568</v>
      </c>
      <c r="P84">
        <v>-1</v>
      </c>
      <c r="Q84" t="s">
        <v>50</v>
      </c>
      <c r="R84">
        <v>-998</v>
      </c>
      <c r="S84">
        <v>164.935663223266</v>
      </c>
      <c r="T84">
        <v>32.1734199523925</v>
      </c>
      <c r="U84">
        <v>0.106964111328125</v>
      </c>
      <c r="V84">
        <v>194.90625</v>
      </c>
      <c r="W84">
        <v>-568</v>
      </c>
      <c r="X84">
        <v>-1</v>
      </c>
      <c r="Y84">
        <v>-1</v>
      </c>
      <c r="Z84" t="b">
        <v>0</v>
      </c>
      <c r="AA84" t="b">
        <v>0</v>
      </c>
      <c r="AB84">
        <v>40</v>
      </c>
      <c r="AC84">
        <v>0</v>
      </c>
      <c r="AD84">
        <v>324.929134130477</v>
      </c>
      <c r="AE84">
        <v>113.77369523048399</v>
      </c>
      <c r="AF84">
        <v>35.014925803728403</v>
      </c>
      <c r="AG84" t="b">
        <v>0</v>
      </c>
      <c r="AH84">
        <v>488643</v>
      </c>
      <c r="AI84">
        <v>26322774</v>
      </c>
      <c r="AJ84">
        <v>32917472</v>
      </c>
      <c r="AK84">
        <v>59728889</v>
      </c>
      <c r="AL84">
        <f>IF(AND(HCBS!H84 &lt; 300000,'ASP-1'!B84 &gt; 0,'ASP-2'!B84 &gt; 0,'ASP-3'!B84 &gt; 0,'ASP-4'!B84 &gt;0),AD84, -1)</f>
        <v>-1</v>
      </c>
      <c r="AM84">
        <f>IF(AND('ASP-1'!B84 &gt; 0,'ASP-2'!B84 &gt; 0,'ASP-3'!B84 &gt; 0,'ASP-4'!B84 &gt;0),AD84, -1)</f>
        <v>324.929134130477</v>
      </c>
    </row>
    <row r="85" spans="1:39" x14ac:dyDescent="0.25">
      <c r="A85" t="s">
        <v>144</v>
      </c>
      <c r="B85">
        <v>1</v>
      </c>
      <c r="C85">
        <v>3</v>
      </c>
      <c r="D85">
        <v>1</v>
      </c>
      <c r="E85">
        <v>0</v>
      </c>
      <c r="F85">
        <v>4</v>
      </c>
      <c r="G85">
        <v>28</v>
      </c>
      <c r="H85">
        <v>496</v>
      </c>
      <c r="I85" t="s">
        <v>50</v>
      </c>
      <c r="J85">
        <v>76.757295608520494</v>
      </c>
      <c r="K85">
        <v>8.6981315612792898</v>
      </c>
      <c r="L85">
        <v>0.13695335388183499</v>
      </c>
      <c r="M85">
        <v>85.859375</v>
      </c>
      <c r="N85">
        <v>-582</v>
      </c>
      <c r="O85">
        <v>-86</v>
      </c>
      <c r="P85">
        <v>-1</v>
      </c>
      <c r="Q85" t="s">
        <v>50</v>
      </c>
      <c r="R85">
        <v>-582</v>
      </c>
      <c r="S85">
        <v>76.757295608520494</v>
      </c>
      <c r="T85">
        <v>8.6981315612792898</v>
      </c>
      <c r="U85">
        <v>0.13695335388183499</v>
      </c>
      <c r="V85">
        <v>85.859375</v>
      </c>
      <c r="W85">
        <v>-86</v>
      </c>
      <c r="X85">
        <v>-1</v>
      </c>
      <c r="Y85">
        <v>-1</v>
      </c>
      <c r="Z85" t="b">
        <v>0</v>
      </c>
      <c r="AA85" t="b">
        <v>0</v>
      </c>
      <c r="AB85">
        <v>30</v>
      </c>
      <c r="AC85">
        <v>0</v>
      </c>
      <c r="AD85">
        <v>182.13534379005401</v>
      </c>
      <c r="AE85">
        <v>75.016810894012394</v>
      </c>
      <c r="AF85">
        <v>41.187399069827698</v>
      </c>
      <c r="AG85" t="b">
        <v>0</v>
      </c>
      <c r="AH85">
        <v>316701</v>
      </c>
      <c r="AI85">
        <v>16052972</v>
      </c>
      <c r="AJ85">
        <v>19995820</v>
      </c>
      <c r="AK85">
        <v>36365493</v>
      </c>
      <c r="AL85">
        <f>IF(AND(HCBS!H85 &lt; 300000,'ASP-1'!B85 &gt; 0,'ASP-2'!B85 &gt; 0,'ASP-3'!B85 &gt; 0,'ASP-4'!B85 &gt;0),AD85, -1)</f>
        <v>182.13534379005401</v>
      </c>
      <c r="AM85">
        <f>IF(AND('ASP-1'!B85 &gt; 0,'ASP-2'!B85 &gt; 0,'ASP-3'!B85 &gt; 0,'ASP-4'!B85 &gt;0),AD85, -1)</f>
        <v>182.13534379005401</v>
      </c>
    </row>
    <row r="86" spans="1:39" x14ac:dyDescent="0.25">
      <c r="A86" t="s">
        <v>145</v>
      </c>
      <c r="B86">
        <v>1</v>
      </c>
      <c r="C86">
        <v>4</v>
      </c>
      <c r="D86">
        <v>1</v>
      </c>
      <c r="E86">
        <v>0</v>
      </c>
      <c r="F86">
        <v>4</v>
      </c>
      <c r="G86">
        <v>25</v>
      </c>
      <c r="H86">
        <v>464</v>
      </c>
      <c r="I86" t="s">
        <v>50</v>
      </c>
      <c r="J86">
        <v>65.586383819580007</v>
      </c>
      <c r="K86">
        <v>8.9160633087158203</v>
      </c>
      <c r="L86">
        <v>4.4984817504882799E-2</v>
      </c>
      <c r="M86">
        <v>76.640625</v>
      </c>
      <c r="N86">
        <v>-576</v>
      </c>
      <c r="O86">
        <v>-112</v>
      </c>
      <c r="P86">
        <v>-1</v>
      </c>
      <c r="Q86" t="s">
        <v>50</v>
      </c>
      <c r="R86">
        <v>-576</v>
      </c>
      <c r="S86">
        <v>65.586383819580007</v>
      </c>
      <c r="T86">
        <v>8.9160633087158203</v>
      </c>
      <c r="U86">
        <v>4.4984817504882799E-2</v>
      </c>
      <c r="V86">
        <v>76.640625</v>
      </c>
      <c r="W86">
        <v>-112</v>
      </c>
      <c r="X86">
        <v>-1</v>
      </c>
      <c r="Y86">
        <v>-1</v>
      </c>
      <c r="Z86" t="b">
        <v>0</v>
      </c>
      <c r="AA86" t="b">
        <v>0</v>
      </c>
      <c r="AB86">
        <v>29</v>
      </c>
      <c r="AC86">
        <v>0</v>
      </c>
      <c r="AD86">
        <v>131.45167446136401</v>
      </c>
      <c r="AE86">
        <v>54.8399238586425</v>
      </c>
      <c r="AF86">
        <v>41.718695545989902</v>
      </c>
      <c r="AG86" t="b">
        <v>0</v>
      </c>
      <c r="AH86">
        <v>288648</v>
      </c>
      <c r="AI86">
        <v>13870147</v>
      </c>
      <c r="AJ86">
        <v>17285320</v>
      </c>
      <c r="AK86">
        <v>31444115</v>
      </c>
      <c r="AL86">
        <f>IF(AND(HCBS!H86 &lt; 300000,'ASP-1'!B86 &gt; 0,'ASP-2'!B86 &gt; 0,'ASP-3'!B86 &gt; 0,'ASP-4'!B86 &gt;0),AD86, -1)</f>
        <v>131.45167446136401</v>
      </c>
      <c r="AM86">
        <f>IF(AND('ASP-1'!B86 &gt; 0,'ASP-2'!B86 &gt; 0,'ASP-3'!B86 &gt; 0,'ASP-4'!B86 &gt;0),AD86, -1)</f>
        <v>131.45167446136401</v>
      </c>
    </row>
    <row r="87" spans="1:39" x14ac:dyDescent="0.25">
      <c r="A87" t="s">
        <v>146</v>
      </c>
      <c r="B87">
        <v>1</v>
      </c>
      <c r="C87">
        <v>3</v>
      </c>
      <c r="D87">
        <v>1</v>
      </c>
      <c r="E87">
        <v>0</v>
      </c>
      <c r="F87">
        <v>4</v>
      </c>
      <c r="G87">
        <v>26</v>
      </c>
      <c r="H87">
        <v>486</v>
      </c>
      <c r="I87" t="s">
        <v>50</v>
      </c>
      <c r="J87">
        <v>109.42494201660099</v>
      </c>
      <c r="K87">
        <v>13.218645095825099</v>
      </c>
      <c r="L87">
        <v>8.9971542358398396E-2</v>
      </c>
      <c r="M87">
        <v>124.40625</v>
      </c>
      <c r="N87">
        <v>-765</v>
      </c>
      <c r="O87">
        <v>-279</v>
      </c>
      <c r="P87">
        <v>-1</v>
      </c>
      <c r="Q87" t="s">
        <v>50</v>
      </c>
      <c r="R87">
        <v>-765</v>
      </c>
      <c r="S87">
        <v>109.42494201660099</v>
      </c>
      <c r="T87">
        <v>13.218645095825099</v>
      </c>
      <c r="U87">
        <v>8.9971542358398396E-2</v>
      </c>
      <c r="V87">
        <v>124.40625</v>
      </c>
      <c r="W87">
        <v>-279</v>
      </c>
      <c r="X87">
        <v>-1</v>
      </c>
      <c r="Y87">
        <v>-1</v>
      </c>
      <c r="Z87" t="b">
        <v>0</v>
      </c>
      <c r="AA87" t="b">
        <v>0</v>
      </c>
      <c r="AB87">
        <v>35</v>
      </c>
      <c r="AC87">
        <v>0</v>
      </c>
      <c r="AD87">
        <v>204.73863220214801</v>
      </c>
      <c r="AE87">
        <v>81.369187355041504</v>
      </c>
      <c r="AF87">
        <v>39.742957389058702</v>
      </c>
      <c r="AG87" t="b">
        <v>0</v>
      </c>
      <c r="AH87">
        <v>394203</v>
      </c>
      <c r="AI87">
        <v>20311765</v>
      </c>
      <c r="AJ87">
        <v>25368584</v>
      </c>
      <c r="AK87">
        <v>46074552</v>
      </c>
      <c r="AL87">
        <f>IF(AND(HCBS!H87 &lt; 300000,'ASP-1'!B87 &gt; 0,'ASP-2'!B87 &gt; 0,'ASP-3'!B87 &gt; 0,'ASP-4'!B87 &gt;0),AD87, -1)</f>
        <v>204.73863220214801</v>
      </c>
      <c r="AM87">
        <f>IF(AND('ASP-1'!B87 &gt; 0,'ASP-2'!B87 &gt; 0,'ASP-3'!B87 &gt; 0,'ASP-4'!B87 &gt;0),AD87, -1)</f>
        <v>204.73863220214801</v>
      </c>
    </row>
    <row r="88" spans="1:39" x14ac:dyDescent="0.25">
      <c r="A88" t="s">
        <v>147</v>
      </c>
      <c r="B88">
        <v>1</v>
      </c>
      <c r="C88">
        <v>3</v>
      </c>
      <c r="D88">
        <v>1</v>
      </c>
      <c r="E88">
        <v>0</v>
      </c>
      <c r="F88">
        <v>4</v>
      </c>
      <c r="G88">
        <v>24</v>
      </c>
      <c r="H88">
        <v>456</v>
      </c>
      <c r="I88" t="s">
        <v>50</v>
      </c>
      <c r="J88">
        <v>126.636260986328</v>
      </c>
      <c r="K88">
        <v>20.7251682281494</v>
      </c>
      <c r="L88">
        <v>8.6969375610351493E-2</v>
      </c>
      <c r="M88">
        <v>149.171875</v>
      </c>
      <c r="N88">
        <v>-793</v>
      </c>
      <c r="O88">
        <v>-337</v>
      </c>
      <c r="P88">
        <v>-1</v>
      </c>
      <c r="Q88" t="s">
        <v>50</v>
      </c>
      <c r="R88">
        <v>-793</v>
      </c>
      <c r="S88">
        <v>126.636260986328</v>
      </c>
      <c r="T88">
        <v>20.7251682281494</v>
      </c>
      <c r="U88">
        <v>8.6969375610351493E-2</v>
      </c>
      <c r="V88">
        <v>149.171875</v>
      </c>
      <c r="W88">
        <v>-337</v>
      </c>
      <c r="X88">
        <v>-1</v>
      </c>
      <c r="Y88">
        <v>-1</v>
      </c>
      <c r="Z88" t="b">
        <v>0</v>
      </c>
      <c r="AA88" t="b">
        <v>0</v>
      </c>
      <c r="AB88">
        <v>35</v>
      </c>
      <c r="AC88">
        <v>0</v>
      </c>
      <c r="AD88">
        <v>227.79317855834901</v>
      </c>
      <c r="AE88">
        <v>84.981990098953204</v>
      </c>
      <c r="AF88">
        <v>37.306643963960902</v>
      </c>
      <c r="AG88" t="b">
        <v>0</v>
      </c>
      <c r="AH88">
        <v>405708</v>
      </c>
      <c r="AI88">
        <v>21551756</v>
      </c>
      <c r="AJ88">
        <v>26880011</v>
      </c>
      <c r="AK88">
        <v>48837475</v>
      </c>
      <c r="AL88">
        <f>IF(AND(HCBS!H88 &lt; 300000,'ASP-1'!B88 &gt; 0,'ASP-2'!B88 &gt; 0,'ASP-3'!B88 &gt; 0,'ASP-4'!B88 &gt;0),AD88, -1)</f>
        <v>-1</v>
      </c>
      <c r="AM88">
        <f>IF(AND('ASP-1'!B88 &gt; 0,'ASP-2'!B88 &gt; 0,'ASP-3'!B88 &gt; 0,'ASP-4'!B88 &gt;0),AD88, -1)</f>
        <v>227.79317855834901</v>
      </c>
    </row>
    <row r="89" spans="1:39" x14ac:dyDescent="0.25">
      <c r="A89" t="s">
        <v>148</v>
      </c>
      <c r="B89">
        <v>1</v>
      </c>
      <c r="C89">
        <v>3</v>
      </c>
      <c r="D89">
        <v>1</v>
      </c>
      <c r="E89">
        <v>0</v>
      </c>
      <c r="F89">
        <v>4</v>
      </c>
      <c r="G89">
        <v>34</v>
      </c>
      <c r="H89">
        <v>469</v>
      </c>
      <c r="I89" t="s">
        <v>50</v>
      </c>
      <c r="J89">
        <v>177.62831687927201</v>
      </c>
      <c r="K89">
        <v>38.399343490600501</v>
      </c>
      <c r="L89">
        <v>6.5977096557617104E-2</v>
      </c>
      <c r="M89">
        <v>210.828125</v>
      </c>
      <c r="N89">
        <v>-965</v>
      </c>
      <c r="O89">
        <v>-496</v>
      </c>
      <c r="P89">
        <v>-1</v>
      </c>
      <c r="Q89" t="s">
        <v>50</v>
      </c>
      <c r="R89">
        <v>-965</v>
      </c>
      <c r="S89">
        <v>177.62831687927201</v>
      </c>
      <c r="T89">
        <v>38.399343490600501</v>
      </c>
      <c r="U89">
        <v>6.5977096557617104E-2</v>
      </c>
      <c r="V89">
        <v>210.828125</v>
      </c>
      <c r="W89">
        <v>-496</v>
      </c>
      <c r="X89">
        <v>-1</v>
      </c>
      <c r="Y89">
        <v>-1</v>
      </c>
      <c r="Z89" t="b">
        <v>0</v>
      </c>
      <c r="AA89" t="b">
        <v>0</v>
      </c>
      <c r="AB89">
        <v>40</v>
      </c>
      <c r="AC89">
        <v>0</v>
      </c>
      <c r="AD89">
        <v>413.94314694404602</v>
      </c>
      <c r="AE89">
        <v>143.80532717704699</v>
      </c>
      <c r="AF89">
        <v>34.7403570366358</v>
      </c>
      <c r="AG89" t="b">
        <v>0</v>
      </c>
      <c r="AH89">
        <v>492026</v>
      </c>
      <c r="AI89">
        <v>27139068</v>
      </c>
      <c r="AJ89">
        <v>33834600</v>
      </c>
      <c r="AK89">
        <v>61465694</v>
      </c>
      <c r="AL89">
        <f>IF(AND(HCBS!H89 &lt; 300000,'ASP-1'!B89 &gt; 0,'ASP-2'!B89 &gt; 0,'ASP-3'!B89 &gt; 0,'ASP-4'!B89 &gt;0),AD89, -1)</f>
        <v>413.94314694404602</v>
      </c>
      <c r="AM89">
        <f>IF(AND('ASP-1'!B89 &gt; 0,'ASP-2'!B89 &gt; 0,'ASP-3'!B89 &gt; 0,'ASP-4'!B89 &gt;0),AD89, -1)</f>
        <v>413.94314694404602</v>
      </c>
    </row>
    <row r="90" spans="1:39" x14ac:dyDescent="0.25">
      <c r="A90" t="s">
        <v>149</v>
      </c>
      <c r="B90">
        <v>1</v>
      </c>
      <c r="C90">
        <v>3</v>
      </c>
      <c r="D90">
        <v>1</v>
      </c>
      <c r="E90">
        <v>0</v>
      </c>
      <c r="F90">
        <v>4</v>
      </c>
      <c r="G90">
        <v>25</v>
      </c>
      <c r="H90">
        <v>490</v>
      </c>
      <c r="I90" t="s">
        <v>50</v>
      </c>
      <c r="J90">
        <v>69.035610198974595</v>
      </c>
      <c r="K90">
        <v>9.0840053558349592</v>
      </c>
      <c r="L90">
        <v>7.7972412109375E-2</v>
      </c>
      <c r="M90">
        <v>79.609375</v>
      </c>
      <c r="N90">
        <v>-550</v>
      </c>
      <c r="O90">
        <v>-60</v>
      </c>
      <c r="P90">
        <v>-1</v>
      </c>
      <c r="Q90" t="s">
        <v>50</v>
      </c>
      <c r="R90">
        <v>-550</v>
      </c>
      <c r="S90">
        <v>69.035610198974595</v>
      </c>
      <c r="T90">
        <v>9.0840053558349592</v>
      </c>
      <c r="U90">
        <v>7.7972412109375E-2</v>
      </c>
      <c r="V90">
        <v>79.609375</v>
      </c>
      <c r="W90">
        <v>-60</v>
      </c>
      <c r="X90">
        <v>-1</v>
      </c>
      <c r="Y90">
        <v>-1</v>
      </c>
      <c r="Z90" t="b">
        <v>0</v>
      </c>
      <c r="AA90" t="b">
        <v>0</v>
      </c>
      <c r="AB90">
        <v>29</v>
      </c>
      <c r="AC90">
        <v>0</v>
      </c>
      <c r="AD90">
        <v>142.97398090362501</v>
      </c>
      <c r="AE90">
        <v>61.567660570144596</v>
      </c>
      <c r="AF90">
        <v>43.062143322179402</v>
      </c>
      <c r="AG90" t="b">
        <v>0</v>
      </c>
      <c r="AH90">
        <v>296922</v>
      </c>
      <c r="AI90">
        <v>14476395</v>
      </c>
      <c r="AJ90">
        <v>18068073</v>
      </c>
      <c r="AK90">
        <v>32841390</v>
      </c>
      <c r="AL90">
        <f>IF(AND(HCBS!H90 &lt; 300000,'ASP-1'!B90 &gt; 0,'ASP-2'!B90 &gt; 0,'ASP-3'!B90 &gt; 0,'ASP-4'!B90 &gt;0),AD90, -1)</f>
        <v>142.97398090362501</v>
      </c>
      <c r="AM90">
        <f>IF(AND('ASP-1'!B90 &gt; 0,'ASP-2'!B90 &gt; 0,'ASP-3'!B90 &gt; 0,'ASP-4'!B90 &gt;0),AD90, -1)</f>
        <v>142.97398090362501</v>
      </c>
    </row>
    <row r="91" spans="1:39" x14ac:dyDescent="0.25">
      <c r="A91" t="s">
        <v>150</v>
      </c>
      <c r="B91">
        <v>1</v>
      </c>
      <c r="C91">
        <v>2</v>
      </c>
      <c r="D91">
        <v>1</v>
      </c>
      <c r="E91">
        <v>0</v>
      </c>
      <c r="F91">
        <v>4</v>
      </c>
      <c r="G91">
        <v>28</v>
      </c>
      <c r="H91">
        <v>515</v>
      </c>
      <c r="I91" t="s">
        <v>50</v>
      </c>
      <c r="J91">
        <v>183.592901229858</v>
      </c>
      <c r="K91">
        <v>37.618944168090799</v>
      </c>
      <c r="L91">
        <v>7.6972961425781194E-2</v>
      </c>
      <c r="M91">
        <v>212.546875</v>
      </c>
      <c r="N91">
        <v>-983</v>
      </c>
      <c r="O91">
        <v>-468</v>
      </c>
      <c r="P91">
        <v>-1</v>
      </c>
      <c r="Q91" t="s">
        <v>50</v>
      </c>
      <c r="R91">
        <v>-983</v>
      </c>
      <c r="S91">
        <v>183.592901229858</v>
      </c>
      <c r="T91">
        <v>37.618944168090799</v>
      </c>
      <c r="U91">
        <v>7.6972961425781194E-2</v>
      </c>
      <c r="V91">
        <v>212.546875</v>
      </c>
      <c r="W91">
        <v>-468</v>
      </c>
      <c r="X91">
        <v>-1</v>
      </c>
      <c r="Y91">
        <v>-1</v>
      </c>
      <c r="Z91" t="b">
        <v>0</v>
      </c>
      <c r="AA91" t="b">
        <v>0</v>
      </c>
      <c r="AB91">
        <v>42</v>
      </c>
      <c r="AC91">
        <v>0</v>
      </c>
      <c r="AD91">
        <v>358.109504461288</v>
      </c>
      <c r="AE91">
        <v>118.195204019546</v>
      </c>
      <c r="AF91">
        <v>33.005324501886598</v>
      </c>
      <c r="AG91" t="b">
        <v>0</v>
      </c>
      <c r="AH91">
        <v>521418</v>
      </c>
      <c r="AI91">
        <v>28654719</v>
      </c>
      <c r="AJ91">
        <v>35783886</v>
      </c>
      <c r="AK91">
        <v>64960023</v>
      </c>
      <c r="AL91">
        <f>IF(AND(HCBS!H91 &lt; 300000,'ASP-1'!B91 &gt; 0,'ASP-2'!B91 &gt; 0,'ASP-3'!B91 &gt; 0,'ASP-4'!B91 &gt;0),AD91, -1)</f>
        <v>358.109504461288</v>
      </c>
      <c r="AM91">
        <f>IF(AND('ASP-1'!B91 &gt; 0,'ASP-2'!B91 &gt; 0,'ASP-3'!B91 &gt; 0,'ASP-4'!B91 &gt;0),AD91, -1)</f>
        <v>358.109504461288</v>
      </c>
    </row>
    <row r="92" spans="1:39" x14ac:dyDescent="0.25">
      <c r="A92" t="s">
        <v>151</v>
      </c>
      <c r="B92">
        <v>1</v>
      </c>
      <c r="C92">
        <v>2</v>
      </c>
      <c r="D92">
        <v>1</v>
      </c>
      <c r="E92">
        <v>0</v>
      </c>
      <c r="F92">
        <v>4</v>
      </c>
      <c r="G92">
        <v>29</v>
      </c>
      <c r="H92">
        <v>451</v>
      </c>
      <c r="I92" t="s">
        <v>50</v>
      </c>
      <c r="J92">
        <v>93.405214309692298</v>
      </c>
      <c r="K92">
        <v>11.035362243652299</v>
      </c>
      <c r="L92">
        <v>4.69818115234375E-2</v>
      </c>
      <c r="M92">
        <v>104.671875</v>
      </c>
      <c r="N92">
        <v>-688</v>
      </c>
      <c r="O92">
        <v>-237</v>
      </c>
      <c r="P92">
        <v>-1</v>
      </c>
      <c r="Q92" t="s">
        <v>50</v>
      </c>
      <c r="R92">
        <v>-688</v>
      </c>
      <c r="S92">
        <v>93.405214309692298</v>
      </c>
      <c r="T92">
        <v>11.035362243652299</v>
      </c>
      <c r="U92">
        <v>4.69818115234375E-2</v>
      </c>
      <c r="V92">
        <v>104.671875</v>
      </c>
      <c r="W92">
        <v>-237</v>
      </c>
      <c r="X92">
        <v>-1</v>
      </c>
      <c r="Y92">
        <v>-1</v>
      </c>
      <c r="Z92" t="b">
        <v>0</v>
      </c>
      <c r="AA92" t="b">
        <v>0</v>
      </c>
      <c r="AB92">
        <v>30</v>
      </c>
      <c r="AC92">
        <v>0</v>
      </c>
      <c r="AD92">
        <v>233.47226238250701</v>
      </c>
      <c r="AE92">
        <v>93.642496347427297</v>
      </c>
      <c r="AF92">
        <v>40.108617354300002</v>
      </c>
      <c r="AG92" t="b">
        <v>0</v>
      </c>
      <c r="AH92">
        <v>337629</v>
      </c>
      <c r="AI92">
        <v>17957035</v>
      </c>
      <c r="AJ92">
        <v>22414265</v>
      </c>
      <c r="AK92">
        <v>40708929</v>
      </c>
      <c r="AL92">
        <f>IF(AND(HCBS!H92 &lt; 300000,'ASP-1'!B92 &gt; 0,'ASP-2'!B92 &gt; 0,'ASP-3'!B92 &gt; 0,'ASP-4'!B92 &gt;0),AD92, -1)</f>
        <v>233.47226238250701</v>
      </c>
      <c r="AM92">
        <f>IF(AND('ASP-1'!B92 &gt; 0,'ASP-2'!B92 &gt; 0,'ASP-3'!B92 &gt; 0,'ASP-4'!B92 &gt;0),AD92, -1)</f>
        <v>233.47226238250701</v>
      </c>
    </row>
    <row r="93" spans="1:39" x14ac:dyDescent="0.25">
      <c r="A93" t="s">
        <v>152</v>
      </c>
      <c r="B93">
        <v>1</v>
      </c>
      <c r="C93">
        <v>2</v>
      </c>
      <c r="D93">
        <v>1</v>
      </c>
      <c r="E93">
        <v>0</v>
      </c>
      <c r="F93">
        <v>4</v>
      </c>
      <c r="G93">
        <v>23</v>
      </c>
      <c r="H93">
        <v>518</v>
      </c>
      <c r="I93" t="s">
        <v>50</v>
      </c>
      <c r="J93">
        <v>64.444759368896399</v>
      </c>
      <c r="K93">
        <v>8.6871376037597603</v>
      </c>
      <c r="L93">
        <v>0.1109619140625</v>
      </c>
      <c r="M93">
        <v>73.671875</v>
      </c>
      <c r="N93">
        <v>-504</v>
      </c>
      <c r="O93">
        <v>14</v>
      </c>
      <c r="P93">
        <v>-1</v>
      </c>
      <c r="Q93" t="s">
        <v>50</v>
      </c>
      <c r="R93">
        <v>-504</v>
      </c>
      <c r="S93">
        <v>64.444759368896399</v>
      </c>
      <c r="T93">
        <v>8.6871376037597603</v>
      </c>
      <c r="U93">
        <v>0.1109619140625</v>
      </c>
      <c r="V93">
        <v>73.671875</v>
      </c>
      <c r="W93">
        <v>14</v>
      </c>
      <c r="X93">
        <v>-1</v>
      </c>
      <c r="Y93">
        <v>-1</v>
      </c>
      <c r="Z93" t="b">
        <v>0</v>
      </c>
      <c r="AA93" t="b">
        <v>0</v>
      </c>
      <c r="AB93">
        <v>27</v>
      </c>
      <c r="AC93">
        <v>0</v>
      </c>
      <c r="AD93">
        <v>126.09271764755201</v>
      </c>
      <c r="AE93">
        <v>53.155046463012603</v>
      </c>
      <c r="AF93">
        <v>42.155524486028398</v>
      </c>
      <c r="AG93" t="b">
        <v>0</v>
      </c>
      <c r="AH93">
        <v>274199</v>
      </c>
      <c r="AI93">
        <v>13536962</v>
      </c>
      <c r="AJ93">
        <v>16892597</v>
      </c>
      <c r="AK93">
        <v>30703758</v>
      </c>
      <c r="AL93">
        <f>IF(AND(HCBS!H93 &lt; 300000,'ASP-1'!B93 &gt; 0,'ASP-2'!B93 &gt; 0,'ASP-3'!B93 &gt; 0,'ASP-4'!B93 &gt;0),AD93, -1)</f>
        <v>126.09271764755201</v>
      </c>
      <c r="AM93">
        <f>IF(AND('ASP-1'!B93 &gt; 0,'ASP-2'!B93 &gt; 0,'ASP-3'!B93 &gt; 0,'ASP-4'!B93 &gt;0),AD93, -1)</f>
        <v>126.09271764755201</v>
      </c>
    </row>
    <row r="94" spans="1:39" x14ac:dyDescent="0.25">
      <c r="A94" t="s">
        <v>153</v>
      </c>
      <c r="B94">
        <v>1</v>
      </c>
      <c r="C94">
        <v>2</v>
      </c>
      <c r="D94">
        <v>1</v>
      </c>
      <c r="E94">
        <v>0</v>
      </c>
      <c r="F94">
        <v>4</v>
      </c>
      <c r="G94">
        <v>26</v>
      </c>
      <c r="H94">
        <v>501</v>
      </c>
      <c r="I94" t="s">
        <v>50</v>
      </c>
      <c r="J94">
        <v>86.699426651000906</v>
      </c>
      <c r="K94">
        <v>11.0153694152832</v>
      </c>
      <c r="L94">
        <v>6.2978744506835896E-2</v>
      </c>
      <c r="M94">
        <v>97.6875</v>
      </c>
      <c r="N94">
        <v>-598</v>
      </c>
      <c r="O94">
        <v>-97</v>
      </c>
      <c r="P94">
        <v>-1</v>
      </c>
      <c r="Q94" t="s">
        <v>50</v>
      </c>
      <c r="R94">
        <v>-598</v>
      </c>
      <c r="S94">
        <v>86.699426651000906</v>
      </c>
      <c r="T94">
        <v>11.0153694152832</v>
      </c>
      <c r="U94">
        <v>6.2978744506835896E-2</v>
      </c>
      <c r="V94">
        <v>97.6875</v>
      </c>
      <c r="W94">
        <v>-97</v>
      </c>
      <c r="X94">
        <v>-1</v>
      </c>
      <c r="Y94">
        <v>-1</v>
      </c>
      <c r="Z94" t="b">
        <v>0</v>
      </c>
      <c r="AA94" t="b">
        <v>0</v>
      </c>
      <c r="AB94">
        <v>29</v>
      </c>
      <c r="AC94">
        <v>0</v>
      </c>
      <c r="AD94">
        <v>187.94605445861799</v>
      </c>
      <c r="AE94">
        <v>75.624074697494507</v>
      </c>
      <c r="AF94">
        <v>40.237117461886001</v>
      </c>
      <c r="AG94" t="b">
        <v>0</v>
      </c>
      <c r="AH94">
        <v>318037</v>
      </c>
      <c r="AI94">
        <v>16868452</v>
      </c>
      <c r="AJ94">
        <v>21021389</v>
      </c>
      <c r="AK94">
        <v>38207878</v>
      </c>
      <c r="AL94">
        <f>IF(AND(HCBS!H94 &lt; 300000,'ASP-1'!B94 &gt; 0,'ASP-2'!B94 &gt; 0,'ASP-3'!B94 &gt; 0,'ASP-4'!B94 &gt;0),AD94, -1)</f>
        <v>187.94605445861799</v>
      </c>
      <c r="AM94">
        <f>IF(AND('ASP-1'!B94 &gt; 0,'ASP-2'!B94 &gt; 0,'ASP-3'!B94 &gt; 0,'ASP-4'!B94 &gt;0),AD94, -1)</f>
        <v>187.94605445861799</v>
      </c>
    </row>
    <row r="95" spans="1:39" x14ac:dyDescent="0.25">
      <c r="A95" t="s">
        <v>154</v>
      </c>
      <c r="B95">
        <v>1</v>
      </c>
      <c r="C95">
        <v>3</v>
      </c>
      <c r="D95">
        <v>1</v>
      </c>
      <c r="E95">
        <v>0</v>
      </c>
      <c r="F95">
        <v>4</v>
      </c>
      <c r="G95">
        <v>26</v>
      </c>
      <c r="H95">
        <v>540</v>
      </c>
      <c r="I95" t="s">
        <v>50</v>
      </c>
      <c r="J95">
        <v>89.224178314208899</v>
      </c>
      <c r="K95">
        <v>10.8734169006347</v>
      </c>
      <c r="L95">
        <v>4.3985366821289E-2</v>
      </c>
      <c r="M95">
        <v>101</v>
      </c>
      <c r="N95">
        <v>-596</v>
      </c>
      <c r="O95">
        <v>-56</v>
      </c>
      <c r="P95">
        <v>-1</v>
      </c>
      <c r="Q95" t="s">
        <v>50</v>
      </c>
      <c r="R95">
        <v>-596</v>
      </c>
      <c r="S95">
        <v>89.224178314208899</v>
      </c>
      <c r="T95">
        <v>10.8734169006347</v>
      </c>
      <c r="U95">
        <v>4.3985366821289E-2</v>
      </c>
      <c r="V95">
        <v>101</v>
      </c>
      <c r="W95">
        <v>-56</v>
      </c>
      <c r="X95">
        <v>-1</v>
      </c>
      <c r="Y95">
        <v>-1</v>
      </c>
      <c r="Z95" t="b">
        <v>0</v>
      </c>
      <c r="AA95" t="b">
        <v>0</v>
      </c>
      <c r="AB95">
        <v>30</v>
      </c>
      <c r="AC95">
        <v>0</v>
      </c>
      <c r="AD95">
        <v>187.480792760849</v>
      </c>
      <c r="AE95">
        <v>76.440804958343506</v>
      </c>
      <c r="AF95">
        <v>40.7726060001525</v>
      </c>
      <c r="AG95" t="b">
        <v>0</v>
      </c>
      <c r="AH95">
        <v>332559</v>
      </c>
      <c r="AI95">
        <v>17351357</v>
      </c>
      <c r="AJ95">
        <v>21674337</v>
      </c>
      <c r="AK95">
        <v>39358253</v>
      </c>
      <c r="AL95">
        <f>IF(AND(HCBS!H95 &lt; 300000,'ASP-1'!B95 &gt; 0,'ASP-2'!B95 &gt; 0,'ASP-3'!B95 &gt; 0,'ASP-4'!B95 &gt;0),AD95, -1)</f>
        <v>187.480792760849</v>
      </c>
      <c r="AM95">
        <f>IF(AND('ASP-1'!B95 &gt; 0,'ASP-2'!B95 &gt; 0,'ASP-3'!B95 &gt; 0,'ASP-4'!B95 &gt;0),AD95, -1)</f>
        <v>187.480792760849</v>
      </c>
    </row>
    <row r="96" spans="1:39" x14ac:dyDescent="0.25">
      <c r="A96" t="s">
        <v>155</v>
      </c>
      <c r="B96">
        <v>1</v>
      </c>
      <c r="C96">
        <v>2</v>
      </c>
      <c r="D96">
        <v>1</v>
      </c>
      <c r="E96">
        <v>0</v>
      </c>
      <c r="F96">
        <v>4</v>
      </c>
      <c r="G96">
        <v>30</v>
      </c>
      <c r="H96">
        <v>526</v>
      </c>
      <c r="I96" t="s">
        <v>50</v>
      </c>
      <c r="J96">
        <v>195.04835700988701</v>
      </c>
      <c r="K96">
        <v>42.5616130828857</v>
      </c>
      <c r="L96">
        <v>0.35200309753417902</v>
      </c>
      <c r="M96">
        <v>231.5625</v>
      </c>
      <c r="N96">
        <v>-984</v>
      </c>
      <c r="O96">
        <v>-458</v>
      </c>
      <c r="P96">
        <v>-1</v>
      </c>
      <c r="Q96" t="s">
        <v>50</v>
      </c>
      <c r="R96">
        <v>-984</v>
      </c>
      <c r="S96">
        <v>195.04835700988701</v>
      </c>
      <c r="T96">
        <v>42.5616130828857</v>
      </c>
      <c r="U96">
        <v>0.35200309753417902</v>
      </c>
      <c r="V96">
        <v>231.5625</v>
      </c>
      <c r="W96">
        <v>-458</v>
      </c>
      <c r="X96">
        <v>-1</v>
      </c>
      <c r="Y96">
        <v>-1</v>
      </c>
      <c r="Z96" t="b">
        <v>0</v>
      </c>
      <c r="AA96" t="b">
        <v>0</v>
      </c>
      <c r="AB96">
        <v>40</v>
      </c>
      <c r="AC96">
        <v>0</v>
      </c>
      <c r="AD96">
        <v>417.46111679077097</v>
      </c>
      <c r="AE96">
        <v>135.82023358345</v>
      </c>
      <c r="AF96">
        <v>32.534822554868597</v>
      </c>
      <c r="AG96" t="b">
        <v>0</v>
      </c>
      <c r="AH96">
        <v>516081</v>
      </c>
      <c r="AI96">
        <v>29563106</v>
      </c>
      <c r="AJ96">
        <v>36921236</v>
      </c>
      <c r="AK96">
        <v>67000423</v>
      </c>
      <c r="AL96">
        <f>IF(AND(HCBS!H96 &lt; 300000,'ASP-1'!B96 &gt; 0,'ASP-2'!B96 &gt; 0,'ASP-3'!B96 &gt; 0,'ASP-4'!B96 &gt;0),AD96, -1)</f>
        <v>-1</v>
      </c>
      <c r="AM96">
        <f>IF(AND('ASP-1'!B96 &gt; 0,'ASP-2'!B96 &gt; 0,'ASP-3'!B96 &gt; 0,'ASP-4'!B96 &gt;0),AD96, -1)</f>
        <v>417.46111679077097</v>
      </c>
    </row>
    <row r="97" spans="1:39" x14ac:dyDescent="0.25">
      <c r="A97" t="s">
        <v>156</v>
      </c>
      <c r="B97">
        <v>0</v>
      </c>
      <c r="AL97">
        <f>IF(AND(HCBS!H97 &lt; 300000,'ASP-1'!B97 &gt; 0,'ASP-2'!B97 &gt; 0,'ASP-3'!B97 &gt; 0,'ASP-4'!B97 &gt;0),AD97, -1)</f>
        <v>-1</v>
      </c>
      <c r="AM97">
        <f>IF(AND('ASP-1'!B97 &gt; 0,'ASP-2'!B97 &gt; 0,'ASP-3'!B97 &gt; 0,'ASP-4'!B97 &gt;0),AD97, -1)</f>
        <v>-1</v>
      </c>
    </row>
    <row r="98" spans="1:39" x14ac:dyDescent="0.25">
      <c r="A98" t="s">
        <v>157</v>
      </c>
      <c r="B98">
        <v>1</v>
      </c>
      <c r="C98">
        <v>2</v>
      </c>
      <c r="D98">
        <v>1</v>
      </c>
      <c r="E98">
        <v>0</v>
      </c>
      <c r="F98">
        <v>4</v>
      </c>
      <c r="G98">
        <v>34</v>
      </c>
      <c r="H98">
        <v>494</v>
      </c>
      <c r="I98" t="s">
        <v>50</v>
      </c>
      <c r="J98">
        <v>192.24321746826101</v>
      </c>
      <c r="K98">
        <v>34.392665863037102</v>
      </c>
      <c r="L98">
        <v>0.74175643920898404</v>
      </c>
      <c r="M98">
        <v>216.796875</v>
      </c>
      <c r="N98">
        <v>-1020</v>
      </c>
      <c r="O98">
        <v>-526</v>
      </c>
      <c r="P98">
        <v>-1</v>
      </c>
      <c r="Q98" t="s">
        <v>50</v>
      </c>
      <c r="R98">
        <v>-1020</v>
      </c>
      <c r="S98">
        <v>192.24321746826101</v>
      </c>
      <c r="T98">
        <v>34.392665863037102</v>
      </c>
      <c r="U98">
        <v>0.74175643920898404</v>
      </c>
      <c r="V98">
        <v>216.796875</v>
      </c>
      <c r="W98">
        <v>-526</v>
      </c>
      <c r="X98">
        <v>-1</v>
      </c>
      <c r="Y98">
        <v>-1</v>
      </c>
      <c r="Z98" t="b">
        <v>0</v>
      </c>
      <c r="AA98" t="b">
        <v>0</v>
      </c>
      <c r="AB98">
        <v>40</v>
      </c>
      <c r="AC98">
        <v>0</v>
      </c>
      <c r="AD98">
        <v>470.33354926109303</v>
      </c>
      <c r="AE98">
        <v>161.23184084892199</v>
      </c>
      <c r="AF98">
        <v>34.280318957093797</v>
      </c>
      <c r="AG98" t="b">
        <v>0</v>
      </c>
      <c r="AH98">
        <v>510509</v>
      </c>
      <c r="AI98">
        <v>29081510</v>
      </c>
      <c r="AJ98">
        <v>36314802</v>
      </c>
      <c r="AK98">
        <v>65906821</v>
      </c>
      <c r="AL98">
        <f>IF(AND(HCBS!H98 &lt; 300000,'ASP-1'!B98 &gt; 0,'ASP-2'!B98 &gt; 0,'ASP-3'!B98 &gt; 0,'ASP-4'!B98 &gt;0),AD98, -1)</f>
        <v>470.33354926109303</v>
      </c>
      <c r="AM98">
        <f>IF(AND('ASP-1'!B98 &gt; 0,'ASP-2'!B98 &gt; 0,'ASP-3'!B98 &gt; 0,'ASP-4'!B98 &gt;0),AD98, -1)</f>
        <v>470.33354926109303</v>
      </c>
    </row>
    <row r="99" spans="1:39" x14ac:dyDescent="0.25">
      <c r="A99" t="s">
        <v>158</v>
      </c>
      <c r="B99">
        <v>1</v>
      </c>
      <c r="C99">
        <v>2</v>
      </c>
      <c r="D99">
        <v>1</v>
      </c>
      <c r="E99">
        <v>0</v>
      </c>
      <c r="F99">
        <v>4</v>
      </c>
      <c r="G99">
        <v>29</v>
      </c>
      <c r="H99">
        <v>496</v>
      </c>
      <c r="I99" t="s">
        <v>50</v>
      </c>
      <c r="J99">
        <v>162.82999610900799</v>
      </c>
      <c r="K99">
        <v>29.6802158355712</v>
      </c>
      <c r="L99">
        <v>1.49550437927246</v>
      </c>
      <c r="M99">
        <v>190.125</v>
      </c>
      <c r="N99">
        <v>-902</v>
      </c>
      <c r="O99">
        <v>-406</v>
      </c>
      <c r="P99">
        <v>-1</v>
      </c>
      <c r="Q99" t="s">
        <v>50</v>
      </c>
      <c r="R99">
        <v>-902</v>
      </c>
      <c r="S99">
        <v>162.82999610900799</v>
      </c>
      <c r="T99">
        <v>29.6802158355712</v>
      </c>
      <c r="U99">
        <v>1.49550437927246</v>
      </c>
      <c r="V99">
        <v>190.125</v>
      </c>
      <c r="W99">
        <v>-406</v>
      </c>
      <c r="X99">
        <v>-1</v>
      </c>
      <c r="Y99">
        <v>-1</v>
      </c>
      <c r="Z99" t="b">
        <v>0</v>
      </c>
      <c r="AA99" t="b">
        <v>0</v>
      </c>
      <c r="AB99">
        <v>37</v>
      </c>
      <c r="AC99">
        <v>0</v>
      </c>
      <c r="AD99">
        <v>337.40408134460398</v>
      </c>
      <c r="AE99">
        <v>120.169404268264</v>
      </c>
      <c r="AF99">
        <v>35.615871565445197</v>
      </c>
      <c r="AG99" t="b">
        <v>0</v>
      </c>
      <c r="AH99">
        <v>457954</v>
      </c>
      <c r="AI99">
        <v>25750918</v>
      </c>
      <c r="AJ99">
        <v>32132138</v>
      </c>
      <c r="AK99">
        <v>58341010</v>
      </c>
      <c r="AL99">
        <f>IF(AND(HCBS!H99 &lt; 300000,'ASP-1'!B99 &gt; 0,'ASP-2'!B99 &gt; 0,'ASP-3'!B99 &gt; 0,'ASP-4'!B99 &gt;0),AD99, -1)</f>
        <v>337.40408134460398</v>
      </c>
      <c r="AM99">
        <f>IF(AND('ASP-1'!B99 &gt; 0,'ASP-2'!B99 &gt; 0,'ASP-3'!B99 &gt; 0,'ASP-4'!B99 &gt;0),AD99, -1)</f>
        <v>337.40408134460398</v>
      </c>
    </row>
    <row r="100" spans="1:39" x14ac:dyDescent="0.25">
      <c r="A100" t="s">
        <v>159</v>
      </c>
      <c r="B100">
        <v>1</v>
      </c>
      <c r="C100">
        <v>3</v>
      </c>
      <c r="D100">
        <v>1</v>
      </c>
      <c r="E100">
        <v>0</v>
      </c>
      <c r="F100">
        <v>4</v>
      </c>
      <c r="G100">
        <v>32</v>
      </c>
      <c r="H100">
        <v>529</v>
      </c>
      <c r="I100" t="s">
        <v>50</v>
      </c>
      <c r="J100">
        <v>223.206398010253</v>
      </c>
      <c r="K100">
        <v>51.259757995605398</v>
      </c>
      <c r="L100">
        <v>0.176544189453125</v>
      </c>
      <c r="M100">
        <v>271.390625</v>
      </c>
      <c r="N100">
        <v>-1020</v>
      </c>
      <c r="O100">
        <v>-491</v>
      </c>
      <c r="P100">
        <v>-1</v>
      </c>
      <c r="Q100" t="s">
        <v>50</v>
      </c>
      <c r="R100">
        <v>-1020</v>
      </c>
      <c r="S100">
        <v>223.206398010253</v>
      </c>
      <c r="T100">
        <v>51.259757995605398</v>
      </c>
      <c r="U100">
        <v>0.176544189453125</v>
      </c>
      <c r="V100">
        <v>271.390625</v>
      </c>
      <c r="W100">
        <v>-491</v>
      </c>
      <c r="X100">
        <v>-1</v>
      </c>
      <c r="Y100">
        <v>-1</v>
      </c>
      <c r="Z100" t="b">
        <v>0</v>
      </c>
      <c r="AA100" t="b">
        <v>0</v>
      </c>
      <c r="AB100">
        <v>41</v>
      </c>
      <c r="AC100">
        <v>0</v>
      </c>
      <c r="AD100">
        <v>511.45422196388199</v>
      </c>
      <c r="AE100">
        <v>163.490260839462</v>
      </c>
      <c r="AF100">
        <v>31.9657662051732</v>
      </c>
      <c r="AG100" t="b">
        <v>0</v>
      </c>
      <c r="AH100">
        <v>541835</v>
      </c>
      <c r="AI100">
        <v>31742899</v>
      </c>
      <c r="AJ100">
        <v>39628902</v>
      </c>
      <c r="AK100">
        <v>71913636</v>
      </c>
      <c r="AL100">
        <f>IF(AND(HCBS!H100 &lt; 300000,'ASP-1'!B100 &gt; 0,'ASP-2'!B100 &gt; 0,'ASP-3'!B100 &gt; 0,'ASP-4'!B100 &gt;0),AD100, -1)</f>
        <v>511.45422196388199</v>
      </c>
      <c r="AM100">
        <f>IF(AND('ASP-1'!B100 &gt; 0,'ASP-2'!B100 &gt; 0,'ASP-3'!B100 &gt; 0,'ASP-4'!B100 &gt;0),AD100, -1)</f>
        <v>511.45422196388199</v>
      </c>
    </row>
    <row r="101" spans="1:39" x14ac:dyDescent="0.25">
      <c r="A101" t="s">
        <v>160</v>
      </c>
      <c r="B101">
        <v>1</v>
      </c>
      <c r="C101">
        <v>2</v>
      </c>
      <c r="D101">
        <v>1</v>
      </c>
      <c r="E101">
        <v>0</v>
      </c>
      <c r="F101">
        <v>4</v>
      </c>
      <c r="G101">
        <v>26</v>
      </c>
      <c r="H101">
        <v>542</v>
      </c>
      <c r="I101" t="s">
        <v>50</v>
      </c>
      <c r="J101">
        <v>65.606767654418903</v>
      </c>
      <c r="K101">
        <v>9.5628471374511701</v>
      </c>
      <c r="L101">
        <v>7.2971343994140597E-2</v>
      </c>
      <c r="M101">
        <v>74.6875</v>
      </c>
      <c r="N101">
        <v>-483</v>
      </c>
      <c r="O101">
        <v>59</v>
      </c>
      <c r="P101">
        <v>-1</v>
      </c>
      <c r="Q101" t="s">
        <v>50</v>
      </c>
      <c r="R101">
        <v>-483</v>
      </c>
      <c r="S101">
        <v>65.606767654418903</v>
      </c>
      <c r="T101">
        <v>9.5628471374511701</v>
      </c>
      <c r="U101">
        <v>7.2971343994140597E-2</v>
      </c>
      <c r="V101">
        <v>74.6875</v>
      </c>
      <c r="W101">
        <v>59</v>
      </c>
      <c r="X101">
        <v>-1</v>
      </c>
      <c r="Y101">
        <v>-1</v>
      </c>
      <c r="Z101" t="b">
        <v>0</v>
      </c>
      <c r="AA101" t="b">
        <v>0</v>
      </c>
      <c r="AB101">
        <v>27</v>
      </c>
      <c r="AC101">
        <v>0</v>
      </c>
      <c r="AD101">
        <v>156.49253869056699</v>
      </c>
      <c r="AE101">
        <v>64.651400566101003</v>
      </c>
      <c r="AF101">
        <v>41.312768715405902</v>
      </c>
      <c r="AG101" t="b">
        <v>0</v>
      </c>
      <c r="AH101">
        <v>275555</v>
      </c>
      <c r="AI101">
        <v>13527820</v>
      </c>
      <c r="AJ101">
        <v>16891294</v>
      </c>
      <c r="AK101">
        <v>30694669</v>
      </c>
      <c r="AL101">
        <f>IF(AND(HCBS!H101 &lt; 300000,'ASP-1'!B101 &gt; 0,'ASP-2'!B101 &gt; 0,'ASP-3'!B101 &gt; 0,'ASP-4'!B101 &gt;0),AD101, -1)</f>
        <v>156.49253869056699</v>
      </c>
      <c r="AM101">
        <f>IF(AND('ASP-1'!B101 &gt; 0,'ASP-2'!B101 &gt; 0,'ASP-3'!B101 &gt; 0,'ASP-4'!B101 &gt;0),AD101, -1)</f>
        <v>156.49253869056699</v>
      </c>
    </row>
    <row r="102" spans="1:39" x14ac:dyDescent="0.25">
      <c r="A102" t="s">
        <v>161</v>
      </c>
      <c r="B102">
        <v>0</v>
      </c>
      <c r="AL102">
        <f>IF(AND(HCBS!H102 &lt; 300000,'ASP-1'!B102 &gt; 0,'ASP-2'!B102 &gt; 0,'ASP-3'!B102 &gt; 0,'ASP-4'!B102 &gt;0),AD102, -1)</f>
        <v>-1</v>
      </c>
      <c r="AM102">
        <f>IF(AND('ASP-1'!B102 &gt; 0,'ASP-2'!B102 &gt; 0,'ASP-3'!B102 &gt; 0,'ASP-4'!B102 &gt;0),AD102, -1)</f>
        <v>-1</v>
      </c>
    </row>
    <row r="103" spans="1:39" x14ac:dyDescent="0.25">
      <c r="A103" t="s">
        <v>162</v>
      </c>
      <c r="B103">
        <v>1</v>
      </c>
      <c r="C103">
        <v>1</v>
      </c>
      <c r="D103">
        <v>1</v>
      </c>
      <c r="E103">
        <v>0</v>
      </c>
      <c r="F103">
        <v>4</v>
      </c>
      <c r="G103">
        <v>27</v>
      </c>
      <c r="H103">
        <v>553</v>
      </c>
      <c r="I103" t="s">
        <v>50</v>
      </c>
      <c r="J103">
        <v>154.08650398254301</v>
      </c>
      <c r="K103">
        <v>25.715526580810501</v>
      </c>
      <c r="L103">
        <v>1.292573928833</v>
      </c>
      <c r="M103">
        <v>176.40625</v>
      </c>
      <c r="N103">
        <v>-839</v>
      </c>
      <c r="O103">
        <v>-286</v>
      </c>
      <c r="P103">
        <v>-1</v>
      </c>
      <c r="Q103" t="s">
        <v>50</v>
      </c>
      <c r="R103">
        <v>-839</v>
      </c>
      <c r="S103">
        <v>154.08650398254301</v>
      </c>
      <c r="T103">
        <v>25.715526580810501</v>
      </c>
      <c r="U103">
        <v>1.292573928833</v>
      </c>
      <c r="V103">
        <v>176.40625</v>
      </c>
      <c r="W103">
        <v>-286</v>
      </c>
      <c r="X103">
        <v>-1</v>
      </c>
      <c r="Y103">
        <v>-1</v>
      </c>
      <c r="Z103" t="b">
        <v>0</v>
      </c>
      <c r="AA103" t="b">
        <v>0</v>
      </c>
      <c r="AB103">
        <v>35</v>
      </c>
      <c r="AC103">
        <v>0</v>
      </c>
      <c r="AD103">
        <v>318.12764883041302</v>
      </c>
      <c r="AE103">
        <v>112.674993276596</v>
      </c>
      <c r="AF103">
        <v>35.4181705648163</v>
      </c>
      <c r="AG103" t="b">
        <v>0</v>
      </c>
      <c r="AH103">
        <v>438625</v>
      </c>
      <c r="AI103">
        <v>25200662</v>
      </c>
      <c r="AJ103">
        <v>31483172</v>
      </c>
      <c r="AK103">
        <v>57122459</v>
      </c>
      <c r="AL103">
        <f>IF(AND(HCBS!H103 &lt; 300000,'ASP-1'!B103 &gt; 0,'ASP-2'!B103 &gt; 0,'ASP-3'!B103 &gt; 0,'ASP-4'!B103 &gt;0),AD103, -1)</f>
        <v>318.12764883041302</v>
      </c>
      <c r="AM103">
        <f>IF(AND('ASP-1'!B103 &gt; 0,'ASP-2'!B103 &gt; 0,'ASP-3'!B103 &gt; 0,'ASP-4'!B103 &gt;0),AD103, -1)</f>
        <v>318.12764883041302</v>
      </c>
    </row>
    <row r="104" spans="1:39" x14ac:dyDescent="0.25">
      <c r="A104" t="s">
        <v>163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28</v>
      </c>
      <c r="H104">
        <v>518</v>
      </c>
      <c r="I104" t="s">
        <v>50</v>
      </c>
      <c r="J104">
        <v>202.35823440551701</v>
      </c>
      <c r="K104">
        <v>41.692466735839801</v>
      </c>
      <c r="L104">
        <v>0.28191757202148399</v>
      </c>
      <c r="M104">
        <v>232.59375</v>
      </c>
      <c r="N104">
        <v>-992</v>
      </c>
      <c r="O104">
        <v>-474</v>
      </c>
      <c r="P104">
        <v>-1</v>
      </c>
      <c r="Q104" t="s">
        <v>50</v>
      </c>
      <c r="R104">
        <v>-992</v>
      </c>
      <c r="S104">
        <v>202.35823440551701</v>
      </c>
      <c r="T104">
        <v>41.692466735839801</v>
      </c>
      <c r="U104">
        <v>0.28191757202148399</v>
      </c>
      <c r="V104">
        <v>232.59375</v>
      </c>
      <c r="W104">
        <v>-474</v>
      </c>
      <c r="X104">
        <v>-1</v>
      </c>
      <c r="Y104">
        <v>-1</v>
      </c>
      <c r="Z104" t="b">
        <v>0</v>
      </c>
      <c r="AA104" t="b">
        <v>0</v>
      </c>
      <c r="AB104">
        <v>38</v>
      </c>
      <c r="AC104">
        <v>0</v>
      </c>
      <c r="AD104">
        <v>417.57824707031199</v>
      </c>
      <c r="AE104">
        <v>136.798387765884</v>
      </c>
      <c r="AF104">
        <v>32.759941095027798</v>
      </c>
      <c r="AG104" t="b">
        <v>0</v>
      </c>
      <c r="AH104">
        <v>500437</v>
      </c>
      <c r="AI104">
        <v>29735867</v>
      </c>
      <c r="AJ104">
        <v>37143244</v>
      </c>
      <c r="AK104">
        <v>67379548</v>
      </c>
      <c r="AL104">
        <f>IF(AND(HCBS!H104 &lt; 300000,'ASP-1'!B104 &gt; 0,'ASP-2'!B104 &gt; 0,'ASP-3'!B104 &gt; 0,'ASP-4'!B104 &gt;0),AD104, -1)</f>
        <v>-1</v>
      </c>
      <c r="AM104">
        <f>IF(AND('ASP-1'!B104 &gt; 0,'ASP-2'!B104 &gt; 0,'ASP-3'!B104 &gt; 0,'ASP-4'!B104 &gt;0),AD104, -1)</f>
        <v>417.57824707031199</v>
      </c>
    </row>
    <row r="105" spans="1:39" x14ac:dyDescent="0.25">
      <c r="A105" t="s">
        <v>164</v>
      </c>
      <c r="B105">
        <v>1</v>
      </c>
      <c r="C105">
        <v>2</v>
      </c>
      <c r="D105">
        <v>1</v>
      </c>
      <c r="E105">
        <v>0</v>
      </c>
      <c r="F105">
        <v>4</v>
      </c>
      <c r="G105">
        <v>31</v>
      </c>
      <c r="H105">
        <v>563</v>
      </c>
      <c r="I105" t="s">
        <v>50</v>
      </c>
      <c r="J105">
        <v>234.39520263671801</v>
      </c>
      <c r="K105">
        <v>51.4422893524169</v>
      </c>
      <c r="L105">
        <v>0.15689468383788999</v>
      </c>
      <c r="M105">
        <v>269.859375</v>
      </c>
      <c r="N105">
        <v>-1028</v>
      </c>
      <c r="O105">
        <v>-465</v>
      </c>
      <c r="P105">
        <v>-1</v>
      </c>
      <c r="Q105" t="s">
        <v>50</v>
      </c>
      <c r="R105">
        <v>-1028</v>
      </c>
      <c r="S105">
        <v>234.39520263671801</v>
      </c>
      <c r="T105">
        <v>51.4422893524169</v>
      </c>
      <c r="U105">
        <v>0.15689468383788999</v>
      </c>
      <c r="V105">
        <v>269.859375</v>
      </c>
      <c r="W105">
        <v>-465</v>
      </c>
      <c r="X105">
        <v>-1</v>
      </c>
      <c r="Y105">
        <v>-1</v>
      </c>
      <c r="Z105" t="b">
        <v>0</v>
      </c>
      <c r="AA105" t="b">
        <v>0</v>
      </c>
      <c r="AB105">
        <v>40</v>
      </c>
      <c r="AC105">
        <v>0</v>
      </c>
      <c r="AD105">
        <v>536.31846928596497</v>
      </c>
      <c r="AE105">
        <v>169.02324819564799</v>
      </c>
      <c r="AF105">
        <v>31.5154628966404</v>
      </c>
      <c r="AG105" t="b">
        <v>0</v>
      </c>
      <c r="AH105">
        <v>542740</v>
      </c>
      <c r="AI105">
        <v>32953635</v>
      </c>
      <c r="AJ105">
        <v>41117186</v>
      </c>
      <c r="AK105">
        <v>74613561</v>
      </c>
      <c r="AL105">
        <f>IF(AND(HCBS!H105 &lt; 300000,'ASP-1'!B105 &gt; 0,'ASP-2'!B105 &gt; 0,'ASP-3'!B105 &gt; 0,'ASP-4'!B105 &gt;0),AD105, -1)</f>
        <v>-1</v>
      </c>
      <c r="AM105">
        <f>IF(AND('ASP-1'!B105 &gt; 0,'ASP-2'!B105 &gt; 0,'ASP-3'!B105 &gt; 0,'ASP-4'!B105 &gt;0),AD105, -1)</f>
        <v>536.31846928596497</v>
      </c>
    </row>
    <row r="106" spans="1:39" x14ac:dyDescent="0.25">
      <c r="A106" t="s">
        <v>165</v>
      </c>
      <c r="B106">
        <v>1</v>
      </c>
      <c r="C106">
        <v>2</v>
      </c>
      <c r="D106">
        <v>1</v>
      </c>
      <c r="E106">
        <v>0</v>
      </c>
      <c r="F106">
        <v>4</v>
      </c>
      <c r="G106">
        <v>27</v>
      </c>
      <c r="H106">
        <v>514</v>
      </c>
      <c r="I106" t="s">
        <v>50</v>
      </c>
      <c r="J106">
        <v>192.61601257324199</v>
      </c>
      <c r="K106">
        <v>39.079216003417898</v>
      </c>
      <c r="L106">
        <v>0.1849365234375</v>
      </c>
      <c r="M106">
        <v>223.5625</v>
      </c>
      <c r="N106">
        <v>-956</v>
      </c>
      <c r="O106">
        <v>-442</v>
      </c>
      <c r="P106">
        <v>-1</v>
      </c>
      <c r="Q106" t="s">
        <v>50</v>
      </c>
      <c r="R106">
        <v>-956</v>
      </c>
      <c r="S106">
        <v>192.61601257324199</v>
      </c>
      <c r="T106">
        <v>39.079216003417898</v>
      </c>
      <c r="U106">
        <v>0.1849365234375</v>
      </c>
      <c r="V106">
        <v>223.5625</v>
      </c>
      <c r="W106">
        <v>-442</v>
      </c>
      <c r="X106">
        <v>-1</v>
      </c>
      <c r="Y106">
        <v>-1</v>
      </c>
      <c r="Z106" t="b">
        <v>0</v>
      </c>
      <c r="AA106" t="b">
        <v>0</v>
      </c>
      <c r="AB106">
        <v>37</v>
      </c>
      <c r="AC106">
        <v>0</v>
      </c>
      <c r="AD106">
        <v>385.10344624519303</v>
      </c>
      <c r="AE106">
        <v>130.70709633827201</v>
      </c>
      <c r="AF106">
        <v>33.940775553343499</v>
      </c>
      <c r="AG106" t="b">
        <v>0</v>
      </c>
      <c r="AH106">
        <v>483158</v>
      </c>
      <c r="AI106">
        <v>28509276</v>
      </c>
      <c r="AJ106">
        <v>35634160</v>
      </c>
      <c r="AK106">
        <v>64626594</v>
      </c>
      <c r="AL106">
        <f>IF(AND(HCBS!H106 &lt; 300000,'ASP-1'!B106 &gt; 0,'ASP-2'!B106 &gt; 0,'ASP-3'!B106 &gt; 0,'ASP-4'!B106 &gt;0),AD106, -1)</f>
        <v>385.10344624519303</v>
      </c>
      <c r="AM106">
        <f>IF(AND('ASP-1'!B106 &gt; 0,'ASP-2'!B106 &gt; 0,'ASP-3'!B106 &gt; 0,'ASP-4'!B106 &gt;0),AD106, -1)</f>
        <v>385.10344624519303</v>
      </c>
    </row>
    <row r="107" spans="1:39" x14ac:dyDescent="0.25">
      <c r="A107" t="s">
        <v>166</v>
      </c>
      <c r="B107">
        <v>1</v>
      </c>
      <c r="C107">
        <v>1</v>
      </c>
      <c r="D107">
        <v>1</v>
      </c>
      <c r="E107">
        <v>0</v>
      </c>
      <c r="F107">
        <v>4</v>
      </c>
      <c r="G107">
        <v>27</v>
      </c>
      <c r="H107">
        <v>546</v>
      </c>
      <c r="I107" t="s">
        <v>50</v>
      </c>
      <c r="J107">
        <v>155.156429290771</v>
      </c>
      <c r="K107">
        <v>26.800167083740199</v>
      </c>
      <c r="L107">
        <v>1.7264308929443299</v>
      </c>
      <c r="M107">
        <v>177.046875</v>
      </c>
      <c r="N107">
        <v>-846</v>
      </c>
      <c r="O107">
        <v>-300</v>
      </c>
      <c r="P107">
        <v>-1</v>
      </c>
      <c r="Q107" t="s">
        <v>50</v>
      </c>
      <c r="R107">
        <v>-846</v>
      </c>
      <c r="S107">
        <v>155.156429290771</v>
      </c>
      <c r="T107">
        <v>26.800167083740199</v>
      </c>
      <c r="U107">
        <v>1.7264308929443299</v>
      </c>
      <c r="V107">
        <v>177.046875</v>
      </c>
      <c r="W107">
        <v>-300</v>
      </c>
      <c r="X107">
        <v>-1</v>
      </c>
      <c r="Y107">
        <v>-1</v>
      </c>
      <c r="Z107" t="b">
        <v>0</v>
      </c>
      <c r="AA107" t="b">
        <v>0</v>
      </c>
      <c r="AB107">
        <v>35</v>
      </c>
      <c r="AC107">
        <v>0</v>
      </c>
      <c r="AD107">
        <v>321.69798755645701</v>
      </c>
      <c r="AE107">
        <v>112.575472593307</v>
      </c>
      <c r="AF107">
        <v>34.994148843890599</v>
      </c>
      <c r="AG107" t="b">
        <v>0</v>
      </c>
      <c r="AH107">
        <v>437220</v>
      </c>
      <c r="AI107">
        <v>24943869</v>
      </c>
      <c r="AJ107">
        <v>31182026</v>
      </c>
      <c r="AK107">
        <v>56563115</v>
      </c>
      <c r="AL107">
        <f>IF(AND(HCBS!H107 &lt; 300000,'ASP-1'!B107 &gt; 0,'ASP-2'!B107 &gt; 0,'ASP-3'!B107 &gt; 0,'ASP-4'!B107 &gt;0),AD107, -1)</f>
        <v>321.69798755645701</v>
      </c>
      <c r="AM107">
        <f>IF(AND('ASP-1'!B107 &gt; 0,'ASP-2'!B107 &gt; 0,'ASP-3'!B107 &gt; 0,'ASP-4'!B107 &gt;0),AD107, -1)</f>
        <v>321.69798755645701</v>
      </c>
    </row>
    <row r="108" spans="1:39" x14ac:dyDescent="0.25">
      <c r="A108" t="s">
        <v>167</v>
      </c>
      <c r="B108">
        <v>1</v>
      </c>
      <c r="C108">
        <v>2</v>
      </c>
      <c r="D108">
        <v>1</v>
      </c>
      <c r="E108">
        <v>0</v>
      </c>
      <c r="F108">
        <v>4</v>
      </c>
      <c r="G108">
        <v>24</v>
      </c>
      <c r="H108">
        <v>474</v>
      </c>
      <c r="I108" t="s">
        <v>50</v>
      </c>
      <c r="J108">
        <v>117.07741355895899</v>
      </c>
      <c r="K108">
        <v>18.3279609680175</v>
      </c>
      <c r="L108">
        <v>6.9976806640625E-2</v>
      </c>
      <c r="M108">
        <v>133.890625</v>
      </c>
      <c r="N108">
        <v>-759</v>
      </c>
      <c r="O108">
        <v>-285</v>
      </c>
      <c r="P108">
        <v>-1</v>
      </c>
      <c r="Q108" t="s">
        <v>50</v>
      </c>
      <c r="R108">
        <v>-759</v>
      </c>
      <c r="S108">
        <v>117.07741355895899</v>
      </c>
      <c r="T108">
        <v>18.3279609680175</v>
      </c>
      <c r="U108">
        <v>6.9976806640625E-2</v>
      </c>
      <c r="V108">
        <v>133.890625</v>
      </c>
      <c r="W108">
        <v>-285</v>
      </c>
      <c r="X108">
        <v>-1</v>
      </c>
      <c r="Y108">
        <v>-1</v>
      </c>
      <c r="Z108" t="b">
        <v>0</v>
      </c>
      <c r="AA108" t="b">
        <v>0</v>
      </c>
      <c r="AB108">
        <v>31</v>
      </c>
      <c r="AC108">
        <v>0</v>
      </c>
      <c r="AD108">
        <v>226.605510234832</v>
      </c>
      <c r="AE108">
        <v>86.747256040573106</v>
      </c>
      <c r="AF108">
        <v>38.281176812812802</v>
      </c>
      <c r="AG108" t="b">
        <v>0</v>
      </c>
      <c r="AH108">
        <v>370092</v>
      </c>
      <c r="AI108">
        <v>20550066</v>
      </c>
      <c r="AJ108">
        <v>25699203</v>
      </c>
      <c r="AK108">
        <v>46619361</v>
      </c>
      <c r="AL108">
        <f>IF(AND(HCBS!H108 &lt; 300000,'ASP-1'!B108 &gt; 0,'ASP-2'!B108 &gt; 0,'ASP-3'!B108 &gt; 0,'ASP-4'!B108 &gt;0),AD108, -1)</f>
        <v>226.605510234832</v>
      </c>
      <c r="AM108">
        <f>IF(AND('ASP-1'!B108 &gt; 0,'ASP-2'!B108 &gt; 0,'ASP-3'!B108 &gt; 0,'ASP-4'!B108 &gt;0),AD108, -1)</f>
        <v>226.605510234832</v>
      </c>
    </row>
    <row r="109" spans="1:39" x14ac:dyDescent="0.25">
      <c r="A109" t="s">
        <v>168</v>
      </c>
      <c r="B109">
        <v>1</v>
      </c>
      <c r="C109">
        <v>2</v>
      </c>
      <c r="D109">
        <v>1</v>
      </c>
      <c r="E109">
        <v>0</v>
      </c>
      <c r="F109">
        <v>4</v>
      </c>
      <c r="G109">
        <v>28</v>
      </c>
      <c r="H109">
        <v>563</v>
      </c>
      <c r="I109" t="s">
        <v>50</v>
      </c>
      <c r="J109">
        <v>153.01056861877399</v>
      </c>
      <c r="K109">
        <v>26.452281951904201</v>
      </c>
      <c r="L109">
        <v>7.59735107421875E-2</v>
      </c>
      <c r="M109">
        <v>178.0625</v>
      </c>
      <c r="N109">
        <v>-791</v>
      </c>
      <c r="O109">
        <v>-228</v>
      </c>
      <c r="P109">
        <v>-1</v>
      </c>
      <c r="Q109" t="s">
        <v>50</v>
      </c>
      <c r="R109">
        <v>-791</v>
      </c>
      <c r="S109">
        <v>153.01056861877399</v>
      </c>
      <c r="T109">
        <v>26.452281951904201</v>
      </c>
      <c r="U109">
        <v>7.59735107421875E-2</v>
      </c>
      <c r="V109">
        <v>178.0625</v>
      </c>
      <c r="W109">
        <v>-228</v>
      </c>
      <c r="X109">
        <v>-1</v>
      </c>
      <c r="Y109">
        <v>-1</v>
      </c>
      <c r="Z109" t="b">
        <v>0</v>
      </c>
      <c r="AA109" t="b">
        <v>0</v>
      </c>
      <c r="AB109">
        <v>34</v>
      </c>
      <c r="AC109">
        <v>0</v>
      </c>
      <c r="AD109">
        <v>344.251970767974</v>
      </c>
      <c r="AE109">
        <v>115.838820695877</v>
      </c>
      <c r="AF109">
        <v>33.649428480382497</v>
      </c>
      <c r="AG109" t="b">
        <v>0</v>
      </c>
      <c r="AH109">
        <v>429538</v>
      </c>
      <c r="AI109">
        <v>24696302</v>
      </c>
      <c r="AJ109">
        <v>30894380</v>
      </c>
      <c r="AK109">
        <v>56020220</v>
      </c>
      <c r="AL109">
        <f>IF(AND(HCBS!H109 &lt; 300000,'ASP-1'!B109 &gt; 0,'ASP-2'!B109 &gt; 0,'ASP-3'!B109 &gt; 0,'ASP-4'!B109 &gt;0),AD109, -1)</f>
        <v>344.251970767974</v>
      </c>
      <c r="AM109">
        <f>IF(AND('ASP-1'!B109 &gt; 0,'ASP-2'!B109 &gt; 0,'ASP-3'!B109 &gt; 0,'ASP-4'!B109 &gt;0),AD109, -1)</f>
        <v>344.251970767974</v>
      </c>
    </row>
    <row r="110" spans="1:39" x14ac:dyDescent="0.25">
      <c r="A110" t="s">
        <v>169</v>
      </c>
      <c r="B110">
        <v>1</v>
      </c>
      <c r="C110">
        <v>2</v>
      </c>
      <c r="D110">
        <v>1</v>
      </c>
      <c r="E110">
        <v>0</v>
      </c>
      <c r="F110">
        <v>4</v>
      </c>
      <c r="G110">
        <v>29</v>
      </c>
      <c r="H110">
        <v>541</v>
      </c>
      <c r="I110" t="s">
        <v>50</v>
      </c>
      <c r="J110">
        <v>205.952417373657</v>
      </c>
      <c r="K110">
        <v>44.804002761840799</v>
      </c>
      <c r="L110">
        <v>0.54207229614257801</v>
      </c>
      <c r="M110">
        <v>244.640625</v>
      </c>
      <c r="N110">
        <v>-1012</v>
      </c>
      <c r="O110">
        <v>-471</v>
      </c>
      <c r="P110">
        <v>-1</v>
      </c>
      <c r="Q110" t="s">
        <v>50</v>
      </c>
      <c r="R110">
        <v>-1012</v>
      </c>
      <c r="S110">
        <v>205.952417373657</v>
      </c>
      <c r="T110">
        <v>44.804002761840799</v>
      </c>
      <c r="U110">
        <v>0.54207229614257801</v>
      </c>
      <c r="V110">
        <v>244.640625</v>
      </c>
      <c r="W110">
        <v>-471</v>
      </c>
      <c r="X110">
        <v>-1</v>
      </c>
      <c r="Y110">
        <v>-1</v>
      </c>
      <c r="Z110" t="b">
        <v>0</v>
      </c>
      <c r="AA110" t="b">
        <v>0</v>
      </c>
      <c r="AB110">
        <v>36</v>
      </c>
      <c r="AC110">
        <v>0</v>
      </c>
      <c r="AD110">
        <v>423.78452157974198</v>
      </c>
      <c r="AE110">
        <v>136.974818706512</v>
      </c>
      <c r="AF110">
        <v>32.321807836659801</v>
      </c>
      <c r="AG110" t="b">
        <v>0</v>
      </c>
      <c r="AH110">
        <v>509301</v>
      </c>
      <c r="AI110">
        <v>29774099</v>
      </c>
      <c r="AJ110">
        <v>37236201</v>
      </c>
      <c r="AK110">
        <v>67519601</v>
      </c>
      <c r="AL110">
        <f>IF(AND(HCBS!H110 &lt; 300000,'ASP-1'!B110 &gt; 0,'ASP-2'!B110 &gt; 0,'ASP-3'!B110 &gt; 0,'ASP-4'!B110 &gt;0),AD110, -1)</f>
        <v>423.78452157974198</v>
      </c>
      <c r="AM110">
        <f>IF(AND('ASP-1'!B110 &gt; 0,'ASP-2'!B110 &gt; 0,'ASP-3'!B110 &gt; 0,'ASP-4'!B110 &gt;0),AD110, -1)</f>
        <v>423.78452157974198</v>
      </c>
    </row>
    <row r="111" spans="1:39" x14ac:dyDescent="0.25">
      <c r="A111" t="s">
        <v>170</v>
      </c>
      <c r="B111">
        <v>1</v>
      </c>
      <c r="C111">
        <v>2</v>
      </c>
      <c r="D111">
        <v>1</v>
      </c>
      <c r="E111">
        <v>0</v>
      </c>
      <c r="F111">
        <v>4</v>
      </c>
      <c r="G111">
        <v>27</v>
      </c>
      <c r="H111">
        <v>475</v>
      </c>
      <c r="I111" t="s">
        <v>50</v>
      </c>
      <c r="J111">
        <v>142.46933174133301</v>
      </c>
      <c r="K111">
        <v>23.358303070068299</v>
      </c>
      <c r="L111">
        <v>0.65678596496581998</v>
      </c>
      <c r="M111">
        <v>162.859375</v>
      </c>
      <c r="N111">
        <v>-839</v>
      </c>
      <c r="O111">
        <v>-364</v>
      </c>
      <c r="P111">
        <v>-1</v>
      </c>
      <c r="Q111" t="s">
        <v>50</v>
      </c>
      <c r="R111">
        <v>-839</v>
      </c>
      <c r="S111">
        <v>142.46933174133301</v>
      </c>
      <c r="T111">
        <v>23.358303070068299</v>
      </c>
      <c r="U111">
        <v>0.65678596496581998</v>
      </c>
      <c r="V111">
        <v>162.859375</v>
      </c>
      <c r="W111">
        <v>-364</v>
      </c>
      <c r="X111">
        <v>-1</v>
      </c>
      <c r="Y111">
        <v>-1</v>
      </c>
      <c r="Z111" t="b">
        <v>0</v>
      </c>
      <c r="AA111" t="b">
        <v>0</v>
      </c>
      <c r="AB111">
        <v>33</v>
      </c>
      <c r="AC111">
        <v>0</v>
      </c>
      <c r="AD111">
        <v>306.84296560287402</v>
      </c>
      <c r="AE111">
        <v>110.277629375457</v>
      </c>
      <c r="AF111">
        <v>35.9394353912555</v>
      </c>
      <c r="AG111" t="b">
        <v>0</v>
      </c>
      <c r="AH111">
        <v>410123</v>
      </c>
      <c r="AI111">
        <v>23698033</v>
      </c>
      <c r="AJ111">
        <v>29584787</v>
      </c>
      <c r="AK111">
        <v>53692943</v>
      </c>
      <c r="AL111">
        <f>IF(AND(HCBS!H111 &lt; 300000,'ASP-1'!B111 &gt; 0,'ASP-2'!B111 &gt; 0,'ASP-3'!B111 &gt; 0,'ASP-4'!B111 &gt;0),AD111, -1)</f>
        <v>306.84296560287402</v>
      </c>
      <c r="AM111">
        <f>IF(AND('ASP-1'!B111 &gt; 0,'ASP-2'!B111 &gt; 0,'ASP-3'!B111 &gt; 0,'ASP-4'!B111 &gt;0),AD111, -1)</f>
        <v>306.84296560287402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A99A-5970-45CD-B9A9-BED7E2207256}">
  <dimension ref="A1:AM111"/>
  <sheetViews>
    <sheetView topLeftCell="K91" workbookViewId="0">
      <selection activeCell="AB120" sqref="AB120"/>
    </sheetView>
  </sheetViews>
  <sheetFormatPr defaultRowHeight="15" x14ac:dyDescent="0.25"/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61</v>
      </c>
      <c r="B2">
        <v>1</v>
      </c>
      <c r="C2">
        <v>1</v>
      </c>
      <c r="D2">
        <v>1</v>
      </c>
      <c r="E2">
        <v>0</v>
      </c>
      <c r="F2">
        <v>4</v>
      </c>
      <c r="G2">
        <v>29</v>
      </c>
      <c r="H2">
        <v>266</v>
      </c>
      <c r="I2" t="s">
        <v>50</v>
      </c>
      <c r="J2">
        <v>6.6618137359619096</v>
      </c>
      <c r="K2">
        <v>1.218599319458</v>
      </c>
      <c r="L2">
        <v>0.186935424804687</v>
      </c>
      <c r="M2">
        <v>9.5625</v>
      </c>
      <c r="N2">
        <v>-352</v>
      </c>
      <c r="O2">
        <v>-86</v>
      </c>
      <c r="P2">
        <v>-1</v>
      </c>
      <c r="Q2" t="s">
        <v>50</v>
      </c>
      <c r="R2">
        <v>-352</v>
      </c>
      <c r="S2">
        <v>6.6618137359619096</v>
      </c>
      <c r="T2">
        <v>1.218599319458</v>
      </c>
      <c r="U2">
        <v>0.186935424804687</v>
      </c>
      <c r="V2">
        <v>9.5625</v>
      </c>
      <c r="W2">
        <v>268</v>
      </c>
      <c r="X2">
        <v>-1</v>
      </c>
      <c r="Y2">
        <v>-1</v>
      </c>
      <c r="Z2" t="b">
        <v>0</v>
      </c>
      <c r="AA2" t="b">
        <v>0</v>
      </c>
      <c r="AB2">
        <v>31</v>
      </c>
      <c r="AC2">
        <v>0</v>
      </c>
      <c r="AD2">
        <v>13.7524876594543</v>
      </c>
      <c r="AE2">
        <v>6.9507186412811199</v>
      </c>
      <c r="AF2">
        <v>50.541537017869999</v>
      </c>
      <c r="AG2" t="b">
        <v>0</v>
      </c>
      <c r="AH2">
        <v>206210</v>
      </c>
      <c r="AI2">
        <v>1749956</v>
      </c>
      <c r="AJ2">
        <v>2268230</v>
      </c>
      <c r="AK2">
        <v>4224396</v>
      </c>
      <c r="AL2">
        <f>IF(AND(HCBS!H2 &lt; 300000,'ASP-1'!B2 &gt; 0,'ASP-2'!B2 &gt; 0,'ASP-3'!B2 &gt; 0,'ASP-4'!B2 &gt;0),AD2, -1)</f>
        <v>13.7524876594543</v>
      </c>
      <c r="AM2">
        <f>IF(AND('ASP-1'!B2 &gt; 0,'ASP-2'!B2 &gt; 0,'ASP-3'!B2 &gt; 0,'ASP-4'!B2 &gt;0),AD2, -1)</f>
        <v>13.7524876594543</v>
      </c>
    </row>
    <row r="3" spans="1:39" x14ac:dyDescent="0.25">
      <c r="A3" t="s">
        <v>62</v>
      </c>
      <c r="B3">
        <v>1</v>
      </c>
      <c r="C3">
        <v>1</v>
      </c>
      <c r="D3">
        <v>1</v>
      </c>
      <c r="E3">
        <v>0</v>
      </c>
      <c r="F3">
        <v>4</v>
      </c>
      <c r="G3">
        <v>31</v>
      </c>
      <c r="H3">
        <v>289</v>
      </c>
      <c r="I3" t="s">
        <v>50</v>
      </c>
      <c r="J3">
        <v>5.9240570068359304</v>
      </c>
      <c r="K3">
        <v>0.91470146179199197</v>
      </c>
      <c r="L3">
        <v>2.2991180419921799E-2</v>
      </c>
      <c r="M3">
        <v>8.078125</v>
      </c>
      <c r="N3">
        <v>-331</v>
      </c>
      <c r="O3">
        <v>-42</v>
      </c>
      <c r="P3">
        <v>-1</v>
      </c>
      <c r="Q3" t="s">
        <v>50</v>
      </c>
      <c r="R3">
        <v>-331</v>
      </c>
      <c r="S3">
        <v>5.9240570068359304</v>
      </c>
      <c r="T3">
        <v>0.91470146179199197</v>
      </c>
      <c r="U3">
        <v>2.2991180419921799E-2</v>
      </c>
      <c r="V3">
        <v>8.078125</v>
      </c>
      <c r="W3">
        <v>289</v>
      </c>
      <c r="X3">
        <v>-1</v>
      </c>
      <c r="Y3">
        <v>-1</v>
      </c>
      <c r="Z3" t="b">
        <v>0</v>
      </c>
      <c r="AA3" t="b">
        <v>0</v>
      </c>
      <c r="AB3">
        <v>31</v>
      </c>
      <c r="AC3">
        <v>0</v>
      </c>
      <c r="AD3">
        <v>6.2899365425109801</v>
      </c>
      <c r="AE3">
        <v>3.2959182262420601</v>
      </c>
      <c r="AF3">
        <v>52.399864513200797</v>
      </c>
      <c r="AG3" t="b">
        <v>0</v>
      </c>
      <c r="AH3">
        <v>195569</v>
      </c>
      <c r="AI3">
        <v>1560967</v>
      </c>
      <c r="AJ3">
        <v>2037313</v>
      </c>
      <c r="AK3">
        <v>3793849</v>
      </c>
      <c r="AL3">
        <f>IF(AND(HCBS!H3 &lt; 300000,'ASP-1'!B3 &gt; 0,'ASP-2'!B3 &gt; 0,'ASP-3'!B3 &gt; 0,'ASP-4'!B3 &gt;0),AD3, -1)</f>
        <v>6.2899365425109801</v>
      </c>
      <c r="AM3">
        <f>IF(AND('ASP-1'!B3 &gt; 0,'ASP-2'!B3 &gt; 0,'ASP-3'!B3 &gt; 0,'ASP-4'!B3 &gt;0),AD3, -1)</f>
        <v>6.2899365425109801</v>
      </c>
    </row>
    <row r="4" spans="1:39" x14ac:dyDescent="0.25">
      <c r="A4" t="s">
        <v>63</v>
      </c>
      <c r="B4">
        <v>1</v>
      </c>
      <c r="C4">
        <v>2</v>
      </c>
      <c r="D4">
        <v>1</v>
      </c>
      <c r="E4">
        <v>0</v>
      </c>
      <c r="F4">
        <v>4</v>
      </c>
      <c r="G4">
        <v>20</v>
      </c>
      <c r="H4">
        <v>242</v>
      </c>
      <c r="I4" t="s">
        <v>50</v>
      </c>
      <c r="J4">
        <v>3.87273025512695</v>
      </c>
      <c r="K4">
        <v>0.74775505065917902</v>
      </c>
      <c r="L4">
        <v>3.89862060546875E-2</v>
      </c>
      <c r="M4">
        <v>5.796875</v>
      </c>
      <c r="N4">
        <v>-234</v>
      </c>
      <c r="O4">
        <v>8</v>
      </c>
      <c r="P4">
        <v>-1</v>
      </c>
      <c r="Q4" t="s">
        <v>50</v>
      </c>
      <c r="R4">
        <v>-234</v>
      </c>
      <c r="S4">
        <v>3.87273025512695</v>
      </c>
      <c r="T4">
        <v>0.74775505065917902</v>
      </c>
      <c r="U4">
        <v>3.89862060546875E-2</v>
      </c>
      <c r="V4">
        <v>5.796875</v>
      </c>
      <c r="W4">
        <v>246</v>
      </c>
      <c r="X4">
        <v>-1</v>
      </c>
      <c r="Y4">
        <v>-1</v>
      </c>
      <c r="Z4" t="b">
        <v>0</v>
      </c>
      <c r="AA4" t="b">
        <v>0</v>
      </c>
      <c r="AB4">
        <v>24</v>
      </c>
      <c r="AC4">
        <v>0</v>
      </c>
      <c r="AD4">
        <v>6.8567490577697701</v>
      </c>
      <c r="AE4">
        <v>3.4588656425475999</v>
      </c>
      <c r="AF4">
        <v>50.444687612246298</v>
      </c>
      <c r="AG4" t="b">
        <v>0</v>
      </c>
      <c r="AH4">
        <v>135708</v>
      </c>
      <c r="AI4">
        <v>986815</v>
      </c>
      <c r="AJ4">
        <v>1300767</v>
      </c>
      <c r="AK4">
        <v>2423290</v>
      </c>
      <c r="AL4">
        <f>IF(AND(HCBS!H4 &lt; 300000,'ASP-1'!B4 &gt; 0,'ASP-2'!B4 &gt; 0,'ASP-3'!B4 &gt; 0,'ASP-4'!B4 &gt;0),AD4, -1)</f>
        <v>6.8567490577697701</v>
      </c>
      <c r="AM4">
        <f>IF(AND('ASP-1'!B4 &gt; 0,'ASP-2'!B4 &gt; 0,'ASP-3'!B4 &gt; 0,'ASP-4'!B4 &gt;0),AD4, -1)</f>
        <v>6.8567490577697701</v>
      </c>
    </row>
    <row r="5" spans="1:39" x14ac:dyDescent="0.25">
      <c r="A5" t="s">
        <v>64</v>
      </c>
      <c r="B5">
        <v>1</v>
      </c>
      <c r="C5">
        <v>1</v>
      </c>
      <c r="D5">
        <v>1</v>
      </c>
      <c r="E5">
        <v>0</v>
      </c>
      <c r="F5">
        <v>4</v>
      </c>
      <c r="G5">
        <v>31</v>
      </c>
      <c r="H5">
        <v>240</v>
      </c>
      <c r="I5" t="s">
        <v>50</v>
      </c>
      <c r="J5">
        <v>7.9743843078613201</v>
      </c>
      <c r="K5">
        <v>1.5135040283203101</v>
      </c>
      <c r="L5">
        <v>0.32189559936523399</v>
      </c>
      <c r="M5">
        <v>11.875</v>
      </c>
      <c r="N5">
        <v>-456</v>
      </c>
      <c r="O5">
        <v>-216</v>
      </c>
      <c r="P5">
        <v>-1</v>
      </c>
      <c r="Q5" t="s">
        <v>50</v>
      </c>
      <c r="R5">
        <v>-456</v>
      </c>
      <c r="S5">
        <v>7.9743843078613201</v>
      </c>
      <c r="T5">
        <v>1.5135040283203101</v>
      </c>
      <c r="U5">
        <v>0.32189559936523399</v>
      </c>
      <c r="V5">
        <v>11.875</v>
      </c>
      <c r="W5">
        <v>244</v>
      </c>
      <c r="X5">
        <v>-1</v>
      </c>
      <c r="Y5">
        <v>-1</v>
      </c>
      <c r="Z5" t="b">
        <v>0</v>
      </c>
      <c r="AA5" t="b">
        <v>0</v>
      </c>
      <c r="AB5">
        <v>35</v>
      </c>
      <c r="AC5">
        <v>0</v>
      </c>
      <c r="AD5">
        <v>15.368957757949801</v>
      </c>
      <c r="AE5">
        <v>7.6604864597320503</v>
      </c>
      <c r="AF5">
        <v>49.843890395037</v>
      </c>
      <c r="AG5" t="b">
        <v>0</v>
      </c>
      <c r="AH5">
        <v>239711</v>
      </c>
      <c r="AI5">
        <v>2069268</v>
      </c>
      <c r="AJ5">
        <v>2679776</v>
      </c>
      <c r="AK5">
        <v>4988755</v>
      </c>
      <c r="AL5">
        <f>IF(AND(HCBS!H5 &lt; 300000,'ASP-1'!B5 &gt; 0,'ASP-2'!B5 &gt; 0,'ASP-3'!B5 &gt; 0,'ASP-4'!B5 &gt;0),AD5, -1)</f>
        <v>15.368957757949801</v>
      </c>
      <c r="AM5">
        <f>IF(AND('ASP-1'!B5 &gt; 0,'ASP-2'!B5 &gt; 0,'ASP-3'!B5 &gt; 0,'ASP-4'!B5 &gt;0),AD5, -1)</f>
        <v>15.368957757949801</v>
      </c>
    </row>
    <row r="6" spans="1:39" x14ac:dyDescent="0.25">
      <c r="A6" t="s">
        <v>65</v>
      </c>
      <c r="B6">
        <v>1</v>
      </c>
      <c r="C6">
        <v>1</v>
      </c>
      <c r="D6">
        <v>1</v>
      </c>
      <c r="E6">
        <v>0</v>
      </c>
      <c r="F6">
        <v>4</v>
      </c>
      <c r="G6">
        <v>23</v>
      </c>
      <c r="H6">
        <v>262</v>
      </c>
      <c r="I6" t="s">
        <v>50</v>
      </c>
      <c r="J6">
        <v>3.10697937011718</v>
      </c>
      <c r="K6">
        <v>0.36487960815429599</v>
      </c>
      <c r="L6">
        <v>1.8991470336914E-2</v>
      </c>
      <c r="M6">
        <v>3.875</v>
      </c>
      <c r="N6">
        <v>-198</v>
      </c>
      <c r="O6">
        <v>64</v>
      </c>
      <c r="P6">
        <v>-1</v>
      </c>
      <c r="Q6" t="s">
        <v>50</v>
      </c>
      <c r="R6">
        <v>-198</v>
      </c>
      <c r="S6">
        <v>3.10697937011718</v>
      </c>
      <c r="T6">
        <v>0.36487960815429599</v>
      </c>
      <c r="U6">
        <v>1.8991470336914E-2</v>
      </c>
      <c r="V6">
        <v>3.875</v>
      </c>
      <c r="W6">
        <v>262</v>
      </c>
      <c r="X6">
        <v>-1</v>
      </c>
      <c r="Y6">
        <v>-1</v>
      </c>
      <c r="Z6" t="b">
        <v>0</v>
      </c>
      <c r="AA6" t="b">
        <v>0</v>
      </c>
      <c r="AB6">
        <v>23</v>
      </c>
      <c r="AC6">
        <v>0</v>
      </c>
      <c r="AD6">
        <v>3.3049156665802002</v>
      </c>
      <c r="AE6">
        <v>1.80740642547607</v>
      </c>
      <c r="AF6">
        <v>54.688428021109203</v>
      </c>
      <c r="AG6" t="b">
        <v>0</v>
      </c>
      <c r="AH6">
        <v>123232</v>
      </c>
      <c r="AI6">
        <v>837553</v>
      </c>
      <c r="AJ6">
        <v>1112702</v>
      </c>
      <c r="AK6">
        <v>2073487</v>
      </c>
      <c r="AL6">
        <f>IF(AND(HCBS!H6 &lt; 300000,'ASP-1'!B6 &gt; 0,'ASP-2'!B6 &gt; 0,'ASP-3'!B6 &gt; 0,'ASP-4'!B6 &gt;0),AD6, -1)</f>
        <v>3.3049156665802002</v>
      </c>
      <c r="AM6">
        <f>IF(AND('ASP-1'!B6 &gt; 0,'ASP-2'!B6 &gt; 0,'ASP-3'!B6 &gt; 0,'ASP-4'!B6 &gt;0),AD6, -1)</f>
        <v>3.3049156665802002</v>
      </c>
    </row>
    <row r="7" spans="1:39" x14ac:dyDescent="0.25">
      <c r="A7" t="s">
        <v>66</v>
      </c>
      <c r="B7">
        <v>1</v>
      </c>
      <c r="C7">
        <v>1</v>
      </c>
      <c r="D7">
        <v>1</v>
      </c>
      <c r="E7">
        <v>0</v>
      </c>
      <c r="F7">
        <v>4</v>
      </c>
      <c r="G7">
        <v>24</v>
      </c>
      <c r="H7">
        <v>275</v>
      </c>
      <c r="I7" t="s">
        <v>50</v>
      </c>
      <c r="J7">
        <v>3.4378738403320299</v>
      </c>
      <c r="K7">
        <v>0.51683235168456998</v>
      </c>
      <c r="L7">
        <v>1.29966735839843E-2</v>
      </c>
      <c r="M7">
        <v>4.578125</v>
      </c>
      <c r="N7">
        <v>-205</v>
      </c>
      <c r="O7">
        <v>70</v>
      </c>
      <c r="P7">
        <v>-1</v>
      </c>
      <c r="Q7" t="s">
        <v>50</v>
      </c>
      <c r="R7">
        <v>-205</v>
      </c>
      <c r="S7">
        <v>3.4378738403320299</v>
      </c>
      <c r="T7">
        <v>0.51683235168456998</v>
      </c>
      <c r="U7">
        <v>1.29966735839843E-2</v>
      </c>
      <c r="V7">
        <v>4.578125</v>
      </c>
      <c r="W7">
        <v>275</v>
      </c>
      <c r="X7">
        <v>-1</v>
      </c>
      <c r="Y7">
        <v>-1</v>
      </c>
      <c r="Z7" t="b">
        <v>0</v>
      </c>
      <c r="AA7" t="b">
        <v>0</v>
      </c>
      <c r="AB7">
        <v>24</v>
      </c>
      <c r="AC7">
        <v>0</v>
      </c>
      <c r="AD7">
        <v>3.6358070373535099</v>
      </c>
      <c r="AE7">
        <v>1.92936706542968</v>
      </c>
      <c r="AF7">
        <v>53.065716788811301</v>
      </c>
      <c r="AG7" t="b">
        <v>0</v>
      </c>
      <c r="AH7">
        <v>131301</v>
      </c>
      <c r="AI7">
        <v>909083</v>
      </c>
      <c r="AJ7">
        <v>1205839</v>
      </c>
      <c r="AK7">
        <v>2246223</v>
      </c>
      <c r="AL7">
        <f>IF(AND(HCBS!H7 &lt; 300000,'ASP-1'!B7 &gt; 0,'ASP-2'!B7 &gt; 0,'ASP-3'!B7 &gt; 0,'ASP-4'!B7 &gt;0),AD7, -1)</f>
        <v>3.6358070373535099</v>
      </c>
      <c r="AM7">
        <f>IF(AND('ASP-1'!B7 &gt; 0,'ASP-2'!B7 &gt; 0,'ASP-3'!B7 &gt; 0,'ASP-4'!B7 &gt;0),AD7, -1)</f>
        <v>3.6358070373535099</v>
      </c>
    </row>
    <row r="8" spans="1:39" x14ac:dyDescent="0.25">
      <c r="A8" t="s">
        <v>67</v>
      </c>
      <c r="B8">
        <v>1</v>
      </c>
      <c r="C8">
        <v>1</v>
      </c>
      <c r="D8">
        <v>1</v>
      </c>
      <c r="E8">
        <v>0</v>
      </c>
      <c r="F8">
        <v>4</v>
      </c>
      <c r="G8">
        <v>22</v>
      </c>
      <c r="H8">
        <v>249</v>
      </c>
      <c r="I8" t="s">
        <v>50</v>
      </c>
      <c r="J8">
        <v>2.9560298919677699</v>
      </c>
      <c r="K8">
        <v>0.44885444641113198</v>
      </c>
      <c r="L8">
        <v>1.4993667602539E-2</v>
      </c>
      <c r="M8">
        <v>4.09375</v>
      </c>
      <c r="N8">
        <v>-191</v>
      </c>
      <c r="O8">
        <v>58</v>
      </c>
      <c r="P8">
        <v>-1</v>
      </c>
      <c r="Q8" t="s">
        <v>50</v>
      </c>
      <c r="R8">
        <v>-191</v>
      </c>
      <c r="S8">
        <v>2.9560298919677699</v>
      </c>
      <c r="T8">
        <v>0.44885444641113198</v>
      </c>
      <c r="U8">
        <v>1.4993667602539E-2</v>
      </c>
      <c r="V8">
        <v>4.09375</v>
      </c>
      <c r="W8">
        <v>249</v>
      </c>
      <c r="X8">
        <v>-1</v>
      </c>
      <c r="Y8">
        <v>-1</v>
      </c>
      <c r="Z8" t="b">
        <v>0</v>
      </c>
      <c r="AA8" t="b">
        <v>0</v>
      </c>
      <c r="AB8">
        <v>22</v>
      </c>
      <c r="AC8">
        <v>0</v>
      </c>
      <c r="AD8">
        <v>3.1189761161804199</v>
      </c>
      <c r="AE8">
        <v>1.6654534339904701</v>
      </c>
      <c r="AF8">
        <v>53.397441081723798</v>
      </c>
      <c r="AG8" t="b">
        <v>0</v>
      </c>
      <c r="AH8">
        <v>115168</v>
      </c>
      <c r="AI8">
        <v>773142</v>
      </c>
      <c r="AJ8">
        <v>1029228</v>
      </c>
      <c r="AK8">
        <v>1917538</v>
      </c>
      <c r="AL8">
        <f>IF(AND(HCBS!H8 &lt; 300000,'ASP-1'!B8 &gt; 0,'ASP-2'!B8 &gt; 0,'ASP-3'!B8 &gt; 0,'ASP-4'!B8 &gt;0),AD8, -1)</f>
        <v>3.1189761161804199</v>
      </c>
      <c r="AM8">
        <f>IF(AND('ASP-1'!B8 &gt; 0,'ASP-2'!B8 &gt; 0,'ASP-3'!B8 &gt; 0,'ASP-4'!B8 &gt;0),AD8, -1)</f>
        <v>3.1189761161804199</v>
      </c>
    </row>
    <row r="9" spans="1:39" x14ac:dyDescent="0.25">
      <c r="A9" t="s">
        <v>68</v>
      </c>
      <c r="B9">
        <v>1</v>
      </c>
      <c r="C9">
        <v>1</v>
      </c>
      <c r="D9">
        <v>1</v>
      </c>
      <c r="E9">
        <v>0</v>
      </c>
      <c r="F9">
        <v>4</v>
      </c>
      <c r="G9">
        <v>30</v>
      </c>
      <c r="H9">
        <v>323</v>
      </c>
      <c r="I9" t="s">
        <v>50</v>
      </c>
      <c r="J9">
        <v>6.0050296783447203</v>
      </c>
      <c r="K9">
        <v>0.94968795776367099</v>
      </c>
      <c r="L9">
        <v>5.9978485107421799E-2</v>
      </c>
      <c r="M9">
        <v>8.203125</v>
      </c>
      <c r="N9">
        <v>-296</v>
      </c>
      <c r="O9">
        <v>27</v>
      </c>
      <c r="P9">
        <v>-1</v>
      </c>
      <c r="Q9" t="s">
        <v>50</v>
      </c>
      <c r="R9">
        <v>-296</v>
      </c>
      <c r="S9">
        <v>6.0050296783447203</v>
      </c>
      <c r="T9">
        <v>0.94968795776367099</v>
      </c>
      <c r="U9">
        <v>5.9978485107421799E-2</v>
      </c>
      <c r="V9">
        <v>8.203125</v>
      </c>
      <c r="W9">
        <v>324</v>
      </c>
      <c r="X9">
        <v>-1</v>
      </c>
      <c r="Y9">
        <v>-1</v>
      </c>
      <c r="Z9" t="b">
        <v>0</v>
      </c>
      <c r="AA9" t="b">
        <v>0</v>
      </c>
      <c r="AB9">
        <v>31</v>
      </c>
      <c r="AC9">
        <v>0</v>
      </c>
      <c r="AD9">
        <v>12.393933296203601</v>
      </c>
      <c r="AE9">
        <v>6.4208927154540998</v>
      </c>
      <c r="AF9">
        <v>51.806739329643499</v>
      </c>
      <c r="AG9" t="b">
        <v>0</v>
      </c>
      <c r="AH9">
        <v>196952</v>
      </c>
      <c r="AI9">
        <v>1613830</v>
      </c>
      <c r="AJ9">
        <v>2100815</v>
      </c>
      <c r="AK9">
        <v>3911597</v>
      </c>
      <c r="AL9">
        <f>IF(AND(HCBS!H9 &lt; 300000,'ASP-1'!B9 &gt; 0,'ASP-2'!B9 &gt; 0,'ASP-3'!B9 &gt; 0,'ASP-4'!B9 &gt;0),AD9, -1)</f>
        <v>12.393933296203601</v>
      </c>
      <c r="AM9">
        <f>IF(AND('ASP-1'!B9 &gt; 0,'ASP-2'!B9 &gt; 0,'ASP-3'!B9 &gt; 0,'ASP-4'!B9 &gt;0),AD9, -1)</f>
        <v>12.393933296203601</v>
      </c>
    </row>
    <row r="10" spans="1:39" x14ac:dyDescent="0.25">
      <c r="A10" t="s">
        <v>69</v>
      </c>
      <c r="B10">
        <v>1</v>
      </c>
      <c r="C10">
        <v>1</v>
      </c>
      <c r="D10">
        <v>1</v>
      </c>
      <c r="E10">
        <v>0</v>
      </c>
      <c r="F10">
        <v>4</v>
      </c>
      <c r="G10">
        <v>26</v>
      </c>
      <c r="H10">
        <v>268</v>
      </c>
      <c r="I10" t="s">
        <v>50</v>
      </c>
      <c r="J10">
        <v>4.6554718017578098</v>
      </c>
      <c r="K10">
        <v>0.68077659606933505</v>
      </c>
      <c r="L10">
        <v>4.6983718872070299E-2</v>
      </c>
      <c r="M10">
        <v>6.1875</v>
      </c>
      <c r="N10">
        <v>-271</v>
      </c>
      <c r="O10">
        <v>-3</v>
      </c>
      <c r="P10">
        <v>-1</v>
      </c>
      <c r="Q10" t="s">
        <v>50</v>
      </c>
      <c r="R10">
        <v>-271</v>
      </c>
      <c r="S10">
        <v>4.6554718017578098</v>
      </c>
      <c r="T10">
        <v>0.68077659606933505</v>
      </c>
      <c r="U10">
        <v>4.6983718872070299E-2</v>
      </c>
      <c r="V10">
        <v>6.1875</v>
      </c>
      <c r="W10">
        <v>269</v>
      </c>
      <c r="X10">
        <v>-1</v>
      </c>
      <c r="Y10">
        <v>-1</v>
      </c>
      <c r="Z10" t="b">
        <v>0</v>
      </c>
      <c r="AA10" t="b">
        <v>0</v>
      </c>
      <c r="AB10">
        <v>27</v>
      </c>
      <c r="AC10">
        <v>0</v>
      </c>
      <c r="AD10">
        <v>9.5808565616607595</v>
      </c>
      <c r="AE10">
        <v>5.0923297405242902</v>
      </c>
      <c r="AF10">
        <v>53.151090487065701</v>
      </c>
      <c r="AG10" t="b">
        <v>0</v>
      </c>
      <c r="AH10">
        <v>163041</v>
      </c>
      <c r="AI10">
        <v>1266774</v>
      </c>
      <c r="AJ10">
        <v>1657334</v>
      </c>
      <c r="AK10">
        <v>3087149</v>
      </c>
      <c r="AL10">
        <f>IF(AND(HCBS!H10 &lt; 300000,'ASP-1'!B10 &gt; 0,'ASP-2'!B10 &gt; 0,'ASP-3'!B10 &gt; 0,'ASP-4'!B10 &gt;0),AD10, -1)</f>
        <v>9.5808565616607595</v>
      </c>
      <c r="AM10">
        <f>IF(AND('ASP-1'!B10 &gt; 0,'ASP-2'!B10 &gt; 0,'ASP-3'!B10 &gt; 0,'ASP-4'!B10 &gt;0),AD10, -1)</f>
        <v>9.5808565616607595</v>
      </c>
    </row>
    <row r="11" spans="1:39" x14ac:dyDescent="0.25">
      <c r="A11" t="s">
        <v>70</v>
      </c>
      <c r="B11">
        <v>1</v>
      </c>
      <c r="C11">
        <v>1</v>
      </c>
      <c r="D11">
        <v>1</v>
      </c>
      <c r="E11">
        <v>0</v>
      </c>
      <c r="F11">
        <v>4</v>
      </c>
      <c r="G11">
        <v>30</v>
      </c>
      <c r="H11">
        <v>295</v>
      </c>
      <c r="I11" t="s">
        <v>50</v>
      </c>
      <c r="J11">
        <v>5.8660755157470703</v>
      </c>
      <c r="K11">
        <v>1.11463546752929</v>
      </c>
      <c r="L11">
        <v>2.0992279052734299E-2</v>
      </c>
      <c r="M11">
        <v>7.765625</v>
      </c>
      <c r="N11">
        <v>-305</v>
      </c>
      <c r="O11">
        <v>-10</v>
      </c>
      <c r="P11">
        <v>-1</v>
      </c>
      <c r="Q11" t="s">
        <v>50</v>
      </c>
      <c r="R11">
        <v>-305</v>
      </c>
      <c r="S11">
        <v>5.8660755157470703</v>
      </c>
      <c r="T11">
        <v>1.11463546752929</v>
      </c>
      <c r="U11">
        <v>2.0992279052734299E-2</v>
      </c>
      <c r="V11">
        <v>7.765625</v>
      </c>
      <c r="W11">
        <v>295</v>
      </c>
      <c r="X11">
        <v>-1</v>
      </c>
      <c r="Y11">
        <v>-1</v>
      </c>
      <c r="Z11" t="b">
        <v>0</v>
      </c>
      <c r="AA11" t="b">
        <v>0</v>
      </c>
      <c r="AB11">
        <v>30</v>
      </c>
      <c r="AC11">
        <v>0</v>
      </c>
      <c r="AD11">
        <v>6.1669766902923504</v>
      </c>
      <c r="AE11">
        <v>3.1349713802337602</v>
      </c>
      <c r="AF11">
        <v>50.834818058719499</v>
      </c>
      <c r="AG11" t="b">
        <v>0</v>
      </c>
      <c r="AH11">
        <v>190148</v>
      </c>
      <c r="AI11">
        <v>1537235</v>
      </c>
      <c r="AJ11">
        <v>2004966</v>
      </c>
      <c r="AK11">
        <v>3732349</v>
      </c>
      <c r="AL11">
        <f>IF(AND(HCBS!H11 &lt; 300000,'ASP-1'!B11 &gt; 0,'ASP-2'!B11 &gt; 0,'ASP-3'!B11 &gt; 0,'ASP-4'!B11 &gt;0),AD11, -1)</f>
        <v>6.1669766902923504</v>
      </c>
      <c r="AM11">
        <f>IF(AND('ASP-1'!B11 &gt; 0,'ASP-2'!B11 &gt; 0,'ASP-3'!B11 &gt; 0,'ASP-4'!B11 &gt;0),AD11, -1)</f>
        <v>6.1669766902923504</v>
      </c>
    </row>
    <row r="12" spans="1:39" x14ac:dyDescent="0.25">
      <c r="A12" t="s">
        <v>71</v>
      </c>
      <c r="B12">
        <v>1</v>
      </c>
      <c r="C12">
        <v>1</v>
      </c>
      <c r="D12">
        <v>1</v>
      </c>
      <c r="E12">
        <v>0</v>
      </c>
      <c r="F12">
        <v>4</v>
      </c>
      <c r="G12">
        <v>32</v>
      </c>
      <c r="H12">
        <v>330</v>
      </c>
      <c r="I12" t="s">
        <v>50</v>
      </c>
      <c r="J12">
        <v>7.1856422424316397</v>
      </c>
      <c r="K12">
        <v>1.02066421508789</v>
      </c>
      <c r="L12">
        <v>2.9987335205078101E-2</v>
      </c>
      <c r="M12">
        <v>9.546875</v>
      </c>
      <c r="N12">
        <v>-374</v>
      </c>
      <c r="O12">
        <v>-44</v>
      </c>
      <c r="P12">
        <v>-1</v>
      </c>
      <c r="Q12" t="s">
        <v>50</v>
      </c>
      <c r="R12">
        <v>-374</v>
      </c>
      <c r="S12">
        <v>7.1856422424316397</v>
      </c>
      <c r="T12">
        <v>1.02066421508789</v>
      </c>
      <c r="U12">
        <v>2.9987335205078101E-2</v>
      </c>
      <c r="V12">
        <v>9.546875</v>
      </c>
      <c r="W12">
        <v>330</v>
      </c>
      <c r="X12">
        <v>-1</v>
      </c>
      <c r="Y12">
        <v>-1</v>
      </c>
      <c r="Z12" t="b">
        <v>0</v>
      </c>
      <c r="AA12" t="b">
        <v>0</v>
      </c>
      <c r="AB12">
        <v>32</v>
      </c>
      <c r="AC12">
        <v>0</v>
      </c>
      <c r="AD12">
        <v>7.6075034141540501</v>
      </c>
      <c r="AE12">
        <v>4.0736639499664298</v>
      </c>
      <c r="AF12">
        <v>53.547973996136697</v>
      </c>
      <c r="AG12" t="b">
        <v>0</v>
      </c>
      <c r="AH12">
        <v>227958</v>
      </c>
      <c r="AI12">
        <v>2071182</v>
      </c>
      <c r="AJ12">
        <v>2653450</v>
      </c>
      <c r="AK12">
        <v>4952590</v>
      </c>
      <c r="AL12">
        <f>IF(AND(HCBS!H12 &lt; 300000,'ASP-1'!B12 &gt; 0,'ASP-2'!B12 &gt; 0,'ASP-3'!B12 &gt; 0,'ASP-4'!B12 &gt;0),AD12, -1)</f>
        <v>7.6075034141540501</v>
      </c>
      <c r="AM12">
        <f>IF(AND('ASP-1'!B12 &gt; 0,'ASP-2'!B12 &gt; 0,'ASP-3'!B12 &gt; 0,'ASP-4'!B12 &gt;0),AD12, -1)</f>
        <v>7.6075034141540501</v>
      </c>
    </row>
    <row r="13" spans="1:39" x14ac:dyDescent="0.25">
      <c r="A13" t="s">
        <v>72</v>
      </c>
      <c r="B13">
        <v>1</v>
      </c>
      <c r="C13">
        <v>2</v>
      </c>
      <c r="D13">
        <v>1</v>
      </c>
      <c r="E13">
        <v>0</v>
      </c>
      <c r="F13">
        <v>4</v>
      </c>
      <c r="G13">
        <v>27</v>
      </c>
      <c r="H13">
        <v>311</v>
      </c>
      <c r="I13" t="s">
        <v>50</v>
      </c>
      <c r="J13">
        <v>8.3092746734619105</v>
      </c>
      <c r="K13">
        <v>1.7084388732910101</v>
      </c>
      <c r="L13">
        <v>0.33088874816894498</v>
      </c>
      <c r="M13">
        <v>12.484375</v>
      </c>
      <c r="N13">
        <v>-409</v>
      </c>
      <c r="O13">
        <v>-98</v>
      </c>
      <c r="P13">
        <v>-1</v>
      </c>
      <c r="Q13" t="s">
        <v>50</v>
      </c>
      <c r="R13">
        <v>-409</v>
      </c>
      <c r="S13">
        <v>8.3092746734619105</v>
      </c>
      <c r="T13">
        <v>1.7084388732910101</v>
      </c>
      <c r="U13">
        <v>0.33088874816894498</v>
      </c>
      <c r="V13">
        <v>12.484375</v>
      </c>
      <c r="W13">
        <v>317</v>
      </c>
      <c r="X13">
        <v>-1</v>
      </c>
      <c r="Y13">
        <v>-1</v>
      </c>
      <c r="Z13" t="b">
        <v>0</v>
      </c>
      <c r="AA13" t="b">
        <v>0</v>
      </c>
      <c r="AB13">
        <v>33</v>
      </c>
      <c r="AC13">
        <v>0</v>
      </c>
      <c r="AD13">
        <v>14.537230968475299</v>
      </c>
      <c r="AE13">
        <v>7.2626180648803702</v>
      </c>
      <c r="AF13">
        <v>49.958744417211797</v>
      </c>
      <c r="AG13" t="b">
        <v>0</v>
      </c>
      <c r="AH13">
        <v>236515</v>
      </c>
      <c r="AI13">
        <v>2145453</v>
      </c>
      <c r="AJ13">
        <v>2748274</v>
      </c>
      <c r="AK13">
        <v>5130242</v>
      </c>
      <c r="AL13">
        <f>IF(AND(HCBS!H13 &lt; 300000,'ASP-1'!B13 &gt; 0,'ASP-2'!B13 &gt; 0,'ASP-3'!B13 &gt; 0,'ASP-4'!B13 &gt;0),AD13, -1)</f>
        <v>14.537230968475299</v>
      </c>
      <c r="AM13">
        <f>IF(AND('ASP-1'!B13 &gt; 0,'ASP-2'!B13 &gt; 0,'ASP-3'!B13 &gt; 0,'ASP-4'!B13 &gt;0),AD13, -1)</f>
        <v>14.537230968475299</v>
      </c>
    </row>
    <row r="14" spans="1:39" x14ac:dyDescent="0.25">
      <c r="A14" t="s">
        <v>73</v>
      </c>
      <c r="B14">
        <v>1</v>
      </c>
      <c r="C14">
        <v>1</v>
      </c>
      <c r="D14">
        <v>1</v>
      </c>
      <c r="E14">
        <v>0</v>
      </c>
      <c r="F14">
        <v>4</v>
      </c>
      <c r="G14">
        <v>24</v>
      </c>
      <c r="H14">
        <v>306</v>
      </c>
      <c r="I14" t="s">
        <v>50</v>
      </c>
      <c r="J14">
        <v>5.7081279754638601</v>
      </c>
      <c r="K14">
        <v>1.2335948944091699</v>
      </c>
      <c r="L14">
        <v>0.12495613098144499</v>
      </c>
      <c r="M14">
        <v>8.71875</v>
      </c>
      <c r="N14">
        <v>-286</v>
      </c>
      <c r="O14">
        <v>20</v>
      </c>
      <c r="P14">
        <v>-1</v>
      </c>
      <c r="Q14" t="s">
        <v>50</v>
      </c>
      <c r="R14">
        <v>-286</v>
      </c>
      <c r="S14">
        <v>5.7081279754638601</v>
      </c>
      <c r="T14">
        <v>1.2335948944091699</v>
      </c>
      <c r="U14">
        <v>0.12495613098144499</v>
      </c>
      <c r="V14">
        <v>8.71875</v>
      </c>
      <c r="W14">
        <v>308</v>
      </c>
      <c r="X14">
        <v>-1</v>
      </c>
      <c r="Y14">
        <v>-1</v>
      </c>
      <c r="Z14" t="b">
        <v>0</v>
      </c>
      <c r="AA14" t="b">
        <v>0</v>
      </c>
      <c r="AB14">
        <v>26</v>
      </c>
      <c r="AC14">
        <v>0</v>
      </c>
      <c r="AD14">
        <v>10.8324456214904</v>
      </c>
      <c r="AE14">
        <v>5.2882649898528999</v>
      </c>
      <c r="AF14">
        <v>48.818754089672197</v>
      </c>
      <c r="AG14" t="b">
        <v>0</v>
      </c>
      <c r="AH14">
        <v>175511</v>
      </c>
      <c r="AI14">
        <v>1473269</v>
      </c>
      <c r="AJ14">
        <v>1902704</v>
      </c>
      <c r="AK14">
        <v>3551484</v>
      </c>
      <c r="AL14">
        <f>IF(AND(HCBS!H14 &lt; 300000,'ASP-1'!B14 &gt; 0,'ASP-2'!B14 &gt; 0,'ASP-3'!B14 &gt; 0,'ASP-4'!B14 &gt;0),AD14, -1)</f>
        <v>10.8324456214904</v>
      </c>
      <c r="AM14">
        <f>IF(AND('ASP-1'!B14 &gt; 0,'ASP-2'!B14 &gt; 0,'ASP-3'!B14 &gt; 0,'ASP-4'!B14 &gt;0),AD14, -1)</f>
        <v>10.8324456214904</v>
      </c>
    </row>
    <row r="15" spans="1:39" x14ac:dyDescent="0.25">
      <c r="A15" t="s">
        <v>74</v>
      </c>
      <c r="B15">
        <v>1</v>
      </c>
      <c r="C15">
        <v>1</v>
      </c>
      <c r="D15">
        <v>1</v>
      </c>
      <c r="E15">
        <v>0</v>
      </c>
      <c r="F15">
        <v>4</v>
      </c>
      <c r="G15">
        <v>24</v>
      </c>
      <c r="H15">
        <v>266</v>
      </c>
      <c r="I15" t="s">
        <v>50</v>
      </c>
      <c r="J15">
        <v>12.0030612945556</v>
      </c>
      <c r="K15">
        <v>2.2172737121582</v>
      </c>
      <c r="L15">
        <v>0.40986442565917902</v>
      </c>
      <c r="M15">
        <v>17.5</v>
      </c>
      <c r="N15">
        <v>-654</v>
      </c>
      <c r="O15">
        <v>-388</v>
      </c>
      <c r="P15">
        <v>-1</v>
      </c>
      <c r="Q15" t="s">
        <v>50</v>
      </c>
      <c r="R15">
        <v>-654</v>
      </c>
      <c r="S15">
        <v>12.0030612945556</v>
      </c>
      <c r="T15">
        <v>2.2172737121582</v>
      </c>
      <c r="U15">
        <v>0.40986442565917902</v>
      </c>
      <c r="V15">
        <v>17.5</v>
      </c>
      <c r="W15">
        <v>270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17.9051253795623</v>
      </c>
      <c r="AE15">
        <v>8.82710361480712</v>
      </c>
      <c r="AF15">
        <v>49.299311943845602</v>
      </c>
      <c r="AG15" t="b">
        <v>0</v>
      </c>
      <c r="AH15">
        <v>336314</v>
      </c>
      <c r="AI15">
        <v>3324298</v>
      </c>
      <c r="AJ15">
        <v>4220504</v>
      </c>
      <c r="AK15">
        <v>7881116</v>
      </c>
      <c r="AL15">
        <f>IF(AND(HCBS!H15 &lt; 300000,'ASP-1'!B15 &gt; 0,'ASP-2'!B15 &gt; 0,'ASP-3'!B15 &gt; 0,'ASP-4'!B15 &gt;0),AD15, -1)</f>
        <v>17.9051253795623</v>
      </c>
      <c r="AM15">
        <f>IF(AND('ASP-1'!B15 &gt; 0,'ASP-2'!B15 &gt; 0,'ASP-3'!B15 &gt; 0,'ASP-4'!B15 &gt;0),AD15, -1)</f>
        <v>17.9051253795623</v>
      </c>
    </row>
    <row r="16" spans="1:39" x14ac:dyDescent="0.25">
      <c r="A16" t="s">
        <v>75</v>
      </c>
      <c r="B16">
        <v>1</v>
      </c>
      <c r="C16">
        <v>3</v>
      </c>
      <c r="D16">
        <v>1</v>
      </c>
      <c r="E16">
        <v>0</v>
      </c>
      <c r="F16">
        <v>4</v>
      </c>
      <c r="G16">
        <v>28</v>
      </c>
      <c r="H16">
        <v>334</v>
      </c>
      <c r="I16" t="s">
        <v>50</v>
      </c>
      <c r="J16">
        <v>9.1450004577636701</v>
      </c>
      <c r="K16">
        <v>2.2962474822997998</v>
      </c>
      <c r="L16">
        <v>2.5989532470703101E-2</v>
      </c>
      <c r="M16">
        <v>15.015625</v>
      </c>
      <c r="N16">
        <v>-408</v>
      </c>
      <c r="O16">
        <v>-74</v>
      </c>
      <c r="P16">
        <v>-1</v>
      </c>
      <c r="Q16" t="s">
        <v>50</v>
      </c>
      <c r="R16">
        <v>-408</v>
      </c>
      <c r="S16">
        <v>9.1450004577636701</v>
      </c>
      <c r="T16">
        <v>2.2962474822997998</v>
      </c>
      <c r="U16">
        <v>2.5989532470703101E-2</v>
      </c>
      <c r="V16">
        <v>15.015625</v>
      </c>
      <c r="W16">
        <v>340</v>
      </c>
      <c r="X16">
        <v>-1</v>
      </c>
      <c r="Y16">
        <v>-1</v>
      </c>
      <c r="Z16" t="b">
        <v>0</v>
      </c>
      <c r="AA16" t="b">
        <v>0</v>
      </c>
      <c r="AB16">
        <v>34</v>
      </c>
      <c r="AC16">
        <v>0</v>
      </c>
      <c r="AD16">
        <v>16.2606649398803</v>
      </c>
      <c r="AE16">
        <v>7.6774811744689897</v>
      </c>
      <c r="AF16">
        <v>47.215050570530202</v>
      </c>
      <c r="AG16" t="b">
        <v>0</v>
      </c>
      <c r="AH16">
        <v>245715</v>
      </c>
      <c r="AI16">
        <v>2249422</v>
      </c>
      <c r="AJ16">
        <v>2880567</v>
      </c>
      <c r="AK16">
        <v>5375704</v>
      </c>
      <c r="AL16">
        <f>IF(AND(HCBS!H16 &lt; 300000,'ASP-1'!B16 &gt; 0,'ASP-2'!B16 &gt; 0,'ASP-3'!B16 &gt; 0,'ASP-4'!B16 &gt;0),AD16, -1)</f>
        <v>16.2606649398803</v>
      </c>
      <c r="AM16">
        <f>IF(AND('ASP-1'!B16 &gt; 0,'ASP-2'!B16 &gt; 0,'ASP-3'!B16 &gt; 0,'ASP-4'!B16 &gt;0),AD16, -1)</f>
        <v>16.2606649398803</v>
      </c>
    </row>
    <row r="17" spans="1:39" x14ac:dyDescent="0.25">
      <c r="A17" t="s">
        <v>76</v>
      </c>
      <c r="B17">
        <v>1</v>
      </c>
      <c r="C17">
        <v>2</v>
      </c>
      <c r="D17">
        <v>1</v>
      </c>
      <c r="E17">
        <v>0</v>
      </c>
      <c r="F17">
        <v>4</v>
      </c>
      <c r="G17">
        <v>26</v>
      </c>
      <c r="H17">
        <v>301</v>
      </c>
      <c r="I17" t="s">
        <v>50</v>
      </c>
      <c r="J17">
        <v>6.3289241790771396</v>
      </c>
      <c r="K17">
        <v>1.1306304931640601</v>
      </c>
      <c r="L17">
        <v>0.24991798400878901</v>
      </c>
      <c r="M17">
        <v>9.15625</v>
      </c>
      <c r="N17">
        <v>-334</v>
      </c>
      <c r="O17">
        <v>-33</v>
      </c>
      <c r="P17">
        <v>-1</v>
      </c>
      <c r="Q17" t="s">
        <v>50</v>
      </c>
      <c r="R17">
        <v>-334</v>
      </c>
      <c r="S17">
        <v>6.3289241790771396</v>
      </c>
      <c r="T17">
        <v>1.1306304931640601</v>
      </c>
      <c r="U17">
        <v>0.24991798400878901</v>
      </c>
      <c r="V17">
        <v>9.15625</v>
      </c>
      <c r="W17">
        <v>304</v>
      </c>
      <c r="X17">
        <v>-1</v>
      </c>
      <c r="Y17">
        <v>-1</v>
      </c>
      <c r="Z17" t="b">
        <v>0</v>
      </c>
      <c r="AA17" t="b">
        <v>0</v>
      </c>
      <c r="AB17">
        <v>29</v>
      </c>
      <c r="AC17">
        <v>0</v>
      </c>
      <c r="AD17">
        <v>12.075037956237701</v>
      </c>
      <c r="AE17">
        <v>6.1589796543121302</v>
      </c>
      <c r="AF17">
        <v>51.005882355263999</v>
      </c>
      <c r="AG17" t="b">
        <v>0</v>
      </c>
      <c r="AH17">
        <v>196010</v>
      </c>
      <c r="AI17">
        <v>1708982</v>
      </c>
      <c r="AJ17">
        <v>2197999</v>
      </c>
      <c r="AK17">
        <v>4102991</v>
      </c>
      <c r="AL17">
        <f>IF(AND(HCBS!H17 &lt; 300000,'ASP-1'!B17 &gt; 0,'ASP-2'!B17 &gt; 0,'ASP-3'!B17 &gt; 0,'ASP-4'!B17 &gt;0),AD17, -1)</f>
        <v>12.075037956237701</v>
      </c>
      <c r="AM17">
        <f>IF(AND('ASP-1'!B17 &gt; 0,'ASP-2'!B17 &gt; 0,'ASP-3'!B17 &gt; 0,'ASP-4'!B17 &gt;0),AD17, -1)</f>
        <v>12.075037956237701</v>
      </c>
    </row>
    <row r="18" spans="1:39" x14ac:dyDescent="0.25">
      <c r="A18" t="s">
        <v>77</v>
      </c>
      <c r="B18">
        <v>1</v>
      </c>
      <c r="C18">
        <v>3</v>
      </c>
      <c r="D18">
        <v>1</v>
      </c>
      <c r="E18">
        <v>0</v>
      </c>
      <c r="F18">
        <v>4</v>
      </c>
      <c r="G18">
        <v>27</v>
      </c>
      <c r="H18">
        <v>308</v>
      </c>
      <c r="I18" t="s">
        <v>50</v>
      </c>
      <c r="J18">
        <v>6.9857101440429599</v>
      </c>
      <c r="K18">
        <v>1.3715515136718699</v>
      </c>
      <c r="L18">
        <v>3.9985656738281201E-2</v>
      </c>
      <c r="M18">
        <v>10.546875</v>
      </c>
      <c r="N18">
        <v>-349</v>
      </c>
      <c r="O18">
        <v>-41</v>
      </c>
      <c r="P18">
        <v>-1</v>
      </c>
      <c r="Q18" t="s">
        <v>50</v>
      </c>
      <c r="R18">
        <v>-349</v>
      </c>
      <c r="S18">
        <v>6.9857101440429599</v>
      </c>
      <c r="T18">
        <v>1.3715515136718699</v>
      </c>
      <c r="U18">
        <v>3.9985656738281201E-2</v>
      </c>
      <c r="V18">
        <v>10.546875</v>
      </c>
      <c r="W18">
        <v>311</v>
      </c>
      <c r="X18">
        <v>-1</v>
      </c>
      <c r="Y18">
        <v>-1</v>
      </c>
      <c r="Z18" t="b">
        <v>0</v>
      </c>
      <c r="AA18" t="b">
        <v>0</v>
      </c>
      <c r="AB18">
        <v>30</v>
      </c>
      <c r="AC18">
        <v>0</v>
      </c>
      <c r="AD18">
        <v>13.349620819091699</v>
      </c>
      <c r="AE18">
        <v>6.7257936000823904</v>
      </c>
      <c r="AF18">
        <v>50.381907405666396</v>
      </c>
      <c r="AG18" t="b">
        <v>0</v>
      </c>
      <c r="AH18">
        <v>211202</v>
      </c>
      <c r="AI18">
        <v>1902026</v>
      </c>
      <c r="AJ18">
        <v>2435876</v>
      </c>
      <c r="AK18">
        <v>4549104</v>
      </c>
      <c r="AL18">
        <f>IF(AND(HCBS!H18 &lt; 300000,'ASP-1'!B18 &gt; 0,'ASP-2'!B18 &gt; 0,'ASP-3'!B18 &gt; 0,'ASP-4'!B18 &gt;0),AD18, -1)</f>
        <v>13.349620819091699</v>
      </c>
      <c r="AM18">
        <f>IF(AND('ASP-1'!B18 &gt; 0,'ASP-2'!B18 &gt; 0,'ASP-3'!B18 &gt; 0,'ASP-4'!B18 &gt;0),AD18, -1)</f>
        <v>13.349620819091699</v>
      </c>
    </row>
    <row r="19" spans="1:39" x14ac:dyDescent="0.25">
      <c r="A19" t="s">
        <v>78</v>
      </c>
      <c r="B19">
        <v>1</v>
      </c>
      <c r="C19">
        <v>1</v>
      </c>
      <c r="D19">
        <v>1</v>
      </c>
      <c r="E19">
        <v>0</v>
      </c>
      <c r="F19">
        <v>4</v>
      </c>
      <c r="G19">
        <v>26</v>
      </c>
      <c r="H19">
        <v>264</v>
      </c>
      <c r="I19" t="s">
        <v>50</v>
      </c>
      <c r="J19">
        <v>5.5041961669921804</v>
      </c>
      <c r="K19">
        <v>0.90170478820800704</v>
      </c>
      <c r="L19">
        <v>0.12595748901367099</v>
      </c>
      <c r="M19">
        <v>7.71875</v>
      </c>
      <c r="N19">
        <v>-350</v>
      </c>
      <c r="O19">
        <v>-86</v>
      </c>
      <c r="P19">
        <v>-1</v>
      </c>
      <c r="Q19" t="s">
        <v>50</v>
      </c>
      <c r="R19">
        <v>-350</v>
      </c>
      <c r="S19">
        <v>5.5041961669921804</v>
      </c>
      <c r="T19">
        <v>0.90170478820800704</v>
      </c>
      <c r="U19">
        <v>0.12595748901367099</v>
      </c>
      <c r="V19">
        <v>7.71875</v>
      </c>
      <c r="W19">
        <v>266</v>
      </c>
      <c r="X19">
        <v>-1</v>
      </c>
      <c r="Y19">
        <v>-1</v>
      </c>
      <c r="Z19" t="b">
        <v>0</v>
      </c>
      <c r="AA19" t="b">
        <v>0</v>
      </c>
      <c r="AB19">
        <v>28</v>
      </c>
      <c r="AC19">
        <v>0</v>
      </c>
      <c r="AD19">
        <v>10.6844944953918</v>
      </c>
      <c r="AE19">
        <v>5.6771371364593497</v>
      </c>
      <c r="AF19">
        <v>53.1343540764409</v>
      </c>
      <c r="AG19" t="b">
        <v>0</v>
      </c>
      <c r="AH19">
        <v>178751</v>
      </c>
      <c r="AI19">
        <v>1483397</v>
      </c>
      <c r="AJ19">
        <v>1918986</v>
      </c>
      <c r="AK19">
        <v>3581134</v>
      </c>
      <c r="AL19">
        <f>IF(AND(HCBS!H19 &lt; 300000,'ASP-1'!B19 &gt; 0,'ASP-2'!B19 &gt; 0,'ASP-3'!B19 &gt; 0,'ASP-4'!B19 &gt;0),AD19, -1)</f>
        <v>10.6844944953918</v>
      </c>
      <c r="AM19">
        <f>IF(AND('ASP-1'!B19 &gt; 0,'ASP-2'!B19 &gt; 0,'ASP-3'!B19 &gt; 0,'ASP-4'!B19 &gt;0),AD19, -1)</f>
        <v>10.6844944953918</v>
      </c>
    </row>
    <row r="20" spans="1:39" x14ac:dyDescent="0.25">
      <c r="A20" t="s">
        <v>79</v>
      </c>
      <c r="B20">
        <v>1</v>
      </c>
      <c r="C20">
        <v>1</v>
      </c>
      <c r="D20">
        <v>1</v>
      </c>
      <c r="E20">
        <v>0</v>
      </c>
      <c r="F20">
        <v>4</v>
      </c>
      <c r="G20">
        <v>28</v>
      </c>
      <c r="H20">
        <v>291</v>
      </c>
      <c r="I20" t="s">
        <v>50</v>
      </c>
      <c r="J20">
        <v>7.5385284423828098</v>
      </c>
      <c r="K20">
        <v>1.43152999877929</v>
      </c>
      <c r="L20">
        <v>0.14595222473144501</v>
      </c>
      <c r="M20">
        <v>11.140625</v>
      </c>
      <c r="N20">
        <v>-388</v>
      </c>
      <c r="O20">
        <v>-97</v>
      </c>
      <c r="P20">
        <v>-1</v>
      </c>
      <c r="Q20" t="s">
        <v>50</v>
      </c>
      <c r="R20">
        <v>-388</v>
      </c>
      <c r="S20">
        <v>7.5385284423828098</v>
      </c>
      <c r="T20">
        <v>1.43152999877929</v>
      </c>
      <c r="U20">
        <v>0.14595222473144501</v>
      </c>
      <c r="V20">
        <v>11.140625</v>
      </c>
      <c r="W20">
        <v>294</v>
      </c>
      <c r="X20">
        <v>-1</v>
      </c>
      <c r="Y20">
        <v>-1</v>
      </c>
      <c r="Z20" t="b">
        <v>0</v>
      </c>
      <c r="AA20" t="b">
        <v>0</v>
      </c>
      <c r="AB20">
        <v>31</v>
      </c>
      <c r="AC20">
        <v>0</v>
      </c>
      <c r="AD20">
        <v>14.5532257556915</v>
      </c>
      <c r="AE20">
        <v>7.3225972652435303</v>
      </c>
      <c r="AF20">
        <v>50.3159738477896</v>
      </c>
      <c r="AG20" t="b">
        <v>0</v>
      </c>
      <c r="AH20">
        <v>223132</v>
      </c>
      <c r="AI20">
        <v>2045901</v>
      </c>
      <c r="AJ20">
        <v>2615180</v>
      </c>
      <c r="AK20">
        <v>4884213</v>
      </c>
      <c r="AL20">
        <f>IF(AND(HCBS!H20 &lt; 300000,'ASP-1'!B20 &gt; 0,'ASP-2'!B20 &gt; 0,'ASP-3'!B20 &gt; 0,'ASP-4'!B20 &gt;0),AD20, -1)</f>
        <v>14.5532257556915</v>
      </c>
      <c r="AM20">
        <f>IF(AND('ASP-1'!B20 &gt; 0,'ASP-2'!B20 &gt; 0,'ASP-3'!B20 &gt; 0,'ASP-4'!B20 &gt;0),AD20, -1)</f>
        <v>14.5532257556915</v>
      </c>
    </row>
    <row r="21" spans="1:39" x14ac:dyDescent="0.25">
      <c r="A21" t="s">
        <v>80</v>
      </c>
      <c r="B21">
        <v>1</v>
      </c>
      <c r="C21">
        <v>3</v>
      </c>
      <c r="D21">
        <v>1</v>
      </c>
      <c r="E21">
        <v>0</v>
      </c>
      <c r="F21">
        <v>4</v>
      </c>
      <c r="G21">
        <v>25</v>
      </c>
      <c r="H21">
        <v>275</v>
      </c>
      <c r="I21" t="s">
        <v>50</v>
      </c>
      <c r="J21">
        <v>9.5368690490722603</v>
      </c>
      <c r="K21">
        <v>2.5261707305908199</v>
      </c>
      <c r="L21">
        <v>3.7982940673828097E-2</v>
      </c>
      <c r="M21">
        <v>16.0625</v>
      </c>
      <c r="N21">
        <v>-464</v>
      </c>
      <c r="O21">
        <v>-189</v>
      </c>
      <c r="P21">
        <v>-1</v>
      </c>
      <c r="Q21" t="s">
        <v>50</v>
      </c>
      <c r="R21">
        <v>-464</v>
      </c>
      <c r="S21">
        <v>9.5368690490722603</v>
      </c>
      <c r="T21">
        <v>2.5261707305908199</v>
      </c>
      <c r="U21">
        <v>3.7982940673828097E-2</v>
      </c>
      <c r="V21">
        <v>16.0625</v>
      </c>
      <c r="W21">
        <v>284</v>
      </c>
      <c r="X21">
        <v>-1</v>
      </c>
      <c r="Y21">
        <v>-1</v>
      </c>
      <c r="Z21" t="b">
        <v>0</v>
      </c>
      <c r="AA21" t="b">
        <v>0</v>
      </c>
      <c r="AB21">
        <v>34</v>
      </c>
      <c r="AC21">
        <v>0</v>
      </c>
      <c r="AD21">
        <v>15.704847812652501</v>
      </c>
      <c r="AE21">
        <v>7.2576191425323398</v>
      </c>
      <c r="AF21">
        <v>46.2126040895809</v>
      </c>
      <c r="AG21" t="b">
        <v>0</v>
      </c>
      <c r="AH21">
        <v>250242</v>
      </c>
      <c r="AI21">
        <v>2333758</v>
      </c>
      <c r="AJ21">
        <v>2979846</v>
      </c>
      <c r="AK21">
        <v>5563846</v>
      </c>
      <c r="AL21">
        <f>IF(AND(HCBS!H21 &lt; 300000,'ASP-1'!B21 &gt; 0,'ASP-2'!B21 &gt; 0,'ASP-3'!B21 &gt; 0,'ASP-4'!B21 &gt;0),AD21, -1)</f>
        <v>15.704847812652501</v>
      </c>
      <c r="AM21">
        <f>IF(AND('ASP-1'!B21 &gt; 0,'ASP-2'!B21 &gt; 0,'ASP-3'!B21 &gt; 0,'ASP-4'!B21 &gt;0),AD21, -1)</f>
        <v>15.704847812652501</v>
      </c>
    </row>
    <row r="22" spans="1:39" x14ac:dyDescent="0.25">
      <c r="A22" t="s">
        <v>81</v>
      </c>
      <c r="B22">
        <v>1</v>
      </c>
      <c r="C22">
        <v>1</v>
      </c>
      <c r="D22">
        <v>1</v>
      </c>
      <c r="E22">
        <v>0</v>
      </c>
      <c r="F22">
        <v>4</v>
      </c>
      <c r="G22">
        <v>20</v>
      </c>
      <c r="H22">
        <v>279</v>
      </c>
      <c r="I22" t="s">
        <v>50</v>
      </c>
      <c r="J22">
        <v>3.1149768829345699</v>
      </c>
      <c r="K22">
        <v>0.46984481811523399</v>
      </c>
      <c r="L22">
        <v>1.39923095703125E-2</v>
      </c>
      <c r="M22">
        <v>4.265625</v>
      </c>
      <c r="N22">
        <v>-201</v>
      </c>
      <c r="O22">
        <v>78</v>
      </c>
      <c r="P22">
        <v>-1</v>
      </c>
      <c r="Q22" t="s">
        <v>50</v>
      </c>
      <c r="R22">
        <v>-201</v>
      </c>
      <c r="S22">
        <v>3.1149768829345699</v>
      </c>
      <c r="T22">
        <v>0.46984481811523399</v>
      </c>
      <c r="U22">
        <v>1.39923095703125E-2</v>
      </c>
      <c r="V22">
        <v>4.265625</v>
      </c>
      <c r="W22">
        <v>279</v>
      </c>
      <c r="X22">
        <v>-1</v>
      </c>
      <c r="Y22">
        <v>-1</v>
      </c>
      <c r="Z22" t="b">
        <v>0</v>
      </c>
      <c r="AA22" t="b">
        <v>0</v>
      </c>
      <c r="AB22">
        <v>20</v>
      </c>
      <c r="AC22">
        <v>0</v>
      </c>
      <c r="AD22">
        <v>3.26192951202392</v>
      </c>
      <c r="AE22">
        <v>1.7434282302856401</v>
      </c>
      <c r="AF22">
        <v>53.4477591823834</v>
      </c>
      <c r="AG22" t="b">
        <v>0</v>
      </c>
      <c r="AH22">
        <v>115820</v>
      </c>
      <c r="AI22">
        <v>868575</v>
      </c>
      <c r="AJ22">
        <v>1131564</v>
      </c>
      <c r="AK22">
        <v>2115959</v>
      </c>
      <c r="AL22">
        <f>IF(AND(HCBS!H22 &lt; 300000,'ASP-1'!B22 &gt; 0,'ASP-2'!B22 &gt; 0,'ASP-3'!B22 &gt; 0,'ASP-4'!B22 &gt;0),AD22, -1)</f>
        <v>3.26192951202392</v>
      </c>
      <c r="AM22">
        <f>IF(AND('ASP-1'!B22 &gt; 0,'ASP-2'!B22 &gt; 0,'ASP-3'!B22 &gt; 0,'ASP-4'!B22 &gt;0),AD22, -1)</f>
        <v>3.26192951202392</v>
      </c>
    </row>
    <row r="23" spans="1:39" x14ac:dyDescent="0.25">
      <c r="A23" t="s">
        <v>82</v>
      </c>
      <c r="B23">
        <v>1</v>
      </c>
      <c r="C23">
        <v>2</v>
      </c>
      <c r="D23">
        <v>1</v>
      </c>
      <c r="E23">
        <v>0</v>
      </c>
      <c r="F23">
        <v>4</v>
      </c>
      <c r="G23">
        <v>28</v>
      </c>
      <c r="H23">
        <v>387</v>
      </c>
      <c r="I23" t="s">
        <v>50</v>
      </c>
      <c r="J23">
        <v>7.9613895416259703</v>
      </c>
      <c r="K23">
        <v>1.93836593627929</v>
      </c>
      <c r="L23">
        <v>2.0992279052734299E-2</v>
      </c>
      <c r="M23">
        <v>12.828125</v>
      </c>
      <c r="N23">
        <v>-308</v>
      </c>
      <c r="O23">
        <v>79</v>
      </c>
      <c r="P23">
        <v>-1</v>
      </c>
      <c r="Q23" t="s">
        <v>50</v>
      </c>
      <c r="R23">
        <v>-308</v>
      </c>
      <c r="S23">
        <v>7.9613895416259703</v>
      </c>
      <c r="T23">
        <v>1.93836593627929</v>
      </c>
      <c r="U23">
        <v>2.0992279052734299E-2</v>
      </c>
      <c r="V23">
        <v>12.828125</v>
      </c>
      <c r="W23">
        <v>388</v>
      </c>
      <c r="X23">
        <v>-1</v>
      </c>
      <c r="Y23">
        <v>-1</v>
      </c>
      <c r="Z23" t="b">
        <v>0</v>
      </c>
      <c r="AA23" t="b">
        <v>0</v>
      </c>
      <c r="AB23">
        <v>29</v>
      </c>
      <c r="AC23">
        <v>0</v>
      </c>
      <c r="AD23">
        <v>15.2090098857879</v>
      </c>
      <c r="AE23">
        <v>7.5445251464843697</v>
      </c>
      <c r="AF23">
        <v>49.605629841389899</v>
      </c>
      <c r="AG23" t="b">
        <v>0</v>
      </c>
      <c r="AH23">
        <v>212503</v>
      </c>
      <c r="AI23">
        <v>2024046</v>
      </c>
      <c r="AJ23">
        <v>2566878</v>
      </c>
      <c r="AK23">
        <v>4803427</v>
      </c>
      <c r="AL23">
        <f>IF(AND(HCBS!H23 &lt; 300000,'ASP-1'!B23 &gt; 0,'ASP-2'!B23 &gt; 0,'ASP-3'!B23 &gt; 0,'ASP-4'!B23 &gt;0),AD23, -1)</f>
        <v>15.2090098857879</v>
      </c>
      <c r="AM23">
        <f>IF(AND('ASP-1'!B23 &gt; 0,'ASP-2'!B23 &gt; 0,'ASP-3'!B23 &gt; 0,'ASP-4'!B23 &gt;0),AD23, -1)</f>
        <v>15.2090098857879</v>
      </c>
    </row>
    <row r="24" spans="1:39" x14ac:dyDescent="0.25">
      <c r="A24" t="s">
        <v>83</v>
      </c>
      <c r="B24">
        <v>1</v>
      </c>
      <c r="C24">
        <v>1</v>
      </c>
      <c r="D24">
        <v>1</v>
      </c>
      <c r="E24">
        <v>0</v>
      </c>
      <c r="F24">
        <v>4</v>
      </c>
      <c r="G24">
        <v>30</v>
      </c>
      <c r="H24">
        <v>348</v>
      </c>
      <c r="I24" t="s">
        <v>50</v>
      </c>
      <c r="J24">
        <v>9.0580272674560494</v>
      </c>
      <c r="K24">
        <v>1.4775161743164</v>
      </c>
      <c r="L24">
        <v>0.211929321289062</v>
      </c>
      <c r="M24">
        <v>12.59375</v>
      </c>
      <c r="N24">
        <v>-441</v>
      </c>
      <c r="O24">
        <v>-93</v>
      </c>
      <c r="P24">
        <v>-1</v>
      </c>
      <c r="Q24" t="s">
        <v>50</v>
      </c>
      <c r="R24">
        <v>-441</v>
      </c>
      <c r="S24">
        <v>9.0580272674560494</v>
      </c>
      <c r="T24">
        <v>1.4775161743164</v>
      </c>
      <c r="U24">
        <v>0.211929321289062</v>
      </c>
      <c r="V24">
        <v>12.59375</v>
      </c>
      <c r="W24">
        <v>351</v>
      </c>
      <c r="X24">
        <v>-1</v>
      </c>
      <c r="Y24">
        <v>-1</v>
      </c>
      <c r="Z24" t="b">
        <v>0</v>
      </c>
      <c r="AA24" t="b">
        <v>0</v>
      </c>
      <c r="AB24">
        <v>33</v>
      </c>
      <c r="AC24">
        <v>0</v>
      </c>
      <c r="AD24">
        <v>17.376298666000299</v>
      </c>
      <c r="AE24">
        <v>9.2309710979461599</v>
      </c>
      <c r="AF24">
        <v>53.123920550514597</v>
      </c>
      <c r="AG24" t="b">
        <v>0</v>
      </c>
      <c r="AH24">
        <v>256518</v>
      </c>
      <c r="AI24">
        <v>2534968</v>
      </c>
      <c r="AJ24">
        <v>3202251</v>
      </c>
      <c r="AK24">
        <v>5993737</v>
      </c>
      <c r="AL24">
        <f>IF(AND(HCBS!H24 &lt; 300000,'ASP-1'!B24 &gt; 0,'ASP-2'!B24 &gt; 0,'ASP-3'!B24 &gt; 0,'ASP-4'!B24 &gt;0),AD24, -1)</f>
        <v>17.376298666000299</v>
      </c>
      <c r="AM24">
        <f>IF(AND('ASP-1'!B24 &gt; 0,'ASP-2'!B24 &gt; 0,'ASP-3'!B24 &gt; 0,'ASP-4'!B24 &gt;0),AD24, -1)</f>
        <v>17.376298666000299</v>
      </c>
    </row>
    <row r="25" spans="1:39" x14ac:dyDescent="0.25">
      <c r="A25" t="s">
        <v>84</v>
      </c>
      <c r="B25">
        <v>1</v>
      </c>
      <c r="C25">
        <v>2</v>
      </c>
      <c r="D25">
        <v>1</v>
      </c>
      <c r="E25">
        <v>0</v>
      </c>
      <c r="F25">
        <v>4</v>
      </c>
      <c r="G25">
        <v>32</v>
      </c>
      <c r="H25">
        <v>327</v>
      </c>
      <c r="I25" t="s">
        <v>50</v>
      </c>
      <c r="J25">
        <v>9.9547348022460902</v>
      </c>
      <c r="K25">
        <v>1.4885120391845701</v>
      </c>
      <c r="L25">
        <v>0.245918273925781</v>
      </c>
      <c r="M25">
        <v>13.53125</v>
      </c>
      <c r="N25">
        <v>-510</v>
      </c>
      <c r="O25">
        <v>-183</v>
      </c>
      <c r="P25">
        <v>-1</v>
      </c>
      <c r="Q25" t="s">
        <v>50</v>
      </c>
      <c r="R25">
        <v>-510</v>
      </c>
      <c r="S25">
        <v>9.9547348022460902</v>
      </c>
      <c r="T25">
        <v>1.4885120391845701</v>
      </c>
      <c r="U25">
        <v>0.245918273925781</v>
      </c>
      <c r="V25">
        <v>13.53125</v>
      </c>
      <c r="W25">
        <v>330</v>
      </c>
      <c r="X25">
        <v>-1</v>
      </c>
      <c r="Y25">
        <v>-1</v>
      </c>
      <c r="Z25" t="b">
        <v>0</v>
      </c>
      <c r="AA25" t="b">
        <v>0</v>
      </c>
      <c r="AB25">
        <v>35</v>
      </c>
      <c r="AC25">
        <v>0</v>
      </c>
      <c r="AD25">
        <v>19.251683473587001</v>
      </c>
      <c r="AE25">
        <v>10.320613145828201</v>
      </c>
      <c r="AF25">
        <v>53.6088865162776</v>
      </c>
      <c r="AG25" t="b">
        <v>0</v>
      </c>
      <c r="AH25">
        <v>280116</v>
      </c>
      <c r="AI25">
        <v>2833291</v>
      </c>
      <c r="AJ25">
        <v>3572095</v>
      </c>
      <c r="AK25">
        <v>6685502</v>
      </c>
      <c r="AL25">
        <f>IF(AND(HCBS!H25 &lt; 300000,'ASP-1'!B25 &gt; 0,'ASP-2'!B25 &gt; 0,'ASP-3'!B25 &gt; 0,'ASP-4'!B25 &gt;0),AD25, -1)</f>
        <v>19.251683473587001</v>
      </c>
      <c r="AM25">
        <f>IF(AND('ASP-1'!B25 &gt; 0,'ASP-2'!B25 &gt; 0,'ASP-3'!B25 &gt; 0,'ASP-4'!B25 &gt;0),AD25, -1)</f>
        <v>19.251683473587001</v>
      </c>
    </row>
    <row r="26" spans="1:39" x14ac:dyDescent="0.25">
      <c r="A26" t="s">
        <v>85</v>
      </c>
      <c r="B26">
        <v>1</v>
      </c>
      <c r="C26">
        <v>2</v>
      </c>
      <c r="D26">
        <v>1</v>
      </c>
      <c r="E26">
        <v>0</v>
      </c>
      <c r="F26">
        <v>4</v>
      </c>
      <c r="G26">
        <v>27</v>
      </c>
      <c r="H26">
        <v>291</v>
      </c>
      <c r="I26" t="s">
        <v>50</v>
      </c>
      <c r="J26">
        <v>10.3396091461181</v>
      </c>
      <c r="K26">
        <v>2.4272041320800701</v>
      </c>
      <c r="L26">
        <v>3.2987594604492097E-2</v>
      </c>
      <c r="M26">
        <v>16.515625</v>
      </c>
      <c r="N26">
        <v>-495</v>
      </c>
      <c r="O26">
        <v>-204</v>
      </c>
      <c r="P26">
        <v>-1</v>
      </c>
      <c r="Q26" t="s">
        <v>50</v>
      </c>
      <c r="R26">
        <v>-495</v>
      </c>
      <c r="S26">
        <v>10.3396091461181</v>
      </c>
      <c r="T26">
        <v>2.4272041320800701</v>
      </c>
      <c r="U26">
        <v>3.2987594604492097E-2</v>
      </c>
      <c r="V26">
        <v>16.515625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33</v>
      </c>
      <c r="AC26">
        <v>0</v>
      </c>
      <c r="AD26">
        <v>18.1740367412567</v>
      </c>
      <c r="AE26">
        <v>8.6821513175964302</v>
      </c>
      <c r="AF26">
        <v>47.772277789486097</v>
      </c>
      <c r="AG26" t="b">
        <v>0</v>
      </c>
      <c r="AH26">
        <v>260316</v>
      </c>
      <c r="AI26">
        <v>2628204</v>
      </c>
      <c r="AJ26">
        <v>3315094</v>
      </c>
      <c r="AK26">
        <v>6203614</v>
      </c>
      <c r="AL26">
        <f>IF(AND(HCBS!H26 &lt; 300000,'ASP-1'!B26 &gt; 0,'ASP-2'!B26 &gt; 0,'ASP-3'!B26 &gt; 0,'ASP-4'!B26 &gt;0),AD26, -1)</f>
        <v>18.1740367412567</v>
      </c>
      <c r="AM26">
        <f>IF(AND('ASP-1'!B26 &gt; 0,'ASP-2'!B26 &gt; 0,'ASP-3'!B26 &gt; 0,'ASP-4'!B26 &gt;0),AD26, -1)</f>
        <v>18.1740367412567</v>
      </c>
    </row>
    <row r="27" spans="1:39" x14ac:dyDescent="0.25">
      <c r="A27" t="s">
        <v>86</v>
      </c>
      <c r="B27">
        <v>1</v>
      </c>
      <c r="C27">
        <v>3</v>
      </c>
      <c r="D27">
        <v>1</v>
      </c>
      <c r="E27">
        <v>0</v>
      </c>
      <c r="F27">
        <v>4</v>
      </c>
      <c r="G27">
        <v>23</v>
      </c>
      <c r="H27">
        <v>303</v>
      </c>
      <c r="I27" t="s">
        <v>50</v>
      </c>
      <c r="J27">
        <v>10.4725646972656</v>
      </c>
      <c r="K27">
        <v>3.0140113830566402</v>
      </c>
      <c r="L27">
        <v>3.69873046875E-2</v>
      </c>
      <c r="M27">
        <v>18.25</v>
      </c>
      <c r="N27">
        <v>-481</v>
      </c>
      <c r="O27">
        <v>-178</v>
      </c>
      <c r="P27">
        <v>-1</v>
      </c>
      <c r="Q27" t="s">
        <v>50</v>
      </c>
      <c r="R27">
        <v>-481</v>
      </c>
      <c r="S27">
        <v>10.4725646972656</v>
      </c>
      <c r="T27">
        <v>3.0140113830566402</v>
      </c>
      <c r="U27">
        <v>3.69873046875E-2</v>
      </c>
      <c r="V27">
        <v>18.25</v>
      </c>
      <c r="W27">
        <v>311</v>
      </c>
      <c r="X27">
        <v>-1</v>
      </c>
      <c r="Y27">
        <v>-1</v>
      </c>
      <c r="Z27" t="b">
        <v>0</v>
      </c>
      <c r="AA27" t="b">
        <v>0</v>
      </c>
      <c r="AB27">
        <v>31</v>
      </c>
      <c r="AC27">
        <v>0</v>
      </c>
      <c r="AD27">
        <v>16.136705398559499</v>
      </c>
      <c r="AE27">
        <v>7.1916413307189897</v>
      </c>
      <c r="AF27">
        <v>44.566974193883098</v>
      </c>
      <c r="AG27" t="b">
        <v>0</v>
      </c>
      <c r="AH27">
        <v>253029</v>
      </c>
      <c r="AI27">
        <v>2487275</v>
      </c>
      <c r="AJ27">
        <v>3145789</v>
      </c>
      <c r="AK27">
        <v>5886093</v>
      </c>
      <c r="AL27">
        <f>IF(AND(HCBS!H27 &lt; 300000,'ASP-1'!B27 &gt; 0,'ASP-2'!B27 &gt; 0,'ASP-3'!B27 &gt; 0,'ASP-4'!B27 &gt;0),AD27, -1)</f>
        <v>16.136705398559499</v>
      </c>
      <c r="AM27">
        <f>IF(AND('ASP-1'!B27 &gt; 0,'ASP-2'!B27 &gt; 0,'ASP-3'!B27 &gt; 0,'ASP-4'!B27 &gt;0),AD27, -1)</f>
        <v>16.136705398559499</v>
      </c>
    </row>
    <row r="28" spans="1:39" x14ac:dyDescent="0.25">
      <c r="A28" t="s">
        <v>87</v>
      </c>
      <c r="B28">
        <v>1</v>
      </c>
      <c r="C28">
        <v>2</v>
      </c>
      <c r="D28">
        <v>1</v>
      </c>
      <c r="E28">
        <v>0</v>
      </c>
      <c r="F28">
        <v>4</v>
      </c>
      <c r="G28">
        <v>29</v>
      </c>
      <c r="H28">
        <v>286</v>
      </c>
      <c r="I28" t="s">
        <v>50</v>
      </c>
      <c r="J28">
        <v>15.2569942474365</v>
      </c>
      <c r="K28">
        <v>3.7587680816650302</v>
      </c>
      <c r="L28">
        <v>0.142951965332031</v>
      </c>
      <c r="M28">
        <v>24.671875</v>
      </c>
      <c r="N28">
        <v>-709</v>
      </c>
      <c r="O28">
        <v>-423</v>
      </c>
      <c r="P28">
        <v>-1</v>
      </c>
      <c r="Q28" t="s">
        <v>50</v>
      </c>
      <c r="R28">
        <v>-709</v>
      </c>
      <c r="S28">
        <v>15.2569942474365</v>
      </c>
      <c r="T28">
        <v>3.7587680816650302</v>
      </c>
      <c r="U28">
        <v>0.142951965332031</v>
      </c>
      <c r="V28">
        <v>24.671875</v>
      </c>
      <c r="W28">
        <v>299</v>
      </c>
      <c r="X28">
        <v>-1</v>
      </c>
      <c r="Y28">
        <v>-1</v>
      </c>
      <c r="Z28" t="b">
        <v>0</v>
      </c>
      <c r="AA28" t="b">
        <v>0</v>
      </c>
      <c r="AB28">
        <v>42</v>
      </c>
      <c r="AC28">
        <v>0</v>
      </c>
      <c r="AD28">
        <v>25.150748491287199</v>
      </c>
      <c r="AE28">
        <v>11.8521115779876</v>
      </c>
      <c r="AF28">
        <v>47.124289689006602</v>
      </c>
      <c r="AG28" t="b">
        <v>0</v>
      </c>
      <c r="AH28">
        <v>366463</v>
      </c>
      <c r="AI28">
        <v>3977667</v>
      </c>
      <c r="AJ28">
        <v>4979268</v>
      </c>
      <c r="AK28">
        <v>9323398</v>
      </c>
      <c r="AL28">
        <f>IF(AND(HCBS!H28 &lt; 300000,'ASP-1'!B28 &gt; 0,'ASP-2'!B28 &gt; 0,'ASP-3'!B28 &gt; 0,'ASP-4'!B28 &gt;0),AD28, -1)</f>
        <v>25.150748491287199</v>
      </c>
      <c r="AM28">
        <f>IF(AND('ASP-1'!B28 &gt; 0,'ASP-2'!B28 &gt; 0,'ASP-3'!B28 &gt; 0,'ASP-4'!B28 &gt;0),AD28, -1)</f>
        <v>25.150748491287199</v>
      </c>
    </row>
    <row r="29" spans="1:39" x14ac:dyDescent="0.25">
      <c r="A29" t="s">
        <v>88</v>
      </c>
      <c r="B29">
        <v>1</v>
      </c>
      <c r="C29">
        <v>1</v>
      </c>
      <c r="D29">
        <v>1</v>
      </c>
      <c r="E29">
        <v>0</v>
      </c>
      <c r="F29">
        <v>4</v>
      </c>
      <c r="G29">
        <v>34</v>
      </c>
      <c r="H29">
        <v>380</v>
      </c>
      <c r="I29" t="s">
        <v>50</v>
      </c>
      <c r="J29">
        <v>9.92474365234375</v>
      </c>
      <c r="K29">
        <v>1.50250816345214</v>
      </c>
      <c r="L29">
        <v>9.8964691162109306E-2</v>
      </c>
      <c r="M29">
        <v>13.46875</v>
      </c>
      <c r="N29">
        <v>-459</v>
      </c>
      <c r="O29">
        <v>-79</v>
      </c>
      <c r="P29">
        <v>-1</v>
      </c>
      <c r="Q29" t="s">
        <v>50</v>
      </c>
      <c r="R29">
        <v>-459</v>
      </c>
      <c r="S29">
        <v>9.92474365234375</v>
      </c>
      <c r="T29">
        <v>1.50250816345214</v>
      </c>
      <c r="U29">
        <v>9.8964691162109306E-2</v>
      </c>
      <c r="V29">
        <v>13.46875</v>
      </c>
      <c r="W29">
        <v>381</v>
      </c>
      <c r="X29">
        <v>-1</v>
      </c>
      <c r="Y29">
        <v>-1</v>
      </c>
      <c r="Z29" t="b">
        <v>0</v>
      </c>
      <c r="AA29" t="b">
        <v>0</v>
      </c>
      <c r="AB29">
        <v>35</v>
      </c>
      <c r="AC29">
        <v>0</v>
      </c>
      <c r="AD29">
        <v>21.539932489395099</v>
      </c>
      <c r="AE29">
        <v>10.844441890716499</v>
      </c>
      <c r="AF29">
        <v>50.345756171963998</v>
      </c>
      <c r="AG29" t="b">
        <v>0</v>
      </c>
      <c r="AH29">
        <v>279586</v>
      </c>
      <c r="AI29">
        <v>2827125</v>
      </c>
      <c r="AJ29">
        <v>3564809</v>
      </c>
      <c r="AK29">
        <v>6671520</v>
      </c>
      <c r="AL29">
        <f>IF(AND(HCBS!H29 &lt; 300000,'ASP-1'!B29 &gt; 0,'ASP-2'!B29 &gt; 0,'ASP-3'!B29 &gt; 0,'ASP-4'!B29 &gt;0),AD29, -1)</f>
        <v>21.539932489395099</v>
      </c>
      <c r="AM29">
        <f>IF(AND('ASP-1'!B29 &gt; 0,'ASP-2'!B29 &gt; 0,'ASP-3'!B29 &gt; 0,'ASP-4'!B29 &gt;0),AD29, -1)</f>
        <v>21.539932489395099</v>
      </c>
    </row>
    <row r="30" spans="1:39" x14ac:dyDescent="0.25">
      <c r="A30" t="s">
        <v>89</v>
      </c>
      <c r="B30">
        <v>1</v>
      </c>
      <c r="C30">
        <v>1</v>
      </c>
      <c r="D30">
        <v>1</v>
      </c>
      <c r="E30">
        <v>0</v>
      </c>
      <c r="F30">
        <v>4</v>
      </c>
      <c r="G30">
        <v>22</v>
      </c>
      <c r="H30">
        <v>257</v>
      </c>
      <c r="I30" t="s">
        <v>50</v>
      </c>
      <c r="J30">
        <v>4.9363803863525302</v>
      </c>
      <c r="K30">
        <v>1.0336608886718699</v>
      </c>
      <c r="L30">
        <v>6.3976287841796806E-2</v>
      </c>
      <c r="M30">
        <v>7.46875</v>
      </c>
      <c r="N30">
        <v>-317</v>
      </c>
      <c r="O30">
        <v>-60</v>
      </c>
      <c r="P30">
        <v>-1</v>
      </c>
      <c r="Q30" t="s">
        <v>50</v>
      </c>
      <c r="R30">
        <v>-317</v>
      </c>
      <c r="S30">
        <v>4.9363803863525302</v>
      </c>
      <c r="T30">
        <v>1.0336608886718699</v>
      </c>
      <c r="U30">
        <v>6.3976287841796806E-2</v>
      </c>
      <c r="V30">
        <v>7.46875</v>
      </c>
      <c r="W30">
        <v>259</v>
      </c>
      <c r="X30">
        <v>-1</v>
      </c>
      <c r="Y30">
        <v>-1</v>
      </c>
      <c r="Z30" t="b">
        <v>0</v>
      </c>
      <c r="AA30" t="b">
        <v>0</v>
      </c>
      <c r="AB30">
        <v>24</v>
      </c>
      <c r="AC30">
        <v>0</v>
      </c>
      <c r="AD30">
        <v>9.4658942222595197</v>
      </c>
      <c r="AE30">
        <v>4.7914280891418404</v>
      </c>
      <c r="AF30">
        <v>50.617807220733098</v>
      </c>
      <c r="AG30" t="b">
        <v>0</v>
      </c>
      <c r="AH30">
        <v>156479</v>
      </c>
      <c r="AI30">
        <v>1322376</v>
      </c>
      <c r="AJ30">
        <v>1697918</v>
      </c>
      <c r="AK30">
        <v>3176773</v>
      </c>
      <c r="AL30">
        <f>IF(AND(HCBS!H30 &lt; 300000,'ASP-1'!B30 &gt; 0,'ASP-2'!B30 &gt; 0,'ASP-3'!B30 &gt; 0,'ASP-4'!B30 &gt;0),AD30, -1)</f>
        <v>9.4658942222595197</v>
      </c>
      <c r="AM30">
        <f>IF(AND('ASP-1'!B30 &gt; 0,'ASP-2'!B30 &gt; 0,'ASP-3'!B30 &gt; 0,'ASP-4'!B30 &gt;0),AD30, -1)</f>
        <v>9.4658942222595197</v>
      </c>
    </row>
    <row r="31" spans="1:39" x14ac:dyDescent="0.25">
      <c r="A31" t="s">
        <v>90</v>
      </c>
      <c r="B31">
        <v>1</v>
      </c>
      <c r="C31">
        <v>1</v>
      </c>
      <c r="D31">
        <v>1</v>
      </c>
      <c r="E31">
        <v>0</v>
      </c>
      <c r="F31">
        <v>4</v>
      </c>
      <c r="G31">
        <v>26</v>
      </c>
      <c r="H31">
        <v>334</v>
      </c>
      <c r="I31" t="s">
        <v>50</v>
      </c>
      <c r="J31">
        <v>8.2752876281738192</v>
      </c>
      <c r="K31">
        <v>1.6464595794677701</v>
      </c>
      <c r="L31">
        <v>0.14695167541503901</v>
      </c>
      <c r="M31">
        <v>12.34375</v>
      </c>
      <c r="N31">
        <v>-405</v>
      </c>
      <c r="O31">
        <v>-71</v>
      </c>
      <c r="P31">
        <v>-1</v>
      </c>
      <c r="Q31" t="s">
        <v>50</v>
      </c>
      <c r="R31">
        <v>-405</v>
      </c>
      <c r="S31">
        <v>8.2752876281738192</v>
      </c>
      <c r="T31">
        <v>1.6464595794677701</v>
      </c>
      <c r="U31">
        <v>0.14695167541503901</v>
      </c>
      <c r="V31">
        <v>12.34375</v>
      </c>
      <c r="W31">
        <v>339</v>
      </c>
      <c r="X31">
        <v>-1</v>
      </c>
      <c r="Y31">
        <v>-1</v>
      </c>
      <c r="Z31" t="b">
        <v>0</v>
      </c>
      <c r="AA31" t="b">
        <v>0</v>
      </c>
      <c r="AB31">
        <v>31</v>
      </c>
      <c r="AC31">
        <v>0</v>
      </c>
      <c r="AD31">
        <v>14.4202687740325</v>
      </c>
      <c r="AE31">
        <v>7.3255968093871999</v>
      </c>
      <c r="AF31">
        <v>50.800695355823201</v>
      </c>
      <c r="AG31" t="b">
        <v>0</v>
      </c>
      <c r="AH31">
        <v>229740</v>
      </c>
      <c r="AI31">
        <v>2191029</v>
      </c>
      <c r="AJ31">
        <v>2779508</v>
      </c>
      <c r="AK31">
        <v>5200277</v>
      </c>
      <c r="AL31">
        <f>IF(AND(HCBS!H31 &lt; 300000,'ASP-1'!B31 &gt; 0,'ASP-2'!B31 &gt; 0,'ASP-3'!B31 &gt; 0,'ASP-4'!B31 &gt;0),AD31, -1)</f>
        <v>14.4202687740325</v>
      </c>
      <c r="AM31">
        <f>IF(AND('ASP-1'!B31 &gt; 0,'ASP-2'!B31 &gt; 0,'ASP-3'!B31 &gt; 0,'ASP-4'!B31 &gt;0),AD31, -1)</f>
        <v>14.4202687740325</v>
      </c>
    </row>
    <row r="32" spans="1:39" x14ac:dyDescent="0.25">
      <c r="A32" t="s">
        <v>91</v>
      </c>
      <c r="B32">
        <v>1</v>
      </c>
      <c r="C32">
        <v>1</v>
      </c>
      <c r="D32">
        <v>1</v>
      </c>
      <c r="E32">
        <v>0</v>
      </c>
      <c r="F32">
        <v>4</v>
      </c>
      <c r="G32">
        <v>33</v>
      </c>
      <c r="H32">
        <v>298</v>
      </c>
      <c r="I32" t="s">
        <v>50</v>
      </c>
      <c r="J32">
        <v>10.436574935913001</v>
      </c>
      <c r="K32">
        <v>1.3975410461425699</v>
      </c>
      <c r="L32">
        <v>0.10196495056152299</v>
      </c>
      <c r="M32">
        <v>13.5625</v>
      </c>
      <c r="N32">
        <v>-585</v>
      </c>
      <c r="O32">
        <v>-287</v>
      </c>
      <c r="P32">
        <v>-1</v>
      </c>
      <c r="Q32" t="s">
        <v>50</v>
      </c>
      <c r="R32">
        <v>-585</v>
      </c>
      <c r="S32">
        <v>10.436574935913001</v>
      </c>
      <c r="T32">
        <v>1.3975410461425699</v>
      </c>
      <c r="U32">
        <v>0.10196495056152299</v>
      </c>
      <c r="V32">
        <v>13.5625</v>
      </c>
      <c r="W32">
        <v>299</v>
      </c>
      <c r="X32">
        <v>-1</v>
      </c>
      <c r="Y32">
        <v>-1</v>
      </c>
      <c r="Z32" t="b">
        <v>0</v>
      </c>
      <c r="AA32" t="b">
        <v>0</v>
      </c>
      <c r="AB32">
        <v>34</v>
      </c>
      <c r="AC32">
        <v>0</v>
      </c>
      <c r="AD32">
        <v>21.773856163024899</v>
      </c>
      <c r="AE32">
        <v>11.7081584930419</v>
      </c>
      <c r="AF32">
        <v>53.771635145289999</v>
      </c>
      <c r="AG32" t="b">
        <v>0</v>
      </c>
      <c r="AH32">
        <v>290088</v>
      </c>
      <c r="AI32">
        <v>3162551</v>
      </c>
      <c r="AJ32">
        <v>3938612</v>
      </c>
      <c r="AK32">
        <v>7391251</v>
      </c>
      <c r="AL32">
        <f>IF(AND(HCBS!H32 &lt; 300000,'ASP-1'!B32 &gt; 0,'ASP-2'!B32 &gt; 0,'ASP-3'!B32 &gt; 0,'ASP-4'!B32 &gt;0),AD32, -1)</f>
        <v>21.773856163024899</v>
      </c>
      <c r="AM32">
        <f>IF(AND('ASP-1'!B32 &gt; 0,'ASP-2'!B32 &gt; 0,'ASP-3'!B32 &gt; 0,'ASP-4'!B32 &gt;0),AD32, -1)</f>
        <v>21.773856163024899</v>
      </c>
    </row>
    <row r="33" spans="1:39" x14ac:dyDescent="0.25">
      <c r="A33" t="s">
        <v>92</v>
      </c>
      <c r="B33">
        <v>1</v>
      </c>
      <c r="C33">
        <v>1</v>
      </c>
      <c r="D33">
        <v>1</v>
      </c>
      <c r="E33">
        <v>0</v>
      </c>
      <c r="F33">
        <v>4</v>
      </c>
      <c r="G33">
        <v>31</v>
      </c>
      <c r="H33">
        <v>327</v>
      </c>
      <c r="I33" t="s">
        <v>50</v>
      </c>
      <c r="J33">
        <v>12.8267917633056</v>
      </c>
      <c r="K33">
        <v>2.8410682678222599</v>
      </c>
      <c r="L33">
        <v>0.57380867004394498</v>
      </c>
      <c r="M33">
        <v>19.921875</v>
      </c>
      <c r="N33">
        <v>-604</v>
      </c>
      <c r="O33">
        <v>-277</v>
      </c>
      <c r="P33">
        <v>-1</v>
      </c>
      <c r="Q33" t="s">
        <v>50</v>
      </c>
      <c r="R33">
        <v>-604</v>
      </c>
      <c r="S33">
        <v>12.8267917633056</v>
      </c>
      <c r="T33">
        <v>2.8410682678222599</v>
      </c>
      <c r="U33">
        <v>0.57380867004394498</v>
      </c>
      <c r="V33">
        <v>19.921875</v>
      </c>
      <c r="W33">
        <v>332</v>
      </c>
      <c r="X33">
        <v>-1</v>
      </c>
      <c r="Y33">
        <v>-1</v>
      </c>
      <c r="Z33" t="b">
        <v>0</v>
      </c>
      <c r="AA33" t="b">
        <v>0</v>
      </c>
      <c r="AB33">
        <v>36</v>
      </c>
      <c r="AC33">
        <v>0</v>
      </c>
      <c r="AD33">
        <v>24.186064481735201</v>
      </c>
      <c r="AE33">
        <v>11.879103422164899</v>
      </c>
      <c r="AF33">
        <v>49.115487272167599</v>
      </c>
      <c r="AG33" t="b">
        <v>0</v>
      </c>
      <c r="AH33">
        <v>316316</v>
      </c>
      <c r="AI33">
        <v>3504565</v>
      </c>
      <c r="AJ33">
        <v>4355785</v>
      </c>
      <c r="AK33">
        <v>8176666</v>
      </c>
      <c r="AL33">
        <f>IF(AND(HCBS!H33 &lt; 300000,'ASP-1'!B33 &gt; 0,'ASP-2'!B33 &gt; 0,'ASP-3'!B33 &gt; 0,'ASP-4'!B33 &gt;0),AD33, -1)</f>
        <v>24.186064481735201</v>
      </c>
      <c r="AM33">
        <f>IF(AND('ASP-1'!B33 &gt; 0,'ASP-2'!B33 &gt; 0,'ASP-3'!B33 &gt; 0,'ASP-4'!B33 &gt;0),AD33, -1)</f>
        <v>24.186064481735201</v>
      </c>
    </row>
    <row r="34" spans="1:39" x14ac:dyDescent="0.25">
      <c r="A34" t="s">
        <v>93</v>
      </c>
      <c r="B34">
        <v>1</v>
      </c>
      <c r="C34">
        <v>1</v>
      </c>
      <c r="D34">
        <v>1</v>
      </c>
      <c r="E34">
        <v>0</v>
      </c>
      <c r="F34">
        <v>4</v>
      </c>
      <c r="G34">
        <v>22</v>
      </c>
      <c r="H34">
        <v>334</v>
      </c>
      <c r="I34" t="s">
        <v>50</v>
      </c>
      <c r="J34">
        <v>4.8344154357910103</v>
      </c>
      <c r="K34">
        <v>0.79273986816406194</v>
      </c>
      <c r="L34">
        <v>3.4990310668945299E-2</v>
      </c>
      <c r="M34">
        <v>6.78125</v>
      </c>
      <c r="N34">
        <v>-288</v>
      </c>
      <c r="O34">
        <v>46</v>
      </c>
      <c r="P34">
        <v>-1</v>
      </c>
      <c r="Q34" t="s">
        <v>50</v>
      </c>
      <c r="R34">
        <v>-288</v>
      </c>
      <c r="S34">
        <v>4.8344154357910103</v>
      </c>
      <c r="T34">
        <v>0.79273986816406194</v>
      </c>
      <c r="U34">
        <v>3.4990310668945299E-2</v>
      </c>
      <c r="V34">
        <v>6.78125</v>
      </c>
      <c r="W34">
        <v>336</v>
      </c>
      <c r="X34">
        <v>-1</v>
      </c>
      <c r="Y34">
        <v>-1</v>
      </c>
      <c r="Z34" t="b">
        <v>0</v>
      </c>
      <c r="AA34" t="b">
        <v>0</v>
      </c>
      <c r="AB34">
        <v>24</v>
      </c>
      <c r="AC34">
        <v>0</v>
      </c>
      <c r="AD34">
        <v>9.3579299449920601</v>
      </c>
      <c r="AE34">
        <v>4.9173872470855704</v>
      </c>
      <c r="AF34">
        <v>52.547809996345698</v>
      </c>
      <c r="AG34" t="b">
        <v>0</v>
      </c>
      <c r="AH34">
        <v>158615</v>
      </c>
      <c r="AI34">
        <v>1379460</v>
      </c>
      <c r="AJ34">
        <v>1763144</v>
      </c>
      <c r="AK34">
        <v>3301219</v>
      </c>
      <c r="AL34">
        <f>IF(AND(HCBS!H34 &lt; 300000,'ASP-1'!B34 &gt; 0,'ASP-2'!B34 &gt; 0,'ASP-3'!B34 &gt; 0,'ASP-4'!B34 &gt;0),AD34, -1)</f>
        <v>9.3579299449920601</v>
      </c>
      <c r="AM34">
        <f>IF(AND('ASP-1'!B34 &gt; 0,'ASP-2'!B34 &gt; 0,'ASP-3'!B34 &gt; 0,'ASP-4'!B34 &gt;0),AD34, -1)</f>
        <v>9.3579299449920601</v>
      </c>
    </row>
    <row r="35" spans="1:39" x14ac:dyDescent="0.25">
      <c r="A35" t="s">
        <v>94</v>
      </c>
      <c r="B35">
        <v>1</v>
      </c>
      <c r="C35">
        <v>1</v>
      </c>
      <c r="D35">
        <v>1</v>
      </c>
      <c r="E35">
        <v>0</v>
      </c>
      <c r="F35">
        <v>4</v>
      </c>
      <c r="G35">
        <v>27</v>
      </c>
      <c r="H35">
        <v>325</v>
      </c>
      <c r="I35" t="s">
        <v>50</v>
      </c>
      <c r="J35">
        <v>6.5078659057617099</v>
      </c>
      <c r="K35">
        <v>0.84672355651855402</v>
      </c>
      <c r="L35">
        <v>1.7992019653320299E-2</v>
      </c>
      <c r="M35">
        <v>8.515625</v>
      </c>
      <c r="N35">
        <v>-377</v>
      </c>
      <c r="O35">
        <v>-52</v>
      </c>
      <c r="P35">
        <v>-1</v>
      </c>
      <c r="Q35" t="s">
        <v>50</v>
      </c>
      <c r="R35">
        <v>-377</v>
      </c>
      <c r="S35">
        <v>6.5078659057617099</v>
      </c>
      <c r="T35">
        <v>0.84672355651855402</v>
      </c>
      <c r="U35">
        <v>1.7992019653320299E-2</v>
      </c>
      <c r="V35">
        <v>8.515625</v>
      </c>
      <c r="W35">
        <v>325</v>
      </c>
      <c r="X35">
        <v>-1</v>
      </c>
      <c r="Y35">
        <v>-1</v>
      </c>
      <c r="Z35" t="b">
        <v>0</v>
      </c>
      <c r="AA35" t="b">
        <v>0</v>
      </c>
      <c r="AB35">
        <v>27</v>
      </c>
      <c r="AC35">
        <v>0</v>
      </c>
      <c r="AD35">
        <v>6.8187632560729901</v>
      </c>
      <c r="AE35">
        <v>3.6847910881042401</v>
      </c>
      <c r="AF35">
        <v>54.038994312091098</v>
      </c>
      <c r="AG35" t="b">
        <v>0</v>
      </c>
      <c r="AH35">
        <v>199754</v>
      </c>
      <c r="AI35">
        <v>1904565</v>
      </c>
      <c r="AJ35">
        <v>2404928</v>
      </c>
      <c r="AK35">
        <v>4509247</v>
      </c>
      <c r="AL35">
        <f>IF(AND(HCBS!H35 &lt; 300000,'ASP-1'!B35 &gt; 0,'ASP-2'!B35 &gt; 0,'ASP-3'!B35 &gt; 0,'ASP-4'!B35 &gt;0),AD35, -1)</f>
        <v>6.8187632560729901</v>
      </c>
      <c r="AM35">
        <f>IF(AND('ASP-1'!B35 &gt; 0,'ASP-2'!B35 &gt; 0,'ASP-3'!B35 &gt; 0,'ASP-4'!B35 &gt;0),AD35, -1)</f>
        <v>6.8187632560729901</v>
      </c>
    </row>
    <row r="36" spans="1:39" x14ac:dyDescent="0.25">
      <c r="A36" t="s">
        <v>95</v>
      </c>
      <c r="B36">
        <v>1</v>
      </c>
      <c r="C36">
        <v>2</v>
      </c>
      <c r="D36">
        <v>1</v>
      </c>
      <c r="E36">
        <v>0</v>
      </c>
      <c r="F36">
        <v>4</v>
      </c>
      <c r="G36">
        <v>24</v>
      </c>
      <c r="H36">
        <v>355</v>
      </c>
      <c r="I36" t="s">
        <v>50</v>
      </c>
      <c r="J36">
        <v>5.6001644134521396</v>
      </c>
      <c r="K36">
        <v>0.97068214416503895</v>
      </c>
      <c r="L36">
        <v>6.4975738525390597E-2</v>
      </c>
      <c r="M36">
        <v>7.953125</v>
      </c>
      <c r="N36">
        <v>-294</v>
      </c>
      <c r="O36">
        <v>61</v>
      </c>
      <c r="P36">
        <v>-1</v>
      </c>
      <c r="Q36" t="s">
        <v>50</v>
      </c>
      <c r="R36">
        <v>-294</v>
      </c>
      <c r="S36">
        <v>5.6001644134521396</v>
      </c>
      <c r="T36">
        <v>0.97068214416503895</v>
      </c>
      <c r="U36">
        <v>6.4975738525390597E-2</v>
      </c>
      <c r="V36">
        <v>7.953125</v>
      </c>
      <c r="W36">
        <v>356</v>
      </c>
      <c r="X36">
        <v>-1</v>
      </c>
      <c r="Y36">
        <v>-1</v>
      </c>
      <c r="Z36" t="b">
        <v>0</v>
      </c>
      <c r="AA36" t="b">
        <v>0</v>
      </c>
      <c r="AB36">
        <v>25</v>
      </c>
      <c r="AC36">
        <v>0</v>
      </c>
      <c r="AD36">
        <v>11.118353128433199</v>
      </c>
      <c r="AE36">
        <v>5.7861020565032897</v>
      </c>
      <c r="AF36">
        <v>52.040999144975501</v>
      </c>
      <c r="AG36" t="b">
        <v>0</v>
      </c>
      <c r="AH36">
        <v>172679</v>
      </c>
      <c r="AI36">
        <v>1556511</v>
      </c>
      <c r="AJ36">
        <v>1980769</v>
      </c>
      <c r="AK36">
        <v>3709959</v>
      </c>
      <c r="AL36">
        <f>IF(AND(HCBS!H36 &lt; 300000,'ASP-1'!B36 &gt; 0,'ASP-2'!B36 &gt; 0,'ASP-3'!B36 &gt; 0,'ASP-4'!B36 &gt;0),AD36, -1)</f>
        <v>11.118353128433199</v>
      </c>
      <c r="AM36">
        <f>IF(AND('ASP-1'!B36 &gt; 0,'ASP-2'!B36 &gt; 0,'ASP-3'!B36 &gt; 0,'ASP-4'!B36 &gt;0),AD36, -1)</f>
        <v>11.118353128433199</v>
      </c>
    </row>
    <row r="37" spans="1:39" x14ac:dyDescent="0.25">
      <c r="A37" t="s">
        <v>96</v>
      </c>
      <c r="B37">
        <v>1</v>
      </c>
      <c r="C37">
        <v>1</v>
      </c>
      <c r="D37">
        <v>1</v>
      </c>
      <c r="E37">
        <v>0</v>
      </c>
      <c r="F37">
        <v>4</v>
      </c>
      <c r="G37">
        <v>24</v>
      </c>
      <c r="H37">
        <v>363</v>
      </c>
      <c r="I37" t="s">
        <v>50</v>
      </c>
      <c r="J37">
        <v>8.62117195129394</v>
      </c>
      <c r="K37">
        <v>1.92137145996093</v>
      </c>
      <c r="L37">
        <v>0.275909423828125</v>
      </c>
      <c r="M37">
        <v>13.484375</v>
      </c>
      <c r="N37">
        <v>-386</v>
      </c>
      <c r="O37">
        <v>-23</v>
      </c>
      <c r="P37">
        <v>-1</v>
      </c>
      <c r="Q37" t="s">
        <v>50</v>
      </c>
      <c r="R37">
        <v>-386</v>
      </c>
      <c r="S37">
        <v>8.62117195129394</v>
      </c>
      <c r="T37">
        <v>1.92137145996093</v>
      </c>
      <c r="U37">
        <v>0.275909423828125</v>
      </c>
      <c r="V37">
        <v>13.484375</v>
      </c>
      <c r="W37">
        <v>368</v>
      </c>
      <c r="X37">
        <v>-1</v>
      </c>
      <c r="Y37">
        <v>-1</v>
      </c>
      <c r="Z37" t="b">
        <v>0</v>
      </c>
      <c r="AA37" t="b">
        <v>0</v>
      </c>
      <c r="AB37">
        <v>29</v>
      </c>
      <c r="AC37">
        <v>0</v>
      </c>
      <c r="AD37">
        <v>14.8031430244445</v>
      </c>
      <c r="AE37">
        <v>7.2126328945159903</v>
      </c>
      <c r="AF37">
        <v>48.723658770341501</v>
      </c>
      <c r="AG37" t="b">
        <v>0</v>
      </c>
      <c r="AH37">
        <v>225003</v>
      </c>
      <c r="AI37">
        <v>2255275</v>
      </c>
      <c r="AJ37">
        <v>2832968</v>
      </c>
      <c r="AK37">
        <v>5313246</v>
      </c>
      <c r="AL37">
        <f>IF(AND(HCBS!H37 &lt; 300000,'ASP-1'!B37 &gt; 0,'ASP-2'!B37 &gt; 0,'ASP-3'!B37 &gt; 0,'ASP-4'!B37 &gt;0),AD37, -1)</f>
        <v>14.8031430244445</v>
      </c>
      <c r="AM37">
        <f>IF(AND('ASP-1'!B37 &gt; 0,'ASP-2'!B37 &gt; 0,'ASP-3'!B37 &gt; 0,'ASP-4'!B37 &gt;0),AD37, -1)</f>
        <v>14.8031430244445</v>
      </c>
    </row>
    <row r="38" spans="1:39" x14ac:dyDescent="0.25">
      <c r="A38" t="s">
        <v>97</v>
      </c>
      <c r="B38">
        <v>1</v>
      </c>
      <c r="C38">
        <v>1</v>
      </c>
      <c r="D38">
        <v>1</v>
      </c>
      <c r="E38">
        <v>0</v>
      </c>
      <c r="F38">
        <v>4</v>
      </c>
      <c r="G38">
        <v>29</v>
      </c>
      <c r="H38">
        <v>345</v>
      </c>
      <c r="I38" t="s">
        <v>50</v>
      </c>
      <c r="J38">
        <v>10.384593963623001</v>
      </c>
      <c r="K38">
        <v>2.1343021392822199</v>
      </c>
      <c r="L38">
        <v>0.355880737304687</v>
      </c>
      <c r="M38">
        <v>15.828125</v>
      </c>
      <c r="N38">
        <v>-509</v>
      </c>
      <c r="O38">
        <v>-164</v>
      </c>
      <c r="P38">
        <v>-1</v>
      </c>
      <c r="Q38" t="s">
        <v>50</v>
      </c>
      <c r="R38">
        <v>-509</v>
      </c>
      <c r="S38">
        <v>10.384593963623001</v>
      </c>
      <c r="T38">
        <v>2.1343021392822199</v>
      </c>
      <c r="U38">
        <v>0.355880737304687</v>
      </c>
      <c r="V38">
        <v>15.828125</v>
      </c>
      <c r="W38">
        <v>349</v>
      </c>
      <c r="X38">
        <v>-1</v>
      </c>
      <c r="Y38">
        <v>-1</v>
      </c>
      <c r="Z38" t="b">
        <v>0</v>
      </c>
      <c r="AA38" t="b">
        <v>0</v>
      </c>
      <c r="AB38">
        <v>33</v>
      </c>
      <c r="AC38">
        <v>0</v>
      </c>
      <c r="AD38">
        <v>19.3176622390747</v>
      </c>
      <c r="AE38">
        <v>9.5978512763976997</v>
      </c>
      <c r="AF38">
        <v>49.6843311453271</v>
      </c>
      <c r="AG38" t="b">
        <v>0</v>
      </c>
      <c r="AH38">
        <v>267607</v>
      </c>
      <c r="AI38">
        <v>2792981</v>
      </c>
      <c r="AJ38">
        <v>3496365</v>
      </c>
      <c r="AK38">
        <v>6556953</v>
      </c>
      <c r="AL38">
        <f>IF(AND(HCBS!H38 &lt; 300000,'ASP-1'!B38 &gt; 0,'ASP-2'!B38 &gt; 0,'ASP-3'!B38 &gt; 0,'ASP-4'!B38 &gt;0),AD38, -1)</f>
        <v>19.3176622390747</v>
      </c>
      <c r="AM38">
        <f>IF(AND('ASP-1'!B38 &gt; 0,'ASP-2'!B38 &gt; 0,'ASP-3'!B38 &gt; 0,'ASP-4'!B38 &gt;0),AD38, -1)</f>
        <v>19.3176622390747</v>
      </c>
    </row>
    <row r="39" spans="1:39" x14ac:dyDescent="0.25">
      <c r="A39" t="s">
        <v>98</v>
      </c>
      <c r="B39">
        <v>1</v>
      </c>
      <c r="C39">
        <v>3</v>
      </c>
      <c r="D39">
        <v>1</v>
      </c>
      <c r="E39">
        <v>0</v>
      </c>
      <c r="F39">
        <v>4</v>
      </c>
      <c r="G39">
        <v>35</v>
      </c>
      <c r="H39">
        <v>351</v>
      </c>
      <c r="I39" t="s">
        <v>50</v>
      </c>
      <c r="J39">
        <v>12.8907718658447</v>
      </c>
      <c r="K39">
        <v>2.0473289489746</v>
      </c>
      <c r="L39">
        <v>7.3974609375E-2</v>
      </c>
      <c r="M39">
        <v>17.5625</v>
      </c>
      <c r="N39">
        <v>-609</v>
      </c>
      <c r="O39">
        <v>-258</v>
      </c>
      <c r="P39">
        <v>-1</v>
      </c>
      <c r="Q39" t="s">
        <v>50</v>
      </c>
      <c r="R39">
        <v>-609</v>
      </c>
      <c r="S39">
        <v>12.8907718658447</v>
      </c>
      <c r="T39">
        <v>2.0473289489746</v>
      </c>
      <c r="U39">
        <v>7.3974609375E-2</v>
      </c>
      <c r="V39">
        <v>17.5625</v>
      </c>
      <c r="W39">
        <v>353</v>
      </c>
      <c r="X39">
        <v>-1</v>
      </c>
      <c r="Y39">
        <v>-1</v>
      </c>
      <c r="Z39" t="b">
        <v>0</v>
      </c>
      <c r="AA39" t="b">
        <v>0</v>
      </c>
      <c r="AB39">
        <v>37</v>
      </c>
      <c r="AC39">
        <v>0</v>
      </c>
      <c r="AD39">
        <v>25.669578790664598</v>
      </c>
      <c r="AE39">
        <v>13.383609533309899</v>
      </c>
      <c r="AF39">
        <v>52.138017699679502</v>
      </c>
      <c r="AG39" t="b">
        <v>0</v>
      </c>
      <c r="AH39">
        <v>328103</v>
      </c>
      <c r="AI39">
        <v>3678766</v>
      </c>
      <c r="AJ39">
        <v>4567932</v>
      </c>
      <c r="AK39">
        <v>8574801</v>
      </c>
      <c r="AL39">
        <f>IF(AND(HCBS!H39 &lt; 300000,'ASP-1'!B39 &gt; 0,'ASP-2'!B39 &gt; 0,'ASP-3'!B39 &gt; 0,'ASP-4'!B39 &gt;0),AD39, -1)</f>
        <v>25.669578790664598</v>
      </c>
      <c r="AM39">
        <f>IF(AND('ASP-1'!B39 &gt; 0,'ASP-2'!B39 &gt; 0,'ASP-3'!B39 &gt; 0,'ASP-4'!B39 &gt;0),AD39, -1)</f>
        <v>25.669578790664598</v>
      </c>
    </row>
    <row r="40" spans="1:39" x14ac:dyDescent="0.25">
      <c r="A40" t="s">
        <v>99</v>
      </c>
      <c r="B40">
        <v>1</v>
      </c>
      <c r="C40">
        <v>2</v>
      </c>
      <c r="D40">
        <v>1</v>
      </c>
      <c r="E40">
        <v>0</v>
      </c>
      <c r="F40">
        <v>4</v>
      </c>
      <c r="G40">
        <v>28</v>
      </c>
      <c r="H40">
        <v>344</v>
      </c>
      <c r="I40" t="s">
        <v>50</v>
      </c>
      <c r="J40">
        <v>9.5578632354736293</v>
      </c>
      <c r="K40">
        <v>1.8353958129882799</v>
      </c>
      <c r="L40">
        <v>0.19193458557128901</v>
      </c>
      <c r="M40">
        <v>14.203125</v>
      </c>
      <c r="N40">
        <v>-459</v>
      </c>
      <c r="O40">
        <v>-115</v>
      </c>
      <c r="P40">
        <v>-1</v>
      </c>
      <c r="Q40" t="s">
        <v>50</v>
      </c>
      <c r="R40">
        <v>-459</v>
      </c>
      <c r="S40">
        <v>9.5578632354736293</v>
      </c>
      <c r="T40">
        <v>1.8353958129882799</v>
      </c>
      <c r="U40">
        <v>0.19193458557128901</v>
      </c>
      <c r="V40">
        <v>14.203125</v>
      </c>
      <c r="W40">
        <v>347</v>
      </c>
      <c r="X40">
        <v>-1</v>
      </c>
      <c r="Y40">
        <v>-1</v>
      </c>
      <c r="Z40" t="b">
        <v>0</v>
      </c>
      <c r="AA40" t="b">
        <v>0</v>
      </c>
      <c r="AB40">
        <v>31</v>
      </c>
      <c r="AC40">
        <v>0</v>
      </c>
      <c r="AD40">
        <v>18.066072940826398</v>
      </c>
      <c r="AE40">
        <v>9.2869529724121094</v>
      </c>
      <c r="AF40">
        <v>51.405488081613399</v>
      </c>
      <c r="AG40" t="b">
        <v>0</v>
      </c>
      <c r="AH40">
        <v>251548</v>
      </c>
      <c r="AI40">
        <v>2628101</v>
      </c>
      <c r="AJ40">
        <v>3286752</v>
      </c>
      <c r="AK40">
        <v>6166401</v>
      </c>
      <c r="AL40">
        <f>IF(AND(HCBS!H40 &lt; 300000,'ASP-1'!B40 &gt; 0,'ASP-2'!B40 &gt; 0,'ASP-3'!B40 &gt; 0,'ASP-4'!B40 &gt;0),AD40, -1)</f>
        <v>18.066072940826398</v>
      </c>
      <c r="AM40">
        <f>IF(AND('ASP-1'!B40 &gt; 0,'ASP-2'!B40 &gt; 0,'ASP-3'!B40 &gt; 0,'ASP-4'!B40 &gt;0),AD40, -1)</f>
        <v>18.066072940826398</v>
      </c>
    </row>
    <row r="41" spans="1:39" x14ac:dyDescent="0.25">
      <c r="A41" t="s">
        <v>100</v>
      </c>
      <c r="B41">
        <v>1</v>
      </c>
      <c r="C41">
        <v>2</v>
      </c>
      <c r="D41">
        <v>1</v>
      </c>
      <c r="E41">
        <v>0</v>
      </c>
      <c r="F41">
        <v>4</v>
      </c>
      <c r="G41">
        <v>28</v>
      </c>
      <c r="H41">
        <v>384</v>
      </c>
      <c r="I41" t="s">
        <v>50</v>
      </c>
      <c r="J41">
        <v>10.2476406097412</v>
      </c>
      <c r="K41">
        <v>2.4911842346191402</v>
      </c>
      <c r="L41">
        <v>4.7985076904296799E-2</v>
      </c>
      <c r="M41">
        <v>16.5</v>
      </c>
      <c r="N41">
        <v>-444</v>
      </c>
      <c r="O41">
        <v>-60</v>
      </c>
      <c r="P41">
        <v>-1</v>
      </c>
      <c r="Q41" t="s">
        <v>50</v>
      </c>
      <c r="R41">
        <v>-444</v>
      </c>
      <c r="S41">
        <v>10.2476406097412</v>
      </c>
      <c r="T41">
        <v>2.4911842346191402</v>
      </c>
      <c r="U41">
        <v>4.7985076904296799E-2</v>
      </c>
      <c r="V41">
        <v>16.5</v>
      </c>
      <c r="W41">
        <v>388</v>
      </c>
      <c r="X41">
        <v>-1</v>
      </c>
      <c r="Y41">
        <v>-1</v>
      </c>
      <c r="Z41" t="b">
        <v>0</v>
      </c>
      <c r="AA41" t="b">
        <v>0</v>
      </c>
      <c r="AB41">
        <v>32</v>
      </c>
      <c r="AC41">
        <v>0</v>
      </c>
      <c r="AD41">
        <v>18.501929521560601</v>
      </c>
      <c r="AE41">
        <v>8.9670574665069491</v>
      </c>
      <c r="AF41">
        <v>48.465526020177798</v>
      </c>
      <c r="AG41" t="b">
        <v>0</v>
      </c>
      <c r="AH41">
        <v>256456</v>
      </c>
      <c r="AI41">
        <v>2632403</v>
      </c>
      <c r="AJ41">
        <v>3297762</v>
      </c>
      <c r="AK41">
        <v>6186621</v>
      </c>
      <c r="AL41">
        <f>IF(AND(HCBS!H41 &lt; 300000,'ASP-1'!B41 &gt; 0,'ASP-2'!B41 &gt; 0,'ASP-3'!B41 &gt; 0,'ASP-4'!B41 &gt;0),AD41, -1)</f>
        <v>18.501929521560601</v>
      </c>
      <c r="AM41">
        <f>IF(AND('ASP-1'!B41 &gt; 0,'ASP-2'!B41 &gt; 0,'ASP-3'!B41 &gt; 0,'ASP-4'!B41 &gt;0),AD41, -1)</f>
        <v>18.501929521560601</v>
      </c>
    </row>
    <row r="42" spans="1:39" x14ac:dyDescent="0.25">
      <c r="A42" t="s">
        <v>101</v>
      </c>
      <c r="B42">
        <v>1</v>
      </c>
      <c r="C42">
        <v>3</v>
      </c>
      <c r="D42">
        <v>1</v>
      </c>
      <c r="E42">
        <v>0</v>
      </c>
      <c r="F42">
        <v>4</v>
      </c>
      <c r="G42">
        <v>26</v>
      </c>
      <c r="H42">
        <v>427</v>
      </c>
      <c r="I42" t="s">
        <v>50</v>
      </c>
      <c r="J42">
        <v>10.795457839965801</v>
      </c>
      <c r="K42">
        <v>2.7710914611816402</v>
      </c>
      <c r="L42">
        <v>6.0977935791015597E-2</v>
      </c>
      <c r="M42">
        <v>17.875</v>
      </c>
      <c r="N42">
        <v>-436</v>
      </c>
      <c r="O42">
        <v>-9</v>
      </c>
      <c r="P42">
        <v>-1</v>
      </c>
      <c r="Q42" t="s">
        <v>50</v>
      </c>
      <c r="R42">
        <v>-436</v>
      </c>
      <c r="S42">
        <v>10.795457839965801</v>
      </c>
      <c r="T42">
        <v>2.7710914611816402</v>
      </c>
      <c r="U42">
        <v>6.0977935791015597E-2</v>
      </c>
      <c r="V42">
        <v>17.875</v>
      </c>
      <c r="W42">
        <v>432</v>
      </c>
      <c r="X42">
        <v>-1</v>
      </c>
      <c r="Y42">
        <v>-1</v>
      </c>
      <c r="Z42" t="b">
        <v>0</v>
      </c>
      <c r="AA42" t="b">
        <v>0</v>
      </c>
      <c r="AB42">
        <v>31</v>
      </c>
      <c r="AC42">
        <v>0</v>
      </c>
      <c r="AD42">
        <v>19.0557475090026</v>
      </c>
      <c r="AE42">
        <v>8.8041117191314697</v>
      </c>
      <c r="AF42">
        <v>46.201870144280903</v>
      </c>
      <c r="AG42" t="b">
        <v>0</v>
      </c>
      <c r="AH42">
        <v>256972</v>
      </c>
      <c r="AI42">
        <v>2764431</v>
      </c>
      <c r="AJ42">
        <v>3438326</v>
      </c>
      <c r="AK42">
        <v>6459729</v>
      </c>
      <c r="AL42">
        <f>IF(AND(HCBS!H42 &lt; 300000,'ASP-1'!B42 &gt; 0,'ASP-2'!B42 &gt; 0,'ASP-3'!B42 &gt; 0,'ASP-4'!B42 &gt;0),AD42, -1)</f>
        <v>19.0557475090026</v>
      </c>
      <c r="AM42">
        <f>IF(AND('ASP-1'!B42 &gt; 0,'ASP-2'!B42 &gt; 0,'ASP-3'!B42 &gt; 0,'ASP-4'!B42 &gt;0),AD42, -1)</f>
        <v>19.0557475090026</v>
      </c>
    </row>
    <row r="43" spans="1:39" x14ac:dyDescent="0.25">
      <c r="A43" t="s">
        <v>102</v>
      </c>
      <c r="B43">
        <v>1</v>
      </c>
      <c r="C43">
        <v>2</v>
      </c>
      <c r="D43">
        <v>1</v>
      </c>
      <c r="E43">
        <v>0</v>
      </c>
      <c r="F43">
        <v>4</v>
      </c>
      <c r="G43">
        <v>30</v>
      </c>
      <c r="H43">
        <v>351</v>
      </c>
      <c r="I43" t="s">
        <v>50</v>
      </c>
      <c r="J43">
        <v>12.155012130737299</v>
      </c>
      <c r="K43">
        <v>2.2212715148925701</v>
      </c>
      <c r="L43">
        <v>0.31689643859863198</v>
      </c>
      <c r="M43">
        <v>17.65625</v>
      </c>
      <c r="N43">
        <v>-597</v>
      </c>
      <c r="O43">
        <v>-246</v>
      </c>
      <c r="P43">
        <v>-1</v>
      </c>
      <c r="Q43" t="s">
        <v>50</v>
      </c>
      <c r="R43">
        <v>-597</v>
      </c>
      <c r="S43">
        <v>12.155012130737299</v>
      </c>
      <c r="T43">
        <v>2.2212715148925701</v>
      </c>
      <c r="U43">
        <v>0.31689643859863198</v>
      </c>
      <c r="V43">
        <v>17.65625</v>
      </c>
      <c r="W43">
        <v>355</v>
      </c>
      <c r="X43">
        <v>-1</v>
      </c>
      <c r="Y43">
        <v>-1</v>
      </c>
      <c r="Z43" t="b">
        <v>0</v>
      </c>
      <c r="AA43" t="b">
        <v>0</v>
      </c>
      <c r="AB43">
        <v>34</v>
      </c>
      <c r="AC43">
        <v>0</v>
      </c>
      <c r="AD43">
        <v>22.9904577732086</v>
      </c>
      <c r="AE43">
        <v>11.875104188919</v>
      </c>
      <c r="AF43">
        <v>51.652317261631197</v>
      </c>
      <c r="AG43" t="b">
        <v>0</v>
      </c>
      <c r="AH43">
        <v>307134</v>
      </c>
      <c r="AI43">
        <v>3545596</v>
      </c>
      <c r="AJ43">
        <v>4374091</v>
      </c>
      <c r="AK43">
        <v>8226821</v>
      </c>
      <c r="AL43">
        <f>IF(AND(HCBS!H43 &lt; 300000,'ASP-1'!B43 &gt; 0,'ASP-2'!B43 &gt; 0,'ASP-3'!B43 &gt; 0,'ASP-4'!B43 &gt;0),AD43, -1)</f>
        <v>22.9904577732086</v>
      </c>
      <c r="AM43">
        <f>IF(AND('ASP-1'!B43 &gt; 0,'ASP-2'!B43 &gt; 0,'ASP-3'!B43 &gt; 0,'ASP-4'!B43 &gt;0),AD43, -1)</f>
        <v>22.9904577732086</v>
      </c>
    </row>
    <row r="44" spans="1:39" x14ac:dyDescent="0.25">
      <c r="A44" t="s">
        <v>103</v>
      </c>
      <c r="B44">
        <v>1</v>
      </c>
      <c r="C44">
        <v>2</v>
      </c>
      <c r="D44">
        <v>1</v>
      </c>
      <c r="E44">
        <v>0</v>
      </c>
      <c r="F44">
        <v>4</v>
      </c>
      <c r="G44">
        <v>31</v>
      </c>
      <c r="H44">
        <v>426</v>
      </c>
      <c r="I44" t="s">
        <v>50</v>
      </c>
      <c r="J44">
        <v>11.9510784149169</v>
      </c>
      <c r="K44">
        <v>2.1812858581542902</v>
      </c>
      <c r="L44">
        <v>0.15794563293457001</v>
      </c>
      <c r="M44">
        <v>17.046875</v>
      </c>
      <c r="N44">
        <v>-496</v>
      </c>
      <c r="O44">
        <v>-70</v>
      </c>
      <c r="P44">
        <v>-1</v>
      </c>
      <c r="Q44" t="s">
        <v>50</v>
      </c>
      <c r="R44">
        <v>-496</v>
      </c>
      <c r="S44">
        <v>11.9510784149169</v>
      </c>
      <c r="T44">
        <v>2.1812858581542902</v>
      </c>
      <c r="U44">
        <v>0.15794563293457001</v>
      </c>
      <c r="V44">
        <v>17.046875</v>
      </c>
      <c r="W44">
        <v>428</v>
      </c>
      <c r="X44">
        <v>-1</v>
      </c>
      <c r="Y44">
        <v>-1</v>
      </c>
      <c r="Z44" t="b">
        <v>0</v>
      </c>
      <c r="AA44" t="b">
        <v>0</v>
      </c>
      <c r="AB44">
        <v>33</v>
      </c>
      <c r="AC44">
        <v>0</v>
      </c>
      <c r="AD44">
        <v>24.210057497024501</v>
      </c>
      <c r="AE44">
        <v>12.002061843871999</v>
      </c>
      <c r="AF44">
        <v>49.5746936798772</v>
      </c>
      <c r="AG44" t="b">
        <v>0</v>
      </c>
      <c r="AH44">
        <v>293954</v>
      </c>
      <c r="AI44">
        <v>3363200</v>
      </c>
      <c r="AJ44">
        <v>4153626</v>
      </c>
      <c r="AK44">
        <v>7810780</v>
      </c>
      <c r="AL44">
        <f>IF(AND(HCBS!H44 &lt; 300000,'ASP-1'!B44 &gt; 0,'ASP-2'!B44 &gt; 0,'ASP-3'!B44 &gt; 0,'ASP-4'!B44 &gt;0),AD44, -1)</f>
        <v>24.210057497024501</v>
      </c>
      <c r="AM44">
        <f>IF(AND('ASP-1'!B44 &gt; 0,'ASP-2'!B44 &gt; 0,'ASP-3'!B44 &gt; 0,'ASP-4'!B44 &gt;0),AD44, -1)</f>
        <v>24.210057497024501</v>
      </c>
    </row>
    <row r="45" spans="1:39" x14ac:dyDescent="0.25">
      <c r="A45" t="s">
        <v>104</v>
      </c>
      <c r="B45">
        <v>1</v>
      </c>
      <c r="C45">
        <v>2</v>
      </c>
      <c r="D45">
        <v>1</v>
      </c>
      <c r="E45">
        <v>0</v>
      </c>
      <c r="F45">
        <v>4</v>
      </c>
      <c r="G45">
        <v>33</v>
      </c>
      <c r="H45">
        <v>363</v>
      </c>
      <c r="I45" t="s">
        <v>50</v>
      </c>
      <c r="J45">
        <v>16.947441101074201</v>
      </c>
      <c r="K45">
        <v>3.4938545227050701</v>
      </c>
      <c r="L45">
        <v>0.46684455871581998</v>
      </c>
      <c r="M45">
        <v>25.3125</v>
      </c>
      <c r="N45">
        <v>-723</v>
      </c>
      <c r="O45">
        <v>-360</v>
      </c>
      <c r="P45">
        <v>-1</v>
      </c>
      <c r="Q45" t="s">
        <v>50</v>
      </c>
      <c r="R45">
        <v>-723</v>
      </c>
      <c r="S45">
        <v>16.947441101074201</v>
      </c>
      <c r="T45">
        <v>3.4938545227050701</v>
      </c>
      <c r="U45">
        <v>0.46684455871581998</v>
      </c>
      <c r="V45">
        <v>25.3125</v>
      </c>
      <c r="W45">
        <v>369</v>
      </c>
      <c r="X45">
        <v>-1</v>
      </c>
      <c r="Y45">
        <v>-1</v>
      </c>
      <c r="Z45" t="b">
        <v>0</v>
      </c>
      <c r="AA45" t="b">
        <v>0</v>
      </c>
      <c r="AB45">
        <v>39</v>
      </c>
      <c r="AC45">
        <v>0</v>
      </c>
      <c r="AD45">
        <v>31.911530256271298</v>
      </c>
      <c r="AE45">
        <v>15.360959768295199</v>
      </c>
      <c r="AF45">
        <v>48.136080109403402</v>
      </c>
      <c r="AG45" t="b">
        <v>0</v>
      </c>
      <c r="AH45">
        <v>375228</v>
      </c>
      <c r="AI45">
        <v>4551644</v>
      </c>
      <c r="AJ45">
        <v>5588262</v>
      </c>
      <c r="AK45">
        <v>10515134</v>
      </c>
      <c r="AL45">
        <f>IF(AND(HCBS!H45 &lt; 300000,'ASP-1'!B45 &gt; 0,'ASP-2'!B45 &gt; 0,'ASP-3'!B45 &gt; 0,'ASP-4'!B45 &gt;0),AD45, -1)</f>
        <v>31.911530256271298</v>
      </c>
      <c r="AM45">
        <f>IF(AND('ASP-1'!B45 &gt; 0,'ASP-2'!B45 &gt; 0,'ASP-3'!B45 &gt; 0,'ASP-4'!B45 &gt;0),AD45, -1)</f>
        <v>31.911530256271298</v>
      </c>
    </row>
    <row r="46" spans="1:39" x14ac:dyDescent="0.25">
      <c r="A46" t="s">
        <v>105</v>
      </c>
      <c r="B46">
        <v>1</v>
      </c>
      <c r="C46">
        <v>2</v>
      </c>
      <c r="D46">
        <v>1</v>
      </c>
      <c r="E46">
        <v>0</v>
      </c>
      <c r="F46">
        <v>4</v>
      </c>
      <c r="G46">
        <v>23</v>
      </c>
      <c r="H46">
        <v>362</v>
      </c>
      <c r="I46" t="s">
        <v>50</v>
      </c>
      <c r="J46">
        <v>7.3335952758789</v>
      </c>
      <c r="K46">
        <v>1.4875144958496</v>
      </c>
      <c r="L46">
        <v>0.105964660644531</v>
      </c>
      <c r="M46">
        <v>11.1875</v>
      </c>
      <c r="N46">
        <v>-363</v>
      </c>
      <c r="O46">
        <v>-1</v>
      </c>
      <c r="P46">
        <v>-1</v>
      </c>
      <c r="Q46" t="s">
        <v>50</v>
      </c>
      <c r="R46">
        <v>-363</v>
      </c>
      <c r="S46">
        <v>7.3335952758789</v>
      </c>
      <c r="T46">
        <v>1.4875144958496</v>
      </c>
      <c r="U46">
        <v>0.105964660644531</v>
      </c>
      <c r="V46">
        <v>11.1875</v>
      </c>
      <c r="W46">
        <v>365</v>
      </c>
      <c r="X46">
        <v>-1</v>
      </c>
      <c r="Y46">
        <v>-1</v>
      </c>
      <c r="Z46" t="b">
        <v>0</v>
      </c>
      <c r="AA46" t="b">
        <v>0</v>
      </c>
      <c r="AB46">
        <v>26</v>
      </c>
      <c r="AC46">
        <v>0</v>
      </c>
      <c r="AD46">
        <v>13.865450143814</v>
      </c>
      <c r="AE46">
        <v>6.8377563953399596</v>
      </c>
      <c r="AF46">
        <v>49.315069647346</v>
      </c>
      <c r="AG46" t="b">
        <v>0</v>
      </c>
      <c r="AH46">
        <v>203177</v>
      </c>
      <c r="AI46">
        <v>2093422</v>
      </c>
      <c r="AJ46">
        <v>2611540</v>
      </c>
      <c r="AK46">
        <v>4908139</v>
      </c>
      <c r="AL46">
        <f>IF(AND(HCBS!H46 &lt; 300000,'ASP-1'!B46 &gt; 0,'ASP-2'!B46 &gt; 0,'ASP-3'!B46 &gt; 0,'ASP-4'!B46 &gt;0),AD46, -1)</f>
        <v>13.865450143814</v>
      </c>
      <c r="AM46">
        <f>IF(AND('ASP-1'!B46 &gt; 0,'ASP-2'!B46 &gt; 0,'ASP-3'!B46 &gt; 0,'ASP-4'!B46 &gt;0),AD46, -1)</f>
        <v>13.865450143814</v>
      </c>
    </row>
    <row r="47" spans="1:39" x14ac:dyDescent="0.25">
      <c r="A47" t="s">
        <v>106</v>
      </c>
      <c r="B47">
        <v>1</v>
      </c>
      <c r="C47">
        <v>4</v>
      </c>
      <c r="D47">
        <v>1</v>
      </c>
      <c r="E47">
        <v>0</v>
      </c>
      <c r="F47">
        <v>4</v>
      </c>
      <c r="G47">
        <v>31</v>
      </c>
      <c r="H47">
        <v>421</v>
      </c>
      <c r="I47" t="s">
        <v>50</v>
      </c>
      <c r="J47">
        <v>15.903783798217701</v>
      </c>
      <c r="K47">
        <v>4.19862556457519</v>
      </c>
      <c r="L47">
        <v>4.7985076904296799E-2</v>
      </c>
      <c r="M47">
        <v>26.46875</v>
      </c>
      <c r="N47">
        <v>-609</v>
      </c>
      <c r="O47">
        <v>-188</v>
      </c>
      <c r="P47">
        <v>-1</v>
      </c>
      <c r="Q47" t="s">
        <v>50</v>
      </c>
      <c r="R47">
        <v>-609</v>
      </c>
      <c r="S47">
        <v>15.903783798217701</v>
      </c>
      <c r="T47">
        <v>4.19862556457519</v>
      </c>
      <c r="U47">
        <v>4.7985076904296799E-2</v>
      </c>
      <c r="V47">
        <v>26.46875</v>
      </c>
      <c r="W47">
        <v>427</v>
      </c>
      <c r="X47">
        <v>-1</v>
      </c>
      <c r="Y47">
        <v>-1</v>
      </c>
      <c r="Z47" t="b">
        <v>0</v>
      </c>
      <c r="AA47" t="b">
        <v>0</v>
      </c>
      <c r="AB47">
        <v>37</v>
      </c>
      <c r="AC47">
        <v>0</v>
      </c>
      <c r="AD47">
        <v>28.238734483718801</v>
      </c>
      <c r="AE47">
        <v>12.847784996032701</v>
      </c>
      <c r="AF47">
        <v>45.497028216473801</v>
      </c>
      <c r="AG47" t="b">
        <v>0</v>
      </c>
      <c r="AH47">
        <v>339296</v>
      </c>
      <c r="AI47">
        <v>3965917</v>
      </c>
      <c r="AJ47">
        <v>4888199</v>
      </c>
      <c r="AK47">
        <v>9193412</v>
      </c>
      <c r="AL47">
        <f>IF(AND(HCBS!H47 &lt; 300000,'ASP-1'!B47 &gt; 0,'ASP-2'!B47 &gt; 0,'ASP-3'!B47 &gt; 0,'ASP-4'!B47 &gt;0),AD47, -1)</f>
        <v>28.238734483718801</v>
      </c>
      <c r="AM47">
        <f>IF(AND('ASP-1'!B47 &gt; 0,'ASP-2'!B47 &gt; 0,'ASP-3'!B47 &gt; 0,'ASP-4'!B47 &gt;0),AD47, -1)</f>
        <v>28.238734483718801</v>
      </c>
    </row>
    <row r="48" spans="1:39" x14ac:dyDescent="0.25">
      <c r="A48" t="s">
        <v>107</v>
      </c>
      <c r="B48">
        <v>1</v>
      </c>
      <c r="C48">
        <v>3</v>
      </c>
      <c r="D48">
        <v>1</v>
      </c>
      <c r="E48">
        <v>0</v>
      </c>
      <c r="F48">
        <v>4</v>
      </c>
      <c r="G48">
        <v>22</v>
      </c>
      <c r="H48">
        <v>347</v>
      </c>
      <c r="I48" t="s">
        <v>50</v>
      </c>
      <c r="J48">
        <v>10.223646163940399</v>
      </c>
      <c r="K48">
        <v>2.7790889739990199</v>
      </c>
      <c r="L48">
        <v>2.7988433837890601E-2</v>
      </c>
      <c r="M48">
        <v>15.96875</v>
      </c>
      <c r="N48">
        <v>-458</v>
      </c>
      <c r="O48">
        <v>-111</v>
      </c>
      <c r="P48">
        <v>-1</v>
      </c>
      <c r="Q48" t="s">
        <v>50</v>
      </c>
      <c r="R48">
        <v>-458</v>
      </c>
      <c r="S48">
        <v>10.223646163940399</v>
      </c>
      <c r="T48">
        <v>2.7790889739990199</v>
      </c>
      <c r="U48">
        <v>2.7988433837890601E-2</v>
      </c>
      <c r="V48">
        <v>15.96875</v>
      </c>
      <c r="W48">
        <v>354</v>
      </c>
      <c r="X48">
        <v>-1</v>
      </c>
      <c r="Y48">
        <v>-1</v>
      </c>
      <c r="Z48" t="b">
        <v>0</v>
      </c>
      <c r="AA48" t="b">
        <v>0</v>
      </c>
      <c r="AB48">
        <v>29</v>
      </c>
      <c r="AC48">
        <v>0</v>
      </c>
      <c r="AD48">
        <v>15.8857877254486</v>
      </c>
      <c r="AE48">
        <v>7.4355611801147399</v>
      </c>
      <c r="AF48">
        <v>46.806373776499399</v>
      </c>
      <c r="AG48" t="b">
        <v>0</v>
      </c>
      <c r="AH48">
        <v>236694</v>
      </c>
      <c r="AI48">
        <v>2554542</v>
      </c>
      <c r="AJ48">
        <v>3172140</v>
      </c>
      <c r="AK48">
        <v>5963376</v>
      </c>
      <c r="AL48">
        <f>IF(AND(HCBS!H48 &lt; 300000,'ASP-1'!B48 &gt; 0,'ASP-2'!B48 &gt; 0,'ASP-3'!B48 &gt; 0,'ASP-4'!B48 &gt;0),AD48, -1)</f>
        <v>15.8857877254486</v>
      </c>
      <c r="AM48">
        <f>IF(AND('ASP-1'!B48 &gt; 0,'ASP-2'!B48 &gt; 0,'ASP-3'!B48 &gt; 0,'ASP-4'!B48 &gt;0),AD48, -1)</f>
        <v>15.8857877254486</v>
      </c>
    </row>
    <row r="49" spans="1:39" x14ac:dyDescent="0.25">
      <c r="A49" t="s">
        <v>108</v>
      </c>
      <c r="B49">
        <v>1</v>
      </c>
      <c r="C49">
        <v>1</v>
      </c>
      <c r="D49">
        <v>1</v>
      </c>
      <c r="E49">
        <v>0</v>
      </c>
      <c r="F49">
        <v>4</v>
      </c>
      <c r="G49">
        <v>33</v>
      </c>
      <c r="H49">
        <v>461</v>
      </c>
      <c r="I49" t="s">
        <v>50</v>
      </c>
      <c r="J49">
        <v>13.4445896148681</v>
      </c>
      <c r="K49">
        <v>2.5341682434082</v>
      </c>
      <c r="L49">
        <v>0.27290916442870999</v>
      </c>
      <c r="M49">
        <v>19.375</v>
      </c>
      <c r="N49">
        <v>-544</v>
      </c>
      <c r="O49">
        <v>-83</v>
      </c>
      <c r="P49">
        <v>-1</v>
      </c>
      <c r="Q49" t="s">
        <v>50</v>
      </c>
      <c r="R49">
        <v>-544</v>
      </c>
      <c r="S49">
        <v>13.4445896148681</v>
      </c>
      <c r="T49">
        <v>2.5341682434082</v>
      </c>
      <c r="U49">
        <v>0.27290916442870999</v>
      </c>
      <c r="V49">
        <v>19.375</v>
      </c>
      <c r="W49">
        <v>464</v>
      </c>
      <c r="X49">
        <v>-1</v>
      </c>
      <c r="Y49">
        <v>-1</v>
      </c>
      <c r="Z49" t="b">
        <v>0</v>
      </c>
      <c r="AA49" t="b">
        <v>0</v>
      </c>
      <c r="AB49">
        <v>36</v>
      </c>
      <c r="AC49">
        <v>0</v>
      </c>
      <c r="AD49">
        <v>26.8741824626922</v>
      </c>
      <c r="AE49">
        <v>13.464582920074401</v>
      </c>
      <c r="AF49">
        <v>50.102297767630603</v>
      </c>
      <c r="AG49" t="b">
        <v>0</v>
      </c>
      <c r="AH49">
        <v>330439</v>
      </c>
      <c r="AI49">
        <v>3874789</v>
      </c>
      <c r="AJ49">
        <v>4775140</v>
      </c>
      <c r="AK49">
        <v>8980368</v>
      </c>
      <c r="AL49">
        <f>IF(AND(HCBS!H49 &lt; 300000,'ASP-1'!B49 &gt; 0,'ASP-2'!B49 &gt; 0,'ASP-3'!B49 &gt; 0,'ASP-4'!B49 &gt;0),AD49, -1)</f>
        <v>26.8741824626922</v>
      </c>
      <c r="AM49">
        <f>IF(AND('ASP-1'!B49 &gt; 0,'ASP-2'!B49 &gt; 0,'ASP-3'!B49 &gt; 0,'ASP-4'!B49 &gt;0),AD49, -1)</f>
        <v>26.8741824626922</v>
      </c>
    </row>
    <row r="50" spans="1:39" x14ac:dyDescent="0.25">
      <c r="A50" t="s">
        <v>109</v>
      </c>
      <c r="B50">
        <v>1</v>
      </c>
      <c r="C50">
        <v>5</v>
      </c>
      <c r="D50">
        <v>1</v>
      </c>
      <c r="E50">
        <v>0</v>
      </c>
      <c r="F50">
        <v>4</v>
      </c>
      <c r="G50">
        <v>28</v>
      </c>
      <c r="H50">
        <v>383</v>
      </c>
      <c r="I50" t="s">
        <v>50</v>
      </c>
      <c r="J50">
        <v>14.552225112915</v>
      </c>
      <c r="K50">
        <v>3.6458053588867099</v>
      </c>
      <c r="L50">
        <v>4.7983169555664E-2</v>
      </c>
      <c r="M50">
        <v>23.953125</v>
      </c>
      <c r="N50">
        <v>-617</v>
      </c>
      <c r="O50">
        <v>-234</v>
      </c>
      <c r="P50">
        <v>-1</v>
      </c>
      <c r="Q50" t="s">
        <v>50</v>
      </c>
      <c r="R50">
        <v>-617</v>
      </c>
      <c r="S50">
        <v>14.552225112915</v>
      </c>
      <c r="T50">
        <v>3.6458053588867099</v>
      </c>
      <c r="U50">
        <v>4.7983169555664E-2</v>
      </c>
      <c r="V50">
        <v>23.953125</v>
      </c>
      <c r="W50">
        <v>391</v>
      </c>
      <c r="X50">
        <v>-1</v>
      </c>
      <c r="Y50">
        <v>-1</v>
      </c>
      <c r="Z50" t="b">
        <v>0</v>
      </c>
      <c r="AA50" t="b">
        <v>0</v>
      </c>
      <c r="AB50">
        <v>36</v>
      </c>
      <c r="AC50">
        <v>0</v>
      </c>
      <c r="AD50">
        <v>24.6629078388214</v>
      </c>
      <c r="AE50">
        <v>11.7171566486358</v>
      </c>
      <c r="AF50">
        <v>47.509226102658097</v>
      </c>
      <c r="AG50" t="b">
        <v>0</v>
      </c>
      <c r="AH50">
        <v>330316</v>
      </c>
      <c r="AI50">
        <v>3861363</v>
      </c>
      <c r="AJ50">
        <v>4758309</v>
      </c>
      <c r="AK50">
        <v>8949988</v>
      </c>
      <c r="AL50">
        <f>IF(AND(HCBS!H50 &lt; 300000,'ASP-1'!B50 &gt; 0,'ASP-2'!B50 &gt; 0,'ASP-3'!B50 &gt; 0,'ASP-4'!B50 &gt;0),AD50, -1)</f>
        <v>24.6629078388214</v>
      </c>
      <c r="AM50">
        <f>IF(AND('ASP-1'!B50 &gt; 0,'ASP-2'!B50 &gt; 0,'ASP-3'!B50 &gt; 0,'ASP-4'!B50 &gt;0),AD50, -1)</f>
        <v>24.6629078388214</v>
      </c>
    </row>
    <row r="51" spans="1:39" x14ac:dyDescent="0.25">
      <c r="A51" t="s">
        <v>110</v>
      </c>
      <c r="B51">
        <v>1</v>
      </c>
      <c r="C51">
        <v>2</v>
      </c>
      <c r="D51">
        <v>1</v>
      </c>
      <c r="E51">
        <v>0</v>
      </c>
      <c r="F51">
        <v>4</v>
      </c>
      <c r="G51">
        <v>31</v>
      </c>
      <c r="H51">
        <v>352</v>
      </c>
      <c r="I51" t="s">
        <v>50</v>
      </c>
      <c r="J51">
        <v>13.1286926269531</v>
      </c>
      <c r="K51">
        <v>3.00201416015625</v>
      </c>
      <c r="L51">
        <v>0.12695503234863201</v>
      </c>
      <c r="M51">
        <v>20.078125</v>
      </c>
      <c r="N51">
        <v>-597</v>
      </c>
      <c r="O51">
        <v>-245</v>
      </c>
      <c r="P51">
        <v>-1</v>
      </c>
      <c r="Q51" t="s">
        <v>50</v>
      </c>
      <c r="R51">
        <v>-597</v>
      </c>
      <c r="S51">
        <v>13.1286926269531</v>
      </c>
      <c r="T51">
        <v>3.00201416015625</v>
      </c>
      <c r="U51">
        <v>0.12695503234863201</v>
      </c>
      <c r="V51">
        <v>20.078125</v>
      </c>
      <c r="W51">
        <v>355</v>
      </c>
      <c r="X51">
        <v>-1</v>
      </c>
      <c r="Y51">
        <v>-1</v>
      </c>
      <c r="Z51" t="b">
        <v>0</v>
      </c>
      <c r="AA51" t="b">
        <v>0</v>
      </c>
      <c r="AB51">
        <v>34</v>
      </c>
      <c r="AC51">
        <v>0</v>
      </c>
      <c r="AD51">
        <v>24.991799831390299</v>
      </c>
      <c r="AE51">
        <v>12.369940757751399</v>
      </c>
      <c r="AF51">
        <v>49.495998052186998</v>
      </c>
      <c r="AG51" t="b">
        <v>0</v>
      </c>
      <c r="AH51">
        <v>306094</v>
      </c>
      <c r="AI51">
        <v>3553020</v>
      </c>
      <c r="AJ51">
        <v>4378329</v>
      </c>
      <c r="AK51">
        <v>8237443</v>
      </c>
      <c r="AL51">
        <f>IF(AND(HCBS!H51 &lt; 300000,'ASP-1'!B51 &gt; 0,'ASP-2'!B51 &gt; 0,'ASP-3'!B51 &gt; 0,'ASP-4'!B51 &gt;0),AD51, -1)</f>
        <v>24.991799831390299</v>
      </c>
      <c r="AM51">
        <f>IF(AND('ASP-1'!B51 &gt; 0,'ASP-2'!B51 &gt; 0,'ASP-3'!B51 &gt; 0,'ASP-4'!B51 &gt;0),AD51, -1)</f>
        <v>24.991799831390299</v>
      </c>
    </row>
    <row r="52" spans="1:39" x14ac:dyDescent="0.25">
      <c r="A52" t="s">
        <v>111</v>
      </c>
      <c r="B52">
        <v>1</v>
      </c>
      <c r="C52">
        <v>3</v>
      </c>
      <c r="D52">
        <v>1</v>
      </c>
      <c r="E52">
        <v>0</v>
      </c>
      <c r="F52">
        <v>4</v>
      </c>
      <c r="G52">
        <v>34</v>
      </c>
      <c r="H52">
        <v>459</v>
      </c>
      <c r="I52" t="s">
        <v>50</v>
      </c>
      <c r="J52">
        <v>20.291343688964801</v>
      </c>
      <c r="K52">
        <v>5.1733036041259703</v>
      </c>
      <c r="L52">
        <v>6.6976547241210896E-2</v>
      </c>
      <c r="M52">
        <v>33.21875</v>
      </c>
      <c r="N52">
        <v>-735</v>
      </c>
      <c r="O52">
        <v>-276</v>
      </c>
      <c r="P52">
        <v>-1</v>
      </c>
      <c r="Q52" t="s">
        <v>50</v>
      </c>
      <c r="R52">
        <v>-735</v>
      </c>
      <c r="S52">
        <v>20.291343688964801</v>
      </c>
      <c r="T52">
        <v>5.1733036041259703</v>
      </c>
      <c r="U52">
        <v>6.6976547241210896E-2</v>
      </c>
      <c r="V52">
        <v>33.21875</v>
      </c>
      <c r="W52">
        <v>465</v>
      </c>
      <c r="X52">
        <v>-1</v>
      </c>
      <c r="Y52">
        <v>-1</v>
      </c>
      <c r="Z52" t="b">
        <v>0</v>
      </c>
      <c r="AA52" t="b">
        <v>0</v>
      </c>
      <c r="AB52">
        <v>40</v>
      </c>
      <c r="AC52">
        <v>0</v>
      </c>
      <c r="AD52">
        <v>35.587324619293199</v>
      </c>
      <c r="AE52">
        <v>17.428281545638999</v>
      </c>
      <c r="AF52">
        <v>48.973283977044197</v>
      </c>
      <c r="AG52" t="b">
        <v>0</v>
      </c>
      <c r="AH52">
        <v>406521</v>
      </c>
      <c r="AI52">
        <v>5210509</v>
      </c>
      <c r="AJ52">
        <v>6343896</v>
      </c>
      <c r="AK52">
        <v>11960926</v>
      </c>
      <c r="AL52">
        <f>IF(AND(HCBS!H52 &lt; 300000,'ASP-1'!B52 &gt; 0,'ASP-2'!B52 &gt; 0,'ASP-3'!B52 &gt; 0,'ASP-4'!B52 &gt;0),AD52, -1)</f>
        <v>35.587324619293199</v>
      </c>
      <c r="AM52">
        <f>IF(AND('ASP-1'!B52 &gt; 0,'ASP-2'!B52 &gt; 0,'ASP-3'!B52 &gt; 0,'ASP-4'!B52 &gt;0),AD52, -1)</f>
        <v>35.587324619293199</v>
      </c>
    </row>
    <row r="53" spans="1:39" x14ac:dyDescent="0.25">
      <c r="A53" t="s">
        <v>112</v>
      </c>
      <c r="B53">
        <v>1</v>
      </c>
      <c r="C53">
        <v>2</v>
      </c>
      <c r="D53">
        <v>1</v>
      </c>
      <c r="E53">
        <v>0</v>
      </c>
      <c r="F53">
        <v>4</v>
      </c>
      <c r="G53">
        <v>23</v>
      </c>
      <c r="H53">
        <v>386</v>
      </c>
      <c r="I53" t="s">
        <v>50</v>
      </c>
      <c r="J53">
        <v>8.3692550659179599</v>
      </c>
      <c r="K53">
        <v>1.6134719848632799</v>
      </c>
      <c r="L53">
        <v>0.189933776855468</v>
      </c>
      <c r="M53">
        <v>12.375</v>
      </c>
      <c r="N53">
        <v>-391</v>
      </c>
      <c r="O53">
        <v>-5</v>
      </c>
      <c r="P53">
        <v>-1</v>
      </c>
      <c r="Q53" t="s">
        <v>50</v>
      </c>
      <c r="R53">
        <v>-391</v>
      </c>
      <c r="S53">
        <v>8.3692550659179599</v>
      </c>
      <c r="T53">
        <v>1.6134719848632799</v>
      </c>
      <c r="U53">
        <v>0.189933776855468</v>
      </c>
      <c r="V53">
        <v>12.375</v>
      </c>
      <c r="W53">
        <v>389</v>
      </c>
      <c r="X53">
        <v>-1</v>
      </c>
      <c r="Y53">
        <v>-1</v>
      </c>
      <c r="Z53" t="b">
        <v>0</v>
      </c>
      <c r="AA53" t="b">
        <v>0</v>
      </c>
      <c r="AB53">
        <v>26</v>
      </c>
      <c r="AC53">
        <v>0</v>
      </c>
      <c r="AD53">
        <v>15.5758905410766</v>
      </c>
      <c r="AE53">
        <v>7.8554229736328098</v>
      </c>
      <c r="AF53">
        <v>50.433218909163003</v>
      </c>
      <c r="AG53" t="b">
        <v>0</v>
      </c>
      <c r="AH53">
        <v>216683</v>
      </c>
      <c r="AI53">
        <v>2423431</v>
      </c>
      <c r="AJ53">
        <v>2987566</v>
      </c>
      <c r="AK53">
        <v>5627680</v>
      </c>
      <c r="AL53">
        <f>IF(AND(HCBS!H53 &lt; 300000,'ASP-1'!B53 &gt; 0,'ASP-2'!B53 &gt; 0,'ASP-3'!B53 &gt; 0,'ASP-4'!B53 &gt;0),AD53, -1)</f>
        <v>15.5758905410766</v>
      </c>
      <c r="AM53">
        <f>IF(AND('ASP-1'!B53 &gt; 0,'ASP-2'!B53 &gt; 0,'ASP-3'!B53 &gt; 0,'ASP-4'!B53 &gt;0),AD53, -1)</f>
        <v>15.5758905410766</v>
      </c>
    </row>
    <row r="54" spans="1:39" x14ac:dyDescent="0.25">
      <c r="A54" t="s">
        <v>113</v>
      </c>
      <c r="B54">
        <v>1</v>
      </c>
      <c r="C54">
        <v>1</v>
      </c>
      <c r="D54">
        <v>1</v>
      </c>
      <c r="E54">
        <v>0</v>
      </c>
      <c r="F54">
        <v>4</v>
      </c>
      <c r="G54">
        <v>26</v>
      </c>
      <c r="H54">
        <v>414</v>
      </c>
      <c r="I54" t="s">
        <v>50</v>
      </c>
      <c r="J54">
        <v>7.6334972381591797</v>
      </c>
      <c r="K54">
        <v>1.0206661224365201</v>
      </c>
      <c r="L54">
        <v>3.3988952636718701E-2</v>
      </c>
      <c r="M54">
        <v>10.09375</v>
      </c>
      <c r="N54">
        <v>-366</v>
      </c>
      <c r="O54">
        <v>48</v>
      </c>
      <c r="P54">
        <v>-1</v>
      </c>
      <c r="Q54" t="s">
        <v>50</v>
      </c>
      <c r="R54">
        <v>-366</v>
      </c>
      <c r="S54">
        <v>7.6334972381591797</v>
      </c>
      <c r="T54">
        <v>1.0206661224365201</v>
      </c>
      <c r="U54">
        <v>3.3988952636718701E-2</v>
      </c>
      <c r="V54">
        <v>10.09375</v>
      </c>
      <c r="W54">
        <v>414</v>
      </c>
      <c r="X54">
        <v>-1</v>
      </c>
      <c r="Y54">
        <v>-1</v>
      </c>
      <c r="Z54" t="b">
        <v>0</v>
      </c>
      <c r="AA54" t="b">
        <v>0</v>
      </c>
      <c r="AB54">
        <v>26</v>
      </c>
      <c r="AC54">
        <v>0</v>
      </c>
      <c r="AD54">
        <v>7.9873790740966797</v>
      </c>
      <c r="AE54">
        <v>4.3975574970245299</v>
      </c>
      <c r="AF54">
        <v>55.056326439869999</v>
      </c>
      <c r="AG54" t="b">
        <v>0</v>
      </c>
      <c r="AH54">
        <v>213700</v>
      </c>
      <c r="AI54">
        <v>2330708</v>
      </c>
      <c r="AJ54">
        <v>2884803</v>
      </c>
      <c r="AK54">
        <v>5429211</v>
      </c>
      <c r="AL54">
        <f>IF(AND(HCBS!H54 &lt; 300000,'ASP-1'!B54 &gt; 0,'ASP-2'!B54 &gt; 0,'ASP-3'!B54 &gt; 0,'ASP-4'!B54 &gt;0),AD54, -1)</f>
        <v>7.9873790740966797</v>
      </c>
      <c r="AM54">
        <f>IF(AND('ASP-1'!B54 &gt; 0,'ASP-2'!B54 &gt; 0,'ASP-3'!B54 &gt; 0,'ASP-4'!B54 &gt;0),AD54, -1)</f>
        <v>7.9873790740966797</v>
      </c>
    </row>
    <row r="55" spans="1:39" x14ac:dyDescent="0.25">
      <c r="A55" t="s">
        <v>114</v>
      </c>
      <c r="B55">
        <v>1</v>
      </c>
      <c r="C55">
        <v>3</v>
      </c>
      <c r="D55">
        <v>1</v>
      </c>
      <c r="E55">
        <v>0</v>
      </c>
      <c r="F55">
        <v>4</v>
      </c>
      <c r="G55">
        <v>31</v>
      </c>
      <c r="H55">
        <v>425</v>
      </c>
      <c r="I55" t="s">
        <v>50</v>
      </c>
      <c r="J55">
        <v>14.7321681976318</v>
      </c>
      <c r="K55">
        <v>2.9050483703613201</v>
      </c>
      <c r="L55">
        <v>0.13295555114745999</v>
      </c>
      <c r="M55">
        <v>21.828125</v>
      </c>
      <c r="N55">
        <v>-621</v>
      </c>
      <c r="O55">
        <v>-196</v>
      </c>
      <c r="P55">
        <v>-1</v>
      </c>
      <c r="Q55" t="s">
        <v>50</v>
      </c>
      <c r="R55">
        <v>-621</v>
      </c>
      <c r="S55">
        <v>14.7321681976318</v>
      </c>
      <c r="T55">
        <v>2.9050483703613201</v>
      </c>
      <c r="U55">
        <v>0.13295555114745999</v>
      </c>
      <c r="V55">
        <v>21.828125</v>
      </c>
      <c r="W55">
        <v>429</v>
      </c>
      <c r="X55">
        <v>-1</v>
      </c>
      <c r="Y55">
        <v>-1</v>
      </c>
      <c r="Z55" t="b">
        <v>0</v>
      </c>
      <c r="AA55" t="b">
        <v>0</v>
      </c>
      <c r="AB55">
        <v>35</v>
      </c>
      <c r="AC55">
        <v>0</v>
      </c>
      <c r="AD55">
        <v>28.0308032035827</v>
      </c>
      <c r="AE55">
        <v>13.7294952869415</v>
      </c>
      <c r="AF55">
        <v>48.980028104177499</v>
      </c>
      <c r="AG55" t="b">
        <v>0</v>
      </c>
      <c r="AH55">
        <v>336686</v>
      </c>
      <c r="AI55">
        <v>4170748</v>
      </c>
      <c r="AJ55">
        <v>5096370</v>
      </c>
      <c r="AK55">
        <v>9603804</v>
      </c>
      <c r="AL55">
        <f>IF(AND(HCBS!H55 &lt; 300000,'ASP-1'!B55 &gt; 0,'ASP-2'!B55 &gt; 0,'ASP-3'!B55 &gt; 0,'ASP-4'!B55 &gt;0),AD55, -1)</f>
        <v>28.0308032035827</v>
      </c>
      <c r="AM55">
        <f>IF(AND('ASP-1'!B55 &gt; 0,'ASP-2'!B55 &gt; 0,'ASP-3'!B55 &gt; 0,'ASP-4'!B55 &gt;0),AD55, -1)</f>
        <v>28.0308032035827</v>
      </c>
    </row>
    <row r="56" spans="1:39" x14ac:dyDescent="0.25">
      <c r="A56" t="s">
        <v>115</v>
      </c>
      <c r="B56">
        <v>1</v>
      </c>
      <c r="C56">
        <v>1</v>
      </c>
      <c r="D56">
        <v>1</v>
      </c>
      <c r="E56">
        <v>0</v>
      </c>
      <c r="F56">
        <v>4</v>
      </c>
      <c r="G56">
        <v>25</v>
      </c>
      <c r="H56">
        <v>417</v>
      </c>
      <c r="I56" t="s">
        <v>50</v>
      </c>
      <c r="J56">
        <v>11.061372756958001</v>
      </c>
      <c r="K56">
        <v>2.4222068786621</v>
      </c>
      <c r="L56">
        <v>0.28590583801269498</v>
      </c>
      <c r="M56">
        <v>17.09375</v>
      </c>
      <c r="N56">
        <v>-478</v>
      </c>
      <c r="O56">
        <v>-61</v>
      </c>
      <c r="P56">
        <v>-1</v>
      </c>
      <c r="Q56" t="s">
        <v>50</v>
      </c>
      <c r="R56">
        <v>-478</v>
      </c>
      <c r="S56">
        <v>11.061372756958001</v>
      </c>
      <c r="T56">
        <v>2.4222068786621</v>
      </c>
      <c r="U56">
        <v>0.28590583801269498</v>
      </c>
      <c r="V56">
        <v>17.09375</v>
      </c>
      <c r="W56">
        <v>422</v>
      </c>
      <c r="X56">
        <v>-1</v>
      </c>
      <c r="Y56">
        <v>-1</v>
      </c>
      <c r="Z56" t="b">
        <v>0</v>
      </c>
      <c r="AA56" t="b">
        <v>0</v>
      </c>
      <c r="AB56">
        <v>30</v>
      </c>
      <c r="AC56">
        <v>0</v>
      </c>
      <c r="AD56">
        <v>19.5965704917907</v>
      </c>
      <c r="AE56">
        <v>9.5678610801696706</v>
      </c>
      <c r="AF56">
        <v>48.8241607590356</v>
      </c>
      <c r="AG56" t="b">
        <v>0</v>
      </c>
      <c r="AH56">
        <v>266863</v>
      </c>
      <c r="AI56">
        <v>3123460</v>
      </c>
      <c r="AJ56">
        <v>3833488</v>
      </c>
      <c r="AK56">
        <v>7223811</v>
      </c>
      <c r="AL56">
        <f>IF(AND(HCBS!H56 &lt; 300000,'ASP-1'!B56 &gt; 0,'ASP-2'!B56 &gt; 0,'ASP-3'!B56 &gt; 0,'ASP-4'!B56 &gt;0),AD56, -1)</f>
        <v>19.5965704917907</v>
      </c>
      <c r="AM56">
        <f>IF(AND('ASP-1'!B56 &gt; 0,'ASP-2'!B56 &gt; 0,'ASP-3'!B56 &gt; 0,'ASP-4'!B56 &gt;0),AD56, -1)</f>
        <v>19.5965704917907</v>
      </c>
    </row>
    <row r="57" spans="1:39" x14ac:dyDescent="0.25">
      <c r="A57" t="s">
        <v>116</v>
      </c>
      <c r="B57">
        <v>1</v>
      </c>
      <c r="C57">
        <v>1</v>
      </c>
      <c r="D57">
        <v>1</v>
      </c>
      <c r="E57">
        <v>0</v>
      </c>
      <c r="F57">
        <v>4</v>
      </c>
      <c r="G57">
        <v>24</v>
      </c>
      <c r="H57">
        <v>365</v>
      </c>
      <c r="I57" t="s">
        <v>50</v>
      </c>
      <c r="J57">
        <v>8.0853500366210902</v>
      </c>
      <c r="K57">
        <v>1.4555244445800699</v>
      </c>
      <c r="L57">
        <v>6.5980911254882799E-2</v>
      </c>
      <c r="M57">
        <v>10.984375</v>
      </c>
      <c r="N57">
        <v>-413</v>
      </c>
      <c r="O57">
        <v>-48</v>
      </c>
      <c r="P57">
        <v>-1</v>
      </c>
      <c r="Q57" t="s">
        <v>50</v>
      </c>
      <c r="R57">
        <v>-413</v>
      </c>
      <c r="S57">
        <v>8.0853500366210902</v>
      </c>
      <c r="T57">
        <v>1.4555244445800699</v>
      </c>
      <c r="U57">
        <v>6.5980911254882799E-2</v>
      </c>
      <c r="V57">
        <v>10.984375</v>
      </c>
      <c r="W57">
        <v>367</v>
      </c>
      <c r="X57">
        <v>-1</v>
      </c>
      <c r="Y57">
        <v>-1</v>
      </c>
      <c r="Z57" t="b">
        <v>0</v>
      </c>
      <c r="AA57" t="b">
        <v>0</v>
      </c>
      <c r="AB57">
        <v>26</v>
      </c>
      <c r="AC57">
        <v>0</v>
      </c>
      <c r="AD57">
        <v>15.2609927654266</v>
      </c>
      <c r="AE57">
        <v>7.9913780689239502</v>
      </c>
      <c r="AF57">
        <v>52.364732699619601</v>
      </c>
      <c r="AG57" t="b">
        <v>0</v>
      </c>
      <c r="AH57">
        <v>214550</v>
      </c>
      <c r="AI57">
        <v>2359217</v>
      </c>
      <c r="AJ57">
        <v>2913257</v>
      </c>
      <c r="AK57">
        <v>5487024</v>
      </c>
      <c r="AL57">
        <f>IF(AND(HCBS!H57 &lt; 300000,'ASP-1'!B57 &gt; 0,'ASP-2'!B57 &gt; 0,'ASP-3'!B57 &gt; 0,'ASP-4'!B57 &gt;0),AD57, -1)</f>
        <v>15.2609927654266</v>
      </c>
      <c r="AM57">
        <f>IF(AND('ASP-1'!B57 &gt; 0,'ASP-2'!B57 &gt; 0,'ASP-3'!B57 &gt; 0,'ASP-4'!B57 &gt;0),AD57, -1)</f>
        <v>15.2609927654266</v>
      </c>
    </row>
    <row r="58" spans="1:39" x14ac:dyDescent="0.25">
      <c r="A58" t="s">
        <v>117</v>
      </c>
      <c r="B58">
        <v>1</v>
      </c>
      <c r="C58">
        <v>1</v>
      </c>
      <c r="D58">
        <v>1</v>
      </c>
      <c r="E58">
        <v>0</v>
      </c>
      <c r="F58">
        <v>4</v>
      </c>
      <c r="G58">
        <v>29</v>
      </c>
      <c r="H58">
        <v>363</v>
      </c>
      <c r="I58" t="s">
        <v>50</v>
      </c>
      <c r="J58">
        <v>14.887117385864199</v>
      </c>
      <c r="K58">
        <v>2.5521659851074201</v>
      </c>
      <c r="L58">
        <v>0.46384811401367099</v>
      </c>
      <c r="M58">
        <v>20.984375</v>
      </c>
      <c r="N58">
        <v>-681</v>
      </c>
      <c r="O58">
        <v>-318</v>
      </c>
      <c r="P58">
        <v>-1</v>
      </c>
      <c r="Q58" t="s">
        <v>50</v>
      </c>
      <c r="R58">
        <v>-681</v>
      </c>
      <c r="S58">
        <v>14.887117385864199</v>
      </c>
      <c r="T58">
        <v>2.5521659851074201</v>
      </c>
      <c r="U58">
        <v>0.46384811401367099</v>
      </c>
      <c r="V58">
        <v>20.984375</v>
      </c>
      <c r="W58">
        <v>369</v>
      </c>
      <c r="X58">
        <v>-1</v>
      </c>
      <c r="Y58">
        <v>-1</v>
      </c>
      <c r="Z58" t="b">
        <v>0</v>
      </c>
      <c r="AA58" t="b">
        <v>0</v>
      </c>
      <c r="AB58">
        <v>35</v>
      </c>
      <c r="AC58">
        <v>0</v>
      </c>
      <c r="AD58">
        <v>26.566283226013098</v>
      </c>
      <c r="AE58">
        <v>13.499570846557599</v>
      </c>
      <c r="AF58">
        <v>50.814676376479703</v>
      </c>
      <c r="AG58" t="b">
        <v>0</v>
      </c>
      <c r="AH58">
        <v>338611</v>
      </c>
      <c r="AI58">
        <v>4232278</v>
      </c>
      <c r="AJ58">
        <v>5161506</v>
      </c>
      <c r="AK58">
        <v>9732395</v>
      </c>
      <c r="AL58">
        <f>IF(AND(HCBS!H58 &lt; 300000,'ASP-1'!B58 &gt; 0,'ASP-2'!B58 &gt; 0,'ASP-3'!B58 &gt; 0,'ASP-4'!B58 &gt;0),AD58, -1)</f>
        <v>26.566283226013098</v>
      </c>
      <c r="AM58">
        <f>IF(AND('ASP-1'!B58 &gt; 0,'ASP-2'!B58 &gt; 0,'ASP-3'!B58 &gt; 0,'ASP-4'!B58 &gt;0),AD58, -1)</f>
        <v>26.566283226013098</v>
      </c>
    </row>
    <row r="59" spans="1:39" x14ac:dyDescent="0.25">
      <c r="A59" t="s">
        <v>118</v>
      </c>
      <c r="B59">
        <v>1</v>
      </c>
      <c r="C59">
        <v>4</v>
      </c>
      <c r="D59">
        <v>1</v>
      </c>
      <c r="E59">
        <v>0</v>
      </c>
      <c r="F59">
        <v>4</v>
      </c>
      <c r="G59">
        <v>31</v>
      </c>
      <c r="H59">
        <v>451</v>
      </c>
      <c r="I59" t="s">
        <v>50</v>
      </c>
      <c r="J59">
        <v>16.110713958740199</v>
      </c>
      <c r="K59">
        <v>4.0126838684081996</v>
      </c>
      <c r="L59">
        <v>3.3987045288085903E-2</v>
      </c>
      <c r="M59">
        <v>26.4375</v>
      </c>
      <c r="N59">
        <v>-624</v>
      </c>
      <c r="O59">
        <v>-173</v>
      </c>
      <c r="P59">
        <v>-1</v>
      </c>
      <c r="Q59" t="s">
        <v>50</v>
      </c>
      <c r="R59">
        <v>-624</v>
      </c>
      <c r="S59">
        <v>16.110713958740199</v>
      </c>
      <c r="T59">
        <v>4.0126838684081996</v>
      </c>
      <c r="U59">
        <v>3.3987045288085903E-2</v>
      </c>
      <c r="V59">
        <v>26.4375</v>
      </c>
      <c r="W59">
        <v>456</v>
      </c>
      <c r="X59">
        <v>-1</v>
      </c>
      <c r="Y59">
        <v>-1</v>
      </c>
      <c r="Z59" t="b">
        <v>0</v>
      </c>
      <c r="AA59" t="b">
        <v>0</v>
      </c>
      <c r="AB59">
        <v>36</v>
      </c>
      <c r="AC59">
        <v>0</v>
      </c>
      <c r="AD59">
        <v>29.520313739776601</v>
      </c>
      <c r="AE59">
        <v>13.981412649154599</v>
      </c>
      <c r="AF59">
        <v>47.362005608753599</v>
      </c>
      <c r="AG59" t="b">
        <v>0</v>
      </c>
      <c r="AH59">
        <v>343851</v>
      </c>
      <c r="AI59">
        <v>4210032</v>
      </c>
      <c r="AJ59">
        <v>5151193</v>
      </c>
      <c r="AK59">
        <v>9705076</v>
      </c>
      <c r="AL59">
        <f>IF(AND(HCBS!H59 &lt; 300000,'ASP-1'!B59 &gt; 0,'ASP-2'!B59 &gt; 0,'ASP-3'!B59 &gt; 0,'ASP-4'!B59 &gt;0),AD59, -1)</f>
        <v>29.520313739776601</v>
      </c>
      <c r="AM59">
        <f>IF(AND('ASP-1'!B59 &gt; 0,'ASP-2'!B59 &gt; 0,'ASP-3'!B59 &gt; 0,'ASP-4'!B59 &gt;0),AD59, -1)</f>
        <v>29.520313739776601</v>
      </c>
    </row>
    <row r="60" spans="1:39" x14ac:dyDescent="0.25">
      <c r="A60" t="s">
        <v>119</v>
      </c>
      <c r="B60">
        <v>1</v>
      </c>
      <c r="C60">
        <v>2</v>
      </c>
      <c r="D60">
        <v>1</v>
      </c>
      <c r="E60">
        <v>0</v>
      </c>
      <c r="F60">
        <v>4</v>
      </c>
      <c r="G60">
        <v>26</v>
      </c>
      <c r="H60">
        <v>369</v>
      </c>
      <c r="I60" t="s">
        <v>50</v>
      </c>
      <c r="J60">
        <v>15.4179420471191</v>
      </c>
      <c r="K60">
        <v>4.1486396789550701</v>
      </c>
      <c r="L60">
        <v>4.9980163574218701E-2</v>
      </c>
      <c r="M60">
        <v>25.9375</v>
      </c>
      <c r="N60">
        <v>-643</v>
      </c>
      <c r="O60">
        <v>-274</v>
      </c>
      <c r="P60">
        <v>-1</v>
      </c>
      <c r="Q60" t="s">
        <v>50</v>
      </c>
      <c r="R60">
        <v>-643</v>
      </c>
      <c r="S60">
        <v>15.4179420471191</v>
      </c>
      <c r="T60">
        <v>4.1486396789550701</v>
      </c>
      <c r="U60">
        <v>4.9980163574218701E-2</v>
      </c>
      <c r="V60">
        <v>25.9375</v>
      </c>
      <c r="W60">
        <v>377</v>
      </c>
      <c r="X60">
        <v>-1</v>
      </c>
      <c r="Y60">
        <v>-1</v>
      </c>
      <c r="Z60" t="b">
        <v>0</v>
      </c>
      <c r="AA60" t="b">
        <v>0</v>
      </c>
      <c r="AB60">
        <v>34</v>
      </c>
      <c r="AC60">
        <v>0</v>
      </c>
      <c r="AD60">
        <v>25.806532621383599</v>
      </c>
      <c r="AE60">
        <v>11.8900997638702</v>
      </c>
      <c r="AF60">
        <v>46.073991955114202</v>
      </c>
      <c r="AG60" t="b">
        <v>0</v>
      </c>
      <c r="AH60">
        <v>328576</v>
      </c>
      <c r="AI60">
        <v>4058576</v>
      </c>
      <c r="AJ60">
        <v>4956393</v>
      </c>
      <c r="AK60">
        <v>9343545</v>
      </c>
      <c r="AL60">
        <f>IF(AND(HCBS!H60 &lt; 300000,'ASP-1'!B60 &gt; 0,'ASP-2'!B60 &gt; 0,'ASP-3'!B60 &gt; 0,'ASP-4'!B60 &gt;0),AD60, -1)</f>
        <v>25.806532621383599</v>
      </c>
      <c r="AM60">
        <f>IF(AND('ASP-1'!B60 &gt; 0,'ASP-2'!B60 &gt; 0,'ASP-3'!B60 &gt; 0,'ASP-4'!B60 &gt;0),AD60, -1)</f>
        <v>25.806532621383599</v>
      </c>
    </row>
    <row r="61" spans="1:39" x14ac:dyDescent="0.25">
      <c r="A61" t="s">
        <v>120</v>
      </c>
      <c r="B61">
        <v>1</v>
      </c>
      <c r="C61">
        <v>2</v>
      </c>
      <c r="D61">
        <v>1</v>
      </c>
      <c r="E61">
        <v>0</v>
      </c>
      <c r="F61">
        <v>4</v>
      </c>
      <c r="G61">
        <v>27</v>
      </c>
      <c r="H61">
        <v>369</v>
      </c>
      <c r="I61" t="s">
        <v>50</v>
      </c>
      <c r="J61">
        <v>13.355617523193301</v>
      </c>
      <c r="K61">
        <v>2.3742198944091699</v>
      </c>
      <c r="L61">
        <v>9.0967178344726493E-2</v>
      </c>
      <c r="M61">
        <v>19.203125</v>
      </c>
      <c r="N61">
        <v>-615</v>
      </c>
      <c r="O61">
        <v>-246</v>
      </c>
      <c r="P61">
        <v>-1</v>
      </c>
      <c r="Q61" t="s">
        <v>50</v>
      </c>
      <c r="R61">
        <v>-615</v>
      </c>
      <c r="S61">
        <v>13.355617523193301</v>
      </c>
      <c r="T61">
        <v>2.3742198944091699</v>
      </c>
      <c r="U61">
        <v>9.0967178344726493E-2</v>
      </c>
      <c r="V61">
        <v>19.203125</v>
      </c>
      <c r="W61">
        <v>375</v>
      </c>
      <c r="X61">
        <v>-1</v>
      </c>
      <c r="Y61">
        <v>-1</v>
      </c>
      <c r="Z61" t="b">
        <v>0</v>
      </c>
      <c r="AA61" t="b">
        <v>0</v>
      </c>
      <c r="AB61">
        <v>33</v>
      </c>
      <c r="AC61">
        <v>0</v>
      </c>
      <c r="AD61">
        <v>23.553272724151601</v>
      </c>
      <c r="AE61">
        <v>11.8871002197265</v>
      </c>
      <c r="AF61">
        <v>50.468995790710103</v>
      </c>
      <c r="AG61" t="b">
        <v>0</v>
      </c>
      <c r="AH61">
        <v>311866</v>
      </c>
      <c r="AI61">
        <v>3807800</v>
      </c>
      <c r="AJ61">
        <v>4657284</v>
      </c>
      <c r="AK61">
        <v>8776950</v>
      </c>
      <c r="AL61">
        <f>IF(AND(HCBS!H61 &lt; 300000,'ASP-1'!B61 &gt; 0,'ASP-2'!B61 &gt; 0,'ASP-3'!B61 &gt; 0,'ASP-4'!B61 &gt;0),AD61, -1)</f>
        <v>23.553272724151601</v>
      </c>
      <c r="AM61">
        <f>IF(AND('ASP-1'!B61 &gt; 0,'ASP-2'!B61 &gt; 0,'ASP-3'!B61 &gt; 0,'ASP-4'!B61 &gt;0),AD61, -1)</f>
        <v>23.553272724151601</v>
      </c>
    </row>
    <row r="62" spans="1:39" x14ac:dyDescent="0.25">
      <c r="A62" t="s">
        <v>121</v>
      </c>
      <c r="B62">
        <v>1</v>
      </c>
      <c r="C62">
        <v>3</v>
      </c>
      <c r="D62">
        <v>1</v>
      </c>
      <c r="E62">
        <v>0</v>
      </c>
      <c r="F62">
        <v>4</v>
      </c>
      <c r="G62">
        <v>23</v>
      </c>
      <c r="H62">
        <v>413</v>
      </c>
      <c r="I62" t="s">
        <v>50</v>
      </c>
      <c r="J62">
        <v>11.3142890930175</v>
      </c>
      <c r="K62">
        <v>3.17695808410644</v>
      </c>
      <c r="L62">
        <v>4.99820709228515E-2</v>
      </c>
      <c r="M62">
        <v>18.65625</v>
      </c>
      <c r="N62">
        <v>-447</v>
      </c>
      <c r="O62">
        <v>-34</v>
      </c>
      <c r="P62">
        <v>-1</v>
      </c>
      <c r="Q62" t="s">
        <v>50</v>
      </c>
      <c r="R62">
        <v>-447</v>
      </c>
      <c r="S62">
        <v>11.3142890930175</v>
      </c>
      <c r="T62">
        <v>3.17695808410644</v>
      </c>
      <c r="U62">
        <v>4.99820709228515E-2</v>
      </c>
      <c r="V62">
        <v>18.65625</v>
      </c>
      <c r="W62">
        <v>417</v>
      </c>
      <c r="X62">
        <v>-1</v>
      </c>
      <c r="Y62">
        <v>-1</v>
      </c>
      <c r="Z62" t="b">
        <v>0</v>
      </c>
      <c r="AA62" t="b">
        <v>0</v>
      </c>
      <c r="AB62">
        <v>27</v>
      </c>
      <c r="AC62">
        <v>0</v>
      </c>
      <c r="AD62">
        <v>20.039425134658799</v>
      </c>
      <c r="AE62">
        <v>8.9980480670928902</v>
      </c>
      <c r="AF62">
        <v>44.901727502803901</v>
      </c>
      <c r="AG62" t="b">
        <v>0</v>
      </c>
      <c r="AH62">
        <v>243786</v>
      </c>
      <c r="AI62">
        <v>2910537</v>
      </c>
      <c r="AJ62">
        <v>3555037</v>
      </c>
      <c r="AK62">
        <v>6709360</v>
      </c>
      <c r="AL62">
        <f>IF(AND(HCBS!H62 &lt; 300000,'ASP-1'!B62 &gt; 0,'ASP-2'!B62 &gt; 0,'ASP-3'!B62 &gt; 0,'ASP-4'!B62 &gt;0),AD62, -1)</f>
        <v>20.039425134658799</v>
      </c>
      <c r="AM62">
        <f>IF(AND('ASP-1'!B62 &gt; 0,'ASP-2'!B62 &gt; 0,'ASP-3'!B62 &gt; 0,'ASP-4'!B62 &gt;0),AD62, -1)</f>
        <v>20.039425134658799</v>
      </c>
    </row>
    <row r="63" spans="1:39" x14ac:dyDescent="0.25">
      <c r="A63" t="s">
        <v>122</v>
      </c>
      <c r="B63">
        <v>1</v>
      </c>
      <c r="C63">
        <v>2</v>
      </c>
      <c r="D63">
        <v>1</v>
      </c>
      <c r="E63">
        <v>0</v>
      </c>
      <c r="F63">
        <v>4</v>
      </c>
      <c r="G63">
        <v>30</v>
      </c>
      <c r="H63">
        <v>448</v>
      </c>
      <c r="I63" t="s">
        <v>50</v>
      </c>
      <c r="J63">
        <v>17.529251098632798</v>
      </c>
      <c r="K63">
        <v>3.8777294158935498</v>
      </c>
      <c r="L63">
        <v>0.70576667785644498</v>
      </c>
      <c r="M63">
        <v>26.25</v>
      </c>
      <c r="N63">
        <v>-667</v>
      </c>
      <c r="O63">
        <v>-219</v>
      </c>
      <c r="P63">
        <v>-1</v>
      </c>
      <c r="Q63" t="s">
        <v>50</v>
      </c>
      <c r="R63">
        <v>-667</v>
      </c>
      <c r="S63">
        <v>17.529251098632798</v>
      </c>
      <c r="T63">
        <v>3.8777294158935498</v>
      </c>
      <c r="U63">
        <v>0.70576667785644498</v>
      </c>
      <c r="V63">
        <v>26.25</v>
      </c>
      <c r="W63">
        <v>453</v>
      </c>
      <c r="X63">
        <v>-1</v>
      </c>
      <c r="Y63">
        <v>-1</v>
      </c>
      <c r="Z63" t="b">
        <v>0</v>
      </c>
      <c r="AA63" t="b">
        <v>0</v>
      </c>
      <c r="AB63">
        <v>35</v>
      </c>
      <c r="AC63">
        <v>0</v>
      </c>
      <c r="AD63">
        <v>31.276738882064802</v>
      </c>
      <c r="AE63">
        <v>15.1930158138275</v>
      </c>
      <c r="AF63">
        <v>48.5760867560899</v>
      </c>
      <c r="AG63" t="b">
        <v>0</v>
      </c>
      <c r="AH63">
        <v>359214</v>
      </c>
      <c r="AI63">
        <v>4725660</v>
      </c>
      <c r="AJ63">
        <v>5721446</v>
      </c>
      <c r="AK63">
        <v>10806320</v>
      </c>
      <c r="AL63">
        <f>IF(AND(HCBS!H63 &lt; 300000,'ASP-1'!B63 &gt; 0,'ASP-2'!B63 &gt; 0,'ASP-3'!B63 &gt; 0,'ASP-4'!B63 &gt;0),AD63, -1)</f>
        <v>31.276738882064802</v>
      </c>
      <c r="AM63">
        <f>IF(AND('ASP-1'!B63 &gt; 0,'ASP-2'!B63 &gt; 0,'ASP-3'!B63 &gt; 0,'ASP-4'!B63 &gt;0),AD63, -1)</f>
        <v>31.276738882064802</v>
      </c>
    </row>
    <row r="64" spans="1:39" x14ac:dyDescent="0.25">
      <c r="A64" t="s">
        <v>123</v>
      </c>
      <c r="B64">
        <v>1</v>
      </c>
      <c r="C64">
        <v>2</v>
      </c>
      <c r="D64">
        <v>1</v>
      </c>
      <c r="E64">
        <v>0</v>
      </c>
      <c r="F64">
        <v>4</v>
      </c>
      <c r="G64">
        <v>31</v>
      </c>
      <c r="H64">
        <v>478</v>
      </c>
      <c r="I64" t="s">
        <v>50</v>
      </c>
      <c r="J64">
        <v>23.7772006988525</v>
      </c>
      <c r="K64">
        <v>7.4195652008056596</v>
      </c>
      <c r="L64">
        <v>9.8964691162109306E-2</v>
      </c>
      <c r="M64">
        <v>42.78125</v>
      </c>
      <c r="N64">
        <v>-793</v>
      </c>
      <c r="O64">
        <v>-315</v>
      </c>
      <c r="P64">
        <v>-1</v>
      </c>
      <c r="Q64" t="s">
        <v>50</v>
      </c>
      <c r="R64">
        <v>-793</v>
      </c>
      <c r="S64">
        <v>23.7772006988525</v>
      </c>
      <c r="T64">
        <v>7.4195652008056596</v>
      </c>
      <c r="U64">
        <v>9.8964691162109306E-2</v>
      </c>
      <c r="V64">
        <v>42.78125</v>
      </c>
      <c r="W64">
        <v>487</v>
      </c>
      <c r="X64">
        <v>-1</v>
      </c>
      <c r="Y64">
        <v>-1</v>
      </c>
      <c r="Z64" t="b">
        <v>0</v>
      </c>
      <c r="AA64" t="b">
        <v>0</v>
      </c>
      <c r="AB64">
        <v>40</v>
      </c>
      <c r="AC64">
        <v>0</v>
      </c>
      <c r="AD64">
        <v>40.8286037445068</v>
      </c>
      <c r="AE64">
        <v>17.738182067871001</v>
      </c>
      <c r="AF64">
        <v>43.445478025335603</v>
      </c>
      <c r="AG64" t="b">
        <v>0</v>
      </c>
      <c r="AH64">
        <v>428095</v>
      </c>
      <c r="AI64">
        <v>5806903</v>
      </c>
      <c r="AJ64">
        <v>7010570</v>
      </c>
      <c r="AK64">
        <v>13245568</v>
      </c>
      <c r="AL64">
        <f>IF(AND(HCBS!H64 &lt; 300000,'ASP-1'!B64 &gt; 0,'ASP-2'!B64 &gt; 0,'ASP-3'!B64 &gt; 0,'ASP-4'!B64 &gt;0),AD64, -1)</f>
        <v>40.8286037445068</v>
      </c>
      <c r="AM64">
        <f>IF(AND('ASP-1'!B64 &gt; 0,'ASP-2'!B64 &gt; 0,'ASP-3'!B64 &gt; 0,'ASP-4'!B64 &gt;0),AD64, -1)</f>
        <v>40.8286037445068</v>
      </c>
    </row>
    <row r="65" spans="1:39" x14ac:dyDescent="0.25">
      <c r="A65" t="s">
        <v>124</v>
      </c>
      <c r="B65">
        <v>1</v>
      </c>
      <c r="C65">
        <v>3</v>
      </c>
      <c r="D65">
        <v>1</v>
      </c>
      <c r="E65">
        <v>0</v>
      </c>
      <c r="F65">
        <v>4</v>
      </c>
      <c r="G65">
        <v>30</v>
      </c>
      <c r="H65">
        <v>436</v>
      </c>
      <c r="I65" t="s">
        <v>50</v>
      </c>
      <c r="J65">
        <v>12.7958049774169</v>
      </c>
      <c r="K65">
        <v>2.01833915710449</v>
      </c>
      <c r="L65">
        <v>0.25691413879394498</v>
      </c>
      <c r="M65">
        <v>17.546875</v>
      </c>
      <c r="N65">
        <v>-586</v>
      </c>
      <c r="O65">
        <v>-150</v>
      </c>
      <c r="P65">
        <v>-1</v>
      </c>
      <c r="Q65" t="s">
        <v>50</v>
      </c>
      <c r="R65">
        <v>-586</v>
      </c>
      <c r="S65">
        <v>12.7958049774169</v>
      </c>
      <c r="T65">
        <v>2.01833915710449</v>
      </c>
      <c r="U65">
        <v>0.25691413879394498</v>
      </c>
      <c r="V65">
        <v>17.546875</v>
      </c>
      <c r="W65">
        <v>438</v>
      </c>
      <c r="X65">
        <v>-1</v>
      </c>
      <c r="Y65">
        <v>-1</v>
      </c>
      <c r="Z65" t="b">
        <v>0</v>
      </c>
      <c r="AA65" t="b">
        <v>0</v>
      </c>
      <c r="AB65">
        <v>32</v>
      </c>
      <c r="AC65">
        <v>0</v>
      </c>
      <c r="AD65">
        <v>25.625592947006201</v>
      </c>
      <c r="AE65">
        <v>13.518564701080299</v>
      </c>
      <c r="AF65">
        <v>52.754153744019597</v>
      </c>
      <c r="AG65" t="b">
        <v>0</v>
      </c>
      <c r="AH65">
        <v>311186</v>
      </c>
      <c r="AI65">
        <v>3963753</v>
      </c>
      <c r="AJ65">
        <v>4815776</v>
      </c>
      <c r="AK65">
        <v>9090715</v>
      </c>
      <c r="AL65">
        <f>IF(AND(HCBS!H65 &lt; 300000,'ASP-1'!B65 &gt; 0,'ASP-2'!B65 &gt; 0,'ASP-3'!B65 &gt; 0,'ASP-4'!B65 &gt;0),AD65, -1)</f>
        <v>25.625592947006201</v>
      </c>
      <c r="AM65">
        <f>IF(AND('ASP-1'!B65 &gt; 0,'ASP-2'!B65 &gt; 0,'ASP-3'!B65 &gt; 0,'ASP-4'!B65 &gt;0),AD65, -1)</f>
        <v>25.625592947006201</v>
      </c>
    </row>
    <row r="66" spans="1:39" x14ac:dyDescent="0.25">
      <c r="A66" t="s">
        <v>125</v>
      </c>
      <c r="B66">
        <v>1</v>
      </c>
      <c r="C66">
        <v>3</v>
      </c>
      <c r="D66">
        <v>1</v>
      </c>
      <c r="E66">
        <v>0</v>
      </c>
      <c r="F66">
        <v>4</v>
      </c>
      <c r="G66">
        <v>26</v>
      </c>
      <c r="H66">
        <v>418</v>
      </c>
      <c r="I66" t="s">
        <v>50</v>
      </c>
      <c r="J66">
        <v>12.1610107421875</v>
      </c>
      <c r="K66">
        <v>2.6841182708740199</v>
      </c>
      <c r="L66">
        <v>7.4974060058593694E-2</v>
      </c>
      <c r="M66">
        <v>18.75</v>
      </c>
      <c r="N66">
        <v>-538</v>
      </c>
      <c r="O66">
        <v>-120</v>
      </c>
      <c r="P66">
        <v>-1</v>
      </c>
      <c r="Q66" t="s">
        <v>50</v>
      </c>
      <c r="R66">
        <v>-538</v>
      </c>
      <c r="S66">
        <v>12.1610107421875</v>
      </c>
      <c r="T66">
        <v>2.6841182708740199</v>
      </c>
      <c r="U66">
        <v>7.4974060058593694E-2</v>
      </c>
      <c r="V66">
        <v>18.75</v>
      </c>
      <c r="W66">
        <v>422</v>
      </c>
      <c r="X66">
        <v>-1</v>
      </c>
      <c r="Y66">
        <v>-1</v>
      </c>
      <c r="Z66" t="b">
        <v>0</v>
      </c>
      <c r="AA66" t="b">
        <v>0</v>
      </c>
      <c r="AB66">
        <v>30</v>
      </c>
      <c r="AC66">
        <v>0</v>
      </c>
      <c r="AD66">
        <v>22.3646626472473</v>
      </c>
      <c r="AE66">
        <v>10.8874278068542</v>
      </c>
      <c r="AF66">
        <v>48.681386250171201</v>
      </c>
      <c r="AG66" t="b">
        <v>0</v>
      </c>
      <c r="AH66">
        <v>283070</v>
      </c>
      <c r="AI66">
        <v>3502432</v>
      </c>
      <c r="AJ66">
        <v>4266730</v>
      </c>
      <c r="AK66">
        <v>8052232</v>
      </c>
      <c r="AL66">
        <f>IF(AND(HCBS!H66 &lt; 300000,'ASP-1'!B66 &gt; 0,'ASP-2'!B66 &gt; 0,'ASP-3'!B66 &gt; 0,'ASP-4'!B66 &gt;0),AD66, -1)</f>
        <v>22.3646626472473</v>
      </c>
      <c r="AM66">
        <f>IF(AND('ASP-1'!B66 &gt; 0,'ASP-2'!B66 &gt; 0,'ASP-3'!B66 &gt; 0,'ASP-4'!B66 &gt;0),AD66, -1)</f>
        <v>22.3646626472473</v>
      </c>
    </row>
    <row r="67" spans="1:39" x14ac:dyDescent="0.25">
      <c r="A67" t="s">
        <v>126</v>
      </c>
      <c r="B67">
        <v>1</v>
      </c>
      <c r="C67">
        <v>3</v>
      </c>
      <c r="D67">
        <v>1</v>
      </c>
      <c r="E67">
        <v>0</v>
      </c>
      <c r="F67">
        <v>4</v>
      </c>
      <c r="G67">
        <v>27</v>
      </c>
      <c r="H67">
        <v>352</v>
      </c>
      <c r="I67" t="s">
        <v>50</v>
      </c>
      <c r="J67">
        <v>14.2693176269531</v>
      </c>
      <c r="K67">
        <v>3.1729602813720699</v>
      </c>
      <c r="L67">
        <v>2.5989532470703101E-2</v>
      </c>
      <c r="M67">
        <v>22.1875</v>
      </c>
      <c r="N67">
        <v>-667</v>
      </c>
      <c r="O67">
        <v>-315</v>
      </c>
      <c r="P67">
        <v>-1</v>
      </c>
      <c r="Q67" t="s">
        <v>50</v>
      </c>
      <c r="R67">
        <v>-667</v>
      </c>
      <c r="S67">
        <v>14.2693176269531</v>
      </c>
      <c r="T67">
        <v>3.1729602813720699</v>
      </c>
      <c r="U67">
        <v>2.5989532470703101E-2</v>
      </c>
      <c r="V67">
        <v>22.1875</v>
      </c>
      <c r="W67">
        <v>357</v>
      </c>
      <c r="X67">
        <v>-1</v>
      </c>
      <c r="Y67">
        <v>-1</v>
      </c>
      <c r="Z67" t="b">
        <v>0</v>
      </c>
      <c r="AA67" t="b">
        <v>0</v>
      </c>
      <c r="AB67">
        <v>32</v>
      </c>
      <c r="AC67">
        <v>0</v>
      </c>
      <c r="AD67">
        <v>26.049453973770099</v>
      </c>
      <c r="AE67">
        <v>12.5648772716522</v>
      </c>
      <c r="AF67">
        <v>48.234704974254399</v>
      </c>
      <c r="AG67" t="b">
        <v>0</v>
      </c>
      <c r="AH67">
        <v>316987</v>
      </c>
      <c r="AI67">
        <v>4101666</v>
      </c>
      <c r="AJ67">
        <v>4973121</v>
      </c>
      <c r="AK67">
        <v>9391774</v>
      </c>
      <c r="AL67">
        <f>IF(AND(HCBS!H67 &lt; 300000,'ASP-1'!B67 &gt; 0,'ASP-2'!B67 &gt; 0,'ASP-3'!B67 &gt; 0,'ASP-4'!B67 &gt;0),AD67, -1)</f>
        <v>26.049453973770099</v>
      </c>
      <c r="AM67">
        <f>IF(AND('ASP-1'!B67 &gt; 0,'ASP-2'!B67 &gt; 0,'ASP-3'!B67 &gt; 0,'ASP-4'!B67 &gt;0),AD67, -1)</f>
        <v>26.049453973770099</v>
      </c>
    </row>
    <row r="68" spans="1:39" x14ac:dyDescent="0.25">
      <c r="A68" t="s">
        <v>127</v>
      </c>
      <c r="B68">
        <v>1</v>
      </c>
      <c r="C68">
        <v>2</v>
      </c>
      <c r="D68">
        <v>1</v>
      </c>
      <c r="E68">
        <v>0</v>
      </c>
      <c r="F68">
        <v>4</v>
      </c>
      <c r="G68">
        <v>28</v>
      </c>
      <c r="H68">
        <v>422</v>
      </c>
      <c r="I68" t="s">
        <v>50</v>
      </c>
      <c r="J68">
        <v>17.313320159912099</v>
      </c>
      <c r="K68">
        <v>4.7934284210204998</v>
      </c>
      <c r="L68">
        <v>6.4977645874023396E-2</v>
      </c>
      <c r="M68">
        <v>27.8125</v>
      </c>
      <c r="N68">
        <v>-629</v>
      </c>
      <c r="O68">
        <v>-207</v>
      </c>
      <c r="P68">
        <v>-1</v>
      </c>
      <c r="Q68" t="s">
        <v>50</v>
      </c>
      <c r="R68">
        <v>-629</v>
      </c>
      <c r="S68">
        <v>17.313320159912099</v>
      </c>
      <c r="T68">
        <v>4.7934284210204998</v>
      </c>
      <c r="U68">
        <v>6.4977645874023396E-2</v>
      </c>
      <c r="V68">
        <v>27.8125</v>
      </c>
      <c r="W68">
        <v>427</v>
      </c>
      <c r="X68">
        <v>-1</v>
      </c>
      <c r="Y68">
        <v>-1</v>
      </c>
      <c r="Z68" t="b">
        <v>0</v>
      </c>
      <c r="AA68" t="b">
        <v>0</v>
      </c>
      <c r="AB68">
        <v>33</v>
      </c>
      <c r="AC68">
        <v>0</v>
      </c>
      <c r="AD68">
        <v>31.022821187973001</v>
      </c>
      <c r="AE68">
        <v>13.828463315963701</v>
      </c>
      <c r="AF68">
        <v>44.575131423975002</v>
      </c>
      <c r="AG68" t="b">
        <v>0</v>
      </c>
      <c r="AH68">
        <v>331469</v>
      </c>
      <c r="AI68">
        <v>4346283</v>
      </c>
      <c r="AJ68">
        <v>5261819</v>
      </c>
      <c r="AK68">
        <v>9939571</v>
      </c>
      <c r="AL68">
        <f>IF(AND(HCBS!H68 &lt; 300000,'ASP-1'!B68 &gt; 0,'ASP-2'!B68 &gt; 0,'ASP-3'!B68 &gt; 0,'ASP-4'!B68 &gt;0),AD68, -1)</f>
        <v>31.022821187973001</v>
      </c>
      <c r="AM68">
        <f>IF(AND('ASP-1'!B68 &gt; 0,'ASP-2'!B68 &gt; 0,'ASP-3'!B68 &gt; 0,'ASP-4'!B68 &gt;0),AD68, -1)</f>
        <v>31.022821187973001</v>
      </c>
    </row>
    <row r="69" spans="1:39" x14ac:dyDescent="0.25">
      <c r="A69" t="s">
        <v>128</v>
      </c>
      <c r="B69">
        <v>1</v>
      </c>
      <c r="C69">
        <v>4</v>
      </c>
      <c r="D69">
        <v>1</v>
      </c>
      <c r="E69">
        <v>0</v>
      </c>
      <c r="F69">
        <v>4</v>
      </c>
      <c r="G69">
        <v>30</v>
      </c>
      <c r="H69">
        <v>416</v>
      </c>
      <c r="I69" t="s">
        <v>50</v>
      </c>
      <c r="J69">
        <v>35.3583984375</v>
      </c>
      <c r="K69">
        <v>7.5995063781738201</v>
      </c>
      <c r="L69">
        <v>9.4964981079101493E-2</v>
      </c>
      <c r="M69">
        <v>54.15625</v>
      </c>
      <c r="N69">
        <v>-1371</v>
      </c>
      <c r="O69">
        <v>-955</v>
      </c>
      <c r="P69">
        <v>-1</v>
      </c>
      <c r="Q69" t="s">
        <v>50</v>
      </c>
      <c r="R69">
        <v>-1371</v>
      </c>
      <c r="S69">
        <v>35.3583984375</v>
      </c>
      <c r="T69">
        <v>7.5995063781738201</v>
      </c>
      <c r="U69">
        <v>9.4964981079101493E-2</v>
      </c>
      <c r="V69">
        <v>54.15625</v>
      </c>
      <c r="W69">
        <v>421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50.579405307769697</v>
      </c>
      <c r="AE69">
        <v>24.5449471473693</v>
      </c>
      <c r="AF69">
        <v>48.5275518721824</v>
      </c>
      <c r="AG69" t="b">
        <v>0</v>
      </c>
      <c r="AH69">
        <v>662730</v>
      </c>
      <c r="AI69">
        <v>9541636</v>
      </c>
      <c r="AJ69">
        <v>11455938</v>
      </c>
      <c r="AK69">
        <v>21660304</v>
      </c>
      <c r="AL69">
        <f>IF(AND(HCBS!H69 &lt; 300000,'ASP-1'!B69 &gt; 0,'ASP-2'!B69 &gt; 0,'ASP-3'!B69 &gt; 0,'ASP-4'!B69 &gt;0),AD69, -1)</f>
        <v>50.579405307769697</v>
      </c>
      <c r="AM69">
        <f>IF(AND('ASP-1'!B69 &gt; 0,'ASP-2'!B69 &gt; 0,'ASP-3'!B69 &gt; 0,'ASP-4'!B69 &gt;0),AD69, -1)</f>
        <v>50.579405307769697</v>
      </c>
    </row>
    <row r="70" spans="1:39" x14ac:dyDescent="0.25">
      <c r="A70" t="s">
        <v>129</v>
      </c>
      <c r="B70">
        <v>1</v>
      </c>
      <c r="C70">
        <v>3</v>
      </c>
      <c r="D70">
        <v>1</v>
      </c>
      <c r="E70">
        <v>0</v>
      </c>
      <c r="F70">
        <v>4</v>
      </c>
      <c r="G70">
        <v>30</v>
      </c>
      <c r="H70">
        <v>432</v>
      </c>
      <c r="I70" t="s">
        <v>50</v>
      </c>
      <c r="J70">
        <v>16.105716705322202</v>
      </c>
      <c r="K70">
        <v>3.2839221954345699</v>
      </c>
      <c r="L70">
        <v>6.6974639892578097E-2</v>
      </c>
      <c r="M70">
        <v>24.296875</v>
      </c>
      <c r="N70">
        <v>-652</v>
      </c>
      <c r="O70">
        <v>-220</v>
      </c>
      <c r="P70">
        <v>-1</v>
      </c>
      <c r="Q70" t="s">
        <v>50</v>
      </c>
      <c r="R70">
        <v>-652</v>
      </c>
      <c r="S70">
        <v>16.105716705322202</v>
      </c>
      <c r="T70">
        <v>3.2839221954345699</v>
      </c>
      <c r="U70">
        <v>6.6974639892578097E-2</v>
      </c>
      <c r="V70">
        <v>24.296875</v>
      </c>
      <c r="W70">
        <v>436</v>
      </c>
      <c r="X70">
        <v>-1</v>
      </c>
      <c r="Y70">
        <v>-1</v>
      </c>
      <c r="Z70" t="b">
        <v>0</v>
      </c>
      <c r="AA70" t="b">
        <v>0</v>
      </c>
      <c r="AB70">
        <v>34</v>
      </c>
      <c r="AC70">
        <v>0</v>
      </c>
      <c r="AD70">
        <v>30.318053245544402</v>
      </c>
      <c r="AE70">
        <v>15.0040786266326</v>
      </c>
      <c r="AF70">
        <v>49.488924981809902</v>
      </c>
      <c r="AG70" t="b">
        <v>0</v>
      </c>
      <c r="AH70">
        <v>343694</v>
      </c>
      <c r="AI70">
        <v>4485106</v>
      </c>
      <c r="AJ70">
        <v>5436155</v>
      </c>
      <c r="AK70">
        <v>10264955</v>
      </c>
      <c r="AL70">
        <f>IF(AND(HCBS!H70 &lt; 300000,'ASP-1'!B70 &gt; 0,'ASP-2'!B70 &gt; 0,'ASP-3'!B70 &gt; 0,'ASP-4'!B70 &gt;0),AD70, -1)</f>
        <v>30.318053245544402</v>
      </c>
      <c r="AM70">
        <f>IF(AND('ASP-1'!B70 &gt; 0,'ASP-2'!B70 &gt; 0,'ASP-3'!B70 &gt; 0,'ASP-4'!B70 &gt;0),AD70, -1)</f>
        <v>30.318053245544402</v>
      </c>
    </row>
    <row r="71" spans="1:39" x14ac:dyDescent="0.25">
      <c r="A71" t="s">
        <v>130</v>
      </c>
      <c r="B71">
        <v>1</v>
      </c>
      <c r="C71">
        <v>3</v>
      </c>
      <c r="D71">
        <v>1</v>
      </c>
      <c r="E71">
        <v>0</v>
      </c>
      <c r="F71">
        <v>4</v>
      </c>
      <c r="G71">
        <v>28</v>
      </c>
      <c r="H71">
        <v>463</v>
      </c>
      <c r="I71" t="s">
        <v>50</v>
      </c>
      <c r="J71">
        <v>19.382642745971602</v>
      </c>
      <c r="K71">
        <v>5.6301536560058496</v>
      </c>
      <c r="L71">
        <v>3.4986495971679597E-2</v>
      </c>
      <c r="M71">
        <v>33.578125</v>
      </c>
      <c r="N71">
        <v>-650</v>
      </c>
      <c r="O71">
        <v>-187</v>
      </c>
      <c r="P71">
        <v>-1</v>
      </c>
      <c r="Q71" t="s">
        <v>50</v>
      </c>
      <c r="R71">
        <v>-650</v>
      </c>
      <c r="S71">
        <v>19.382642745971602</v>
      </c>
      <c r="T71">
        <v>5.6301536560058496</v>
      </c>
      <c r="U71">
        <v>3.4986495971679597E-2</v>
      </c>
      <c r="V71">
        <v>33.578125</v>
      </c>
      <c r="W71">
        <v>470</v>
      </c>
      <c r="X71">
        <v>-1</v>
      </c>
      <c r="Y71">
        <v>-1</v>
      </c>
      <c r="Z71" t="b">
        <v>0</v>
      </c>
      <c r="AA71" t="b">
        <v>0</v>
      </c>
      <c r="AB71">
        <v>35</v>
      </c>
      <c r="AC71">
        <v>0</v>
      </c>
      <c r="AD71">
        <v>32.684275865554802</v>
      </c>
      <c r="AE71">
        <v>14.4982426166534</v>
      </c>
      <c r="AF71">
        <v>44.358463611955898</v>
      </c>
      <c r="AG71" t="b">
        <v>0</v>
      </c>
      <c r="AH71">
        <v>353385</v>
      </c>
      <c r="AI71">
        <v>4575131</v>
      </c>
      <c r="AJ71">
        <v>5549266</v>
      </c>
      <c r="AK71">
        <v>10477782</v>
      </c>
      <c r="AL71">
        <f>IF(AND(HCBS!H71 &lt; 300000,'ASP-1'!B71 &gt; 0,'ASP-2'!B71 &gt; 0,'ASP-3'!B71 &gt; 0,'ASP-4'!B71 &gt;0),AD71, -1)</f>
        <v>32.684275865554802</v>
      </c>
      <c r="AM71">
        <f>IF(AND('ASP-1'!B71 &gt; 0,'ASP-2'!B71 &gt; 0,'ASP-3'!B71 &gt; 0,'ASP-4'!B71 &gt;0),AD71, -1)</f>
        <v>32.684275865554802</v>
      </c>
    </row>
    <row r="72" spans="1:39" x14ac:dyDescent="0.25">
      <c r="A72" t="s">
        <v>131</v>
      </c>
      <c r="B72">
        <v>1</v>
      </c>
      <c r="C72">
        <v>2</v>
      </c>
      <c r="D72">
        <v>1</v>
      </c>
      <c r="E72">
        <v>0</v>
      </c>
      <c r="F72">
        <v>4</v>
      </c>
      <c r="G72">
        <v>26</v>
      </c>
      <c r="H72">
        <v>414</v>
      </c>
      <c r="I72" t="s">
        <v>50</v>
      </c>
      <c r="J72">
        <v>24.822856903076101</v>
      </c>
      <c r="K72">
        <v>6.4558811187744096</v>
      </c>
      <c r="L72">
        <v>5.2980422973632799E-2</v>
      </c>
      <c r="M72">
        <v>41.359375</v>
      </c>
      <c r="N72">
        <v>-932</v>
      </c>
      <c r="O72">
        <v>-518</v>
      </c>
      <c r="P72">
        <v>-1</v>
      </c>
      <c r="Q72" t="s">
        <v>50</v>
      </c>
      <c r="R72">
        <v>-932</v>
      </c>
      <c r="S72">
        <v>24.822856903076101</v>
      </c>
      <c r="T72">
        <v>6.4558811187744096</v>
      </c>
      <c r="U72">
        <v>5.2980422973632799E-2</v>
      </c>
      <c r="V72">
        <v>41.359375</v>
      </c>
      <c r="W72">
        <v>428</v>
      </c>
      <c r="X72">
        <v>-1</v>
      </c>
      <c r="Y72">
        <v>-1</v>
      </c>
      <c r="Z72" t="b">
        <v>0</v>
      </c>
      <c r="AA72" t="b">
        <v>0</v>
      </c>
      <c r="AB72">
        <v>40</v>
      </c>
      <c r="AC72">
        <v>0</v>
      </c>
      <c r="AD72">
        <v>37.768608570098799</v>
      </c>
      <c r="AE72">
        <v>17.3093211650848</v>
      </c>
      <c r="AF72">
        <v>45.829914896013598</v>
      </c>
      <c r="AG72" t="b">
        <v>0</v>
      </c>
      <c r="AH72">
        <v>452934</v>
      </c>
      <c r="AI72">
        <v>6523095</v>
      </c>
      <c r="AJ72">
        <v>7813504</v>
      </c>
      <c r="AK72">
        <v>14789533</v>
      </c>
      <c r="AL72">
        <f>IF(AND(HCBS!H72 &lt; 300000,'ASP-1'!B72 &gt; 0,'ASP-2'!B72 &gt; 0,'ASP-3'!B72 &gt; 0,'ASP-4'!B72 &gt;0),AD72, -1)</f>
        <v>37.768608570098799</v>
      </c>
      <c r="AM72">
        <f>IF(AND('ASP-1'!B72 &gt; 0,'ASP-2'!B72 &gt; 0,'ASP-3'!B72 &gt; 0,'ASP-4'!B72 &gt;0),AD72, -1)</f>
        <v>37.768608570098799</v>
      </c>
    </row>
    <row r="73" spans="1:39" x14ac:dyDescent="0.25">
      <c r="A73" t="s">
        <v>132</v>
      </c>
      <c r="B73">
        <v>1</v>
      </c>
      <c r="C73">
        <v>3</v>
      </c>
      <c r="D73">
        <v>1</v>
      </c>
      <c r="E73">
        <v>0</v>
      </c>
      <c r="F73">
        <v>4</v>
      </c>
      <c r="G73">
        <v>31</v>
      </c>
      <c r="H73">
        <v>536</v>
      </c>
      <c r="I73" t="s">
        <v>50</v>
      </c>
      <c r="J73">
        <v>21.312007904052699</v>
      </c>
      <c r="K73">
        <v>5.0613384246826101</v>
      </c>
      <c r="L73">
        <v>3.3987045288085903E-2</v>
      </c>
      <c r="M73">
        <v>33.890625</v>
      </c>
      <c r="N73">
        <v>-749</v>
      </c>
      <c r="O73">
        <v>-213</v>
      </c>
      <c r="P73">
        <v>-1</v>
      </c>
      <c r="Q73" t="s">
        <v>50</v>
      </c>
      <c r="R73">
        <v>-749</v>
      </c>
      <c r="S73">
        <v>21.312007904052699</v>
      </c>
      <c r="T73">
        <v>5.0613384246826101</v>
      </c>
      <c r="U73">
        <v>3.3987045288085903E-2</v>
      </c>
      <c r="V73">
        <v>33.890625</v>
      </c>
      <c r="W73">
        <v>543</v>
      </c>
      <c r="X73">
        <v>-1</v>
      </c>
      <c r="Y73">
        <v>-1</v>
      </c>
      <c r="Z73" t="b">
        <v>0</v>
      </c>
      <c r="AA73" t="b">
        <v>0</v>
      </c>
      <c r="AB73">
        <v>38</v>
      </c>
      <c r="AC73">
        <v>0</v>
      </c>
      <c r="AD73">
        <v>38.454383850097599</v>
      </c>
      <c r="AE73">
        <v>18.061074495315498</v>
      </c>
      <c r="AF73">
        <v>46.967530583043398</v>
      </c>
      <c r="AG73" t="b">
        <v>0</v>
      </c>
      <c r="AH73">
        <v>416787</v>
      </c>
      <c r="AI73">
        <v>5880773</v>
      </c>
      <c r="AJ73">
        <v>7053042</v>
      </c>
      <c r="AK73">
        <v>13350602</v>
      </c>
      <c r="AL73">
        <f>IF(AND(HCBS!H73 &lt; 300000,'ASP-1'!B73 &gt; 0,'ASP-2'!B73 &gt; 0,'ASP-3'!B73 &gt; 0,'ASP-4'!B73 &gt;0),AD73, -1)</f>
        <v>38.454383850097599</v>
      </c>
      <c r="AM73">
        <f>IF(AND('ASP-1'!B73 &gt; 0,'ASP-2'!B73 &gt; 0,'ASP-3'!B73 &gt; 0,'ASP-4'!B73 &gt;0),AD73, -1)</f>
        <v>38.454383850097599</v>
      </c>
    </row>
    <row r="74" spans="1:39" x14ac:dyDescent="0.25">
      <c r="A74" t="s">
        <v>133</v>
      </c>
      <c r="B74">
        <v>1</v>
      </c>
      <c r="C74">
        <v>2</v>
      </c>
      <c r="D74">
        <v>1</v>
      </c>
      <c r="E74">
        <v>0</v>
      </c>
      <c r="F74">
        <v>4</v>
      </c>
      <c r="G74">
        <v>34</v>
      </c>
      <c r="H74">
        <v>476</v>
      </c>
      <c r="I74" t="s">
        <v>50</v>
      </c>
      <c r="J74">
        <v>24.9658107757568</v>
      </c>
      <c r="K74">
        <v>7.1236648559570304</v>
      </c>
      <c r="L74">
        <v>0.114959716796875</v>
      </c>
      <c r="M74">
        <v>41.96875</v>
      </c>
      <c r="N74">
        <v>-878</v>
      </c>
      <c r="O74">
        <v>-402</v>
      </c>
      <c r="P74">
        <v>-1</v>
      </c>
      <c r="Q74" t="s">
        <v>50</v>
      </c>
      <c r="R74">
        <v>-878</v>
      </c>
      <c r="S74">
        <v>24.9658107757568</v>
      </c>
      <c r="T74">
        <v>7.1236648559570304</v>
      </c>
      <c r="U74">
        <v>0.114959716796875</v>
      </c>
      <c r="V74">
        <v>41.96875</v>
      </c>
      <c r="W74">
        <v>482</v>
      </c>
      <c r="X74">
        <v>-1</v>
      </c>
      <c r="Y74">
        <v>-1</v>
      </c>
      <c r="Z74" t="b">
        <v>0</v>
      </c>
      <c r="AA74" t="b">
        <v>0</v>
      </c>
      <c r="AB74">
        <v>40</v>
      </c>
      <c r="AC74">
        <v>0</v>
      </c>
      <c r="AD74">
        <v>45.825965404510498</v>
      </c>
      <c r="AE74">
        <v>20.900142669677699</v>
      </c>
      <c r="AF74">
        <v>45.6076429273012</v>
      </c>
      <c r="AG74" t="b">
        <v>0</v>
      </c>
      <c r="AH74">
        <v>449547</v>
      </c>
      <c r="AI74">
        <v>6391329</v>
      </c>
      <c r="AJ74">
        <v>7663096</v>
      </c>
      <c r="AK74">
        <v>14503972</v>
      </c>
      <c r="AL74">
        <f>IF(AND(HCBS!H74 &lt; 300000,'ASP-1'!B74 &gt; 0,'ASP-2'!B74 &gt; 0,'ASP-3'!B74 &gt; 0,'ASP-4'!B74 &gt;0),AD74, -1)</f>
        <v>45.825965404510498</v>
      </c>
      <c r="AM74">
        <f>IF(AND('ASP-1'!B74 &gt; 0,'ASP-2'!B74 &gt; 0,'ASP-3'!B74 &gt; 0,'ASP-4'!B74 &gt;0),AD74, -1)</f>
        <v>45.825965404510498</v>
      </c>
    </row>
    <row r="75" spans="1:39" x14ac:dyDescent="0.25">
      <c r="A75" t="s">
        <v>134</v>
      </c>
      <c r="B75">
        <v>1</v>
      </c>
      <c r="C75">
        <v>2</v>
      </c>
      <c r="D75">
        <v>1</v>
      </c>
      <c r="E75">
        <v>0</v>
      </c>
      <c r="F75">
        <v>4</v>
      </c>
      <c r="G75">
        <v>29</v>
      </c>
      <c r="H75">
        <v>473</v>
      </c>
      <c r="I75" t="s">
        <v>50</v>
      </c>
      <c r="J75">
        <v>14.2773170471191</v>
      </c>
      <c r="K75">
        <v>2.91504478454589</v>
      </c>
      <c r="L75">
        <v>4.4984817504882799E-2</v>
      </c>
      <c r="M75">
        <v>21.46875</v>
      </c>
      <c r="N75">
        <v>-579</v>
      </c>
      <c r="O75">
        <v>-106</v>
      </c>
      <c r="P75">
        <v>-1</v>
      </c>
      <c r="Q75" t="s">
        <v>50</v>
      </c>
      <c r="R75">
        <v>-579</v>
      </c>
      <c r="S75">
        <v>14.2773170471191</v>
      </c>
      <c r="T75">
        <v>2.91504478454589</v>
      </c>
      <c r="U75">
        <v>4.4984817504882799E-2</v>
      </c>
      <c r="V75">
        <v>21.46875</v>
      </c>
      <c r="W75">
        <v>475</v>
      </c>
      <c r="X75">
        <v>-1</v>
      </c>
      <c r="Y75">
        <v>-1</v>
      </c>
      <c r="Z75" t="b">
        <v>0</v>
      </c>
      <c r="AA75" t="b">
        <v>0</v>
      </c>
      <c r="AB75">
        <v>31</v>
      </c>
      <c r="AC75">
        <v>0</v>
      </c>
      <c r="AD75">
        <v>28.1217730045318</v>
      </c>
      <c r="AE75">
        <v>13.6525204181671</v>
      </c>
      <c r="AF75">
        <v>48.547865086482901</v>
      </c>
      <c r="AG75" t="b">
        <v>0</v>
      </c>
      <c r="AH75">
        <v>309616</v>
      </c>
      <c r="AI75">
        <v>4084613</v>
      </c>
      <c r="AJ75">
        <v>4933606</v>
      </c>
      <c r="AK75">
        <v>9327835</v>
      </c>
      <c r="AL75">
        <f>IF(AND(HCBS!H75 &lt; 300000,'ASP-1'!B75 &gt; 0,'ASP-2'!B75 &gt; 0,'ASP-3'!B75 &gt; 0,'ASP-4'!B75 &gt;0),AD75, -1)</f>
        <v>28.1217730045318</v>
      </c>
      <c r="AM75">
        <f>IF(AND('ASP-1'!B75 &gt; 0,'ASP-2'!B75 &gt; 0,'ASP-3'!B75 &gt; 0,'ASP-4'!B75 &gt;0),AD75, -1)</f>
        <v>28.1217730045318</v>
      </c>
    </row>
    <row r="76" spans="1:39" x14ac:dyDescent="0.25">
      <c r="A76" t="s">
        <v>135</v>
      </c>
      <c r="B76">
        <v>1</v>
      </c>
      <c r="C76">
        <v>2</v>
      </c>
      <c r="D76">
        <v>1</v>
      </c>
      <c r="E76">
        <v>0</v>
      </c>
      <c r="F76">
        <v>4</v>
      </c>
      <c r="G76">
        <v>28</v>
      </c>
      <c r="H76">
        <v>424</v>
      </c>
      <c r="I76" t="s">
        <v>50</v>
      </c>
      <c r="J76">
        <v>15.672857284545801</v>
      </c>
      <c r="K76">
        <v>3.1569652557372998</v>
      </c>
      <c r="L76">
        <v>5.6980133056640597E-2</v>
      </c>
      <c r="M76">
        <v>23.484375</v>
      </c>
      <c r="N76">
        <v>-660</v>
      </c>
      <c r="O76">
        <v>-236</v>
      </c>
      <c r="P76">
        <v>-1</v>
      </c>
      <c r="Q76" t="s">
        <v>50</v>
      </c>
      <c r="R76">
        <v>-660</v>
      </c>
      <c r="S76">
        <v>15.672857284545801</v>
      </c>
      <c r="T76">
        <v>3.1569652557372998</v>
      </c>
      <c r="U76">
        <v>5.6980133056640597E-2</v>
      </c>
      <c r="V76">
        <v>23.484375</v>
      </c>
      <c r="W76">
        <v>428</v>
      </c>
      <c r="X76">
        <v>-1</v>
      </c>
      <c r="Y76">
        <v>-1</v>
      </c>
      <c r="Z76" t="b">
        <v>0</v>
      </c>
      <c r="AA76" t="b">
        <v>0</v>
      </c>
      <c r="AB76">
        <v>32</v>
      </c>
      <c r="AC76">
        <v>0</v>
      </c>
      <c r="AD76">
        <v>29.146436452865601</v>
      </c>
      <c r="AE76">
        <v>14.386280536651601</v>
      </c>
      <c r="AF76">
        <v>49.358625916126996</v>
      </c>
      <c r="AG76" t="b">
        <v>0</v>
      </c>
      <c r="AH76">
        <v>330307</v>
      </c>
      <c r="AI76">
        <v>4461757</v>
      </c>
      <c r="AJ76">
        <v>5374762</v>
      </c>
      <c r="AK76">
        <v>10166826</v>
      </c>
      <c r="AL76">
        <f>IF(AND(HCBS!H76 &lt; 300000,'ASP-1'!B76 &gt; 0,'ASP-2'!B76 &gt; 0,'ASP-3'!B76 &gt; 0,'ASP-4'!B76 &gt;0),AD76, -1)</f>
        <v>29.146436452865601</v>
      </c>
      <c r="AM76">
        <f>IF(AND('ASP-1'!B76 &gt; 0,'ASP-2'!B76 &gt; 0,'ASP-3'!B76 &gt; 0,'ASP-4'!B76 &gt;0),AD76, -1)</f>
        <v>29.146436452865601</v>
      </c>
    </row>
    <row r="77" spans="1:39" x14ac:dyDescent="0.25">
      <c r="A77" t="s">
        <v>136</v>
      </c>
      <c r="B77">
        <v>1</v>
      </c>
      <c r="C77">
        <v>2</v>
      </c>
      <c r="D77">
        <v>1</v>
      </c>
      <c r="E77">
        <v>0</v>
      </c>
      <c r="F77">
        <v>4</v>
      </c>
      <c r="G77">
        <v>27</v>
      </c>
      <c r="H77">
        <v>457</v>
      </c>
      <c r="I77" t="s">
        <v>50</v>
      </c>
      <c r="J77">
        <v>15.6548652648925</v>
      </c>
      <c r="K77">
        <v>3.6867904663085902</v>
      </c>
      <c r="L77">
        <v>5.3983688354492097E-2</v>
      </c>
      <c r="M77">
        <v>24.78125</v>
      </c>
      <c r="N77">
        <v>-626</v>
      </c>
      <c r="O77">
        <v>-169</v>
      </c>
      <c r="P77">
        <v>-1</v>
      </c>
      <c r="Q77" t="s">
        <v>50</v>
      </c>
      <c r="R77">
        <v>-626</v>
      </c>
      <c r="S77">
        <v>15.6548652648925</v>
      </c>
      <c r="T77">
        <v>3.6867904663085902</v>
      </c>
      <c r="U77">
        <v>5.3983688354492097E-2</v>
      </c>
      <c r="V77">
        <v>24.78125</v>
      </c>
      <c r="W77">
        <v>462</v>
      </c>
      <c r="X77">
        <v>-1</v>
      </c>
      <c r="Y77">
        <v>-1</v>
      </c>
      <c r="Z77" t="b">
        <v>0</v>
      </c>
      <c r="AA77" t="b">
        <v>0</v>
      </c>
      <c r="AB77">
        <v>32</v>
      </c>
      <c r="AC77">
        <v>0</v>
      </c>
      <c r="AD77">
        <v>28.714577913284302</v>
      </c>
      <c r="AE77">
        <v>13.713500261306701</v>
      </c>
      <c r="AF77">
        <v>47.757972632299897</v>
      </c>
      <c r="AG77" t="b">
        <v>0</v>
      </c>
      <c r="AH77">
        <v>324206</v>
      </c>
      <c r="AI77">
        <v>4282967</v>
      </c>
      <c r="AJ77">
        <v>5168980</v>
      </c>
      <c r="AK77">
        <v>9776153</v>
      </c>
      <c r="AL77">
        <f>IF(AND(HCBS!H77 &lt; 300000,'ASP-1'!B77 &gt; 0,'ASP-2'!B77 &gt; 0,'ASP-3'!B77 &gt; 0,'ASP-4'!B77 &gt;0),AD77, -1)</f>
        <v>28.714577913284302</v>
      </c>
      <c r="AM77">
        <f>IF(AND('ASP-1'!B77 &gt; 0,'ASP-2'!B77 &gt; 0,'ASP-3'!B77 &gt; 0,'ASP-4'!B77 &gt;0),AD77, -1)</f>
        <v>28.714577913284302</v>
      </c>
    </row>
    <row r="78" spans="1:39" x14ac:dyDescent="0.25">
      <c r="A78" t="s">
        <v>137</v>
      </c>
      <c r="B78">
        <v>1</v>
      </c>
      <c r="C78">
        <v>2</v>
      </c>
      <c r="D78">
        <v>1</v>
      </c>
      <c r="E78">
        <v>0</v>
      </c>
      <c r="F78">
        <v>4</v>
      </c>
      <c r="G78">
        <v>27</v>
      </c>
      <c r="H78">
        <v>417</v>
      </c>
      <c r="I78" t="s">
        <v>50</v>
      </c>
      <c r="J78">
        <v>21.409976959228501</v>
      </c>
      <c r="K78">
        <v>6.7877750396728498</v>
      </c>
      <c r="L78">
        <v>2.7990341186523399E-2</v>
      </c>
      <c r="M78">
        <v>38.953125</v>
      </c>
      <c r="N78">
        <v>-765</v>
      </c>
      <c r="O78">
        <v>-348</v>
      </c>
      <c r="P78">
        <v>-1</v>
      </c>
      <c r="Q78" t="s">
        <v>50</v>
      </c>
      <c r="R78">
        <v>-765</v>
      </c>
      <c r="S78">
        <v>21.409976959228501</v>
      </c>
      <c r="T78">
        <v>6.7877750396728498</v>
      </c>
      <c r="U78">
        <v>2.7990341186523399E-2</v>
      </c>
      <c r="V78">
        <v>38.953125</v>
      </c>
      <c r="W78">
        <v>425</v>
      </c>
      <c r="X78">
        <v>-1</v>
      </c>
      <c r="Y78">
        <v>-1</v>
      </c>
      <c r="Z78" t="b">
        <v>0</v>
      </c>
      <c r="AA78" t="b">
        <v>0</v>
      </c>
      <c r="AB78">
        <v>35</v>
      </c>
      <c r="AC78">
        <v>0</v>
      </c>
      <c r="AD78">
        <v>36.029177904129</v>
      </c>
      <c r="AE78">
        <v>14.930101633071899</v>
      </c>
      <c r="AF78">
        <v>41.4389184033002</v>
      </c>
      <c r="AG78" t="b">
        <v>0</v>
      </c>
      <c r="AH78">
        <v>371769</v>
      </c>
      <c r="AI78">
        <v>5094746</v>
      </c>
      <c r="AJ78">
        <v>6125232</v>
      </c>
      <c r="AK78">
        <v>11591747</v>
      </c>
      <c r="AL78">
        <f>IF(AND(HCBS!H78 &lt; 300000,'ASP-1'!B78 &gt; 0,'ASP-2'!B78 &gt; 0,'ASP-3'!B78 &gt; 0,'ASP-4'!B78 &gt;0),AD78, -1)</f>
        <v>36.029177904129</v>
      </c>
      <c r="AM78">
        <f>IF(AND('ASP-1'!B78 &gt; 0,'ASP-2'!B78 &gt; 0,'ASP-3'!B78 &gt; 0,'ASP-4'!B78 &gt;0),AD78, -1)</f>
        <v>36.029177904129</v>
      </c>
    </row>
    <row r="79" spans="1:39" x14ac:dyDescent="0.25">
      <c r="A79" t="s">
        <v>138</v>
      </c>
      <c r="B79">
        <v>1</v>
      </c>
      <c r="C79">
        <v>4</v>
      </c>
      <c r="D79">
        <v>1</v>
      </c>
      <c r="E79">
        <v>0</v>
      </c>
      <c r="F79">
        <v>4</v>
      </c>
      <c r="G79">
        <v>27</v>
      </c>
      <c r="H79">
        <v>510</v>
      </c>
      <c r="I79" t="s">
        <v>50</v>
      </c>
      <c r="J79">
        <v>25.526626586913999</v>
      </c>
      <c r="K79">
        <v>7.6414928436279297</v>
      </c>
      <c r="L79">
        <v>8.2971572875976493E-2</v>
      </c>
      <c r="M79">
        <v>43.5</v>
      </c>
      <c r="N79">
        <v>-804</v>
      </c>
      <c r="O79">
        <v>-294</v>
      </c>
      <c r="P79">
        <v>-1</v>
      </c>
      <c r="Q79" t="s">
        <v>50</v>
      </c>
      <c r="R79">
        <v>-804</v>
      </c>
      <c r="S79">
        <v>25.526626586913999</v>
      </c>
      <c r="T79">
        <v>7.6414928436279297</v>
      </c>
      <c r="U79">
        <v>8.2971572875976493E-2</v>
      </c>
      <c r="V79">
        <v>43.5</v>
      </c>
      <c r="W79">
        <v>522</v>
      </c>
      <c r="X79">
        <v>-1</v>
      </c>
      <c r="Y79">
        <v>-1</v>
      </c>
      <c r="Z79" t="b">
        <v>0</v>
      </c>
      <c r="AA79" t="b">
        <v>0</v>
      </c>
      <c r="AB79">
        <v>39</v>
      </c>
      <c r="AC79">
        <v>0</v>
      </c>
      <c r="AD79">
        <v>41.6253435611724</v>
      </c>
      <c r="AE79">
        <v>17.069399833679199</v>
      </c>
      <c r="AF79">
        <v>41.007228705738001</v>
      </c>
      <c r="AG79" t="b">
        <v>0</v>
      </c>
      <c r="AH79">
        <v>434806</v>
      </c>
      <c r="AI79">
        <v>6175334</v>
      </c>
      <c r="AJ79">
        <v>7407968</v>
      </c>
      <c r="AK79">
        <v>14018108</v>
      </c>
      <c r="AL79">
        <f>IF(AND(HCBS!H79 &lt; 300000,'ASP-1'!B79 &gt; 0,'ASP-2'!B79 &gt; 0,'ASP-3'!B79 &gt; 0,'ASP-4'!B79 &gt;0),AD79, -1)</f>
        <v>-1</v>
      </c>
      <c r="AM79">
        <f>IF(AND('ASP-1'!B79 &gt; 0,'ASP-2'!B79 &gt; 0,'ASP-3'!B79 &gt; 0,'ASP-4'!B79 &gt;0),AD79, -1)</f>
        <v>41.6253435611724</v>
      </c>
    </row>
    <row r="80" spans="1:39" x14ac:dyDescent="0.25">
      <c r="A80" t="s">
        <v>139</v>
      </c>
      <c r="B80">
        <v>1</v>
      </c>
      <c r="C80">
        <v>2</v>
      </c>
      <c r="D80">
        <v>1</v>
      </c>
      <c r="E80">
        <v>0</v>
      </c>
      <c r="F80">
        <v>4</v>
      </c>
      <c r="G80">
        <v>31</v>
      </c>
      <c r="H80">
        <v>473</v>
      </c>
      <c r="I80" t="s">
        <v>50</v>
      </c>
      <c r="J80">
        <v>21.431968688964801</v>
      </c>
      <c r="K80">
        <v>4.2266120910644496</v>
      </c>
      <c r="L80">
        <v>0.46484375</v>
      </c>
      <c r="M80">
        <v>32.046875</v>
      </c>
      <c r="N80">
        <v>-812</v>
      </c>
      <c r="O80">
        <v>-339</v>
      </c>
      <c r="P80">
        <v>-1</v>
      </c>
      <c r="Q80" t="s">
        <v>50</v>
      </c>
      <c r="R80">
        <v>-812</v>
      </c>
      <c r="S80">
        <v>21.431968688964801</v>
      </c>
      <c r="T80">
        <v>4.2266120910644496</v>
      </c>
      <c r="U80">
        <v>0.46484375</v>
      </c>
      <c r="V80">
        <v>32.046875</v>
      </c>
      <c r="W80">
        <v>480</v>
      </c>
      <c r="X80">
        <v>-1</v>
      </c>
      <c r="Y80">
        <v>-1</v>
      </c>
      <c r="Z80" t="b">
        <v>0</v>
      </c>
      <c r="AA80" t="b">
        <v>0</v>
      </c>
      <c r="AB80">
        <v>38</v>
      </c>
      <c r="AC80">
        <v>0</v>
      </c>
      <c r="AD80">
        <v>38.805267810821498</v>
      </c>
      <c r="AE80">
        <v>19.3686442375183</v>
      </c>
      <c r="AF80">
        <v>49.912409655157703</v>
      </c>
      <c r="AG80" t="b">
        <v>0</v>
      </c>
      <c r="AH80">
        <v>424524</v>
      </c>
      <c r="AI80">
        <v>6079798</v>
      </c>
      <c r="AJ80">
        <v>7281161</v>
      </c>
      <c r="AK80">
        <v>13785483</v>
      </c>
      <c r="AL80">
        <f>IF(AND(HCBS!H80 &lt; 300000,'ASP-1'!B80 &gt; 0,'ASP-2'!B80 &gt; 0,'ASP-3'!B80 &gt; 0,'ASP-4'!B80 &gt;0),AD80, -1)</f>
        <v>38.805267810821498</v>
      </c>
      <c r="AM80">
        <f>IF(AND('ASP-1'!B80 &gt; 0,'ASP-2'!B80 &gt; 0,'ASP-3'!B80 &gt; 0,'ASP-4'!B80 &gt;0),AD80, -1)</f>
        <v>38.805267810821498</v>
      </c>
    </row>
    <row r="81" spans="1:39" x14ac:dyDescent="0.25">
      <c r="A81" t="s">
        <v>140</v>
      </c>
      <c r="B81">
        <v>1</v>
      </c>
      <c r="C81">
        <v>3</v>
      </c>
      <c r="D81">
        <v>1</v>
      </c>
      <c r="E81">
        <v>0</v>
      </c>
      <c r="F81">
        <v>4</v>
      </c>
      <c r="G81">
        <v>27</v>
      </c>
      <c r="H81">
        <v>440</v>
      </c>
      <c r="I81" t="s">
        <v>50</v>
      </c>
      <c r="J81">
        <v>20.191377639770501</v>
      </c>
      <c r="K81">
        <v>5.1563091278076101</v>
      </c>
      <c r="L81">
        <v>6.2976837158203097E-2</v>
      </c>
      <c r="M81">
        <v>33.265625</v>
      </c>
      <c r="N81">
        <v>-742</v>
      </c>
      <c r="O81">
        <v>-302</v>
      </c>
      <c r="P81">
        <v>-1</v>
      </c>
      <c r="Q81" t="s">
        <v>50</v>
      </c>
      <c r="R81">
        <v>-742</v>
      </c>
      <c r="S81">
        <v>20.191377639770501</v>
      </c>
      <c r="T81">
        <v>5.1563091278076101</v>
      </c>
      <c r="U81">
        <v>6.2976837158203097E-2</v>
      </c>
      <c r="V81">
        <v>33.265625</v>
      </c>
      <c r="W81">
        <v>448</v>
      </c>
      <c r="X81">
        <v>-1</v>
      </c>
      <c r="Y81">
        <v>-1</v>
      </c>
      <c r="Z81" t="b">
        <v>0</v>
      </c>
      <c r="AA81" t="b">
        <v>0</v>
      </c>
      <c r="AB81">
        <v>35</v>
      </c>
      <c r="AC81">
        <v>0</v>
      </c>
      <c r="AD81">
        <v>33.611972093582096</v>
      </c>
      <c r="AE81">
        <v>15.488919019699001</v>
      </c>
      <c r="AF81">
        <v>46.081553848060402</v>
      </c>
      <c r="AG81" t="b">
        <v>0</v>
      </c>
      <c r="AH81">
        <v>373898</v>
      </c>
      <c r="AI81">
        <v>5171618</v>
      </c>
      <c r="AJ81">
        <v>6218723</v>
      </c>
      <c r="AK81">
        <v>11764239</v>
      </c>
      <c r="AL81">
        <f>IF(AND(HCBS!H81 &lt; 300000,'ASP-1'!B81 &gt; 0,'ASP-2'!B81 &gt; 0,'ASP-3'!B81 &gt; 0,'ASP-4'!B81 &gt;0),AD81, -1)</f>
        <v>33.611972093582096</v>
      </c>
      <c r="AM81">
        <f>IF(AND('ASP-1'!B81 &gt; 0,'ASP-2'!B81 &gt; 0,'ASP-3'!B81 &gt; 0,'ASP-4'!B81 &gt;0),AD81, -1)</f>
        <v>33.611972093582096</v>
      </c>
    </row>
    <row r="82" spans="1:39" x14ac:dyDescent="0.25">
      <c r="A82" t="s">
        <v>141</v>
      </c>
      <c r="B82">
        <v>1</v>
      </c>
      <c r="C82">
        <v>4</v>
      </c>
      <c r="D82">
        <v>1</v>
      </c>
      <c r="E82">
        <v>0</v>
      </c>
      <c r="F82">
        <v>4</v>
      </c>
      <c r="G82">
        <v>31</v>
      </c>
      <c r="H82">
        <v>504</v>
      </c>
      <c r="I82" t="s">
        <v>50</v>
      </c>
      <c r="J82">
        <v>31.555650711059499</v>
      </c>
      <c r="K82">
        <v>10.542543411254799</v>
      </c>
      <c r="L82">
        <v>7.2977066040038993E-2</v>
      </c>
      <c r="M82">
        <v>57.15625</v>
      </c>
      <c r="N82">
        <v>-997</v>
      </c>
      <c r="O82">
        <v>-493</v>
      </c>
      <c r="P82">
        <v>-1</v>
      </c>
      <c r="Q82" t="s">
        <v>50</v>
      </c>
      <c r="R82">
        <v>-997</v>
      </c>
      <c r="S82">
        <v>31.555650711059499</v>
      </c>
      <c r="T82">
        <v>10.542543411254799</v>
      </c>
      <c r="U82">
        <v>7.2977066040038993E-2</v>
      </c>
      <c r="V82">
        <v>57.15625</v>
      </c>
      <c r="W82">
        <v>515</v>
      </c>
      <c r="X82">
        <v>-1</v>
      </c>
      <c r="Y82">
        <v>-1</v>
      </c>
      <c r="Z82" t="b">
        <v>0</v>
      </c>
      <c r="AA82" t="b">
        <v>0</v>
      </c>
      <c r="AB82">
        <v>42</v>
      </c>
      <c r="AC82">
        <v>0</v>
      </c>
      <c r="AD82">
        <v>52.954626321792603</v>
      </c>
      <c r="AE82">
        <v>21.954796552657999</v>
      </c>
      <c r="AF82">
        <v>41.459638331208303</v>
      </c>
      <c r="AG82" t="b">
        <v>0</v>
      </c>
      <c r="AH82">
        <v>501658</v>
      </c>
      <c r="AI82">
        <v>7615664</v>
      </c>
      <c r="AJ82">
        <v>9054438</v>
      </c>
      <c r="AK82">
        <v>17171760</v>
      </c>
      <c r="AL82">
        <f>IF(AND(HCBS!H82 &lt; 300000,'ASP-1'!B82 &gt; 0,'ASP-2'!B82 &gt; 0,'ASP-3'!B82 &gt; 0,'ASP-4'!B82 &gt;0),AD82, -1)</f>
        <v>-1</v>
      </c>
      <c r="AM82">
        <f>IF(AND('ASP-1'!B82 &gt; 0,'ASP-2'!B82 &gt; 0,'ASP-3'!B82 &gt; 0,'ASP-4'!B82 &gt;0),AD82, -1)</f>
        <v>52.954626321792603</v>
      </c>
    </row>
    <row r="83" spans="1:39" x14ac:dyDescent="0.25">
      <c r="A83" t="s">
        <v>142</v>
      </c>
      <c r="B83">
        <v>1</v>
      </c>
      <c r="C83">
        <v>2</v>
      </c>
      <c r="D83">
        <v>1</v>
      </c>
      <c r="E83">
        <v>0</v>
      </c>
      <c r="F83">
        <v>4</v>
      </c>
      <c r="G83">
        <v>27</v>
      </c>
      <c r="H83">
        <v>518</v>
      </c>
      <c r="I83" t="s">
        <v>50</v>
      </c>
      <c r="J83">
        <v>26.476312637329102</v>
      </c>
      <c r="K83">
        <v>7.1986370086669904</v>
      </c>
      <c r="L83">
        <v>4.29840087890625E-2</v>
      </c>
      <c r="M83">
        <v>44.140625</v>
      </c>
      <c r="N83">
        <v>-874</v>
      </c>
      <c r="O83">
        <v>-356</v>
      </c>
      <c r="P83">
        <v>-1</v>
      </c>
      <c r="Q83" t="s">
        <v>50</v>
      </c>
      <c r="R83">
        <v>-874</v>
      </c>
      <c r="S83">
        <v>26.476312637329102</v>
      </c>
      <c r="T83">
        <v>7.1986370086669904</v>
      </c>
      <c r="U83">
        <v>4.29840087890625E-2</v>
      </c>
      <c r="V83">
        <v>44.140625</v>
      </c>
      <c r="W83">
        <v>530</v>
      </c>
      <c r="X83">
        <v>-1</v>
      </c>
      <c r="Y83">
        <v>-1</v>
      </c>
      <c r="Z83" t="b">
        <v>0</v>
      </c>
      <c r="AA83" t="b">
        <v>0</v>
      </c>
      <c r="AB83">
        <v>39</v>
      </c>
      <c r="AC83">
        <v>0</v>
      </c>
      <c r="AD83">
        <v>41.336437463760298</v>
      </c>
      <c r="AE83">
        <v>18.226019859313901</v>
      </c>
      <c r="AF83">
        <v>44.091898038607397</v>
      </c>
      <c r="AG83" t="b">
        <v>0</v>
      </c>
      <c r="AH83">
        <v>453992</v>
      </c>
      <c r="AI83">
        <v>6735868</v>
      </c>
      <c r="AJ83">
        <v>8026528</v>
      </c>
      <c r="AK83">
        <v>15216388</v>
      </c>
      <c r="AL83">
        <f>IF(AND(HCBS!H83 &lt; 300000,'ASP-1'!B83 &gt; 0,'ASP-2'!B83 &gt; 0,'ASP-3'!B83 &gt; 0,'ASP-4'!B83 &gt;0),AD83, -1)</f>
        <v>41.336437463760298</v>
      </c>
      <c r="AM83">
        <f>IF(AND('ASP-1'!B83 &gt; 0,'ASP-2'!B83 &gt; 0,'ASP-3'!B83 &gt; 0,'ASP-4'!B83 &gt;0),AD83, -1)</f>
        <v>41.336437463760298</v>
      </c>
    </row>
    <row r="84" spans="1:39" x14ac:dyDescent="0.25">
      <c r="A84" t="s">
        <v>143</v>
      </c>
      <c r="B84">
        <v>1</v>
      </c>
      <c r="C84">
        <v>2</v>
      </c>
      <c r="D84">
        <v>1</v>
      </c>
      <c r="E84">
        <v>0</v>
      </c>
      <c r="F84">
        <v>4</v>
      </c>
      <c r="G84">
        <v>28</v>
      </c>
      <c r="H84">
        <v>430</v>
      </c>
      <c r="I84" t="s">
        <v>50</v>
      </c>
      <c r="J84">
        <v>27.924839019775298</v>
      </c>
      <c r="K84">
        <v>7.7994422912597603</v>
      </c>
      <c r="L84">
        <v>0.12295913696289</v>
      </c>
      <c r="M84">
        <v>47.671875</v>
      </c>
      <c r="N84">
        <v>-998</v>
      </c>
      <c r="O84">
        <v>-568</v>
      </c>
      <c r="P84">
        <v>-1</v>
      </c>
      <c r="Q84" t="s">
        <v>50</v>
      </c>
      <c r="R84">
        <v>-998</v>
      </c>
      <c r="S84">
        <v>27.924839019775298</v>
      </c>
      <c r="T84">
        <v>7.7994422912597603</v>
      </c>
      <c r="U84">
        <v>0.12295913696289</v>
      </c>
      <c r="V84">
        <v>47.671875</v>
      </c>
      <c r="W84">
        <v>442</v>
      </c>
      <c r="X84">
        <v>-1</v>
      </c>
      <c r="Y84">
        <v>-1</v>
      </c>
      <c r="Z84" t="b">
        <v>0</v>
      </c>
      <c r="AA84" t="b">
        <v>0</v>
      </c>
      <c r="AB84">
        <v>40</v>
      </c>
      <c r="AC84">
        <v>0</v>
      </c>
      <c r="AD84">
        <v>44.128520488738999</v>
      </c>
      <c r="AE84">
        <v>20.020431756973199</v>
      </c>
      <c r="AF84">
        <v>45.368463604126902</v>
      </c>
      <c r="AG84" t="b">
        <v>0</v>
      </c>
      <c r="AH84">
        <v>476531</v>
      </c>
      <c r="AI84">
        <v>7194209</v>
      </c>
      <c r="AJ84">
        <v>8553672</v>
      </c>
      <c r="AK84">
        <v>16224412</v>
      </c>
      <c r="AL84">
        <f>IF(AND(HCBS!H84 &lt; 300000,'ASP-1'!B84 &gt; 0,'ASP-2'!B84 &gt; 0,'ASP-3'!B84 &gt; 0,'ASP-4'!B84 &gt;0),AD84, -1)</f>
        <v>-1</v>
      </c>
      <c r="AM84">
        <f>IF(AND('ASP-1'!B84 &gt; 0,'ASP-2'!B84 &gt; 0,'ASP-3'!B84 &gt; 0,'ASP-4'!B84 &gt;0),AD84, -1)</f>
        <v>44.128520488738999</v>
      </c>
    </row>
    <row r="85" spans="1:39" x14ac:dyDescent="0.25">
      <c r="A85" t="s">
        <v>144</v>
      </c>
      <c r="B85">
        <v>1</v>
      </c>
      <c r="C85">
        <v>1</v>
      </c>
      <c r="D85">
        <v>1</v>
      </c>
      <c r="E85">
        <v>0</v>
      </c>
      <c r="F85">
        <v>4</v>
      </c>
      <c r="G85">
        <v>28</v>
      </c>
      <c r="H85">
        <v>496</v>
      </c>
      <c r="I85" t="s">
        <v>50</v>
      </c>
      <c r="J85">
        <v>14.5722198486328</v>
      </c>
      <c r="K85">
        <v>2.2972488403320299</v>
      </c>
      <c r="L85">
        <v>0.31289863586425698</v>
      </c>
      <c r="M85">
        <v>20.03125</v>
      </c>
      <c r="N85">
        <v>-582</v>
      </c>
      <c r="O85">
        <v>-86</v>
      </c>
      <c r="P85">
        <v>-1</v>
      </c>
      <c r="Q85" t="s">
        <v>50</v>
      </c>
      <c r="R85">
        <v>-582</v>
      </c>
      <c r="S85">
        <v>14.5722198486328</v>
      </c>
      <c r="T85">
        <v>2.2972488403320299</v>
      </c>
      <c r="U85">
        <v>0.31289863586425698</v>
      </c>
      <c r="V85">
        <v>20.03125</v>
      </c>
      <c r="W85">
        <v>498</v>
      </c>
      <c r="X85">
        <v>-1</v>
      </c>
      <c r="Y85">
        <v>-1</v>
      </c>
      <c r="Z85" t="b">
        <v>0</v>
      </c>
      <c r="AA85" t="b">
        <v>0</v>
      </c>
      <c r="AB85">
        <v>30</v>
      </c>
      <c r="AC85">
        <v>0</v>
      </c>
      <c r="AD85">
        <v>28.4256737232208</v>
      </c>
      <c r="AE85">
        <v>15.043064594268699</v>
      </c>
      <c r="AF85">
        <v>52.920696764278098</v>
      </c>
      <c r="AG85" t="b">
        <v>0</v>
      </c>
      <c r="AH85">
        <v>317017</v>
      </c>
      <c r="AI85">
        <v>4435164</v>
      </c>
      <c r="AJ85">
        <v>5312079</v>
      </c>
      <c r="AK85">
        <v>10064260</v>
      </c>
      <c r="AL85">
        <f>IF(AND(HCBS!H85 &lt; 300000,'ASP-1'!B85 &gt; 0,'ASP-2'!B85 &gt; 0,'ASP-3'!B85 &gt; 0,'ASP-4'!B85 &gt;0),AD85, -1)</f>
        <v>28.4256737232208</v>
      </c>
      <c r="AM85">
        <f>IF(AND('ASP-1'!B85 &gt; 0,'ASP-2'!B85 &gt; 0,'ASP-3'!B85 &gt; 0,'ASP-4'!B85 &gt;0),AD85, -1)</f>
        <v>28.4256737232208</v>
      </c>
    </row>
    <row r="86" spans="1:39" x14ac:dyDescent="0.25">
      <c r="A86" t="s">
        <v>145</v>
      </c>
      <c r="B86">
        <v>1</v>
      </c>
      <c r="C86">
        <v>3</v>
      </c>
      <c r="D86">
        <v>1</v>
      </c>
      <c r="E86">
        <v>0</v>
      </c>
      <c r="F86">
        <v>4</v>
      </c>
      <c r="G86">
        <v>25</v>
      </c>
      <c r="H86">
        <v>464</v>
      </c>
      <c r="I86" t="s">
        <v>50</v>
      </c>
      <c r="J86">
        <v>13.8664531707763</v>
      </c>
      <c r="K86">
        <v>3.2419376373290998</v>
      </c>
      <c r="L86">
        <v>3.5987854003906201E-2</v>
      </c>
      <c r="M86">
        <v>22.0625</v>
      </c>
      <c r="N86">
        <v>-576</v>
      </c>
      <c r="O86">
        <v>-112</v>
      </c>
      <c r="P86">
        <v>-1</v>
      </c>
      <c r="Q86" t="s">
        <v>50</v>
      </c>
      <c r="R86">
        <v>-576</v>
      </c>
      <c r="S86">
        <v>13.8664531707763</v>
      </c>
      <c r="T86">
        <v>3.2419376373290998</v>
      </c>
      <c r="U86">
        <v>3.5987854003906201E-2</v>
      </c>
      <c r="V86">
        <v>22.0625</v>
      </c>
      <c r="W86">
        <v>468</v>
      </c>
      <c r="X86">
        <v>-1</v>
      </c>
      <c r="Y86">
        <v>-1</v>
      </c>
      <c r="Z86" t="b">
        <v>0</v>
      </c>
      <c r="AA86" t="b">
        <v>0</v>
      </c>
      <c r="AB86">
        <v>29</v>
      </c>
      <c r="AC86">
        <v>0</v>
      </c>
      <c r="AD86">
        <v>25.077772617339999</v>
      </c>
      <c r="AE86">
        <v>11.717157125472999</v>
      </c>
      <c r="AF86">
        <v>46.7232768406679</v>
      </c>
      <c r="AG86" t="b">
        <v>0</v>
      </c>
      <c r="AH86">
        <v>289893</v>
      </c>
      <c r="AI86">
        <v>3859243</v>
      </c>
      <c r="AJ86">
        <v>4645774</v>
      </c>
      <c r="AK86">
        <v>8794910</v>
      </c>
      <c r="AL86">
        <f>IF(AND(HCBS!H86 &lt; 300000,'ASP-1'!B86 &gt; 0,'ASP-2'!B86 &gt; 0,'ASP-3'!B86 &gt; 0,'ASP-4'!B86 &gt;0),AD86, -1)</f>
        <v>25.077772617339999</v>
      </c>
      <c r="AM86">
        <f>IF(AND('ASP-1'!B86 &gt; 0,'ASP-2'!B86 &gt; 0,'ASP-3'!B86 &gt; 0,'ASP-4'!B86 &gt;0),AD86, -1)</f>
        <v>25.077772617339999</v>
      </c>
    </row>
    <row r="87" spans="1:39" x14ac:dyDescent="0.25">
      <c r="A87" t="s">
        <v>146</v>
      </c>
      <c r="B87">
        <v>1</v>
      </c>
      <c r="C87">
        <v>3</v>
      </c>
      <c r="D87">
        <v>1</v>
      </c>
      <c r="E87">
        <v>0</v>
      </c>
      <c r="F87">
        <v>4</v>
      </c>
      <c r="G87">
        <v>26</v>
      </c>
      <c r="H87">
        <v>486</v>
      </c>
      <c r="I87" t="s">
        <v>50</v>
      </c>
      <c r="J87">
        <v>20.888149261474599</v>
      </c>
      <c r="K87">
        <v>5.1143245697021396</v>
      </c>
      <c r="L87">
        <v>3.89862060546875E-2</v>
      </c>
      <c r="M87">
        <v>32.109375</v>
      </c>
      <c r="N87">
        <v>-765</v>
      </c>
      <c r="O87">
        <v>-279</v>
      </c>
      <c r="P87">
        <v>-1</v>
      </c>
      <c r="Q87" t="s">
        <v>50</v>
      </c>
      <c r="R87">
        <v>-765</v>
      </c>
      <c r="S87">
        <v>20.888149261474599</v>
      </c>
      <c r="T87">
        <v>5.1143245697021396</v>
      </c>
      <c r="U87">
        <v>3.89862060546875E-2</v>
      </c>
      <c r="V87">
        <v>32.109375</v>
      </c>
      <c r="W87">
        <v>495</v>
      </c>
      <c r="X87">
        <v>-1</v>
      </c>
      <c r="Y87">
        <v>-1</v>
      </c>
      <c r="Z87" t="b">
        <v>0</v>
      </c>
      <c r="AA87" t="b">
        <v>0</v>
      </c>
      <c r="AB87">
        <v>35</v>
      </c>
      <c r="AC87">
        <v>0</v>
      </c>
      <c r="AD87">
        <v>33.8309004306793</v>
      </c>
      <c r="AE87">
        <v>15.7268393039703</v>
      </c>
      <c r="AF87">
        <v>46.486611659051597</v>
      </c>
      <c r="AG87" t="b">
        <v>0</v>
      </c>
      <c r="AH87">
        <v>388716</v>
      </c>
      <c r="AI87">
        <v>5589308</v>
      </c>
      <c r="AJ87">
        <v>6674352</v>
      </c>
      <c r="AK87">
        <v>12652376</v>
      </c>
      <c r="AL87">
        <f>IF(AND(HCBS!H87 &lt; 300000,'ASP-1'!B87 &gt; 0,'ASP-2'!B87 &gt; 0,'ASP-3'!B87 &gt; 0,'ASP-4'!B87 &gt;0),AD87, -1)</f>
        <v>33.8309004306793</v>
      </c>
      <c r="AM87">
        <f>IF(AND('ASP-1'!B87 &gt; 0,'ASP-2'!B87 &gt; 0,'ASP-3'!B87 &gt; 0,'ASP-4'!B87 &gt;0),AD87, -1)</f>
        <v>33.8309004306793</v>
      </c>
    </row>
    <row r="88" spans="1:39" x14ac:dyDescent="0.25">
      <c r="A88" t="s">
        <v>147</v>
      </c>
      <c r="B88">
        <v>1</v>
      </c>
      <c r="C88">
        <v>3</v>
      </c>
      <c r="D88">
        <v>1</v>
      </c>
      <c r="E88">
        <v>0</v>
      </c>
      <c r="F88">
        <v>4</v>
      </c>
      <c r="G88">
        <v>24</v>
      </c>
      <c r="H88">
        <v>456</v>
      </c>
      <c r="I88" t="s">
        <v>50</v>
      </c>
      <c r="J88">
        <v>23.5822639465332</v>
      </c>
      <c r="K88">
        <v>6.9457225799560502</v>
      </c>
      <c r="L88">
        <v>5.1980972290039E-2</v>
      </c>
      <c r="M88">
        <v>41.046875</v>
      </c>
      <c r="N88">
        <v>-793</v>
      </c>
      <c r="O88">
        <v>-337</v>
      </c>
      <c r="P88">
        <v>-1</v>
      </c>
      <c r="Q88" t="s">
        <v>50</v>
      </c>
      <c r="R88">
        <v>-793</v>
      </c>
      <c r="S88">
        <v>23.5822639465332</v>
      </c>
      <c r="T88">
        <v>6.9457225799560502</v>
      </c>
      <c r="U88">
        <v>5.1980972290039E-2</v>
      </c>
      <c r="V88">
        <v>41.046875</v>
      </c>
      <c r="W88">
        <v>467</v>
      </c>
      <c r="X88">
        <v>-1</v>
      </c>
      <c r="Y88">
        <v>-1</v>
      </c>
      <c r="Z88" t="b">
        <v>0</v>
      </c>
      <c r="AA88" t="b">
        <v>0</v>
      </c>
      <c r="AB88">
        <v>35</v>
      </c>
      <c r="AC88">
        <v>0</v>
      </c>
      <c r="AD88">
        <v>36.123148679733198</v>
      </c>
      <c r="AE88">
        <v>15.597882986068701</v>
      </c>
      <c r="AF88">
        <v>43.179743616369301</v>
      </c>
      <c r="AG88" t="b">
        <v>0</v>
      </c>
      <c r="AH88">
        <v>400130</v>
      </c>
      <c r="AI88">
        <v>5886134</v>
      </c>
      <c r="AJ88">
        <v>7017635</v>
      </c>
      <c r="AK88">
        <v>13303899</v>
      </c>
      <c r="AL88">
        <f>IF(AND(HCBS!H88 &lt; 300000,'ASP-1'!B88 &gt; 0,'ASP-2'!B88 &gt; 0,'ASP-3'!B88 &gt; 0,'ASP-4'!B88 &gt;0),AD88, -1)</f>
        <v>-1</v>
      </c>
      <c r="AM88">
        <f>IF(AND('ASP-1'!B88 &gt; 0,'ASP-2'!B88 &gt; 0,'ASP-3'!B88 &gt; 0,'ASP-4'!B88 &gt;0),AD88, -1)</f>
        <v>36.123148679733198</v>
      </c>
    </row>
    <row r="89" spans="1:39" x14ac:dyDescent="0.25">
      <c r="A89" t="s">
        <v>148</v>
      </c>
      <c r="B89">
        <v>1</v>
      </c>
      <c r="C89">
        <v>2</v>
      </c>
      <c r="D89">
        <v>1</v>
      </c>
      <c r="E89">
        <v>0</v>
      </c>
      <c r="F89">
        <v>4</v>
      </c>
      <c r="G89">
        <v>34</v>
      </c>
      <c r="H89">
        <v>469</v>
      </c>
      <c r="I89" t="s">
        <v>50</v>
      </c>
      <c r="J89">
        <v>26.9661540985107</v>
      </c>
      <c r="K89">
        <v>6.6878070831298801</v>
      </c>
      <c r="L89">
        <v>9.1966629028320299E-2</v>
      </c>
      <c r="M89">
        <v>43.9375</v>
      </c>
      <c r="N89">
        <v>-965</v>
      </c>
      <c r="O89">
        <v>-496</v>
      </c>
      <c r="P89">
        <v>-1</v>
      </c>
      <c r="Q89" t="s">
        <v>50</v>
      </c>
      <c r="R89">
        <v>-965</v>
      </c>
      <c r="S89">
        <v>26.9661540985107</v>
      </c>
      <c r="T89">
        <v>6.6878070831298801</v>
      </c>
      <c r="U89">
        <v>9.1966629028320299E-2</v>
      </c>
      <c r="V89">
        <v>43.9375</v>
      </c>
      <c r="W89">
        <v>475</v>
      </c>
      <c r="X89">
        <v>-1</v>
      </c>
      <c r="Y89">
        <v>-1</v>
      </c>
      <c r="Z89" t="b">
        <v>0</v>
      </c>
      <c r="AA89" t="b">
        <v>0</v>
      </c>
      <c r="AB89">
        <v>40</v>
      </c>
      <c r="AC89">
        <v>0</v>
      </c>
      <c r="AD89">
        <v>49.348808526992798</v>
      </c>
      <c r="AE89">
        <v>23.401323080062799</v>
      </c>
      <c r="AF89">
        <v>47.420239269328697</v>
      </c>
      <c r="AG89" t="b">
        <v>0</v>
      </c>
      <c r="AH89">
        <v>480563</v>
      </c>
      <c r="AI89">
        <v>7325555</v>
      </c>
      <c r="AJ89">
        <v>8708156</v>
      </c>
      <c r="AK89">
        <v>16514274</v>
      </c>
      <c r="AL89">
        <f>IF(AND(HCBS!H89 &lt; 300000,'ASP-1'!B89 &gt; 0,'ASP-2'!B89 &gt; 0,'ASP-3'!B89 &gt; 0,'ASP-4'!B89 &gt;0),AD89, -1)</f>
        <v>49.348808526992798</v>
      </c>
      <c r="AM89">
        <f>IF(AND('ASP-1'!B89 &gt; 0,'ASP-2'!B89 &gt; 0,'ASP-3'!B89 &gt; 0,'ASP-4'!B89 &gt;0),AD89, -1)</f>
        <v>49.348808526992798</v>
      </c>
    </row>
    <row r="90" spans="1:39" x14ac:dyDescent="0.25">
      <c r="A90" t="s">
        <v>149</v>
      </c>
      <c r="B90">
        <v>1</v>
      </c>
      <c r="C90">
        <v>2</v>
      </c>
      <c r="D90">
        <v>1</v>
      </c>
      <c r="E90">
        <v>0</v>
      </c>
      <c r="F90">
        <v>4</v>
      </c>
      <c r="G90">
        <v>25</v>
      </c>
      <c r="H90">
        <v>490</v>
      </c>
      <c r="I90" t="s">
        <v>50</v>
      </c>
      <c r="J90">
        <v>14.041393280029199</v>
      </c>
      <c r="K90">
        <v>2.96502685546875</v>
      </c>
      <c r="L90">
        <v>6.7974090576171806E-2</v>
      </c>
      <c r="M90">
        <v>21.375</v>
      </c>
      <c r="N90">
        <v>-550</v>
      </c>
      <c r="O90">
        <v>-60</v>
      </c>
      <c r="P90">
        <v>-1</v>
      </c>
      <c r="Q90" t="s">
        <v>50</v>
      </c>
      <c r="R90">
        <v>-550</v>
      </c>
      <c r="S90">
        <v>14.041393280029199</v>
      </c>
      <c r="T90">
        <v>2.96502685546875</v>
      </c>
      <c r="U90">
        <v>6.7974090576171806E-2</v>
      </c>
      <c r="V90">
        <v>21.375</v>
      </c>
      <c r="W90">
        <v>494</v>
      </c>
      <c r="X90">
        <v>-1</v>
      </c>
      <c r="Y90">
        <v>-1</v>
      </c>
      <c r="Z90" t="b">
        <v>0</v>
      </c>
      <c r="AA90" t="b">
        <v>0</v>
      </c>
      <c r="AB90">
        <v>29</v>
      </c>
      <c r="AC90">
        <v>0</v>
      </c>
      <c r="AD90">
        <v>25.728558301925599</v>
      </c>
      <c r="AE90">
        <v>12.216991424560501</v>
      </c>
      <c r="AF90">
        <v>47.4841663539544</v>
      </c>
      <c r="AG90" t="b">
        <v>0</v>
      </c>
      <c r="AH90">
        <v>297346</v>
      </c>
      <c r="AI90">
        <v>4032348</v>
      </c>
      <c r="AJ90">
        <v>4842740</v>
      </c>
      <c r="AK90">
        <v>9172434</v>
      </c>
      <c r="AL90">
        <f>IF(AND(HCBS!H90 &lt; 300000,'ASP-1'!B90 &gt; 0,'ASP-2'!B90 &gt; 0,'ASP-3'!B90 &gt; 0,'ASP-4'!B90 &gt;0),AD90, -1)</f>
        <v>25.728558301925599</v>
      </c>
      <c r="AM90">
        <f>IF(AND('ASP-1'!B90 &gt; 0,'ASP-2'!B90 &gt; 0,'ASP-3'!B90 &gt; 0,'ASP-4'!B90 &gt;0),AD90, -1)</f>
        <v>25.728558301925599</v>
      </c>
    </row>
    <row r="91" spans="1:39" x14ac:dyDescent="0.25">
      <c r="A91" t="s">
        <v>150</v>
      </c>
      <c r="B91">
        <v>1</v>
      </c>
      <c r="C91">
        <v>1</v>
      </c>
      <c r="D91">
        <v>1</v>
      </c>
      <c r="E91">
        <v>0</v>
      </c>
      <c r="F91">
        <v>4</v>
      </c>
      <c r="G91">
        <v>28</v>
      </c>
      <c r="H91">
        <v>515</v>
      </c>
      <c r="I91" t="s">
        <v>50</v>
      </c>
      <c r="J91">
        <v>27.222070693969702</v>
      </c>
      <c r="K91">
        <v>5.35524559020996</v>
      </c>
      <c r="L91">
        <v>0.48784065246581998</v>
      </c>
      <c r="M91">
        <v>40.484375</v>
      </c>
      <c r="N91">
        <v>-983</v>
      </c>
      <c r="O91">
        <v>-468</v>
      </c>
      <c r="P91">
        <v>-1</v>
      </c>
      <c r="Q91" t="s">
        <v>50</v>
      </c>
      <c r="R91">
        <v>-983</v>
      </c>
      <c r="S91">
        <v>27.222070693969702</v>
      </c>
      <c r="T91">
        <v>5.35524559020996</v>
      </c>
      <c r="U91">
        <v>0.48784065246581998</v>
      </c>
      <c r="V91">
        <v>40.484375</v>
      </c>
      <c r="W91">
        <v>529</v>
      </c>
      <c r="X91">
        <v>-1</v>
      </c>
      <c r="Y91">
        <v>-1</v>
      </c>
      <c r="Z91" t="b">
        <v>0</v>
      </c>
      <c r="AA91" t="b">
        <v>0</v>
      </c>
      <c r="AB91">
        <v>42</v>
      </c>
      <c r="AC91">
        <v>0</v>
      </c>
      <c r="AD91">
        <v>42.363100051879798</v>
      </c>
      <c r="AE91">
        <v>20.9551243782043</v>
      </c>
      <c r="AF91">
        <v>49.465512090809398</v>
      </c>
      <c r="AG91" t="b">
        <v>0</v>
      </c>
      <c r="AH91">
        <v>506558</v>
      </c>
      <c r="AI91">
        <v>7749441</v>
      </c>
      <c r="AJ91">
        <v>9207318</v>
      </c>
      <c r="AK91">
        <v>17463317</v>
      </c>
      <c r="AL91">
        <f>IF(AND(HCBS!H91 &lt; 300000,'ASP-1'!B91 &gt; 0,'ASP-2'!B91 &gt; 0,'ASP-3'!B91 &gt; 0,'ASP-4'!B91 &gt;0),AD91, -1)</f>
        <v>42.363100051879798</v>
      </c>
      <c r="AM91">
        <f>IF(AND('ASP-1'!B91 &gt; 0,'ASP-2'!B91 &gt; 0,'ASP-3'!B91 &gt; 0,'ASP-4'!B91 &gt;0),AD91, -1)</f>
        <v>42.363100051879798</v>
      </c>
    </row>
    <row r="92" spans="1:39" x14ac:dyDescent="0.25">
      <c r="A92" t="s">
        <v>151</v>
      </c>
      <c r="B92">
        <v>1</v>
      </c>
      <c r="C92">
        <v>3</v>
      </c>
      <c r="D92">
        <v>1</v>
      </c>
      <c r="E92">
        <v>0</v>
      </c>
      <c r="F92">
        <v>4</v>
      </c>
      <c r="G92">
        <v>29</v>
      </c>
      <c r="H92">
        <v>451</v>
      </c>
      <c r="I92" t="s">
        <v>50</v>
      </c>
      <c r="J92">
        <v>16.255666732788001</v>
      </c>
      <c r="K92">
        <v>2.8770561218261701</v>
      </c>
      <c r="L92">
        <v>8.4970474243163993E-2</v>
      </c>
      <c r="M92">
        <v>23.234375</v>
      </c>
      <c r="N92">
        <v>-688</v>
      </c>
      <c r="O92">
        <v>-237</v>
      </c>
      <c r="P92">
        <v>-1</v>
      </c>
      <c r="Q92" t="s">
        <v>50</v>
      </c>
      <c r="R92">
        <v>-688</v>
      </c>
      <c r="S92">
        <v>16.255666732788001</v>
      </c>
      <c r="T92">
        <v>2.8770561218261701</v>
      </c>
      <c r="U92">
        <v>8.4970474243163993E-2</v>
      </c>
      <c r="V92">
        <v>23.234375</v>
      </c>
      <c r="W92">
        <v>452</v>
      </c>
      <c r="X92">
        <v>-1</v>
      </c>
      <c r="Y92">
        <v>-1</v>
      </c>
      <c r="Z92" t="b">
        <v>0</v>
      </c>
      <c r="AA92" t="b">
        <v>0</v>
      </c>
      <c r="AB92">
        <v>30</v>
      </c>
      <c r="AC92">
        <v>0</v>
      </c>
      <c r="AD92">
        <v>33.751926660537698</v>
      </c>
      <c r="AE92">
        <v>17.235345840454102</v>
      </c>
      <c r="AF92">
        <v>51.064776283142997</v>
      </c>
      <c r="AG92" t="b">
        <v>0</v>
      </c>
      <c r="AH92">
        <v>335196</v>
      </c>
      <c r="AI92">
        <v>4938319</v>
      </c>
      <c r="AJ92">
        <v>5871114</v>
      </c>
      <c r="AK92">
        <v>11144629</v>
      </c>
      <c r="AL92">
        <f>IF(AND(HCBS!H92 &lt; 300000,'ASP-1'!B92 &gt; 0,'ASP-2'!B92 &gt; 0,'ASP-3'!B92 &gt; 0,'ASP-4'!B92 &gt;0),AD92, -1)</f>
        <v>33.751926660537698</v>
      </c>
      <c r="AM92">
        <f>IF(AND('ASP-1'!B92 &gt; 0,'ASP-2'!B92 &gt; 0,'ASP-3'!B92 &gt; 0,'ASP-4'!B92 &gt;0),AD92, -1)</f>
        <v>33.751926660537698</v>
      </c>
    </row>
    <row r="93" spans="1:39" x14ac:dyDescent="0.25">
      <c r="A93" t="s">
        <v>152</v>
      </c>
      <c r="B93">
        <v>1</v>
      </c>
      <c r="C93">
        <v>1</v>
      </c>
      <c r="D93">
        <v>1</v>
      </c>
      <c r="E93">
        <v>0</v>
      </c>
      <c r="F93">
        <v>4</v>
      </c>
      <c r="G93">
        <v>23</v>
      </c>
      <c r="H93">
        <v>518</v>
      </c>
      <c r="I93" t="s">
        <v>50</v>
      </c>
      <c r="J93">
        <v>12.820793151855399</v>
      </c>
      <c r="K93">
        <v>2.44319725036621</v>
      </c>
      <c r="L93">
        <v>0.28390312194824202</v>
      </c>
      <c r="M93">
        <v>19.046875</v>
      </c>
      <c r="N93">
        <v>-504</v>
      </c>
      <c r="O93">
        <v>14</v>
      </c>
      <c r="P93">
        <v>-1</v>
      </c>
      <c r="Q93" t="s">
        <v>50</v>
      </c>
      <c r="R93">
        <v>-504</v>
      </c>
      <c r="S93">
        <v>12.820793151855399</v>
      </c>
      <c r="T93">
        <v>2.44319725036621</v>
      </c>
      <c r="U93">
        <v>0.28390312194824202</v>
      </c>
      <c r="V93">
        <v>19.046875</v>
      </c>
      <c r="W93">
        <v>522</v>
      </c>
      <c r="X93">
        <v>-1</v>
      </c>
      <c r="Y93">
        <v>-1</v>
      </c>
      <c r="Z93" t="b">
        <v>0</v>
      </c>
      <c r="AA93" t="b">
        <v>0</v>
      </c>
      <c r="AB93">
        <v>27</v>
      </c>
      <c r="AC93">
        <v>0</v>
      </c>
      <c r="AD93">
        <v>23.024446249008101</v>
      </c>
      <c r="AE93">
        <v>11.271301746368399</v>
      </c>
      <c r="AF93">
        <v>48.953627915607001</v>
      </c>
      <c r="AG93" t="b">
        <v>0</v>
      </c>
      <c r="AH93">
        <v>276760</v>
      </c>
      <c r="AI93">
        <v>3792798</v>
      </c>
      <c r="AJ93">
        <v>4540051</v>
      </c>
      <c r="AK93">
        <v>8609609</v>
      </c>
      <c r="AL93">
        <f>IF(AND(HCBS!H93 &lt; 300000,'ASP-1'!B93 &gt; 0,'ASP-2'!B93 &gt; 0,'ASP-3'!B93 &gt; 0,'ASP-4'!B93 &gt;0),AD93, -1)</f>
        <v>23.024446249008101</v>
      </c>
      <c r="AM93">
        <f>IF(AND('ASP-1'!B93 &gt; 0,'ASP-2'!B93 &gt; 0,'ASP-3'!B93 &gt; 0,'ASP-4'!B93 &gt;0),AD93, -1)</f>
        <v>23.024446249008101</v>
      </c>
    </row>
    <row r="94" spans="1:39" x14ac:dyDescent="0.25">
      <c r="A94" t="s">
        <v>153</v>
      </c>
      <c r="B94">
        <v>1</v>
      </c>
      <c r="C94">
        <v>3</v>
      </c>
      <c r="D94">
        <v>1</v>
      </c>
      <c r="E94">
        <v>0</v>
      </c>
      <c r="F94">
        <v>4</v>
      </c>
      <c r="G94">
        <v>26</v>
      </c>
      <c r="H94">
        <v>501</v>
      </c>
      <c r="I94" t="s">
        <v>50</v>
      </c>
      <c r="J94">
        <v>16.341638565063398</v>
      </c>
      <c r="K94">
        <v>3.2629299163818302</v>
      </c>
      <c r="L94">
        <v>5.09796142578125E-2</v>
      </c>
      <c r="M94">
        <v>24.484375</v>
      </c>
      <c r="N94">
        <v>-598</v>
      </c>
      <c r="O94">
        <v>-97</v>
      </c>
      <c r="P94">
        <v>-1</v>
      </c>
      <c r="Q94" t="s">
        <v>50</v>
      </c>
      <c r="R94">
        <v>-598</v>
      </c>
      <c r="S94">
        <v>16.341638565063398</v>
      </c>
      <c r="T94">
        <v>3.2629299163818302</v>
      </c>
      <c r="U94">
        <v>5.09796142578125E-2</v>
      </c>
      <c r="V94">
        <v>24.484375</v>
      </c>
      <c r="W94">
        <v>504</v>
      </c>
      <c r="X94">
        <v>-1</v>
      </c>
      <c r="Y94">
        <v>-1</v>
      </c>
      <c r="Z94" t="b">
        <v>0</v>
      </c>
      <c r="AA94" t="b">
        <v>0</v>
      </c>
      <c r="AB94">
        <v>29</v>
      </c>
      <c r="AC94">
        <v>0</v>
      </c>
      <c r="AD94">
        <v>30.5109894275665</v>
      </c>
      <c r="AE94">
        <v>14.895113706588701</v>
      </c>
      <c r="AF94">
        <v>48.818848506863098</v>
      </c>
      <c r="AG94" t="b">
        <v>0</v>
      </c>
      <c r="AH94">
        <v>318152</v>
      </c>
      <c r="AI94">
        <v>4646660</v>
      </c>
      <c r="AJ94">
        <v>5530382</v>
      </c>
      <c r="AK94">
        <v>10495194</v>
      </c>
      <c r="AL94">
        <f>IF(AND(HCBS!H94 &lt; 300000,'ASP-1'!B94 &gt; 0,'ASP-2'!B94 &gt; 0,'ASP-3'!B94 &gt; 0,'ASP-4'!B94 &gt;0),AD94, -1)</f>
        <v>30.5109894275665</v>
      </c>
      <c r="AM94">
        <f>IF(AND('ASP-1'!B94 &gt; 0,'ASP-2'!B94 &gt; 0,'ASP-3'!B94 &gt; 0,'ASP-4'!B94 &gt;0),AD94, -1)</f>
        <v>30.5109894275665</v>
      </c>
    </row>
    <row r="95" spans="1:39" x14ac:dyDescent="0.25">
      <c r="A95" t="s">
        <v>154</v>
      </c>
      <c r="B95">
        <v>1</v>
      </c>
      <c r="C95">
        <v>4</v>
      </c>
      <c r="D95">
        <v>1</v>
      </c>
      <c r="E95">
        <v>0</v>
      </c>
      <c r="F95">
        <v>4</v>
      </c>
      <c r="G95">
        <v>26</v>
      </c>
      <c r="H95">
        <v>540</v>
      </c>
      <c r="I95" t="s">
        <v>50</v>
      </c>
      <c r="J95">
        <v>16.959434509277301</v>
      </c>
      <c r="K95">
        <v>3.3499011993408199</v>
      </c>
      <c r="L95">
        <v>4.5982360839843701E-2</v>
      </c>
      <c r="M95">
        <v>25.171875</v>
      </c>
      <c r="N95">
        <v>-596</v>
      </c>
      <c r="O95">
        <v>-56</v>
      </c>
      <c r="P95">
        <v>-1</v>
      </c>
      <c r="Q95" t="s">
        <v>50</v>
      </c>
      <c r="R95">
        <v>-596</v>
      </c>
      <c r="S95">
        <v>16.959434509277301</v>
      </c>
      <c r="T95">
        <v>3.3499011993408199</v>
      </c>
      <c r="U95">
        <v>4.5982360839843701E-2</v>
      </c>
      <c r="V95">
        <v>25.171875</v>
      </c>
      <c r="W95">
        <v>544</v>
      </c>
      <c r="X95">
        <v>-1</v>
      </c>
      <c r="Y95">
        <v>-1</v>
      </c>
      <c r="Z95" t="b">
        <v>0</v>
      </c>
      <c r="AA95" t="b">
        <v>0</v>
      </c>
      <c r="AB95">
        <v>30</v>
      </c>
      <c r="AC95">
        <v>0</v>
      </c>
      <c r="AD95">
        <v>30.570970535278299</v>
      </c>
      <c r="AE95">
        <v>15.3799540996551</v>
      </c>
      <c r="AF95">
        <v>50.309014827994901</v>
      </c>
      <c r="AG95" t="b">
        <v>0</v>
      </c>
      <c r="AH95">
        <v>331617</v>
      </c>
      <c r="AI95">
        <v>4817318</v>
      </c>
      <c r="AJ95">
        <v>5735289</v>
      </c>
      <c r="AK95">
        <v>10884224</v>
      </c>
      <c r="AL95">
        <f>IF(AND(HCBS!H95 &lt; 300000,'ASP-1'!B95 &gt; 0,'ASP-2'!B95 &gt; 0,'ASP-3'!B95 &gt; 0,'ASP-4'!B95 &gt;0),AD95, -1)</f>
        <v>30.570970535278299</v>
      </c>
      <c r="AM95">
        <f>IF(AND('ASP-1'!B95 &gt; 0,'ASP-2'!B95 &gt; 0,'ASP-3'!B95 &gt; 0,'ASP-4'!B95 &gt;0),AD95, -1)</f>
        <v>30.570970535278299</v>
      </c>
    </row>
    <row r="96" spans="1:39" x14ac:dyDescent="0.25">
      <c r="A96" t="s">
        <v>155</v>
      </c>
      <c r="B96">
        <v>1</v>
      </c>
      <c r="C96">
        <v>3</v>
      </c>
      <c r="D96">
        <v>1</v>
      </c>
      <c r="E96">
        <v>0</v>
      </c>
      <c r="F96">
        <v>4</v>
      </c>
      <c r="G96">
        <v>30</v>
      </c>
      <c r="H96">
        <v>526</v>
      </c>
      <c r="I96" t="s">
        <v>50</v>
      </c>
      <c r="J96">
        <v>31.324724197387599</v>
      </c>
      <c r="K96">
        <v>9.71881103515625</v>
      </c>
      <c r="L96">
        <v>5.8979034423828097E-2</v>
      </c>
      <c r="M96">
        <v>54.796875</v>
      </c>
      <c r="N96">
        <v>-984</v>
      </c>
      <c r="O96">
        <v>-458</v>
      </c>
      <c r="P96">
        <v>-1</v>
      </c>
      <c r="Q96" t="s">
        <v>50</v>
      </c>
      <c r="R96">
        <v>-984</v>
      </c>
      <c r="S96">
        <v>31.324724197387599</v>
      </c>
      <c r="T96">
        <v>9.71881103515625</v>
      </c>
      <c r="U96">
        <v>5.8979034423828097E-2</v>
      </c>
      <c r="V96">
        <v>54.796875</v>
      </c>
      <c r="W96">
        <v>536</v>
      </c>
      <c r="X96">
        <v>-1</v>
      </c>
      <c r="Y96">
        <v>-1</v>
      </c>
      <c r="Z96" t="b">
        <v>0</v>
      </c>
      <c r="AA96" t="b">
        <v>0</v>
      </c>
      <c r="AB96">
        <v>40</v>
      </c>
      <c r="AC96">
        <v>0</v>
      </c>
      <c r="AD96">
        <v>52.429797887802103</v>
      </c>
      <c r="AE96">
        <v>22.704550266265802</v>
      </c>
      <c r="AF96">
        <v>43.304668682592997</v>
      </c>
      <c r="AG96" t="b">
        <v>0</v>
      </c>
      <c r="AH96">
        <v>500346</v>
      </c>
      <c r="AI96">
        <v>7934758</v>
      </c>
      <c r="AJ96">
        <v>9375766</v>
      </c>
      <c r="AK96">
        <v>17810870</v>
      </c>
      <c r="AL96">
        <f>IF(AND(HCBS!H96 &lt; 300000,'ASP-1'!B96 &gt; 0,'ASP-2'!B96 &gt; 0,'ASP-3'!B96 &gt; 0,'ASP-4'!B96 &gt;0),AD96, -1)</f>
        <v>-1</v>
      </c>
      <c r="AM96">
        <f>IF(AND('ASP-1'!B96 &gt; 0,'ASP-2'!B96 &gt; 0,'ASP-3'!B96 &gt; 0,'ASP-4'!B96 &gt;0),AD96, -1)</f>
        <v>52.429797887802103</v>
      </c>
    </row>
    <row r="97" spans="1:39" x14ac:dyDescent="0.25">
      <c r="A97" t="s">
        <v>156</v>
      </c>
      <c r="B97">
        <v>1</v>
      </c>
      <c r="C97">
        <v>3</v>
      </c>
      <c r="D97">
        <v>1</v>
      </c>
      <c r="E97">
        <v>0</v>
      </c>
      <c r="F97">
        <v>4</v>
      </c>
      <c r="G97">
        <v>29</v>
      </c>
      <c r="H97">
        <v>491</v>
      </c>
      <c r="I97" t="s">
        <v>50</v>
      </c>
      <c r="J97">
        <v>42.614021301269503</v>
      </c>
      <c r="K97">
        <v>12.860782623291</v>
      </c>
      <c r="L97">
        <v>9.6967697143554604E-2</v>
      </c>
      <c r="M97">
        <v>75.1875</v>
      </c>
      <c r="N97">
        <v>-1314</v>
      </c>
      <c r="O97">
        <v>-823</v>
      </c>
      <c r="P97">
        <v>-1</v>
      </c>
      <c r="Q97" t="s">
        <v>50</v>
      </c>
      <c r="R97">
        <v>-1314</v>
      </c>
      <c r="S97">
        <v>42.614021301269503</v>
      </c>
      <c r="T97">
        <v>12.860782623291</v>
      </c>
      <c r="U97">
        <v>9.6967697143554604E-2</v>
      </c>
      <c r="V97">
        <v>75.1875</v>
      </c>
      <c r="W97">
        <v>510</v>
      </c>
      <c r="X97">
        <v>-1</v>
      </c>
      <c r="Y97">
        <v>-1</v>
      </c>
      <c r="Z97" t="b">
        <v>0</v>
      </c>
      <c r="AA97" t="b">
        <v>0</v>
      </c>
      <c r="AB97">
        <v>48</v>
      </c>
      <c r="AC97">
        <v>0</v>
      </c>
      <c r="AD97">
        <v>65.703443527221594</v>
      </c>
      <c r="AE97">
        <v>27.678919315338099</v>
      </c>
      <c r="AF97">
        <v>42.127045143182499</v>
      </c>
      <c r="AG97" t="b">
        <v>0</v>
      </c>
      <c r="AH97">
        <v>639212</v>
      </c>
      <c r="AI97">
        <v>10608934</v>
      </c>
      <c r="AJ97">
        <v>12488029</v>
      </c>
      <c r="AK97">
        <v>23736175</v>
      </c>
      <c r="AL97">
        <f>IF(AND(HCBS!H97 &lt; 300000,'ASP-1'!B97 &gt; 0,'ASP-2'!B97 &gt; 0,'ASP-3'!B97 &gt; 0,'ASP-4'!B97 &gt;0),AD97, -1)</f>
        <v>-1</v>
      </c>
      <c r="AM97">
        <f>IF(AND('ASP-1'!B97 &gt; 0,'ASP-2'!B97 &gt; 0,'ASP-3'!B97 &gt; 0,'ASP-4'!B97 &gt;0),AD97, -1)</f>
        <v>-1</v>
      </c>
    </row>
    <row r="98" spans="1:39" x14ac:dyDescent="0.25">
      <c r="A98" t="s">
        <v>157</v>
      </c>
      <c r="B98">
        <v>1</v>
      </c>
      <c r="C98">
        <v>1</v>
      </c>
      <c r="D98">
        <v>1</v>
      </c>
      <c r="E98">
        <v>0</v>
      </c>
      <c r="F98">
        <v>4</v>
      </c>
      <c r="G98">
        <v>34</v>
      </c>
      <c r="H98">
        <v>494</v>
      </c>
      <c r="I98" t="s">
        <v>50</v>
      </c>
      <c r="J98">
        <v>26.933164596557599</v>
      </c>
      <c r="K98">
        <v>4.9453773498535103</v>
      </c>
      <c r="L98">
        <v>1.1516208648681601</v>
      </c>
      <c r="M98">
        <v>39.140625</v>
      </c>
      <c r="N98">
        <v>-1020</v>
      </c>
      <c r="O98">
        <v>-526</v>
      </c>
      <c r="P98">
        <v>-1</v>
      </c>
      <c r="Q98" t="s">
        <v>50</v>
      </c>
      <c r="R98">
        <v>-1020</v>
      </c>
      <c r="S98">
        <v>26.933164596557599</v>
      </c>
      <c r="T98">
        <v>4.9453773498535103</v>
      </c>
      <c r="U98">
        <v>1.1516208648681601</v>
      </c>
      <c r="V98">
        <v>39.140625</v>
      </c>
      <c r="W98">
        <v>500</v>
      </c>
      <c r="X98">
        <v>-1</v>
      </c>
      <c r="Y98">
        <v>-1</v>
      </c>
      <c r="Z98" t="b">
        <v>0</v>
      </c>
      <c r="AA98" t="b">
        <v>0</v>
      </c>
      <c r="AB98">
        <v>40</v>
      </c>
      <c r="AC98">
        <v>0</v>
      </c>
      <c r="AD98">
        <v>49.980600833892801</v>
      </c>
      <c r="AE98">
        <v>25.292702436447101</v>
      </c>
      <c r="AF98">
        <v>50.605038783958797</v>
      </c>
      <c r="AG98" t="b">
        <v>0</v>
      </c>
      <c r="AH98">
        <v>493824</v>
      </c>
      <c r="AI98">
        <v>7790408</v>
      </c>
      <c r="AJ98">
        <v>9210414</v>
      </c>
      <c r="AK98">
        <v>17494646</v>
      </c>
      <c r="AL98">
        <f>IF(AND(HCBS!H98 &lt; 300000,'ASP-1'!B98 &gt; 0,'ASP-2'!B98 &gt; 0,'ASP-3'!B98 &gt; 0,'ASP-4'!B98 &gt;0),AD98, -1)</f>
        <v>49.980600833892801</v>
      </c>
      <c r="AM98">
        <f>IF(AND('ASP-1'!B98 &gt; 0,'ASP-2'!B98 &gt; 0,'ASP-3'!B98 &gt; 0,'ASP-4'!B98 &gt;0),AD98, -1)</f>
        <v>49.980600833892801</v>
      </c>
    </row>
    <row r="99" spans="1:39" x14ac:dyDescent="0.25">
      <c r="A99" t="s">
        <v>158</v>
      </c>
      <c r="B99">
        <v>1</v>
      </c>
      <c r="C99">
        <v>2</v>
      </c>
      <c r="D99">
        <v>1</v>
      </c>
      <c r="E99">
        <v>0</v>
      </c>
      <c r="F99">
        <v>4</v>
      </c>
      <c r="G99">
        <v>29</v>
      </c>
      <c r="H99">
        <v>496</v>
      </c>
      <c r="I99" t="s">
        <v>50</v>
      </c>
      <c r="J99">
        <v>25.101764678955</v>
      </c>
      <c r="K99">
        <v>5.5841693878173801</v>
      </c>
      <c r="L99">
        <v>0.56081390380859297</v>
      </c>
      <c r="M99">
        <v>38.765625</v>
      </c>
      <c r="N99">
        <v>-902</v>
      </c>
      <c r="O99">
        <v>-406</v>
      </c>
      <c r="P99">
        <v>-1</v>
      </c>
      <c r="Q99" t="s">
        <v>50</v>
      </c>
      <c r="R99">
        <v>-902</v>
      </c>
      <c r="S99">
        <v>25.101764678955</v>
      </c>
      <c r="T99">
        <v>5.5841693878173801</v>
      </c>
      <c r="U99">
        <v>0.56081390380859297</v>
      </c>
      <c r="V99">
        <v>38.765625</v>
      </c>
      <c r="W99">
        <v>504</v>
      </c>
      <c r="X99">
        <v>-1</v>
      </c>
      <c r="Y99">
        <v>-1</v>
      </c>
      <c r="Z99" t="b">
        <v>0</v>
      </c>
      <c r="AA99" t="b">
        <v>0</v>
      </c>
      <c r="AB99">
        <v>37</v>
      </c>
      <c r="AC99">
        <v>0</v>
      </c>
      <c r="AD99">
        <v>43.979570388793903</v>
      </c>
      <c r="AE99">
        <v>20.365318059921201</v>
      </c>
      <c r="AF99">
        <v>46.306314227003803</v>
      </c>
      <c r="AG99" t="b">
        <v>0</v>
      </c>
      <c r="AH99">
        <v>444491</v>
      </c>
      <c r="AI99">
        <v>6882252</v>
      </c>
      <c r="AJ99">
        <v>8148955</v>
      </c>
      <c r="AK99">
        <v>15475698</v>
      </c>
      <c r="AL99">
        <f>IF(AND(HCBS!H99 &lt; 300000,'ASP-1'!B99 &gt; 0,'ASP-2'!B99 &gt; 0,'ASP-3'!B99 &gt; 0,'ASP-4'!B99 &gt;0),AD99, -1)</f>
        <v>43.979570388793903</v>
      </c>
      <c r="AM99">
        <f>IF(AND('ASP-1'!B99 &gt; 0,'ASP-2'!B99 &gt; 0,'ASP-3'!B99 &gt; 0,'ASP-4'!B99 &gt;0),AD99, -1)</f>
        <v>43.979570388793903</v>
      </c>
    </row>
    <row r="100" spans="1:39" x14ac:dyDescent="0.25">
      <c r="A100" t="s">
        <v>159</v>
      </c>
      <c r="B100">
        <v>1</v>
      </c>
      <c r="C100">
        <v>3</v>
      </c>
      <c r="D100">
        <v>1</v>
      </c>
      <c r="E100">
        <v>0</v>
      </c>
      <c r="F100">
        <v>4</v>
      </c>
      <c r="G100">
        <v>32</v>
      </c>
      <c r="H100">
        <v>529</v>
      </c>
      <c r="I100" t="s">
        <v>50</v>
      </c>
      <c r="J100">
        <v>34.959529876708899</v>
      </c>
      <c r="K100">
        <v>9.7458019256591797</v>
      </c>
      <c r="L100">
        <v>0.11795997619628899</v>
      </c>
      <c r="M100">
        <v>59.421875</v>
      </c>
      <c r="N100">
        <v>-1020</v>
      </c>
      <c r="O100">
        <v>-491</v>
      </c>
      <c r="P100">
        <v>-1</v>
      </c>
      <c r="Q100" t="s">
        <v>50</v>
      </c>
      <c r="R100">
        <v>-1020</v>
      </c>
      <c r="S100">
        <v>34.959529876708899</v>
      </c>
      <c r="T100">
        <v>9.7458019256591797</v>
      </c>
      <c r="U100">
        <v>0.11795997619628899</v>
      </c>
      <c r="V100">
        <v>59.421875</v>
      </c>
      <c r="W100">
        <v>538</v>
      </c>
      <c r="X100">
        <v>-1</v>
      </c>
      <c r="Y100">
        <v>-1</v>
      </c>
      <c r="Z100" t="b">
        <v>0</v>
      </c>
      <c r="AA100" t="b">
        <v>0</v>
      </c>
      <c r="AB100">
        <v>41</v>
      </c>
      <c r="AC100">
        <v>0</v>
      </c>
      <c r="AD100">
        <v>61.322880029678302</v>
      </c>
      <c r="AE100">
        <v>26.419332027435299</v>
      </c>
      <c r="AF100">
        <v>43.082340579322299</v>
      </c>
      <c r="AG100" t="b">
        <v>0</v>
      </c>
      <c r="AH100">
        <v>524008</v>
      </c>
      <c r="AI100">
        <v>8475281</v>
      </c>
      <c r="AJ100">
        <v>9997329</v>
      </c>
      <c r="AK100">
        <v>18996618</v>
      </c>
      <c r="AL100">
        <f>IF(AND(HCBS!H100 &lt; 300000,'ASP-1'!B100 &gt; 0,'ASP-2'!B100 &gt; 0,'ASP-3'!B100 &gt; 0,'ASP-4'!B100 &gt;0),AD100, -1)</f>
        <v>61.322880029678302</v>
      </c>
      <c r="AM100">
        <f>IF(AND('ASP-1'!B100 &gt; 0,'ASP-2'!B100 &gt; 0,'ASP-3'!B100 &gt; 0,'ASP-4'!B100 &gt;0),AD100, -1)</f>
        <v>61.322880029678302</v>
      </c>
    </row>
    <row r="101" spans="1:39" x14ac:dyDescent="0.25">
      <c r="A101" t="s">
        <v>160</v>
      </c>
      <c r="B101">
        <v>1</v>
      </c>
      <c r="C101">
        <v>2</v>
      </c>
      <c r="D101">
        <v>1</v>
      </c>
      <c r="E101">
        <v>0</v>
      </c>
      <c r="F101">
        <v>4</v>
      </c>
      <c r="G101">
        <v>26</v>
      </c>
      <c r="H101">
        <v>542</v>
      </c>
      <c r="I101" t="s">
        <v>50</v>
      </c>
      <c r="J101">
        <v>12.6908359527587</v>
      </c>
      <c r="K101">
        <v>2.2092761993408199</v>
      </c>
      <c r="L101">
        <v>8.7970733642578097E-2</v>
      </c>
      <c r="M101">
        <v>18.140625</v>
      </c>
      <c r="N101">
        <v>-483</v>
      </c>
      <c r="O101">
        <v>59</v>
      </c>
      <c r="P101">
        <v>-1</v>
      </c>
      <c r="Q101" t="s">
        <v>50</v>
      </c>
      <c r="R101">
        <v>-483</v>
      </c>
      <c r="S101">
        <v>12.6908359527587</v>
      </c>
      <c r="T101">
        <v>2.2092761993408199</v>
      </c>
      <c r="U101">
        <v>8.7970733642578097E-2</v>
      </c>
      <c r="V101">
        <v>18.140625</v>
      </c>
      <c r="W101">
        <v>543</v>
      </c>
      <c r="X101">
        <v>-1</v>
      </c>
      <c r="Y101">
        <v>-1</v>
      </c>
      <c r="Z101" t="b">
        <v>0</v>
      </c>
      <c r="AA101" t="b">
        <v>0</v>
      </c>
      <c r="AB101">
        <v>27</v>
      </c>
      <c r="AC101">
        <v>0</v>
      </c>
      <c r="AD101">
        <v>25.800534248352001</v>
      </c>
      <c r="AE101">
        <v>12.9477522373199</v>
      </c>
      <c r="AF101">
        <v>50.184047015022301</v>
      </c>
      <c r="AG101" t="b">
        <v>0</v>
      </c>
      <c r="AH101">
        <v>277961</v>
      </c>
      <c r="AI101">
        <v>3795165</v>
      </c>
      <c r="AJ101">
        <v>4545236</v>
      </c>
      <c r="AK101">
        <v>8618362</v>
      </c>
      <c r="AL101">
        <f>IF(AND(HCBS!H101 &lt; 300000,'ASP-1'!B101 &gt; 0,'ASP-2'!B101 &gt; 0,'ASP-3'!B101 &gt; 0,'ASP-4'!B101 &gt;0),AD101, -1)</f>
        <v>25.800534248352001</v>
      </c>
      <c r="AM101">
        <f>IF(AND('ASP-1'!B101 &gt; 0,'ASP-2'!B101 &gt; 0,'ASP-3'!B101 &gt; 0,'ASP-4'!B101 &gt;0),AD101, -1)</f>
        <v>25.800534248352001</v>
      </c>
    </row>
    <row r="102" spans="1:39" x14ac:dyDescent="0.25">
      <c r="A102" t="s">
        <v>161</v>
      </c>
      <c r="B102">
        <v>1</v>
      </c>
      <c r="C102">
        <v>2</v>
      </c>
      <c r="D102">
        <v>1</v>
      </c>
      <c r="E102">
        <v>0</v>
      </c>
      <c r="F102">
        <v>4</v>
      </c>
      <c r="G102">
        <v>21</v>
      </c>
      <c r="H102">
        <v>432</v>
      </c>
      <c r="I102" t="s">
        <v>50</v>
      </c>
      <c r="J102">
        <v>40.7176418304443</v>
      </c>
      <c r="K102">
        <v>10.028709411621</v>
      </c>
      <c r="L102">
        <v>8.4970474243163993E-2</v>
      </c>
      <c r="M102">
        <v>65.40625</v>
      </c>
      <c r="N102">
        <v>-1397</v>
      </c>
      <c r="O102">
        <v>-965</v>
      </c>
      <c r="P102">
        <v>-1</v>
      </c>
      <c r="Q102" t="s">
        <v>50</v>
      </c>
      <c r="R102">
        <v>-1397</v>
      </c>
      <c r="S102">
        <v>40.7176418304443</v>
      </c>
      <c r="T102">
        <v>10.028709411621</v>
      </c>
      <c r="U102">
        <v>8.4970474243163993E-2</v>
      </c>
      <c r="V102">
        <v>65.40625</v>
      </c>
      <c r="W102">
        <v>443</v>
      </c>
      <c r="X102">
        <v>-1</v>
      </c>
      <c r="Y102">
        <v>-1</v>
      </c>
      <c r="Z102" t="b">
        <v>0</v>
      </c>
      <c r="AA102" t="b">
        <v>0</v>
      </c>
      <c r="AB102">
        <v>32</v>
      </c>
      <c r="AC102">
        <v>0</v>
      </c>
      <c r="AD102">
        <v>52.750693321227999</v>
      </c>
      <c r="AE102">
        <v>24.157075166702199</v>
      </c>
      <c r="AF102">
        <v>45.794801254263199</v>
      </c>
      <c r="AG102" t="b">
        <v>0</v>
      </c>
      <c r="AH102">
        <v>630032</v>
      </c>
      <c r="AI102">
        <v>10805764</v>
      </c>
      <c r="AJ102">
        <v>12651421</v>
      </c>
      <c r="AK102">
        <v>24087217</v>
      </c>
      <c r="AL102">
        <f>IF(AND(HCBS!H102 &lt; 300000,'ASP-1'!B102 &gt; 0,'ASP-2'!B102 &gt; 0,'ASP-3'!B102 &gt; 0,'ASP-4'!B102 &gt;0),AD102, -1)</f>
        <v>-1</v>
      </c>
      <c r="AM102">
        <f>IF(AND('ASP-1'!B102 &gt; 0,'ASP-2'!B102 &gt; 0,'ASP-3'!B102 &gt; 0,'ASP-4'!B102 &gt;0),AD102, -1)</f>
        <v>-1</v>
      </c>
    </row>
    <row r="103" spans="1:39" x14ac:dyDescent="0.25">
      <c r="A103" t="s">
        <v>162</v>
      </c>
      <c r="B103">
        <v>1</v>
      </c>
      <c r="C103">
        <v>2</v>
      </c>
      <c r="D103">
        <v>1</v>
      </c>
      <c r="E103">
        <v>0</v>
      </c>
      <c r="F103">
        <v>4</v>
      </c>
      <c r="G103">
        <v>27</v>
      </c>
      <c r="H103">
        <v>553</v>
      </c>
      <c r="I103" t="s">
        <v>50</v>
      </c>
      <c r="J103">
        <v>25.144750595092699</v>
      </c>
      <c r="K103">
        <v>5.4442138671875</v>
      </c>
      <c r="L103">
        <v>0.87171363830566395</v>
      </c>
      <c r="M103">
        <v>38.328125</v>
      </c>
      <c r="N103">
        <v>-839</v>
      </c>
      <c r="O103">
        <v>-286</v>
      </c>
      <c r="P103">
        <v>-1</v>
      </c>
      <c r="Q103" t="s">
        <v>50</v>
      </c>
      <c r="R103">
        <v>-839</v>
      </c>
      <c r="S103">
        <v>25.144750595092699</v>
      </c>
      <c r="T103">
        <v>5.4442138671875</v>
      </c>
      <c r="U103">
        <v>0.87171363830566395</v>
      </c>
      <c r="V103">
        <v>38.328125</v>
      </c>
      <c r="W103">
        <v>561</v>
      </c>
      <c r="X103">
        <v>-1</v>
      </c>
      <c r="Y103">
        <v>-1</v>
      </c>
      <c r="Z103" t="b">
        <v>0</v>
      </c>
      <c r="AA103" t="b">
        <v>0</v>
      </c>
      <c r="AB103">
        <v>35</v>
      </c>
      <c r="AC103">
        <v>0</v>
      </c>
      <c r="AD103">
        <v>41.387419939041102</v>
      </c>
      <c r="AE103">
        <v>19.608566284179599</v>
      </c>
      <c r="AF103">
        <v>47.378083275209697</v>
      </c>
      <c r="AG103" t="b">
        <v>0</v>
      </c>
      <c r="AH103">
        <v>427526</v>
      </c>
      <c r="AI103">
        <v>6797571</v>
      </c>
      <c r="AJ103">
        <v>8012620</v>
      </c>
      <c r="AK103">
        <v>15237717</v>
      </c>
      <c r="AL103">
        <f>IF(AND(HCBS!H103 &lt; 300000,'ASP-1'!B103 &gt; 0,'ASP-2'!B103 &gt; 0,'ASP-3'!B103 &gt; 0,'ASP-4'!B103 &gt;0),AD103, -1)</f>
        <v>41.387419939041102</v>
      </c>
      <c r="AM103">
        <f>IF(AND('ASP-1'!B103 &gt; 0,'ASP-2'!B103 &gt; 0,'ASP-3'!B103 &gt; 0,'ASP-4'!B103 &gt;0),AD103, -1)</f>
        <v>41.387419939041102</v>
      </c>
    </row>
    <row r="104" spans="1:39" x14ac:dyDescent="0.25">
      <c r="A104" t="s">
        <v>163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28</v>
      </c>
      <c r="H104">
        <v>518</v>
      </c>
      <c r="I104" t="s">
        <v>50</v>
      </c>
      <c r="J104">
        <v>28.491653442382798</v>
      </c>
      <c r="K104">
        <v>6.4448871612548801</v>
      </c>
      <c r="L104">
        <v>8.4970474243163993E-2</v>
      </c>
      <c r="M104">
        <v>44.015625</v>
      </c>
      <c r="N104">
        <v>-992</v>
      </c>
      <c r="O104">
        <v>-474</v>
      </c>
      <c r="P104">
        <v>-1</v>
      </c>
      <c r="Q104" t="s">
        <v>50</v>
      </c>
      <c r="R104">
        <v>-992</v>
      </c>
      <c r="S104">
        <v>28.491653442382798</v>
      </c>
      <c r="T104">
        <v>6.4448871612548801</v>
      </c>
      <c r="U104">
        <v>8.4970474243163993E-2</v>
      </c>
      <c r="V104">
        <v>44.015625</v>
      </c>
      <c r="W104">
        <v>528</v>
      </c>
      <c r="X104">
        <v>-1</v>
      </c>
      <c r="Y104">
        <v>-1</v>
      </c>
      <c r="Z104" t="b">
        <v>0</v>
      </c>
      <c r="AA104" t="b">
        <v>0</v>
      </c>
      <c r="AB104">
        <v>38</v>
      </c>
      <c r="AC104">
        <v>0</v>
      </c>
      <c r="AD104">
        <v>47.291484117507899</v>
      </c>
      <c r="AE104">
        <v>22.723545312881399</v>
      </c>
      <c r="AF104">
        <v>48.049972922014703</v>
      </c>
      <c r="AG104" t="b">
        <v>0</v>
      </c>
      <c r="AH104">
        <v>483666</v>
      </c>
      <c r="AI104">
        <v>7913627</v>
      </c>
      <c r="AJ104">
        <v>9305178</v>
      </c>
      <c r="AK104">
        <v>17702471</v>
      </c>
      <c r="AL104">
        <f>IF(AND(HCBS!H104 &lt; 300000,'ASP-1'!B104 &gt; 0,'ASP-2'!B104 &gt; 0,'ASP-3'!B104 &gt; 0,'ASP-4'!B104 &gt;0),AD104, -1)</f>
        <v>-1</v>
      </c>
      <c r="AM104">
        <f>IF(AND('ASP-1'!B104 &gt; 0,'ASP-2'!B104 &gt; 0,'ASP-3'!B104 &gt; 0,'ASP-4'!B104 &gt;0),AD104, -1)</f>
        <v>47.291484117507899</v>
      </c>
    </row>
    <row r="105" spans="1:39" x14ac:dyDescent="0.25">
      <c r="A105" t="s">
        <v>164</v>
      </c>
      <c r="B105">
        <v>1</v>
      </c>
      <c r="C105">
        <v>2</v>
      </c>
      <c r="D105">
        <v>1</v>
      </c>
      <c r="E105">
        <v>0</v>
      </c>
      <c r="F105">
        <v>4</v>
      </c>
      <c r="G105">
        <v>31</v>
      </c>
      <c r="H105">
        <v>563</v>
      </c>
      <c r="I105" t="s">
        <v>50</v>
      </c>
      <c r="J105">
        <v>34.053829193115199</v>
      </c>
      <c r="K105">
        <v>8.9530658721923793</v>
      </c>
      <c r="L105">
        <v>9.9967956542968694E-2</v>
      </c>
      <c r="M105">
        <v>56.796875</v>
      </c>
      <c r="N105">
        <v>-1028</v>
      </c>
      <c r="O105">
        <v>-465</v>
      </c>
      <c r="P105">
        <v>-1</v>
      </c>
      <c r="Q105" t="s">
        <v>50</v>
      </c>
      <c r="R105">
        <v>-1028</v>
      </c>
      <c r="S105">
        <v>34.053829193115199</v>
      </c>
      <c r="T105">
        <v>8.9530658721923793</v>
      </c>
      <c r="U105">
        <v>9.9967956542968694E-2</v>
      </c>
      <c r="V105">
        <v>56.796875</v>
      </c>
      <c r="W105">
        <v>572</v>
      </c>
      <c r="X105">
        <v>-1</v>
      </c>
      <c r="Y105">
        <v>-1</v>
      </c>
      <c r="Z105" t="b">
        <v>0</v>
      </c>
      <c r="AA105" t="b">
        <v>0</v>
      </c>
      <c r="AB105">
        <v>40</v>
      </c>
      <c r="AC105">
        <v>0</v>
      </c>
      <c r="AD105">
        <v>57.621094942092803</v>
      </c>
      <c r="AE105">
        <v>26.727231502532899</v>
      </c>
      <c r="AF105">
        <v>46.384456125647802</v>
      </c>
      <c r="AG105" t="b">
        <v>0</v>
      </c>
      <c r="AH105">
        <v>521854</v>
      </c>
      <c r="AI105">
        <v>8683989</v>
      </c>
      <c r="AJ105">
        <v>10200877</v>
      </c>
      <c r="AK105">
        <v>19406720</v>
      </c>
      <c r="AL105">
        <f>IF(AND(HCBS!H105 &lt; 300000,'ASP-1'!B105 &gt; 0,'ASP-2'!B105 &gt; 0,'ASP-3'!B105 &gt; 0,'ASP-4'!B105 &gt;0),AD105, -1)</f>
        <v>-1</v>
      </c>
      <c r="AM105">
        <f>IF(AND('ASP-1'!B105 &gt; 0,'ASP-2'!B105 &gt; 0,'ASP-3'!B105 &gt; 0,'ASP-4'!B105 &gt;0),AD105, -1)</f>
        <v>57.621094942092803</v>
      </c>
    </row>
    <row r="106" spans="1:39" x14ac:dyDescent="0.25">
      <c r="A106" t="s">
        <v>165</v>
      </c>
      <c r="B106">
        <v>1</v>
      </c>
      <c r="C106">
        <v>2</v>
      </c>
      <c r="D106">
        <v>1</v>
      </c>
      <c r="E106">
        <v>0</v>
      </c>
      <c r="F106">
        <v>4</v>
      </c>
      <c r="G106">
        <v>27</v>
      </c>
      <c r="H106">
        <v>514</v>
      </c>
      <c r="I106" t="s">
        <v>50</v>
      </c>
      <c r="J106">
        <v>27.758893966674801</v>
      </c>
      <c r="K106">
        <v>5.9880352020263601</v>
      </c>
      <c r="L106">
        <v>6.0977935791015597E-2</v>
      </c>
      <c r="M106">
        <v>42.328125</v>
      </c>
      <c r="N106">
        <v>-956</v>
      </c>
      <c r="O106">
        <v>-442</v>
      </c>
      <c r="P106">
        <v>-1</v>
      </c>
      <c r="Q106" t="s">
        <v>50</v>
      </c>
      <c r="R106">
        <v>-956</v>
      </c>
      <c r="S106">
        <v>27.758893966674801</v>
      </c>
      <c r="T106">
        <v>5.9880352020263601</v>
      </c>
      <c r="U106">
        <v>6.0977935791015597E-2</v>
      </c>
      <c r="V106">
        <v>42.328125</v>
      </c>
      <c r="W106">
        <v>524</v>
      </c>
      <c r="X106">
        <v>-1</v>
      </c>
      <c r="Y106">
        <v>-1</v>
      </c>
      <c r="Z106" t="b">
        <v>0</v>
      </c>
      <c r="AA106" t="b">
        <v>0</v>
      </c>
      <c r="AB106">
        <v>37</v>
      </c>
      <c r="AC106">
        <v>0</v>
      </c>
      <c r="AD106">
        <v>44.992238521575899</v>
      </c>
      <c r="AE106">
        <v>21.170053958892801</v>
      </c>
      <c r="AF106">
        <v>47.0526798721978</v>
      </c>
      <c r="AG106" t="b">
        <v>0</v>
      </c>
      <c r="AH106">
        <v>467016</v>
      </c>
      <c r="AI106">
        <v>7623091</v>
      </c>
      <c r="AJ106">
        <v>8962007</v>
      </c>
      <c r="AK106">
        <v>17052114</v>
      </c>
      <c r="AL106">
        <f>IF(AND(HCBS!H106 &lt; 300000,'ASP-1'!B106 &gt; 0,'ASP-2'!B106 &gt; 0,'ASP-3'!B106 &gt; 0,'ASP-4'!B106 &gt;0),AD106, -1)</f>
        <v>44.992238521575899</v>
      </c>
      <c r="AM106">
        <f>IF(AND('ASP-1'!B106 &gt; 0,'ASP-2'!B106 &gt; 0,'ASP-3'!B106 &gt; 0,'ASP-4'!B106 &gt;0),AD106, -1)</f>
        <v>44.992238521575899</v>
      </c>
    </row>
    <row r="107" spans="1:39" x14ac:dyDescent="0.25">
      <c r="A107" t="s">
        <v>166</v>
      </c>
      <c r="B107">
        <v>1</v>
      </c>
      <c r="C107">
        <v>1</v>
      </c>
      <c r="D107">
        <v>1</v>
      </c>
      <c r="E107">
        <v>0</v>
      </c>
      <c r="F107">
        <v>4</v>
      </c>
      <c r="G107">
        <v>27</v>
      </c>
      <c r="H107">
        <v>546</v>
      </c>
      <c r="I107" t="s">
        <v>50</v>
      </c>
      <c r="J107">
        <v>24.473972320556602</v>
      </c>
      <c r="K107">
        <v>5.1083259582519496</v>
      </c>
      <c r="L107">
        <v>1.3825454711914</v>
      </c>
      <c r="M107">
        <v>36.921875</v>
      </c>
      <c r="N107">
        <v>-846</v>
      </c>
      <c r="O107">
        <v>-300</v>
      </c>
      <c r="P107">
        <v>-1</v>
      </c>
      <c r="Q107" t="s">
        <v>50</v>
      </c>
      <c r="R107">
        <v>-846</v>
      </c>
      <c r="S107">
        <v>24.473972320556602</v>
      </c>
      <c r="T107">
        <v>5.1083259582519496</v>
      </c>
      <c r="U107">
        <v>1.3825454711914</v>
      </c>
      <c r="V107">
        <v>36.921875</v>
      </c>
      <c r="W107">
        <v>554</v>
      </c>
      <c r="X107">
        <v>-1</v>
      </c>
      <c r="Y107">
        <v>-1</v>
      </c>
      <c r="Z107" t="b">
        <v>0</v>
      </c>
      <c r="AA107" t="b">
        <v>0</v>
      </c>
      <c r="AB107">
        <v>35</v>
      </c>
      <c r="AC107">
        <v>0</v>
      </c>
      <c r="AD107">
        <v>41.591354370117102</v>
      </c>
      <c r="AE107">
        <v>19.569579601287799</v>
      </c>
      <c r="AF107">
        <v>47.0520373708924</v>
      </c>
      <c r="AG107" t="b">
        <v>0</v>
      </c>
      <c r="AH107">
        <v>425396</v>
      </c>
      <c r="AI107">
        <v>6725825</v>
      </c>
      <c r="AJ107">
        <v>7930645</v>
      </c>
      <c r="AK107">
        <v>15081866</v>
      </c>
      <c r="AL107">
        <f>IF(AND(HCBS!H107 &lt; 300000,'ASP-1'!B107 &gt; 0,'ASP-2'!B107 &gt; 0,'ASP-3'!B107 &gt; 0,'ASP-4'!B107 &gt;0),AD107, -1)</f>
        <v>41.591354370117102</v>
      </c>
      <c r="AM107">
        <f>IF(AND('ASP-1'!B107 &gt; 0,'ASP-2'!B107 &gt; 0,'ASP-3'!B107 &gt; 0,'ASP-4'!B107 &gt;0),AD107, -1)</f>
        <v>41.591354370117102</v>
      </c>
    </row>
    <row r="108" spans="1:39" x14ac:dyDescent="0.25">
      <c r="A108" t="s">
        <v>167</v>
      </c>
      <c r="B108">
        <v>1</v>
      </c>
      <c r="C108">
        <v>2</v>
      </c>
      <c r="D108">
        <v>1</v>
      </c>
      <c r="E108">
        <v>0</v>
      </c>
      <c r="F108">
        <v>4</v>
      </c>
      <c r="G108">
        <v>24</v>
      </c>
      <c r="H108">
        <v>474</v>
      </c>
      <c r="I108" t="s">
        <v>50</v>
      </c>
      <c r="J108">
        <v>19.9074687957763</v>
      </c>
      <c r="K108">
        <v>4.0546703338623002</v>
      </c>
      <c r="L108">
        <v>0.10296630859375</v>
      </c>
      <c r="M108">
        <v>29.90625</v>
      </c>
      <c r="N108">
        <v>-759</v>
      </c>
      <c r="O108">
        <v>-285</v>
      </c>
      <c r="P108">
        <v>-1</v>
      </c>
      <c r="Q108" t="s">
        <v>50</v>
      </c>
      <c r="R108">
        <v>-759</v>
      </c>
      <c r="S108">
        <v>19.9074687957763</v>
      </c>
      <c r="T108">
        <v>4.0546703338623002</v>
      </c>
      <c r="U108">
        <v>0.10296630859375</v>
      </c>
      <c r="V108">
        <v>29.90625</v>
      </c>
      <c r="W108">
        <v>481</v>
      </c>
      <c r="X108">
        <v>-1</v>
      </c>
      <c r="Y108">
        <v>-1</v>
      </c>
      <c r="Z108" t="b">
        <v>0</v>
      </c>
      <c r="AA108" t="b">
        <v>0</v>
      </c>
      <c r="AB108">
        <v>31</v>
      </c>
      <c r="AC108">
        <v>0</v>
      </c>
      <c r="AD108">
        <v>33.029163360595703</v>
      </c>
      <c r="AE108">
        <v>15.871793508529599</v>
      </c>
      <c r="AF108">
        <v>48.053876918556597</v>
      </c>
      <c r="AG108" t="b">
        <v>0</v>
      </c>
      <c r="AH108">
        <v>364708</v>
      </c>
      <c r="AI108">
        <v>5637448</v>
      </c>
      <c r="AJ108">
        <v>6657595</v>
      </c>
      <c r="AK108">
        <v>12659751</v>
      </c>
      <c r="AL108">
        <f>IF(AND(HCBS!H108 &lt; 300000,'ASP-1'!B108 &gt; 0,'ASP-2'!B108 &gt; 0,'ASP-3'!B108 &gt; 0,'ASP-4'!B108 &gt;0),AD108, -1)</f>
        <v>33.029163360595703</v>
      </c>
      <c r="AM108">
        <f>IF(AND('ASP-1'!B108 &gt; 0,'ASP-2'!B108 &gt; 0,'ASP-3'!B108 &gt; 0,'ASP-4'!B108 &gt;0),AD108, -1)</f>
        <v>33.029163360595703</v>
      </c>
    </row>
    <row r="109" spans="1:39" x14ac:dyDescent="0.25">
      <c r="A109" t="s">
        <v>168</v>
      </c>
      <c r="B109">
        <v>1</v>
      </c>
      <c r="C109">
        <v>2</v>
      </c>
      <c r="D109">
        <v>1</v>
      </c>
      <c r="E109">
        <v>0</v>
      </c>
      <c r="F109">
        <v>4</v>
      </c>
      <c r="G109">
        <v>28</v>
      </c>
      <c r="H109">
        <v>563</v>
      </c>
      <c r="I109" t="s">
        <v>50</v>
      </c>
      <c r="J109">
        <v>23.929151535034102</v>
      </c>
      <c r="K109">
        <v>5.7001323699951101</v>
      </c>
      <c r="L109">
        <v>4.8984527587890597E-2</v>
      </c>
      <c r="M109">
        <v>38.296875</v>
      </c>
      <c r="N109">
        <v>-791</v>
      </c>
      <c r="O109">
        <v>-228</v>
      </c>
      <c r="P109">
        <v>-1</v>
      </c>
      <c r="Q109" t="s">
        <v>50</v>
      </c>
      <c r="R109">
        <v>-791</v>
      </c>
      <c r="S109">
        <v>23.929151535034102</v>
      </c>
      <c r="T109">
        <v>5.7001323699951101</v>
      </c>
      <c r="U109">
        <v>4.8984527587890597E-2</v>
      </c>
      <c r="V109">
        <v>38.296875</v>
      </c>
      <c r="W109">
        <v>569</v>
      </c>
      <c r="X109">
        <v>-1</v>
      </c>
      <c r="Y109">
        <v>-1</v>
      </c>
      <c r="Z109" t="b">
        <v>0</v>
      </c>
      <c r="AA109" t="b">
        <v>0</v>
      </c>
      <c r="AB109">
        <v>34</v>
      </c>
      <c r="AC109">
        <v>0</v>
      </c>
      <c r="AD109">
        <v>45.191173315048196</v>
      </c>
      <c r="AE109">
        <v>20.3223328590393</v>
      </c>
      <c r="AF109">
        <v>44.969695115820699</v>
      </c>
      <c r="AG109" t="b">
        <v>0</v>
      </c>
      <c r="AH109">
        <v>418168</v>
      </c>
      <c r="AI109">
        <v>6677612</v>
      </c>
      <c r="AJ109">
        <v>7864535</v>
      </c>
      <c r="AK109">
        <v>14960315</v>
      </c>
      <c r="AL109">
        <f>IF(AND(HCBS!H109 &lt; 300000,'ASP-1'!B109 &gt; 0,'ASP-2'!B109 &gt; 0,'ASP-3'!B109 &gt; 0,'ASP-4'!B109 &gt;0),AD109, -1)</f>
        <v>45.191173315048196</v>
      </c>
      <c r="AM109">
        <f>IF(AND('ASP-1'!B109 &gt; 0,'ASP-2'!B109 &gt; 0,'ASP-3'!B109 &gt; 0,'ASP-4'!B109 &gt;0),AD109, -1)</f>
        <v>45.191173315048196</v>
      </c>
    </row>
    <row r="110" spans="1:39" x14ac:dyDescent="0.25">
      <c r="A110" t="s">
        <v>169</v>
      </c>
      <c r="B110">
        <v>1</v>
      </c>
      <c r="C110">
        <v>3</v>
      </c>
      <c r="D110">
        <v>1</v>
      </c>
      <c r="E110">
        <v>0</v>
      </c>
      <c r="F110">
        <v>4</v>
      </c>
      <c r="G110">
        <v>29</v>
      </c>
      <c r="H110">
        <v>541</v>
      </c>
      <c r="I110" t="s">
        <v>50</v>
      </c>
      <c r="J110">
        <v>28.498651504516602</v>
      </c>
      <c r="K110">
        <v>5.5791702270507804</v>
      </c>
      <c r="L110">
        <v>9.4968795776367104E-2</v>
      </c>
      <c r="M110">
        <v>42.40625</v>
      </c>
      <c r="N110">
        <v>-1012</v>
      </c>
      <c r="O110">
        <v>-471</v>
      </c>
      <c r="P110">
        <v>-1</v>
      </c>
      <c r="Q110" t="s">
        <v>50</v>
      </c>
      <c r="R110">
        <v>-1012</v>
      </c>
      <c r="S110">
        <v>28.498651504516602</v>
      </c>
      <c r="T110">
        <v>5.5791702270507804</v>
      </c>
      <c r="U110">
        <v>9.4968795776367104E-2</v>
      </c>
      <c r="V110">
        <v>42.40625</v>
      </c>
      <c r="W110">
        <v>548</v>
      </c>
      <c r="X110">
        <v>-1</v>
      </c>
      <c r="Y110">
        <v>-1</v>
      </c>
      <c r="Z110" t="b">
        <v>0</v>
      </c>
      <c r="AA110" t="b">
        <v>0</v>
      </c>
      <c r="AB110">
        <v>36</v>
      </c>
      <c r="AC110">
        <v>0</v>
      </c>
      <c r="AD110">
        <v>49.650709629058802</v>
      </c>
      <c r="AE110">
        <v>22.9474711418151</v>
      </c>
      <c r="AF110">
        <v>46.217811010670403</v>
      </c>
      <c r="AG110" t="b">
        <v>0</v>
      </c>
      <c r="AH110">
        <v>491812</v>
      </c>
      <c r="AI110">
        <v>7979422</v>
      </c>
      <c r="AJ110">
        <v>9388356</v>
      </c>
      <c r="AK110">
        <v>17859590</v>
      </c>
      <c r="AL110">
        <f>IF(AND(HCBS!H110 &lt; 300000,'ASP-1'!B110 &gt; 0,'ASP-2'!B110 &gt; 0,'ASP-3'!B110 &gt; 0,'ASP-4'!B110 &gt;0),AD110, -1)</f>
        <v>49.650709629058802</v>
      </c>
      <c r="AM110">
        <f>IF(AND('ASP-1'!B110 &gt; 0,'ASP-2'!B110 &gt; 0,'ASP-3'!B110 &gt; 0,'ASP-4'!B110 &gt;0),AD110, -1)</f>
        <v>49.650709629058802</v>
      </c>
    </row>
    <row r="111" spans="1:39" x14ac:dyDescent="0.25">
      <c r="A111" t="s">
        <v>170</v>
      </c>
      <c r="B111">
        <v>1</v>
      </c>
      <c r="C111">
        <v>4</v>
      </c>
      <c r="D111">
        <v>1</v>
      </c>
      <c r="E111">
        <v>0</v>
      </c>
      <c r="F111">
        <v>4</v>
      </c>
      <c r="G111">
        <v>27</v>
      </c>
      <c r="H111">
        <v>475</v>
      </c>
      <c r="I111" t="s">
        <v>50</v>
      </c>
      <c r="J111">
        <v>23.653240203857401</v>
      </c>
      <c r="K111">
        <v>5.6091594696044904</v>
      </c>
      <c r="L111">
        <v>4.3983459472656201E-2</v>
      </c>
      <c r="M111">
        <v>37.59375</v>
      </c>
      <c r="N111">
        <v>-839</v>
      </c>
      <c r="O111">
        <v>-364</v>
      </c>
      <c r="P111">
        <v>-1</v>
      </c>
      <c r="Q111" t="s">
        <v>50</v>
      </c>
      <c r="R111">
        <v>-839</v>
      </c>
      <c r="S111">
        <v>23.653240203857401</v>
      </c>
      <c r="T111">
        <v>5.6091594696044904</v>
      </c>
      <c r="U111">
        <v>4.3983459472656201E-2</v>
      </c>
      <c r="V111">
        <v>37.59375</v>
      </c>
      <c r="W111">
        <v>481</v>
      </c>
      <c r="X111">
        <v>-1</v>
      </c>
      <c r="Y111">
        <v>-1</v>
      </c>
      <c r="Z111" t="b">
        <v>0</v>
      </c>
      <c r="AA111" t="b">
        <v>0</v>
      </c>
      <c r="AB111">
        <v>33</v>
      </c>
      <c r="AC111">
        <v>0</v>
      </c>
      <c r="AD111">
        <v>41.907250881194997</v>
      </c>
      <c r="AE111">
        <v>19.302667617797798</v>
      </c>
      <c r="AF111">
        <v>46.060448280227</v>
      </c>
      <c r="AG111" t="b">
        <v>0</v>
      </c>
      <c r="AH111">
        <v>399993</v>
      </c>
      <c r="AI111">
        <v>6352110</v>
      </c>
      <c r="AJ111">
        <v>7487141</v>
      </c>
      <c r="AK111">
        <v>14239244</v>
      </c>
      <c r="AL111">
        <f>IF(AND(HCBS!H111 &lt; 300000,'ASP-1'!B111 &gt; 0,'ASP-2'!B111 &gt; 0,'ASP-3'!B111 &gt; 0,'ASP-4'!B111 &gt;0),AD111, -1)</f>
        <v>41.907250881194997</v>
      </c>
      <c r="AM111">
        <f>IF(AND('ASP-1'!B111 &gt; 0,'ASP-2'!B111 &gt; 0,'ASP-3'!B111 &gt; 0,'ASP-4'!B111 &gt;0),AD111, -1)</f>
        <v>41.907250881194997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16D4-7013-4459-B1B5-13B1D0D4EC10}">
  <dimension ref="A1:AM111"/>
  <sheetViews>
    <sheetView topLeftCell="A22" workbookViewId="0">
      <selection activeCell="J15" sqref="J15"/>
    </sheetView>
  </sheetViews>
  <sheetFormatPr defaultRowHeight="15" x14ac:dyDescent="0.25"/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61</v>
      </c>
      <c r="B2">
        <v>1</v>
      </c>
      <c r="C2">
        <v>1</v>
      </c>
      <c r="D2">
        <v>1</v>
      </c>
      <c r="E2">
        <v>0</v>
      </c>
      <c r="F2">
        <v>4</v>
      </c>
      <c r="G2">
        <v>29</v>
      </c>
      <c r="H2">
        <v>266</v>
      </c>
      <c r="I2" t="s">
        <v>50</v>
      </c>
      <c r="J2">
        <v>5.3072605133056596</v>
      </c>
      <c r="K2">
        <v>1.2995758056640601</v>
      </c>
      <c r="L2">
        <v>0.19193649291992099</v>
      </c>
      <c r="M2">
        <v>8.390625</v>
      </c>
      <c r="N2">
        <v>-352</v>
      </c>
      <c r="O2">
        <v>-86</v>
      </c>
      <c r="P2">
        <v>-1</v>
      </c>
      <c r="Q2" t="s">
        <v>50</v>
      </c>
      <c r="R2">
        <v>-352</v>
      </c>
      <c r="S2">
        <v>5.3072605133056596</v>
      </c>
      <c r="T2">
        <v>1.2995758056640601</v>
      </c>
      <c r="U2">
        <v>0.19193649291992099</v>
      </c>
      <c r="V2">
        <v>8.390625</v>
      </c>
      <c r="W2">
        <v>268</v>
      </c>
      <c r="X2">
        <v>-1</v>
      </c>
      <c r="Y2">
        <v>-1</v>
      </c>
      <c r="Z2" t="b">
        <v>0</v>
      </c>
      <c r="AA2" t="b">
        <v>0</v>
      </c>
      <c r="AB2">
        <v>31</v>
      </c>
      <c r="AC2">
        <v>0</v>
      </c>
      <c r="AD2">
        <v>10.884429216384801</v>
      </c>
      <c r="AE2">
        <v>5.1133222579956001</v>
      </c>
      <c r="AF2">
        <v>46.978322485649997</v>
      </c>
      <c r="AG2" t="b">
        <v>0</v>
      </c>
      <c r="AH2">
        <v>217297</v>
      </c>
      <c r="AI2">
        <v>775206</v>
      </c>
      <c r="AJ2">
        <v>1423640</v>
      </c>
      <c r="AK2">
        <v>2416143</v>
      </c>
      <c r="AL2">
        <f>IF(AND(HCBS!H2 &lt; 300000,'ASP-1'!B2 &gt; 0,'ASP-2'!B2 &gt; 0,'ASP-3'!B2 &gt; 0,'ASP-4'!B2 &gt;0),AD2, -1)</f>
        <v>10.884429216384801</v>
      </c>
      <c r="AM2">
        <f>IF(AND('ASP-1'!B2 &gt; 0,'ASP-2'!B2 &gt; 0,'ASP-3'!B2 &gt; 0,'ASP-4'!B2 &gt;0),AD2, -1)</f>
        <v>10.884429216384801</v>
      </c>
    </row>
    <row r="3" spans="1:39" x14ac:dyDescent="0.25">
      <c r="A3" t="s">
        <v>62</v>
      </c>
      <c r="B3">
        <v>1</v>
      </c>
      <c r="C3">
        <v>1</v>
      </c>
      <c r="D3">
        <v>1</v>
      </c>
      <c r="E3">
        <v>0</v>
      </c>
      <c r="F3">
        <v>4</v>
      </c>
      <c r="G3">
        <v>31</v>
      </c>
      <c r="H3">
        <v>289</v>
      </c>
      <c r="I3" t="s">
        <v>50</v>
      </c>
      <c r="J3">
        <v>4.4465408325195304</v>
      </c>
      <c r="K3">
        <v>0.52982521057128895</v>
      </c>
      <c r="L3">
        <v>2.9989242553710899E-2</v>
      </c>
      <c r="M3">
        <v>5.421875</v>
      </c>
      <c r="N3">
        <v>-331</v>
      </c>
      <c r="O3">
        <v>-42</v>
      </c>
      <c r="P3">
        <v>-1</v>
      </c>
      <c r="Q3" t="s">
        <v>50</v>
      </c>
      <c r="R3">
        <v>-331</v>
      </c>
      <c r="S3">
        <v>4.4465408325195304</v>
      </c>
      <c r="T3">
        <v>0.52982521057128895</v>
      </c>
      <c r="U3">
        <v>2.9989242553710899E-2</v>
      </c>
      <c r="V3">
        <v>5.421875</v>
      </c>
      <c r="W3">
        <v>289</v>
      </c>
      <c r="X3">
        <v>-1</v>
      </c>
      <c r="Y3">
        <v>-1</v>
      </c>
      <c r="Z3" t="b">
        <v>0</v>
      </c>
      <c r="AA3" t="b">
        <v>0</v>
      </c>
      <c r="AB3">
        <v>31</v>
      </c>
      <c r="AC3">
        <v>0</v>
      </c>
      <c r="AD3">
        <v>4.8094222545623699</v>
      </c>
      <c r="AE3">
        <v>2.6931164264678902</v>
      </c>
      <c r="AF3">
        <v>55.996672446739602</v>
      </c>
      <c r="AG3" t="b">
        <v>0</v>
      </c>
      <c r="AH3">
        <v>206847</v>
      </c>
      <c r="AI3">
        <v>725723</v>
      </c>
      <c r="AJ3">
        <v>1321981</v>
      </c>
      <c r="AK3">
        <v>2254551</v>
      </c>
      <c r="AL3">
        <f>IF(AND(HCBS!H3 &lt; 300000,'ASP-1'!B3 &gt; 0,'ASP-2'!B3 &gt; 0,'ASP-3'!B3 &gt; 0,'ASP-4'!B3 &gt;0),AD3, -1)</f>
        <v>4.8094222545623699</v>
      </c>
      <c r="AM3">
        <f>IF(AND('ASP-1'!B3 &gt; 0,'ASP-2'!B3 &gt; 0,'ASP-3'!B3 &gt; 0,'ASP-4'!B3 &gt;0),AD3, -1)</f>
        <v>4.8094222545623699</v>
      </c>
    </row>
    <row r="4" spans="1:39" x14ac:dyDescent="0.25">
      <c r="A4" t="s">
        <v>63</v>
      </c>
      <c r="B4">
        <v>1</v>
      </c>
      <c r="C4">
        <v>2</v>
      </c>
      <c r="D4">
        <v>1</v>
      </c>
      <c r="E4">
        <v>0</v>
      </c>
      <c r="F4">
        <v>4</v>
      </c>
      <c r="G4">
        <v>20</v>
      </c>
      <c r="H4">
        <v>242</v>
      </c>
      <c r="I4" t="s">
        <v>50</v>
      </c>
      <c r="J4">
        <v>3.2959175109863201</v>
      </c>
      <c r="K4">
        <v>0.89870452880859297</v>
      </c>
      <c r="L4">
        <v>4.69818115234375E-2</v>
      </c>
      <c r="M4">
        <v>5.46875</v>
      </c>
      <c r="N4">
        <v>-234</v>
      </c>
      <c r="O4">
        <v>8</v>
      </c>
      <c r="P4">
        <v>-1</v>
      </c>
      <c r="Q4" t="s">
        <v>50</v>
      </c>
      <c r="R4">
        <v>-234</v>
      </c>
      <c r="S4">
        <v>3.2959175109863201</v>
      </c>
      <c r="T4">
        <v>0.89870452880859297</v>
      </c>
      <c r="U4">
        <v>4.69818115234375E-2</v>
      </c>
      <c r="V4">
        <v>5.46875</v>
      </c>
      <c r="W4">
        <v>246</v>
      </c>
      <c r="X4">
        <v>-1</v>
      </c>
      <c r="Y4">
        <v>-1</v>
      </c>
      <c r="Z4" t="b">
        <v>0</v>
      </c>
      <c r="AA4" t="b">
        <v>0</v>
      </c>
      <c r="AB4">
        <v>24</v>
      </c>
      <c r="AC4">
        <v>0</v>
      </c>
      <c r="AD4">
        <v>5.8470814228057799</v>
      </c>
      <c r="AE4">
        <v>2.68711829185485</v>
      </c>
      <c r="AF4">
        <v>45.956573845099797</v>
      </c>
      <c r="AG4" t="b">
        <v>0</v>
      </c>
      <c r="AH4">
        <v>144141</v>
      </c>
      <c r="AI4">
        <v>485284</v>
      </c>
      <c r="AJ4">
        <v>877451</v>
      </c>
      <c r="AK4">
        <v>1506876</v>
      </c>
      <c r="AL4">
        <f>IF(AND(HCBS!H4 &lt; 300000,'ASP-1'!B4 &gt; 0,'ASP-2'!B4 &gt; 0,'ASP-3'!B4 &gt; 0,'ASP-4'!B4 &gt;0),AD4, -1)</f>
        <v>5.8470814228057799</v>
      </c>
      <c r="AM4">
        <f>IF(AND('ASP-1'!B4 &gt; 0,'ASP-2'!B4 &gt; 0,'ASP-3'!B4 &gt; 0,'ASP-4'!B4 &gt;0),AD4, -1)</f>
        <v>5.8470814228057799</v>
      </c>
    </row>
    <row r="5" spans="1:39" x14ac:dyDescent="0.25">
      <c r="A5" t="s">
        <v>64</v>
      </c>
      <c r="B5">
        <v>1</v>
      </c>
      <c r="C5">
        <v>2</v>
      </c>
      <c r="D5">
        <v>1</v>
      </c>
      <c r="E5">
        <v>0</v>
      </c>
      <c r="F5">
        <v>4</v>
      </c>
      <c r="G5">
        <v>31</v>
      </c>
      <c r="H5">
        <v>240</v>
      </c>
      <c r="I5" t="s">
        <v>50</v>
      </c>
      <c r="J5">
        <v>6.0790061950683496</v>
      </c>
      <c r="K5">
        <v>1.2995738983154199</v>
      </c>
      <c r="L5">
        <v>8.1972122192382799E-2</v>
      </c>
      <c r="M5">
        <v>9.21875</v>
      </c>
      <c r="N5">
        <v>-456</v>
      </c>
      <c r="O5">
        <v>-216</v>
      </c>
      <c r="P5">
        <v>-1</v>
      </c>
      <c r="Q5" t="s">
        <v>50</v>
      </c>
      <c r="R5">
        <v>-456</v>
      </c>
      <c r="S5">
        <v>6.0790061950683496</v>
      </c>
      <c r="T5">
        <v>1.2995738983154199</v>
      </c>
      <c r="U5">
        <v>8.1972122192382799E-2</v>
      </c>
      <c r="V5">
        <v>9.21875</v>
      </c>
      <c r="W5">
        <v>244</v>
      </c>
      <c r="X5">
        <v>-1</v>
      </c>
      <c r="Y5">
        <v>-1</v>
      </c>
      <c r="Z5" t="b">
        <v>0</v>
      </c>
      <c r="AA5" t="b">
        <v>0</v>
      </c>
      <c r="AB5">
        <v>35</v>
      </c>
      <c r="AC5">
        <v>0</v>
      </c>
      <c r="AD5">
        <v>12.113026142120299</v>
      </c>
      <c r="AE5">
        <v>5.7391176223754803</v>
      </c>
      <c r="AF5">
        <v>47.379717958495696</v>
      </c>
      <c r="AG5" t="b">
        <v>0</v>
      </c>
      <c r="AH5">
        <v>252542</v>
      </c>
      <c r="AI5">
        <v>912398</v>
      </c>
      <c r="AJ5">
        <v>1676555</v>
      </c>
      <c r="AK5">
        <v>2841495</v>
      </c>
      <c r="AL5">
        <f>IF(AND(HCBS!H5 &lt; 300000,'ASP-1'!B5 &gt; 0,'ASP-2'!B5 &gt; 0,'ASP-3'!B5 &gt; 0,'ASP-4'!B5 &gt;0),AD5, -1)</f>
        <v>12.113026142120299</v>
      </c>
      <c r="AM5">
        <f>IF(AND('ASP-1'!B5 &gt; 0,'ASP-2'!B5 &gt; 0,'ASP-3'!B5 &gt; 0,'ASP-4'!B5 &gt;0),AD5, -1)</f>
        <v>12.113026142120299</v>
      </c>
    </row>
    <row r="6" spans="1:39" x14ac:dyDescent="0.25">
      <c r="A6" t="s">
        <v>65</v>
      </c>
      <c r="B6">
        <v>1</v>
      </c>
      <c r="C6">
        <v>1</v>
      </c>
      <c r="D6">
        <v>1</v>
      </c>
      <c r="E6">
        <v>0</v>
      </c>
      <c r="F6">
        <v>4</v>
      </c>
      <c r="G6">
        <v>23</v>
      </c>
      <c r="H6">
        <v>262</v>
      </c>
      <c r="I6" t="s">
        <v>50</v>
      </c>
      <c r="J6">
        <v>2.5541629791259699</v>
      </c>
      <c r="K6">
        <v>0.45285415649414001</v>
      </c>
      <c r="L6">
        <v>1.9994735717773399E-2</v>
      </c>
      <c r="M6">
        <v>3.671875</v>
      </c>
      <c r="N6">
        <v>-198</v>
      </c>
      <c r="O6">
        <v>64</v>
      </c>
      <c r="P6">
        <v>-1</v>
      </c>
      <c r="Q6" t="s">
        <v>50</v>
      </c>
      <c r="R6">
        <v>-198</v>
      </c>
      <c r="S6">
        <v>2.5541629791259699</v>
      </c>
      <c r="T6">
        <v>0.45285415649414001</v>
      </c>
      <c r="U6">
        <v>1.9994735717773399E-2</v>
      </c>
      <c r="V6">
        <v>3.671875</v>
      </c>
      <c r="W6">
        <v>262</v>
      </c>
      <c r="X6">
        <v>-1</v>
      </c>
      <c r="Y6">
        <v>-1</v>
      </c>
      <c r="Z6" t="b">
        <v>0</v>
      </c>
      <c r="AA6" t="b">
        <v>0</v>
      </c>
      <c r="AB6">
        <v>23</v>
      </c>
      <c r="AC6">
        <v>0</v>
      </c>
      <c r="AD6">
        <v>2.7640933990478498</v>
      </c>
      <c r="AE6">
        <v>1.39454245567321</v>
      </c>
      <c r="AF6">
        <v>50.452074309558199</v>
      </c>
      <c r="AG6" t="b">
        <v>0</v>
      </c>
      <c r="AH6">
        <v>131338</v>
      </c>
      <c r="AI6">
        <v>432050</v>
      </c>
      <c r="AJ6">
        <v>775550</v>
      </c>
      <c r="AK6">
        <v>1338938</v>
      </c>
      <c r="AL6">
        <f>IF(AND(HCBS!H6 &lt; 300000,'ASP-1'!B6 &gt; 0,'ASP-2'!B6 &gt; 0,'ASP-3'!B6 &gt; 0,'ASP-4'!B6 &gt;0),AD6, -1)</f>
        <v>2.7640933990478498</v>
      </c>
      <c r="AM6">
        <f>IF(AND('ASP-1'!B6 &gt; 0,'ASP-2'!B6 &gt; 0,'ASP-3'!B6 &gt; 0,'ASP-4'!B6 &gt;0),AD6, -1)</f>
        <v>2.7640933990478498</v>
      </c>
    </row>
    <row r="7" spans="1:39" x14ac:dyDescent="0.25">
      <c r="A7" t="s">
        <v>66</v>
      </c>
      <c r="B7">
        <v>1</v>
      </c>
      <c r="C7">
        <v>1</v>
      </c>
      <c r="D7">
        <v>1</v>
      </c>
      <c r="E7">
        <v>0</v>
      </c>
      <c r="F7">
        <v>4</v>
      </c>
      <c r="G7">
        <v>24</v>
      </c>
      <c r="H7">
        <v>275</v>
      </c>
      <c r="I7" t="s">
        <v>50</v>
      </c>
      <c r="J7">
        <v>2.8820590972900302</v>
      </c>
      <c r="K7">
        <v>0.60880470275878895</v>
      </c>
      <c r="L7">
        <v>6.0005187988281198E-3</v>
      </c>
      <c r="M7">
        <v>4.46875</v>
      </c>
      <c r="N7">
        <v>-205</v>
      </c>
      <c r="O7">
        <v>70</v>
      </c>
      <c r="P7">
        <v>-1</v>
      </c>
      <c r="Q7" t="s">
        <v>50</v>
      </c>
      <c r="R7">
        <v>-205</v>
      </c>
      <c r="S7">
        <v>2.8820590972900302</v>
      </c>
      <c r="T7">
        <v>0.60880470275878895</v>
      </c>
      <c r="U7">
        <v>6.0005187988281198E-3</v>
      </c>
      <c r="V7">
        <v>4.46875</v>
      </c>
      <c r="W7">
        <v>275</v>
      </c>
      <c r="X7">
        <v>-1</v>
      </c>
      <c r="Y7">
        <v>-1</v>
      </c>
      <c r="Z7" t="b">
        <v>0</v>
      </c>
      <c r="AA7" t="b">
        <v>0</v>
      </c>
      <c r="AB7">
        <v>24</v>
      </c>
      <c r="AC7">
        <v>0</v>
      </c>
      <c r="AD7">
        <v>3.0979831218719398</v>
      </c>
      <c r="AE7">
        <v>1.5055067539214999</v>
      </c>
      <c r="AF7">
        <v>48.5963510676523</v>
      </c>
      <c r="AG7" t="b">
        <v>0</v>
      </c>
      <c r="AH7">
        <v>139821</v>
      </c>
      <c r="AI7">
        <v>465080</v>
      </c>
      <c r="AJ7">
        <v>835875</v>
      </c>
      <c r="AK7">
        <v>1440776</v>
      </c>
      <c r="AL7">
        <f>IF(AND(HCBS!H7 &lt; 300000,'ASP-1'!B7 &gt; 0,'ASP-2'!B7 &gt; 0,'ASP-3'!B7 &gt; 0,'ASP-4'!B7 &gt;0),AD7, -1)</f>
        <v>3.0979831218719398</v>
      </c>
      <c r="AM7">
        <f>IF(AND('ASP-1'!B7 &gt; 0,'ASP-2'!B7 &gt; 0,'ASP-3'!B7 &gt; 0,'ASP-4'!B7 &gt;0),AD7, -1)</f>
        <v>3.0979831218719398</v>
      </c>
    </row>
    <row r="8" spans="1:39" x14ac:dyDescent="0.25">
      <c r="A8" t="s">
        <v>67</v>
      </c>
      <c r="B8">
        <v>1</v>
      </c>
      <c r="C8">
        <v>1</v>
      </c>
      <c r="D8">
        <v>1</v>
      </c>
      <c r="E8">
        <v>0</v>
      </c>
      <c r="F8">
        <v>4</v>
      </c>
      <c r="G8">
        <v>22</v>
      </c>
      <c r="H8">
        <v>249</v>
      </c>
      <c r="I8" t="s">
        <v>50</v>
      </c>
      <c r="J8">
        <v>2.4501972198486301</v>
      </c>
      <c r="K8">
        <v>0.483840942382812</v>
      </c>
      <c r="L8">
        <v>1.29947662353515E-2</v>
      </c>
      <c r="M8">
        <v>3.65625</v>
      </c>
      <c r="N8">
        <v>-191</v>
      </c>
      <c r="O8">
        <v>58</v>
      </c>
      <c r="P8">
        <v>-1</v>
      </c>
      <c r="Q8" t="s">
        <v>50</v>
      </c>
      <c r="R8">
        <v>-191</v>
      </c>
      <c r="S8">
        <v>2.4501972198486301</v>
      </c>
      <c r="T8">
        <v>0.483840942382812</v>
      </c>
      <c r="U8">
        <v>1.29947662353515E-2</v>
      </c>
      <c r="V8">
        <v>3.65625</v>
      </c>
      <c r="W8">
        <v>249</v>
      </c>
      <c r="X8">
        <v>-1</v>
      </c>
      <c r="Y8">
        <v>-1</v>
      </c>
      <c r="Z8" t="b">
        <v>0</v>
      </c>
      <c r="AA8" t="b">
        <v>0</v>
      </c>
      <c r="AB8">
        <v>22</v>
      </c>
      <c r="AC8">
        <v>0</v>
      </c>
      <c r="AD8">
        <v>2.63713407516479</v>
      </c>
      <c r="AE8">
        <v>1.30357193946838</v>
      </c>
      <c r="AF8">
        <v>49.431386585337798</v>
      </c>
      <c r="AG8" t="b">
        <v>0</v>
      </c>
      <c r="AH8">
        <v>122831</v>
      </c>
      <c r="AI8">
        <v>402430</v>
      </c>
      <c r="AJ8">
        <v>721949</v>
      </c>
      <c r="AK8">
        <v>1247210</v>
      </c>
      <c r="AL8">
        <f>IF(AND(HCBS!H8 &lt; 300000,'ASP-1'!B8 &gt; 0,'ASP-2'!B8 &gt; 0,'ASP-3'!B8 &gt; 0,'ASP-4'!B8 &gt;0),AD8, -1)</f>
        <v>2.63713407516479</v>
      </c>
      <c r="AM8">
        <f>IF(AND('ASP-1'!B8 &gt; 0,'ASP-2'!B8 &gt; 0,'ASP-3'!B8 &gt; 0,'ASP-4'!B8 &gt;0),AD8, -1)</f>
        <v>2.63713407516479</v>
      </c>
    </row>
    <row r="9" spans="1:39" x14ac:dyDescent="0.25">
      <c r="A9" t="s">
        <v>68</v>
      </c>
      <c r="B9">
        <v>1</v>
      </c>
      <c r="C9">
        <v>2</v>
      </c>
      <c r="D9">
        <v>1</v>
      </c>
      <c r="E9">
        <v>0</v>
      </c>
      <c r="F9">
        <v>4</v>
      </c>
      <c r="G9">
        <v>30</v>
      </c>
      <c r="H9">
        <v>323</v>
      </c>
      <c r="I9" t="s">
        <v>50</v>
      </c>
      <c r="J9">
        <v>4.9093894958495996</v>
      </c>
      <c r="K9">
        <v>1.2465896606445299</v>
      </c>
      <c r="L9">
        <v>3.8984298706054597E-2</v>
      </c>
      <c r="M9">
        <v>7.875</v>
      </c>
      <c r="N9">
        <v>-296</v>
      </c>
      <c r="O9">
        <v>27</v>
      </c>
      <c r="P9">
        <v>-1</v>
      </c>
      <c r="Q9" t="s">
        <v>50</v>
      </c>
      <c r="R9">
        <v>-296</v>
      </c>
      <c r="S9">
        <v>4.9093894958495996</v>
      </c>
      <c r="T9">
        <v>1.2465896606445299</v>
      </c>
      <c r="U9">
        <v>3.8984298706054597E-2</v>
      </c>
      <c r="V9">
        <v>7.875</v>
      </c>
      <c r="W9">
        <v>324</v>
      </c>
      <c r="X9">
        <v>-1</v>
      </c>
      <c r="Y9">
        <v>-1</v>
      </c>
      <c r="Z9" t="b">
        <v>0</v>
      </c>
      <c r="AA9" t="b">
        <v>0</v>
      </c>
      <c r="AB9">
        <v>31</v>
      </c>
      <c r="AC9">
        <v>0</v>
      </c>
      <c r="AD9">
        <v>10.2156481742858</v>
      </c>
      <c r="AE9">
        <v>4.7424445152282697</v>
      </c>
      <c r="AF9">
        <v>46.423334421066102</v>
      </c>
      <c r="AG9" t="b">
        <v>0</v>
      </c>
      <c r="AH9">
        <v>208005</v>
      </c>
      <c r="AI9">
        <v>734922</v>
      </c>
      <c r="AJ9">
        <v>1344117</v>
      </c>
      <c r="AK9">
        <v>2287044</v>
      </c>
      <c r="AL9">
        <f>IF(AND(HCBS!H9 &lt; 300000,'ASP-1'!B9 &gt; 0,'ASP-2'!B9 &gt; 0,'ASP-3'!B9 &gt; 0,'ASP-4'!B9 &gt;0),AD9, -1)</f>
        <v>10.2156481742858</v>
      </c>
      <c r="AM9">
        <f>IF(AND('ASP-1'!B9 &gt; 0,'ASP-2'!B9 &gt; 0,'ASP-3'!B9 &gt; 0,'ASP-4'!B9 &gt;0),AD9, -1)</f>
        <v>10.2156481742858</v>
      </c>
    </row>
    <row r="10" spans="1:39" x14ac:dyDescent="0.25">
      <c r="A10" t="s">
        <v>69</v>
      </c>
      <c r="B10">
        <v>1</v>
      </c>
      <c r="C10">
        <v>1</v>
      </c>
      <c r="D10">
        <v>1</v>
      </c>
      <c r="E10">
        <v>0</v>
      </c>
      <c r="F10">
        <v>4</v>
      </c>
      <c r="G10">
        <v>26</v>
      </c>
      <c r="H10">
        <v>268</v>
      </c>
      <c r="I10" t="s">
        <v>50</v>
      </c>
      <c r="J10">
        <v>3.5358390808105402</v>
      </c>
      <c r="K10">
        <v>0.59880256652831998</v>
      </c>
      <c r="L10">
        <v>4.29840087890625E-2</v>
      </c>
      <c r="M10">
        <v>5.046875</v>
      </c>
      <c r="N10">
        <v>-271</v>
      </c>
      <c r="O10">
        <v>-3</v>
      </c>
      <c r="P10">
        <v>-1</v>
      </c>
      <c r="Q10" t="s">
        <v>50</v>
      </c>
      <c r="R10">
        <v>-271</v>
      </c>
      <c r="S10">
        <v>3.5358390808105402</v>
      </c>
      <c r="T10">
        <v>0.59880256652831998</v>
      </c>
      <c r="U10">
        <v>4.29840087890625E-2</v>
      </c>
      <c r="V10">
        <v>5.046875</v>
      </c>
      <c r="W10">
        <v>269</v>
      </c>
      <c r="X10">
        <v>-1</v>
      </c>
      <c r="Y10">
        <v>-1</v>
      </c>
      <c r="Z10" t="b">
        <v>0</v>
      </c>
      <c r="AA10" t="b">
        <v>0</v>
      </c>
      <c r="AB10">
        <v>27</v>
      </c>
      <c r="AC10">
        <v>0</v>
      </c>
      <c r="AD10">
        <v>7.3295946121215803</v>
      </c>
      <c r="AE10">
        <v>3.8077509403228702</v>
      </c>
      <c r="AF10">
        <v>51.950362084496</v>
      </c>
      <c r="AG10" t="b">
        <v>0</v>
      </c>
      <c r="AH10">
        <v>172736</v>
      </c>
      <c r="AI10">
        <v>596893</v>
      </c>
      <c r="AJ10">
        <v>1085116</v>
      </c>
      <c r="AK10">
        <v>1854745</v>
      </c>
      <c r="AL10">
        <f>IF(AND(HCBS!H10 &lt; 300000,'ASP-1'!B10 &gt; 0,'ASP-2'!B10 &gt; 0,'ASP-3'!B10 &gt; 0,'ASP-4'!B10 &gt;0),AD10, -1)</f>
        <v>7.3295946121215803</v>
      </c>
      <c r="AM10">
        <f>IF(AND('ASP-1'!B10 &gt; 0,'ASP-2'!B10 &gt; 0,'ASP-3'!B10 &gt; 0,'ASP-4'!B10 &gt;0),AD10, -1)</f>
        <v>7.3295946121215803</v>
      </c>
    </row>
    <row r="11" spans="1:39" x14ac:dyDescent="0.25">
      <c r="A11" t="s">
        <v>70</v>
      </c>
      <c r="B11">
        <v>1</v>
      </c>
      <c r="C11">
        <v>1</v>
      </c>
      <c r="D11">
        <v>1</v>
      </c>
      <c r="E11">
        <v>0</v>
      </c>
      <c r="F11">
        <v>4</v>
      </c>
      <c r="G11">
        <v>30</v>
      </c>
      <c r="H11">
        <v>295</v>
      </c>
      <c r="I11" t="s">
        <v>50</v>
      </c>
      <c r="J11">
        <v>4.2765979766845703</v>
      </c>
      <c r="K11">
        <v>0.77174758911132801</v>
      </c>
      <c r="L11">
        <v>2.2989273071289E-2</v>
      </c>
      <c r="M11">
        <v>6.015625</v>
      </c>
      <c r="N11">
        <v>-305</v>
      </c>
      <c r="O11">
        <v>-10</v>
      </c>
      <c r="P11">
        <v>-1</v>
      </c>
      <c r="Q11" t="s">
        <v>50</v>
      </c>
      <c r="R11">
        <v>-305</v>
      </c>
      <c r="S11">
        <v>4.2765979766845703</v>
      </c>
      <c r="T11">
        <v>0.77174758911132801</v>
      </c>
      <c r="U11">
        <v>2.2989273071289E-2</v>
      </c>
      <c r="V11">
        <v>6.015625</v>
      </c>
      <c r="W11">
        <v>295</v>
      </c>
      <c r="X11">
        <v>-1</v>
      </c>
      <c r="Y11">
        <v>-1</v>
      </c>
      <c r="Z11" t="b">
        <v>0</v>
      </c>
      <c r="AA11" t="b">
        <v>0</v>
      </c>
      <c r="AB11">
        <v>30</v>
      </c>
      <c r="AC11">
        <v>0</v>
      </c>
      <c r="AD11">
        <v>4.5784978866577104</v>
      </c>
      <c r="AE11">
        <v>2.3222382068634002</v>
      </c>
      <c r="AF11">
        <v>50.720525909396599</v>
      </c>
      <c r="AG11" t="b">
        <v>0</v>
      </c>
      <c r="AH11">
        <v>201046</v>
      </c>
      <c r="AI11">
        <v>708247</v>
      </c>
      <c r="AJ11">
        <v>1293201</v>
      </c>
      <c r="AK11">
        <v>2202494</v>
      </c>
      <c r="AL11">
        <f>IF(AND(HCBS!H11 &lt; 300000,'ASP-1'!B11 &gt; 0,'ASP-2'!B11 &gt; 0,'ASP-3'!B11 &gt; 0,'ASP-4'!B11 &gt;0),AD11, -1)</f>
        <v>4.5784978866577104</v>
      </c>
      <c r="AM11">
        <f>IF(AND('ASP-1'!B11 &gt; 0,'ASP-2'!B11 &gt; 0,'ASP-3'!B11 &gt; 0,'ASP-4'!B11 &gt;0),AD11, -1)</f>
        <v>4.5784978866577104</v>
      </c>
    </row>
    <row r="12" spans="1:39" x14ac:dyDescent="0.25">
      <c r="A12" t="s">
        <v>71</v>
      </c>
      <c r="B12">
        <v>1</v>
      </c>
      <c r="C12">
        <v>1</v>
      </c>
      <c r="D12">
        <v>1</v>
      </c>
      <c r="E12">
        <v>0</v>
      </c>
      <c r="F12">
        <v>4</v>
      </c>
      <c r="G12">
        <v>32</v>
      </c>
      <c r="H12">
        <v>330</v>
      </c>
      <c r="I12" t="s">
        <v>50</v>
      </c>
      <c r="J12">
        <v>5.2632770538329998</v>
      </c>
      <c r="K12">
        <v>0.97668075561523404</v>
      </c>
      <c r="L12">
        <v>1.8993377685546799E-2</v>
      </c>
      <c r="M12">
        <v>7.65625</v>
      </c>
      <c r="N12">
        <v>-374</v>
      </c>
      <c r="O12">
        <v>-44</v>
      </c>
      <c r="P12">
        <v>-1</v>
      </c>
      <c r="Q12" t="s">
        <v>50</v>
      </c>
      <c r="R12">
        <v>-374</v>
      </c>
      <c r="S12">
        <v>5.2632770538329998</v>
      </c>
      <c r="T12">
        <v>0.97668075561523404</v>
      </c>
      <c r="U12">
        <v>1.8993377685546799E-2</v>
      </c>
      <c r="V12">
        <v>7.65625</v>
      </c>
      <c r="W12">
        <v>330</v>
      </c>
      <c r="X12">
        <v>-1</v>
      </c>
      <c r="Y12">
        <v>-1</v>
      </c>
      <c r="Z12" t="b">
        <v>0</v>
      </c>
      <c r="AA12" t="b">
        <v>0</v>
      </c>
      <c r="AB12">
        <v>32</v>
      </c>
      <c r="AC12">
        <v>0</v>
      </c>
      <c r="AD12">
        <v>5.6591427326202304</v>
      </c>
      <c r="AE12">
        <v>2.8330702781677202</v>
      </c>
      <c r="AF12">
        <v>50.0618275951485</v>
      </c>
      <c r="AG12" t="b">
        <v>0</v>
      </c>
      <c r="AH12">
        <v>239636</v>
      </c>
      <c r="AI12">
        <v>863124</v>
      </c>
      <c r="AJ12">
        <v>1591717</v>
      </c>
      <c r="AK12">
        <v>2694477</v>
      </c>
      <c r="AL12">
        <f>IF(AND(HCBS!H12 &lt; 300000,'ASP-1'!B12 &gt; 0,'ASP-2'!B12 &gt; 0,'ASP-3'!B12 &gt; 0,'ASP-4'!B12 &gt;0),AD12, -1)</f>
        <v>5.6591427326202304</v>
      </c>
      <c r="AM12">
        <f>IF(AND('ASP-1'!B12 &gt; 0,'ASP-2'!B12 &gt; 0,'ASP-3'!B12 &gt; 0,'ASP-4'!B12 &gt;0),AD12, -1)</f>
        <v>5.6591427326202304</v>
      </c>
    </row>
    <row r="13" spans="1:39" x14ac:dyDescent="0.25">
      <c r="A13" t="s">
        <v>72</v>
      </c>
      <c r="B13">
        <v>1</v>
      </c>
      <c r="C13">
        <v>1</v>
      </c>
      <c r="D13">
        <v>1</v>
      </c>
      <c r="E13">
        <v>0</v>
      </c>
      <c r="F13">
        <v>4</v>
      </c>
      <c r="G13">
        <v>27</v>
      </c>
      <c r="H13">
        <v>311</v>
      </c>
      <c r="I13" t="s">
        <v>50</v>
      </c>
      <c r="J13">
        <v>6.3839073181152299</v>
      </c>
      <c r="K13">
        <v>1.9423656463623</v>
      </c>
      <c r="L13">
        <v>0.49183845520019498</v>
      </c>
      <c r="M13">
        <v>10.359375</v>
      </c>
      <c r="N13">
        <v>-409</v>
      </c>
      <c r="O13">
        <v>-98</v>
      </c>
      <c r="P13">
        <v>-1</v>
      </c>
      <c r="Q13" t="s">
        <v>50</v>
      </c>
      <c r="R13">
        <v>-409</v>
      </c>
      <c r="S13">
        <v>6.3839073181152299</v>
      </c>
      <c r="T13">
        <v>1.9423656463623</v>
      </c>
      <c r="U13">
        <v>0.49183845520019498</v>
      </c>
      <c r="V13">
        <v>10.359375</v>
      </c>
      <c r="W13">
        <v>317</v>
      </c>
      <c r="X13">
        <v>-1</v>
      </c>
      <c r="Y13">
        <v>-1</v>
      </c>
      <c r="Z13" t="b">
        <v>0</v>
      </c>
      <c r="AA13" t="b">
        <v>0</v>
      </c>
      <c r="AB13">
        <v>33</v>
      </c>
      <c r="AC13">
        <v>0</v>
      </c>
      <c r="AD13">
        <v>11.577202320098801</v>
      </c>
      <c r="AE13">
        <v>5.0463447570800701</v>
      </c>
      <c r="AF13">
        <v>43.588637544316299</v>
      </c>
      <c r="AG13" t="b">
        <v>0</v>
      </c>
      <c r="AH13">
        <v>248631</v>
      </c>
      <c r="AI13">
        <v>894826</v>
      </c>
      <c r="AJ13">
        <v>1649372</v>
      </c>
      <c r="AK13">
        <v>2792829</v>
      </c>
      <c r="AL13">
        <f>IF(AND(HCBS!H13 &lt; 300000,'ASP-1'!B13 &gt; 0,'ASP-2'!B13 &gt; 0,'ASP-3'!B13 &gt; 0,'ASP-4'!B13 &gt;0),AD13, -1)</f>
        <v>11.577202320098801</v>
      </c>
      <c r="AM13">
        <f>IF(AND('ASP-1'!B13 &gt; 0,'ASP-2'!B13 &gt; 0,'ASP-3'!B13 &gt; 0,'ASP-4'!B13 &gt;0),AD13, -1)</f>
        <v>11.577202320098801</v>
      </c>
    </row>
    <row r="14" spans="1:39" x14ac:dyDescent="0.25">
      <c r="A14" t="s">
        <v>73</v>
      </c>
      <c r="B14">
        <v>1</v>
      </c>
      <c r="C14">
        <v>4</v>
      </c>
      <c r="D14">
        <v>1</v>
      </c>
      <c r="E14">
        <v>0</v>
      </c>
      <c r="F14">
        <v>4</v>
      </c>
      <c r="G14">
        <v>24</v>
      </c>
      <c r="H14">
        <v>306</v>
      </c>
      <c r="I14" t="s">
        <v>50</v>
      </c>
      <c r="J14">
        <v>4.6294822692870996</v>
      </c>
      <c r="K14">
        <v>1.4495258331298799</v>
      </c>
      <c r="L14">
        <v>1.39942169189453E-2</v>
      </c>
      <c r="M14">
        <v>8.171875</v>
      </c>
      <c r="N14">
        <v>-286</v>
      </c>
      <c r="O14">
        <v>20</v>
      </c>
      <c r="P14">
        <v>-1</v>
      </c>
      <c r="Q14" t="s">
        <v>50</v>
      </c>
      <c r="R14">
        <v>-286</v>
      </c>
      <c r="S14">
        <v>4.6294822692870996</v>
      </c>
      <c r="T14">
        <v>1.4495258331298799</v>
      </c>
      <c r="U14">
        <v>1.39942169189453E-2</v>
      </c>
      <c r="V14">
        <v>8.171875</v>
      </c>
      <c r="W14">
        <v>308</v>
      </c>
      <c r="X14">
        <v>-1</v>
      </c>
      <c r="Y14">
        <v>-1</v>
      </c>
      <c r="Z14" t="b">
        <v>0</v>
      </c>
      <c r="AA14" t="b">
        <v>0</v>
      </c>
      <c r="AB14">
        <v>26</v>
      </c>
      <c r="AC14">
        <v>0</v>
      </c>
      <c r="AD14">
        <v>8.8890836238860995</v>
      </c>
      <c r="AE14">
        <v>3.79475498199462</v>
      </c>
      <c r="AF14">
        <v>42.6900583069961</v>
      </c>
      <c r="AG14" t="b">
        <v>0</v>
      </c>
      <c r="AH14">
        <v>185262</v>
      </c>
      <c r="AI14">
        <v>645807</v>
      </c>
      <c r="AJ14">
        <v>1182532</v>
      </c>
      <c r="AK14">
        <v>2013601</v>
      </c>
      <c r="AL14">
        <f>IF(AND(HCBS!H14 &lt; 300000,'ASP-1'!B14 &gt; 0,'ASP-2'!B14 &gt; 0,'ASP-3'!B14 &gt; 0,'ASP-4'!B14 &gt;0),AD14, -1)</f>
        <v>8.8890836238860995</v>
      </c>
      <c r="AM14">
        <f>IF(AND('ASP-1'!B14 &gt; 0,'ASP-2'!B14 &gt; 0,'ASP-3'!B14 &gt; 0,'ASP-4'!B14 &gt;0),AD14, -1)</f>
        <v>8.8890836238860995</v>
      </c>
    </row>
    <row r="15" spans="1:39" x14ac:dyDescent="0.25">
      <c r="A15" t="s">
        <v>74</v>
      </c>
      <c r="B15">
        <v>1</v>
      </c>
      <c r="C15">
        <v>1</v>
      </c>
      <c r="D15">
        <v>1</v>
      </c>
      <c r="E15">
        <v>0</v>
      </c>
      <c r="F15">
        <v>4</v>
      </c>
      <c r="G15">
        <v>24</v>
      </c>
      <c r="H15">
        <v>266</v>
      </c>
      <c r="I15" t="s">
        <v>50</v>
      </c>
      <c r="J15">
        <v>9.2859554290771396</v>
      </c>
      <c r="K15">
        <v>2.61114501953125</v>
      </c>
      <c r="L15">
        <v>0.46084785461425698</v>
      </c>
      <c r="M15">
        <v>15.734375</v>
      </c>
      <c r="N15">
        <v>-654</v>
      </c>
      <c r="O15">
        <v>-388</v>
      </c>
      <c r="P15">
        <v>-1</v>
      </c>
      <c r="Q15" t="s">
        <v>50</v>
      </c>
      <c r="R15">
        <v>-654</v>
      </c>
      <c r="S15">
        <v>9.2859554290771396</v>
      </c>
      <c r="T15">
        <v>2.61114501953125</v>
      </c>
      <c r="U15">
        <v>0.46084785461425698</v>
      </c>
      <c r="V15">
        <v>15.734375</v>
      </c>
      <c r="W15">
        <v>270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14.154356002807599</v>
      </c>
      <c r="AE15">
        <v>6.1069955825805602</v>
      </c>
      <c r="AF15">
        <v>43.145697207059001</v>
      </c>
      <c r="AG15" t="b">
        <v>0</v>
      </c>
      <c r="AH15">
        <v>352127</v>
      </c>
      <c r="AI15">
        <v>1309896</v>
      </c>
      <c r="AJ15">
        <v>2432324</v>
      </c>
      <c r="AK15">
        <v>4094347</v>
      </c>
      <c r="AL15">
        <f>IF(AND(HCBS!H15 &lt; 300000,'ASP-1'!B15 &gt; 0,'ASP-2'!B15 &gt; 0,'ASP-3'!B15 &gt; 0,'ASP-4'!B15 &gt;0),AD15, -1)</f>
        <v>14.154356002807599</v>
      </c>
      <c r="AM15">
        <f>IF(AND('ASP-1'!B15 &gt; 0,'ASP-2'!B15 &gt; 0,'ASP-3'!B15 &gt; 0,'ASP-4'!B15 &gt;0),AD15, -1)</f>
        <v>14.154356002807599</v>
      </c>
    </row>
    <row r="16" spans="1:39" x14ac:dyDescent="0.25">
      <c r="A16" t="s">
        <v>75</v>
      </c>
      <c r="B16">
        <v>1</v>
      </c>
      <c r="C16">
        <v>2</v>
      </c>
      <c r="D16">
        <v>1</v>
      </c>
      <c r="E16">
        <v>0</v>
      </c>
      <c r="F16">
        <v>4</v>
      </c>
      <c r="G16">
        <v>28</v>
      </c>
      <c r="H16">
        <v>334</v>
      </c>
      <c r="I16" t="s">
        <v>50</v>
      </c>
      <c r="J16">
        <v>8.1373310089111293</v>
      </c>
      <c r="K16">
        <v>3.4678649902343701</v>
      </c>
      <c r="L16">
        <v>4.4984817504882799E-2</v>
      </c>
      <c r="M16">
        <v>17.03125</v>
      </c>
      <c r="N16">
        <v>-408</v>
      </c>
      <c r="O16">
        <v>-74</v>
      </c>
      <c r="P16">
        <v>-1</v>
      </c>
      <c r="Q16" t="s">
        <v>50</v>
      </c>
      <c r="R16">
        <v>-408</v>
      </c>
      <c r="S16">
        <v>8.1373310089111293</v>
      </c>
      <c r="T16">
        <v>3.4678649902343701</v>
      </c>
      <c r="U16">
        <v>4.4984817504882799E-2</v>
      </c>
      <c r="V16">
        <v>17.03125</v>
      </c>
      <c r="W16">
        <v>340</v>
      </c>
      <c r="X16">
        <v>-1</v>
      </c>
      <c r="Y16">
        <v>-1</v>
      </c>
      <c r="Z16" t="b">
        <v>0</v>
      </c>
      <c r="AA16" t="b">
        <v>0</v>
      </c>
      <c r="AB16">
        <v>34</v>
      </c>
      <c r="AC16">
        <v>0</v>
      </c>
      <c r="AD16">
        <v>14.794145822525</v>
      </c>
      <c r="AE16">
        <v>5.2872655391693097</v>
      </c>
      <c r="AF16">
        <v>35.738903770429999</v>
      </c>
      <c r="AG16" t="b">
        <v>0</v>
      </c>
      <c r="AH16">
        <v>258267</v>
      </c>
      <c r="AI16">
        <v>933651</v>
      </c>
      <c r="AJ16">
        <v>1723288</v>
      </c>
      <c r="AK16">
        <v>2915206</v>
      </c>
      <c r="AL16">
        <f>IF(AND(HCBS!H16 &lt; 300000,'ASP-1'!B16 &gt; 0,'ASP-2'!B16 &gt; 0,'ASP-3'!B16 &gt; 0,'ASP-4'!B16 &gt;0),AD16, -1)</f>
        <v>14.794145822525</v>
      </c>
      <c r="AM16">
        <f>IF(AND('ASP-1'!B16 &gt; 0,'ASP-2'!B16 &gt; 0,'ASP-3'!B16 &gt; 0,'ASP-4'!B16 &gt;0),AD16, -1)</f>
        <v>14.794145822525</v>
      </c>
    </row>
    <row r="17" spans="1:39" x14ac:dyDescent="0.25">
      <c r="A17" t="s">
        <v>76</v>
      </c>
      <c r="B17">
        <v>1</v>
      </c>
      <c r="C17">
        <v>2</v>
      </c>
      <c r="D17">
        <v>1</v>
      </c>
      <c r="E17">
        <v>0</v>
      </c>
      <c r="F17">
        <v>4</v>
      </c>
      <c r="G17">
        <v>26</v>
      </c>
      <c r="H17">
        <v>301</v>
      </c>
      <c r="I17" t="s">
        <v>50</v>
      </c>
      <c r="J17">
        <v>5.0903301239013601</v>
      </c>
      <c r="K17">
        <v>1.4625205993652299</v>
      </c>
      <c r="L17">
        <v>2.5989532470703101E-2</v>
      </c>
      <c r="M17">
        <v>8.609375</v>
      </c>
      <c r="N17">
        <v>-334</v>
      </c>
      <c r="O17">
        <v>-33</v>
      </c>
      <c r="P17">
        <v>-1</v>
      </c>
      <c r="Q17" t="s">
        <v>50</v>
      </c>
      <c r="R17">
        <v>-334</v>
      </c>
      <c r="S17">
        <v>5.0903301239013601</v>
      </c>
      <c r="T17">
        <v>1.4625205993652299</v>
      </c>
      <c r="U17">
        <v>2.5989532470703101E-2</v>
      </c>
      <c r="V17">
        <v>8.609375</v>
      </c>
      <c r="W17">
        <v>304</v>
      </c>
      <c r="X17">
        <v>-1</v>
      </c>
      <c r="Y17">
        <v>-1</v>
      </c>
      <c r="Z17" t="b">
        <v>0</v>
      </c>
      <c r="AA17" t="b">
        <v>0</v>
      </c>
      <c r="AB17">
        <v>29</v>
      </c>
      <c r="AC17">
        <v>0</v>
      </c>
      <c r="AD17">
        <v>9.9517347812652499</v>
      </c>
      <c r="AE17">
        <v>4.4075539112091002</v>
      </c>
      <c r="AF17">
        <v>44.289302398880103</v>
      </c>
      <c r="AG17" t="b">
        <v>0</v>
      </c>
      <c r="AH17">
        <v>206591</v>
      </c>
      <c r="AI17">
        <v>732679</v>
      </c>
      <c r="AJ17">
        <v>1344466</v>
      </c>
      <c r="AK17">
        <v>2283736</v>
      </c>
      <c r="AL17">
        <f>IF(AND(HCBS!H17 &lt; 300000,'ASP-1'!B17 &gt; 0,'ASP-2'!B17 &gt; 0,'ASP-3'!B17 &gt; 0,'ASP-4'!B17 &gt;0),AD17, -1)</f>
        <v>9.9517347812652499</v>
      </c>
      <c r="AM17">
        <f>IF(AND('ASP-1'!B17 &gt; 0,'ASP-2'!B17 &gt; 0,'ASP-3'!B17 &gt; 0,'ASP-4'!B17 &gt;0),AD17, -1)</f>
        <v>9.9517347812652499</v>
      </c>
    </row>
    <row r="18" spans="1:39" x14ac:dyDescent="0.25">
      <c r="A18" t="s">
        <v>77</v>
      </c>
      <c r="B18">
        <v>1</v>
      </c>
      <c r="C18">
        <v>4</v>
      </c>
      <c r="D18">
        <v>1</v>
      </c>
      <c r="E18">
        <v>0</v>
      </c>
      <c r="F18">
        <v>4</v>
      </c>
      <c r="G18">
        <v>27</v>
      </c>
      <c r="H18">
        <v>308</v>
      </c>
      <c r="I18" t="s">
        <v>50</v>
      </c>
      <c r="J18">
        <v>6.0690097808837802</v>
      </c>
      <c r="K18">
        <v>2.1532936096191402</v>
      </c>
      <c r="L18">
        <v>2.0992279052734299E-2</v>
      </c>
      <c r="M18">
        <v>11.65625</v>
      </c>
      <c r="N18">
        <v>-349</v>
      </c>
      <c r="O18">
        <v>-41</v>
      </c>
      <c r="P18">
        <v>-1</v>
      </c>
      <c r="Q18" t="s">
        <v>50</v>
      </c>
      <c r="R18">
        <v>-349</v>
      </c>
      <c r="S18">
        <v>6.0690097808837802</v>
      </c>
      <c r="T18">
        <v>2.1532936096191402</v>
      </c>
      <c r="U18">
        <v>2.0992279052734299E-2</v>
      </c>
      <c r="V18">
        <v>11.65625</v>
      </c>
      <c r="W18">
        <v>311</v>
      </c>
      <c r="X18">
        <v>-1</v>
      </c>
      <c r="Y18">
        <v>-1</v>
      </c>
      <c r="Z18" t="b">
        <v>0</v>
      </c>
      <c r="AA18" t="b">
        <v>0</v>
      </c>
      <c r="AB18">
        <v>30</v>
      </c>
      <c r="AC18">
        <v>0</v>
      </c>
      <c r="AD18">
        <v>11.680168390274</v>
      </c>
      <c r="AE18">
        <v>4.7764327526092503</v>
      </c>
      <c r="AF18">
        <v>40.893526471643398</v>
      </c>
      <c r="AG18" t="b">
        <v>0</v>
      </c>
      <c r="AH18">
        <v>222202</v>
      </c>
      <c r="AI18">
        <v>793614</v>
      </c>
      <c r="AJ18">
        <v>1461444</v>
      </c>
      <c r="AK18">
        <v>2477260</v>
      </c>
      <c r="AL18">
        <f>IF(AND(HCBS!H18 &lt; 300000,'ASP-1'!B18 &gt; 0,'ASP-2'!B18 &gt; 0,'ASP-3'!B18 &gt; 0,'ASP-4'!B18 &gt;0),AD18, -1)</f>
        <v>11.680168390274</v>
      </c>
      <c r="AM18">
        <f>IF(AND('ASP-1'!B18 &gt; 0,'ASP-2'!B18 &gt; 0,'ASP-3'!B18 &gt; 0,'ASP-4'!B18 &gt;0),AD18, -1)</f>
        <v>11.680168390274</v>
      </c>
    </row>
    <row r="19" spans="1:39" x14ac:dyDescent="0.25">
      <c r="A19" t="s">
        <v>78</v>
      </c>
      <c r="B19">
        <v>1</v>
      </c>
      <c r="C19">
        <v>1</v>
      </c>
      <c r="D19">
        <v>1</v>
      </c>
      <c r="E19">
        <v>0</v>
      </c>
      <c r="F19">
        <v>4</v>
      </c>
      <c r="G19">
        <v>26</v>
      </c>
      <c r="H19">
        <v>264</v>
      </c>
      <c r="I19" t="s">
        <v>50</v>
      </c>
      <c r="J19">
        <v>4.1416416168212802</v>
      </c>
      <c r="K19">
        <v>0.91769981384277299</v>
      </c>
      <c r="L19">
        <v>0.16894340515136699</v>
      </c>
      <c r="M19">
        <v>6.34375</v>
      </c>
      <c r="N19">
        <v>-350</v>
      </c>
      <c r="O19">
        <v>-86</v>
      </c>
      <c r="P19">
        <v>-1</v>
      </c>
      <c r="Q19" t="s">
        <v>50</v>
      </c>
      <c r="R19">
        <v>-350</v>
      </c>
      <c r="S19">
        <v>4.1416416168212802</v>
      </c>
      <c r="T19">
        <v>0.91769981384277299</v>
      </c>
      <c r="U19">
        <v>0.16894340515136699</v>
      </c>
      <c r="V19">
        <v>6.34375</v>
      </c>
      <c r="W19">
        <v>266</v>
      </c>
      <c r="X19">
        <v>-1</v>
      </c>
      <c r="Y19">
        <v>-1</v>
      </c>
      <c r="Z19" t="b">
        <v>0</v>
      </c>
      <c r="AA19" t="b">
        <v>0</v>
      </c>
      <c r="AB19">
        <v>28</v>
      </c>
      <c r="AC19">
        <v>0</v>
      </c>
      <c r="AD19">
        <v>8.3682544231414795</v>
      </c>
      <c r="AE19">
        <v>4.0396749973297101</v>
      </c>
      <c r="AF19">
        <v>48.273807093608902</v>
      </c>
      <c r="AG19" t="b">
        <v>0</v>
      </c>
      <c r="AH19">
        <v>188678</v>
      </c>
      <c r="AI19">
        <v>657369</v>
      </c>
      <c r="AJ19">
        <v>1202180</v>
      </c>
      <c r="AK19">
        <v>2048227</v>
      </c>
      <c r="AL19">
        <f>IF(AND(HCBS!H19 &lt; 300000,'ASP-1'!B19 &gt; 0,'ASP-2'!B19 &gt; 0,'ASP-3'!B19 &gt; 0,'ASP-4'!B19 &gt;0),AD19, -1)</f>
        <v>8.3682544231414795</v>
      </c>
      <c r="AM19">
        <f>IF(AND('ASP-1'!B19 &gt; 0,'ASP-2'!B19 &gt; 0,'ASP-3'!B19 &gt; 0,'ASP-4'!B19 &gt;0),AD19, -1)</f>
        <v>8.3682544231414795</v>
      </c>
    </row>
    <row r="20" spans="1:39" x14ac:dyDescent="0.25">
      <c r="A20" t="s">
        <v>79</v>
      </c>
      <c r="B20">
        <v>1</v>
      </c>
      <c r="C20">
        <v>2</v>
      </c>
      <c r="D20">
        <v>1</v>
      </c>
      <c r="E20">
        <v>0</v>
      </c>
      <c r="F20">
        <v>4</v>
      </c>
      <c r="G20">
        <v>28</v>
      </c>
      <c r="H20">
        <v>291</v>
      </c>
      <c r="I20" t="s">
        <v>50</v>
      </c>
      <c r="J20">
        <v>5.7251224517822203</v>
      </c>
      <c r="K20">
        <v>1.5464954376220701</v>
      </c>
      <c r="L20">
        <v>9.5966339111328097E-2</v>
      </c>
      <c r="M20">
        <v>9.5</v>
      </c>
      <c r="N20">
        <v>-388</v>
      </c>
      <c r="O20">
        <v>-97</v>
      </c>
      <c r="P20">
        <v>-1</v>
      </c>
      <c r="Q20" t="s">
        <v>50</v>
      </c>
      <c r="R20">
        <v>-388</v>
      </c>
      <c r="S20">
        <v>5.7251224517822203</v>
      </c>
      <c r="T20">
        <v>1.5464954376220701</v>
      </c>
      <c r="U20">
        <v>9.5966339111328097E-2</v>
      </c>
      <c r="V20">
        <v>9.5</v>
      </c>
      <c r="W20">
        <v>294</v>
      </c>
      <c r="X20">
        <v>-1</v>
      </c>
      <c r="Y20">
        <v>-1</v>
      </c>
      <c r="Z20" t="b">
        <v>0</v>
      </c>
      <c r="AA20" t="b">
        <v>0</v>
      </c>
      <c r="AB20">
        <v>31</v>
      </c>
      <c r="AC20">
        <v>0</v>
      </c>
      <c r="AD20">
        <v>10.7904596328735</v>
      </c>
      <c r="AE20">
        <v>5.1033253669738698</v>
      </c>
      <c r="AF20">
        <v>47.294791330541699</v>
      </c>
      <c r="AG20" t="b">
        <v>0</v>
      </c>
      <c r="AH20">
        <v>234415</v>
      </c>
      <c r="AI20">
        <v>842555</v>
      </c>
      <c r="AJ20">
        <v>1554904</v>
      </c>
      <c r="AK20">
        <v>2631874</v>
      </c>
      <c r="AL20">
        <f>IF(AND(HCBS!H20 &lt; 300000,'ASP-1'!B20 &gt; 0,'ASP-2'!B20 &gt; 0,'ASP-3'!B20 &gt; 0,'ASP-4'!B20 &gt;0),AD20, -1)</f>
        <v>10.7904596328735</v>
      </c>
      <c r="AM20">
        <f>IF(AND('ASP-1'!B20 &gt; 0,'ASP-2'!B20 &gt; 0,'ASP-3'!B20 &gt; 0,'ASP-4'!B20 &gt;0),AD20, -1)</f>
        <v>10.7904596328735</v>
      </c>
    </row>
    <row r="21" spans="1:39" x14ac:dyDescent="0.25">
      <c r="A21" t="s">
        <v>80</v>
      </c>
      <c r="B21">
        <v>1</v>
      </c>
      <c r="C21">
        <v>3</v>
      </c>
      <c r="D21">
        <v>1</v>
      </c>
      <c r="E21">
        <v>0</v>
      </c>
      <c r="F21">
        <v>4</v>
      </c>
      <c r="G21">
        <v>25</v>
      </c>
      <c r="H21">
        <v>275</v>
      </c>
      <c r="I21" t="s">
        <v>50</v>
      </c>
      <c r="J21">
        <v>6.8437557220458896</v>
      </c>
      <c r="K21">
        <v>2.11330795288085</v>
      </c>
      <c r="L21">
        <v>2.7992248535156201E-2</v>
      </c>
      <c r="M21">
        <v>12.3125</v>
      </c>
      <c r="N21">
        <v>-464</v>
      </c>
      <c r="O21">
        <v>-189</v>
      </c>
      <c r="P21">
        <v>-1</v>
      </c>
      <c r="Q21" t="s">
        <v>50</v>
      </c>
      <c r="R21">
        <v>-464</v>
      </c>
      <c r="S21">
        <v>6.8437557220458896</v>
      </c>
      <c r="T21">
        <v>2.11330795288085</v>
      </c>
      <c r="U21">
        <v>2.7992248535156201E-2</v>
      </c>
      <c r="V21">
        <v>12.3125</v>
      </c>
      <c r="W21">
        <v>284</v>
      </c>
      <c r="X21">
        <v>-1</v>
      </c>
      <c r="Y21">
        <v>-1</v>
      </c>
      <c r="Z21" t="b">
        <v>0</v>
      </c>
      <c r="AA21" t="b">
        <v>0</v>
      </c>
      <c r="AB21">
        <v>34</v>
      </c>
      <c r="AC21">
        <v>0</v>
      </c>
      <c r="AD21">
        <v>11.6911644935607</v>
      </c>
      <c r="AE21">
        <v>5.1373138427734304</v>
      </c>
      <c r="AF21">
        <v>43.941848954421403</v>
      </c>
      <c r="AG21" t="b">
        <v>0</v>
      </c>
      <c r="AH21">
        <v>262731</v>
      </c>
      <c r="AI21">
        <v>954398</v>
      </c>
      <c r="AJ21">
        <v>1763218</v>
      </c>
      <c r="AK21">
        <v>2980347</v>
      </c>
      <c r="AL21">
        <f>IF(AND(HCBS!H21 &lt; 300000,'ASP-1'!B21 &gt; 0,'ASP-2'!B21 &gt; 0,'ASP-3'!B21 &gt; 0,'ASP-4'!B21 &gt;0),AD21, -1)</f>
        <v>11.6911644935607</v>
      </c>
      <c r="AM21">
        <f>IF(AND('ASP-1'!B21 &gt; 0,'ASP-2'!B21 &gt; 0,'ASP-3'!B21 &gt; 0,'ASP-4'!B21 &gt;0),AD21, -1)</f>
        <v>11.6911644935607</v>
      </c>
    </row>
    <row r="22" spans="1:39" x14ac:dyDescent="0.25">
      <c r="A22" t="s">
        <v>81</v>
      </c>
      <c r="B22">
        <v>1</v>
      </c>
      <c r="C22">
        <v>1</v>
      </c>
      <c r="D22">
        <v>1</v>
      </c>
      <c r="E22">
        <v>0</v>
      </c>
      <c r="F22">
        <v>4</v>
      </c>
      <c r="G22">
        <v>20</v>
      </c>
      <c r="H22">
        <v>279</v>
      </c>
      <c r="I22" t="s">
        <v>50</v>
      </c>
      <c r="J22">
        <v>2.47319030761718</v>
      </c>
      <c r="K22">
        <v>0.55182075500488204</v>
      </c>
      <c r="L22">
        <v>1.09939575195312E-2</v>
      </c>
      <c r="M22">
        <v>3.875</v>
      </c>
      <c r="N22">
        <v>-201</v>
      </c>
      <c r="O22">
        <v>78</v>
      </c>
      <c r="P22">
        <v>-1</v>
      </c>
      <c r="Q22" t="s">
        <v>50</v>
      </c>
      <c r="R22">
        <v>-201</v>
      </c>
      <c r="S22">
        <v>2.47319030761718</v>
      </c>
      <c r="T22">
        <v>0.55182075500488204</v>
      </c>
      <c r="U22">
        <v>1.09939575195312E-2</v>
      </c>
      <c r="V22">
        <v>3.875</v>
      </c>
      <c r="W22">
        <v>279</v>
      </c>
      <c r="X22">
        <v>-1</v>
      </c>
      <c r="Y22">
        <v>-1</v>
      </c>
      <c r="Z22" t="b">
        <v>0</v>
      </c>
      <c r="AA22" t="b">
        <v>0</v>
      </c>
      <c r="AB22">
        <v>20</v>
      </c>
      <c r="AC22">
        <v>0</v>
      </c>
      <c r="AD22">
        <v>2.63013696670532</v>
      </c>
      <c r="AE22">
        <v>1.27858018875122</v>
      </c>
      <c r="AF22">
        <v>48.6126846220047</v>
      </c>
      <c r="AG22" t="b">
        <v>0</v>
      </c>
      <c r="AH22">
        <v>122768</v>
      </c>
      <c r="AI22">
        <v>402795</v>
      </c>
      <c r="AJ22">
        <v>730782</v>
      </c>
      <c r="AK22">
        <v>1256345</v>
      </c>
      <c r="AL22">
        <f>IF(AND(HCBS!H22 &lt; 300000,'ASP-1'!B22 &gt; 0,'ASP-2'!B22 &gt; 0,'ASP-3'!B22 &gt; 0,'ASP-4'!B22 &gt;0),AD22, -1)</f>
        <v>2.63013696670532</v>
      </c>
      <c r="AM22">
        <f>IF(AND('ASP-1'!B22 &gt; 0,'ASP-2'!B22 &gt; 0,'ASP-3'!B22 &gt; 0,'ASP-4'!B22 &gt;0),AD22, -1)</f>
        <v>2.63013696670532</v>
      </c>
    </row>
    <row r="23" spans="1:39" x14ac:dyDescent="0.25">
      <c r="A23" t="s">
        <v>82</v>
      </c>
      <c r="B23">
        <v>1</v>
      </c>
      <c r="C23">
        <v>2</v>
      </c>
      <c r="D23">
        <v>1</v>
      </c>
      <c r="E23">
        <v>0</v>
      </c>
      <c r="F23">
        <v>4</v>
      </c>
      <c r="G23">
        <v>28</v>
      </c>
      <c r="H23">
        <v>387</v>
      </c>
      <c r="I23" t="s">
        <v>50</v>
      </c>
      <c r="J23">
        <v>5.47920417785644</v>
      </c>
      <c r="K23">
        <v>1.50150871276855</v>
      </c>
      <c r="L23">
        <v>1.8993377685546799E-2</v>
      </c>
      <c r="M23">
        <v>9.25</v>
      </c>
      <c r="N23">
        <v>-308</v>
      </c>
      <c r="O23">
        <v>79</v>
      </c>
      <c r="P23">
        <v>-1</v>
      </c>
      <c r="Q23" t="s">
        <v>50</v>
      </c>
      <c r="R23">
        <v>-308</v>
      </c>
      <c r="S23">
        <v>5.47920417785644</v>
      </c>
      <c r="T23">
        <v>1.50150871276855</v>
      </c>
      <c r="U23">
        <v>1.8993377685546799E-2</v>
      </c>
      <c r="V23">
        <v>9.25</v>
      </c>
      <c r="W23">
        <v>388</v>
      </c>
      <c r="X23">
        <v>-1</v>
      </c>
      <c r="Y23">
        <v>-1</v>
      </c>
      <c r="Z23" t="b">
        <v>0</v>
      </c>
      <c r="AA23" t="b">
        <v>0</v>
      </c>
      <c r="AB23">
        <v>29</v>
      </c>
      <c r="AC23">
        <v>0</v>
      </c>
      <c r="AD23">
        <v>11.923087120056101</v>
      </c>
      <c r="AE23">
        <v>5.1263177394866899</v>
      </c>
      <c r="AF23">
        <v>42.994886205801301</v>
      </c>
      <c r="AG23" t="b">
        <v>0</v>
      </c>
      <c r="AH23">
        <v>223011</v>
      </c>
      <c r="AI23">
        <v>797109</v>
      </c>
      <c r="AJ23">
        <v>1475723</v>
      </c>
      <c r="AK23">
        <v>2495843</v>
      </c>
      <c r="AL23">
        <f>IF(AND(HCBS!H23 &lt; 300000,'ASP-1'!B23 &gt; 0,'ASP-2'!B23 &gt; 0,'ASP-3'!B23 &gt; 0,'ASP-4'!B23 &gt;0),AD23, -1)</f>
        <v>11.923087120056101</v>
      </c>
      <c r="AM23">
        <f>IF(AND('ASP-1'!B23 &gt; 0,'ASP-2'!B23 &gt; 0,'ASP-3'!B23 &gt; 0,'ASP-4'!B23 &gt;0),AD23, -1)</f>
        <v>11.923087120056101</v>
      </c>
    </row>
    <row r="24" spans="1:39" x14ac:dyDescent="0.25">
      <c r="A24" t="s">
        <v>83</v>
      </c>
      <c r="B24">
        <v>1</v>
      </c>
      <c r="C24">
        <v>3</v>
      </c>
      <c r="D24">
        <v>1</v>
      </c>
      <c r="E24">
        <v>0</v>
      </c>
      <c r="F24">
        <v>4</v>
      </c>
      <c r="G24">
        <v>30</v>
      </c>
      <c r="H24">
        <v>348</v>
      </c>
      <c r="I24" t="s">
        <v>50</v>
      </c>
      <c r="J24">
        <v>7.4465579986572203</v>
      </c>
      <c r="K24">
        <v>2.47418785095214</v>
      </c>
      <c r="L24">
        <v>5.4981231689453097E-2</v>
      </c>
      <c r="M24">
        <v>13.234375</v>
      </c>
      <c r="N24">
        <v>-441</v>
      </c>
      <c r="O24">
        <v>-93</v>
      </c>
      <c r="P24">
        <v>-1</v>
      </c>
      <c r="Q24" t="s">
        <v>50</v>
      </c>
      <c r="R24">
        <v>-441</v>
      </c>
      <c r="S24">
        <v>7.4465579986572203</v>
      </c>
      <c r="T24">
        <v>2.47418785095214</v>
      </c>
      <c r="U24">
        <v>5.4981231689453097E-2</v>
      </c>
      <c r="V24">
        <v>13.234375</v>
      </c>
      <c r="W24">
        <v>351</v>
      </c>
      <c r="X24">
        <v>-1</v>
      </c>
      <c r="Y24">
        <v>-1</v>
      </c>
      <c r="Z24" t="b">
        <v>0</v>
      </c>
      <c r="AA24" t="b">
        <v>0</v>
      </c>
      <c r="AB24">
        <v>33</v>
      </c>
      <c r="AC24">
        <v>0</v>
      </c>
      <c r="AD24">
        <v>13.903436422347999</v>
      </c>
      <c r="AE24">
        <v>6.0290229320526096</v>
      </c>
      <c r="AF24">
        <v>43.363545161840101</v>
      </c>
      <c r="AG24" t="b">
        <v>0</v>
      </c>
      <c r="AH24">
        <v>268720</v>
      </c>
      <c r="AI24">
        <v>977708</v>
      </c>
      <c r="AJ24">
        <v>1812987</v>
      </c>
      <c r="AK24">
        <v>3059415</v>
      </c>
      <c r="AL24">
        <f>IF(AND(HCBS!H24 &lt; 300000,'ASP-1'!B24 &gt; 0,'ASP-2'!B24 &gt; 0,'ASP-3'!B24 &gt; 0,'ASP-4'!B24 &gt;0),AD24, -1)</f>
        <v>13.903436422347999</v>
      </c>
      <c r="AM24">
        <f>IF(AND('ASP-1'!B24 &gt; 0,'ASP-2'!B24 &gt; 0,'ASP-3'!B24 &gt; 0,'ASP-4'!B24 &gt;0),AD24, -1)</f>
        <v>13.903436422347999</v>
      </c>
    </row>
    <row r="25" spans="1:39" x14ac:dyDescent="0.25">
      <c r="A25" t="s">
        <v>84</v>
      </c>
      <c r="B25">
        <v>1</v>
      </c>
      <c r="C25">
        <v>2</v>
      </c>
      <c r="D25">
        <v>1</v>
      </c>
      <c r="E25">
        <v>0</v>
      </c>
      <c r="F25">
        <v>4</v>
      </c>
      <c r="G25">
        <v>32</v>
      </c>
      <c r="H25">
        <v>327</v>
      </c>
      <c r="I25" t="s">
        <v>50</v>
      </c>
      <c r="J25">
        <v>7.1296615600585902</v>
      </c>
      <c r="K25">
        <v>1.6074733734130799</v>
      </c>
      <c r="L25">
        <v>0.25391578674316401</v>
      </c>
      <c r="M25">
        <v>11.25</v>
      </c>
      <c r="N25">
        <v>-510</v>
      </c>
      <c r="O25">
        <v>-183</v>
      </c>
      <c r="P25">
        <v>-1</v>
      </c>
      <c r="Q25" t="s">
        <v>50</v>
      </c>
      <c r="R25">
        <v>-510</v>
      </c>
      <c r="S25">
        <v>7.1296615600585902</v>
      </c>
      <c r="T25">
        <v>1.6074733734130799</v>
      </c>
      <c r="U25">
        <v>0.25391578674316401</v>
      </c>
      <c r="V25">
        <v>11.25</v>
      </c>
      <c r="W25">
        <v>330</v>
      </c>
      <c r="X25">
        <v>-1</v>
      </c>
      <c r="Y25">
        <v>-1</v>
      </c>
      <c r="Z25" t="b">
        <v>0</v>
      </c>
      <c r="AA25" t="b">
        <v>0</v>
      </c>
      <c r="AB25">
        <v>35</v>
      </c>
      <c r="AC25">
        <v>0</v>
      </c>
      <c r="AD25">
        <v>14.027398109436</v>
      </c>
      <c r="AE25">
        <v>6.7797758579254097</v>
      </c>
      <c r="AF25">
        <v>48.332383561316</v>
      </c>
      <c r="AG25" t="b">
        <v>0</v>
      </c>
      <c r="AH25">
        <v>293172</v>
      </c>
      <c r="AI25">
        <v>1076269</v>
      </c>
      <c r="AJ25">
        <v>2000816</v>
      </c>
      <c r="AK25">
        <v>3370257</v>
      </c>
      <c r="AL25">
        <f>IF(AND(HCBS!H25 &lt; 300000,'ASP-1'!B25 &gt; 0,'ASP-2'!B25 &gt; 0,'ASP-3'!B25 &gt; 0,'ASP-4'!B25 &gt;0),AD25, -1)</f>
        <v>14.027398109436</v>
      </c>
      <c r="AM25">
        <f>IF(AND('ASP-1'!B25 &gt; 0,'ASP-2'!B25 &gt; 0,'ASP-3'!B25 &gt; 0,'ASP-4'!B25 &gt;0),AD25, -1)</f>
        <v>14.027398109436</v>
      </c>
    </row>
    <row r="26" spans="1:39" x14ac:dyDescent="0.25">
      <c r="A26" t="s">
        <v>85</v>
      </c>
      <c r="B26">
        <v>1</v>
      </c>
      <c r="C26">
        <v>2</v>
      </c>
      <c r="D26">
        <v>1</v>
      </c>
      <c r="E26">
        <v>0</v>
      </c>
      <c r="F26">
        <v>4</v>
      </c>
      <c r="G26">
        <v>27</v>
      </c>
      <c r="H26">
        <v>291</v>
      </c>
      <c r="I26" t="s">
        <v>50</v>
      </c>
      <c r="J26">
        <v>7.5745143890380797</v>
      </c>
      <c r="K26">
        <v>2.5901508331298801</v>
      </c>
      <c r="L26">
        <v>4.8982620239257799E-2</v>
      </c>
      <c r="M26">
        <v>14.171875</v>
      </c>
      <c r="N26">
        <v>-495</v>
      </c>
      <c r="O26">
        <v>-204</v>
      </c>
      <c r="P26">
        <v>-1</v>
      </c>
      <c r="Q26" t="s">
        <v>50</v>
      </c>
      <c r="R26">
        <v>-495</v>
      </c>
      <c r="S26">
        <v>7.5745143890380797</v>
      </c>
      <c r="T26">
        <v>2.5901508331298801</v>
      </c>
      <c r="U26">
        <v>4.8982620239257799E-2</v>
      </c>
      <c r="V26">
        <v>14.171875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33</v>
      </c>
      <c r="AC26">
        <v>0</v>
      </c>
      <c r="AD26">
        <v>13.565548181533799</v>
      </c>
      <c r="AE26">
        <v>5.6311528682708696</v>
      </c>
      <c r="AF26">
        <v>41.510691591043198</v>
      </c>
      <c r="AG26" t="b">
        <v>0</v>
      </c>
      <c r="AH26">
        <v>272356</v>
      </c>
      <c r="AI26">
        <v>998303</v>
      </c>
      <c r="AJ26">
        <v>1857612</v>
      </c>
      <c r="AK26">
        <v>3128271</v>
      </c>
      <c r="AL26">
        <f>IF(AND(HCBS!H26 &lt; 300000,'ASP-1'!B26 &gt; 0,'ASP-2'!B26 &gt; 0,'ASP-3'!B26 &gt; 0,'ASP-4'!B26 &gt;0),AD26, -1)</f>
        <v>13.565548181533799</v>
      </c>
      <c r="AM26">
        <f>IF(AND('ASP-1'!B26 &gt; 0,'ASP-2'!B26 &gt; 0,'ASP-3'!B26 &gt; 0,'ASP-4'!B26 &gt;0),AD26, -1)</f>
        <v>13.565548181533799</v>
      </c>
    </row>
    <row r="27" spans="1:39" x14ac:dyDescent="0.25">
      <c r="A27" t="s">
        <v>86</v>
      </c>
      <c r="B27">
        <v>1</v>
      </c>
      <c r="C27">
        <v>2</v>
      </c>
      <c r="D27">
        <v>1</v>
      </c>
      <c r="E27">
        <v>0</v>
      </c>
      <c r="F27">
        <v>4</v>
      </c>
      <c r="G27">
        <v>23</v>
      </c>
      <c r="H27">
        <v>303</v>
      </c>
      <c r="I27" t="s">
        <v>50</v>
      </c>
      <c r="J27">
        <v>7.3565864562988201</v>
      </c>
      <c r="K27">
        <v>2.5651607513427699</v>
      </c>
      <c r="L27">
        <v>6.2976837158203097E-2</v>
      </c>
      <c r="M27">
        <v>13.78125</v>
      </c>
      <c r="N27">
        <v>-481</v>
      </c>
      <c r="O27">
        <v>-178</v>
      </c>
      <c r="P27">
        <v>-1</v>
      </c>
      <c r="Q27" t="s">
        <v>50</v>
      </c>
      <c r="R27">
        <v>-481</v>
      </c>
      <c r="S27">
        <v>7.3565864562988201</v>
      </c>
      <c r="T27">
        <v>2.5651607513427699</v>
      </c>
      <c r="U27">
        <v>6.2976837158203097E-2</v>
      </c>
      <c r="V27">
        <v>13.78125</v>
      </c>
      <c r="W27">
        <v>311</v>
      </c>
      <c r="X27">
        <v>-1</v>
      </c>
      <c r="Y27">
        <v>-1</v>
      </c>
      <c r="Z27" t="b">
        <v>0</v>
      </c>
      <c r="AA27" t="b">
        <v>0</v>
      </c>
      <c r="AB27">
        <v>31</v>
      </c>
      <c r="AC27">
        <v>0</v>
      </c>
      <c r="AD27">
        <v>11.876103162765499</v>
      </c>
      <c r="AE27">
        <v>4.7424445152282697</v>
      </c>
      <c r="AF27">
        <v>39.932665203658701</v>
      </c>
      <c r="AG27" t="b">
        <v>0</v>
      </c>
      <c r="AH27">
        <v>265182</v>
      </c>
      <c r="AI27">
        <v>964412</v>
      </c>
      <c r="AJ27">
        <v>1788397</v>
      </c>
      <c r="AK27">
        <v>3017991</v>
      </c>
      <c r="AL27">
        <f>IF(AND(HCBS!H27 &lt; 300000,'ASP-1'!B27 &gt; 0,'ASP-2'!B27 &gt; 0,'ASP-3'!B27 &gt; 0,'ASP-4'!B27 &gt;0),AD27, -1)</f>
        <v>11.876103162765499</v>
      </c>
      <c r="AM27">
        <f>IF(AND('ASP-1'!B27 &gt; 0,'ASP-2'!B27 &gt; 0,'ASP-3'!B27 &gt; 0,'ASP-4'!B27 &gt;0),AD27, -1)</f>
        <v>11.876103162765499</v>
      </c>
    </row>
    <row r="28" spans="1:39" x14ac:dyDescent="0.25">
      <c r="A28" t="s">
        <v>87</v>
      </c>
      <c r="B28">
        <v>1</v>
      </c>
      <c r="C28">
        <v>3</v>
      </c>
      <c r="D28">
        <v>1</v>
      </c>
      <c r="E28">
        <v>0</v>
      </c>
      <c r="F28">
        <v>4</v>
      </c>
      <c r="G28">
        <v>29</v>
      </c>
      <c r="H28">
        <v>286</v>
      </c>
      <c r="I28" t="s">
        <v>50</v>
      </c>
      <c r="J28">
        <v>11.1993255615234</v>
      </c>
      <c r="K28">
        <v>3.8077507019042902</v>
      </c>
      <c r="L28">
        <v>4.99820709228515E-2</v>
      </c>
      <c r="M28">
        <v>21.046875</v>
      </c>
      <c r="N28">
        <v>-709</v>
      </c>
      <c r="O28">
        <v>-423</v>
      </c>
      <c r="P28">
        <v>-1</v>
      </c>
      <c r="Q28" t="s">
        <v>50</v>
      </c>
      <c r="R28">
        <v>-709</v>
      </c>
      <c r="S28">
        <v>11.1993255615234</v>
      </c>
      <c r="T28">
        <v>3.8077507019042902</v>
      </c>
      <c r="U28">
        <v>4.99820709228515E-2</v>
      </c>
      <c r="V28">
        <v>21.046875</v>
      </c>
      <c r="W28">
        <v>299</v>
      </c>
      <c r="X28">
        <v>-1</v>
      </c>
      <c r="Y28">
        <v>-1</v>
      </c>
      <c r="Z28" t="b">
        <v>0</v>
      </c>
      <c r="AA28" t="b">
        <v>0</v>
      </c>
      <c r="AB28">
        <v>42</v>
      </c>
      <c r="AC28">
        <v>0</v>
      </c>
      <c r="AD28">
        <v>18.541916847229</v>
      </c>
      <c r="AE28">
        <v>7.6184999942779497</v>
      </c>
      <c r="AF28">
        <v>41.087984899557398</v>
      </c>
      <c r="AG28" t="b">
        <v>0</v>
      </c>
      <c r="AH28">
        <v>382150</v>
      </c>
      <c r="AI28">
        <v>1440860</v>
      </c>
      <c r="AJ28">
        <v>2695003</v>
      </c>
      <c r="AK28">
        <v>4518013</v>
      </c>
      <c r="AL28">
        <f>IF(AND(HCBS!H28 &lt; 300000,'ASP-1'!B28 &gt; 0,'ASP-2'!B28 &gt; 0,'ASP-3'!B28 &gt; 0,'ASP-4'!B28 &gt;0),AD28, -1)</f>
        <v>18.541916847229</v>
      </c>
      <c r="AM28">
        <f>IF(AND('ASP-1'!B28 &gt; 0,'ASP-2'!B28 &gt; 0,'ASP-3'!B28 &gt; 0,'ASP-4'!B28 &gt;0),AD28, -1)</f>
        <v>18.541916847229</v>
      </c>
    </row>
    <row r="29" spans="1:39" x14ac:dyDescent="0.25">
      <c r="A29" t="s">
        <v>88</v>
      </c>
      <c r="B29">
        <v>1</v>
      </c>
      <c r="C29">
        <v>1</v>
      </c>
      <c r="D29">
        <v>1</v>
      </c>
      <c r="E29">
        <v>0</v>
      </c>
      <c r="F29">
        <v>4</v>
      </c>
      <c r="G29">
        <v>34</v>
      </c>
      <c r="H29">
        <v>380</v>
      </c>
      <c r="I29" t="s">
        <v>50</v>
      </c>
      <c r="J29">
        <v>7.0406894683837802</v>
      </c>
      <c r="K29">
        <v>1.5574893951416</v>
      </c>
      <c r="L29">
        <v>7.99713134765625E-2</v>
      </c>
      <c r="M29">
        <v>10.953125</v>
      </c>
      <c r="N29">
        <v>-459</v>
      </c>
      <c r="O29">
        <v>-79</v>
      </c>
      <c r="P29">
        <v>-1</v>
      </c>
      <c r="Q29" t="s">
        <v>50</v>
      </c>
      <c r="R29">
        <v>-459</v>
      </c>
      <c r="S29">
        <v>7.0406894683837802</v>
      </c>
      <c r="T29">
        <v>1.5574893951416</v>
      </c>
      <c r="U29">
        <v>7.99713134765625E-2</v>
      </c>
      <c r="V29">
        <v>10.953125</v>
      </c>
      <c r="W29">
        <v>381</v>
      </c>
      <c r="X29">
        <v>-1</v>
      </c>
      <c r="Y29">
        <v>-1</v>
      </c>
      <c r="Z29" t="b">
        <v>0</v>
      </c>
      <c r="AA29" t="b">
        <v>0</v>
      </c>
      <c r="AB29">
        <v>35</v>
      </c>
      <c r="AC29">
        <v>0</v>
      </c>
      <c r="AD29">
        <v>15.4089448451995</v>
      </c>
      <c r="AE29">
        <v>7.1526539325714102</v>
      </c>
      <c r="AF29">
        <v>46.418843109816798</v>
      </c>
      <c r="AG29" t="b">
        <v>0</v>
      </c>
      <c r="AH29">
        <v>292571</v>
      </c>
      <c r="AI29">
        <v>1075102</v>
      </c>
      <c r="AJ29">
        <v>1998455</v>
      </c>
      <c r="AK29">
        <v>3366128</v>
      </c>
      <c r="AL29">
        <f>IF(AND(HCBS!H29 &lt; 300000,'ASP-1'!B29 &gt; 0,'ASP-2'!B29 &gt; 0,'ASP-3'!B29 &gt; 0,'ASP-4'!B29 &gt;0),AD29, -1)</f>
        <v>15.4089448451995</v>
      </c>
      <c r="AM29">
        <f>IF(AND('ASP-1'!B29 &gt; 0,'ASP-2'!B29 &gt; 0,'ASP-3'!B29 &gt; 0,'ASP-4'!B29 &gt;0),AD29, -1)</f>
        <v>15.4089448451995</v>
      </c>
    </row>
    <row r="30" spans="1:39" x14ac:dyDescent="0.25">
      <c r="A30" t="s">
        <v>89</v>
      </c>
      <c r="B30">
        <v>1</v>
      </c>
      <c r="C30">
        <v>2</v>
      </c>
      <c r="D30">
        <v>1</v>
      </c>
      <c r="E30">
        <v>0</v>
      </c>
      <c r="F30">
        <v>4</v>
      </c>
      <c r="G30">
        <v>22</v>
      </c>
      <c r="H30">
        <v>257</v>
      </c>
      <c r="I30" t="s">
        <v>50</v>
      </c>
      <c r="J30">
        <v>4.0866584777831996</v>
      </c>
      <c r="K30">
        <v>1.1866092681884699</v>
      </c>
      <c r="L30">
        <v>5.1982879638671799E-2</v>
      </c>
      <c r="M30">
        <v>7.03125</v>
      </c>
      <c r="N30">
        <v>-317</v>
      </c>
      <c r="O30">
        <v>-60</v>
      </c>
      <c r="P30">
        <v>-1</v>
      </c>
      <c r="Q30" t="s">
        <v>50</v>
      </c>
      <c r="R30">
        <v>-317</v>
      </c>
      <c r="S30">
        <v>4.0866584777831996</v>
      </c>
      <c r="T30">
        <v>1.1866092681884699</v>
      </c>
      <c r="U30">
        <v>5.1982879638671799E-2</v>
      </c>
      <c r="V30">
        <v>7.03125</v>
      </c>
      <c r="W30">
        <v>259</v>
      </c>
      <c r="X30">
        <v>-1</v>
      </c>
      <c r="Y30">
        <v>-1</v>
      </c>
      <c r="Z30" t="b">
        <v>0</v>
      </c>
      <c r="AA30" t="b">
        <v>0</v>
      </c>
      <c r="AB30">
        <v>24</v>
      </c>
      <c r="AC30">
        <v>0</v>
      </c>
      <c r="AD30">
        <v>8.0543580055236799</v>
      </c>
      <c r="AE30">
        <v>3.3499021530151301</v>
      </c>
      <c r="AF30">
        <v>41.591175245969602</v>
      </c>
      <c r="AG30" t="b">
        <v>0</v>
      </c>
      <c r="AH30">
        <v>165059</v>
      </c>
      <c r="AI30">
        <v>565112</v>
      </c>
      <c r="AJ30">
        <v>1034391</v>
      </c>
      <c r="AK30">
        <v>1764562</v>
      </c>
      <c r="AL30">
        <f>IF(AND(HCBS!H30 &lt; 300000,'ASP-1'!B30 &gt; 0,'ASP-2'!B30 &gt; 0,'ASP-3'!B30 &gt; 0,'ASP-4'!B30 &gt;0),AD30, -1)</f>
        <v>8.0543580055236799</v>
      </c>
      <c r="AM30">
        <f>IF(AND('ASP-1'!B30 &gt; 0,'ASP-2'!B30 &gt; 0,'ASP-3'!B30 &gt; 0,'ASP-4'!B30 &gt;0),AD30, -1)</f>
        <v>8.0543580055236799</v>
      </c>
    </row>
    <row r="31" spans="1:39" x14ac:dyDescent="0.25">
      <c r="A31" t="s">
        <v>90</v>
      </c>
      <c r="B31">
        <v>1</v>
      </c>
      <c r="C31">
        <v>2</v>
      </c>
      <c r="D31">
        <v>1</v>
      </c>
      <c r="E31">
        <v>0</v>
      </c>
      <c r="F31">
        <v>4</v>
      </c>
      <c r="G31">
        <v>26</v>
      </c>
      <c r="H31">
        <v>334</v>
      </c>
      <c r="I31" t="s">
        <v>50</v>
      </c>
      <c r="J31">
        <v>5.9500484466552699</v>
      </c>
      <c r="K31">
        <v>1.63046646118164</v>
      </c>
      <c r="L31">
        <v>5.39798736572265E-2</v>
      </c>
      <c r="M31">
        <v>10.03125</v>
      </c>
      <c r="N31">
        <v>-405</v>
      </c>
      <c r="O31">
        <v>-71</v>
      </c>
      <c r="P31">
        <v>-1</v>
      </c>
      <c r="Q31" t="s">
        <v>50</v>
      </c>
      <c r="R31">
        <v>-405</v>
      </c>
      <c r="S31">
        <v>5.9500484466552699</v>
      </c>
      <c r="T31">
        <v>1.63046646118164</v>
      </c>
      <c r="U31">
        <v>5.39798736572265E-2</v>
      </c>
      <c r="V31">
        <v>10.03125</v>
      </c>
      <c r="W31">
        <v>339</v>
      </c>
      <c r="X31">
        <v>-1</v>
      </c>
      <c r="Y31">
        <v>-1</v>
      </c>
      <c r="Z31" t="b">
        <v>0</v>
      </c>
      <c r="AA31" t="b">
        <v>0</v>
      </c>
      <c r="AB31">
        <v>31</v>
      </c>
      <c r="AC31">
        <v>0</v>
      </c>
      <c r="AD31">
        <v>10.971399784088099</v>
      </c>
      <c r="AE31">
        <v>4.9483766555786097</v>
      </c>
      <c r="AF31">
        <v>45.1025097340383</v>
      </c>
      <c r="AG31" t="b">
        <v>0</v>
      </c>
      <c r="AH31">
        <v>241090</v>
      </c>
      <c r="AI31">
        <v>867085</v>
      </c>
      <c r="AJ31">
        <v>1603419</v>
      </c>
      <c r="AK31">
        <v>2711594</v>
      </c>
      <c r="AL31">
        <f>IF(AND(HCBS!H31 &lt; 300000,'ASP-1'!B31 &gt; 0,'ASP-2'!B31 &gt; 0,'ASP-3'!B31 &gt; 0,'ASP-4'!B31 &gt;0),AD31, -1)</f>
        <v>10.971399784088099</v>
      </c>
      <c r="AM31">
        <f>IF(AND('ASP-1'!B31 &gt; 0,'ASP-2'!B31 &gt; 0,'ASP-3'!B31 &gt; 0,'ASP-4'!B31 &gt;0),AD31, -1)</f>
        <v>10.971399784088099</v>
      </c>
    </row>
    <row r="32" spans="1:39" x14ac:dyDescent="0.25">
      <c r="A32" t="s">
        <v>91</v>
      </c>
      <c r="B32">
        <v>1</v>
      </c>
      <c r="C32">
        <v>1</v>
      </c>
      <c r="D32">
        <v>1</v>
      </c>
      <c r="E32">
        <v>0</v>
      </c>
      <c r="F32">
        <v>4</v>
      </c>
      <c r="G32">
        <v>33</v>
      </c>
      <c r="H32">
        <v>298</v>
      </c>
      <c r="I32" t="s">
        <v>50</v>
      </c>
      <c r="J32">
        <v>7.5805149078369096</v>
      </c>
      <c r="K32">
        <v>1.8423957824707</v>
      </c>
      <c r="L32">
        <v>9.1966629028320299E-2</v>
      </c>
      <c r="M32">
        <v>12.046875</v>
      </c>
      <c r="N32">
        <v>-585</v>
      </c>
      <c r="O32">
        <v>-287</v>
      </c>
      <c r="P32">
        <v>-1</v>
      </c>
      <c r="Q32" t="s">
        <v>50</v>
      </c>
      <c r="R32">
        <v>-585</v>
      </c>
      <c r="S32">
        <v>7.5805149078369096</v>
      </c>
      <c r="T32">
        <v>1.8423957824707</v>
      </c>
      <c r="U32">
        <v>9.1966629028320299E-2</v>
      </c>
      <c r="V32">
        <v>12.046875</v>
      </c>
      <c r="W32">
        <v>299</v>
      </c>
      <c r="X32">
        <v>-1</v>
      </c>
      <c r="Y32">
        <v>-1</v>
      </c>
      <c r="Z32" t="b">
        <v>0</v>
      </c>
      <c r="AA32" t="b">
        <v>0</v>
      </c>
      <c r="AB32">
        <v>34</v>
      </c>
      <c r="AC32">
        <v>0</v>
      </c>
      <c r="AD32">
        <v>16.303650617599398</v>
      </c>
      <c r="AE32">
        <v>7.4605526924133301</v>
      </c>
      <c r="AF32">
        <v>45.760013308674502</v>
      </c>
      <c r="AG32" t="b">
        <v>0</v>
      </c>
      <c r="AH32">
        <v>302685</v>
      </c>
      <c r="AI32">
        <v>1119940</v>
      </c>
      <c r="AJ32">
        <v>2091397</v>
      </c>
      <c r="AK32">
        <v>3514022</v>
      </c>
      <c r="AL32">
        <f>IF(AND(HCBS!H32 &lt; 300000,'ASP-1'!B32 &gt; 0,'ASP-2'!B32 &gt; 0,'ASP-3'!B32 &gt; 0,'ASP-4'!B32 &gt;0),AD32, -1)</f>
        <v>16.303650617599398</v>
      </c>
      <c r="AM32">
        <f>IF(AND('ASP-1'!B32 &gt; 0,'ASP-2'!B32 &gt; 0,'ASP-3'!B32 &gt; 0,'ASP-4'!B32 &gt;0),AD32, -1)</f>
        <v>16.303650617599398</v>
      </c>
    </row>
    <row r="33" spans="1:39" x14ac:dyDescent="0.25">
      <c r="A33" t="s">
        <v>92</v>
      </c>
      <c r="B33">
        <v>1</v>
      </c>
      <c r="C33">
        <v>1</v>
      </c>
      <c r="D33">
        <v>1</v>
      </c>
      <c r="E33">
        <v>0</v>
      </c>
      <c r="F33">
        <v>4</v>
      </c>
      <c r="G33">
        <v>31</v>
      </c>
      <c r="H33">
        <v>327</v>
      </c>
      <c r="I33" t="s">
        <v>50</v>
      </c>
      <c r="J33">
        <v>10.169664382934499</v>
      </c>
      <c r="K33">
        <v>3.7747631072997998</v>
      </c>
      <c r="L33">
        <v>0.69776916503906194</v>
      </c>
      <c r="M33">
        <v>19.078125</v>
      </c>
      <c r="N33">
        <v>-604</v>
      </c>
      <c r="O33">
        <v>-277</v>
      </c>
      <c r="P33">
        <v>-1</v>
      </c>
      <c r="Q33" t="s">
        <v>50</v>
      </c>
      <c r="R33">
        <v>-604</v>
      </c>
      <c r="S33">
        <v>10.169664382934499</v>
      </c>
      <c r="T33">
        <v>3.7747631072997998</v>
      </c>
      <c r="U33">
        <v>0.69776916503906194</v>
      </c>
      <c r="V33">
        <v>19.078125</v>
      </c>
      <c r="W33">
        <v>332</v>
      </c>
      <c r="X33">
        <v>-1</v>
      </c>
      <c r="Y33">
        <v>-1</v>
      </c>
      <c r="Z33" t="b">
        <v>0</v>
      </c>
      <c r="AA33" t="b">
        <v>0</v>
      </c>
      <c r="AB33">
        <v>36</v>
      </c>
      <c r="AC33">
        <v>0</v>
      </c>
      <c r="AD33">
        <v>19.154716014862</v>
      </c>
      <c r="AE33">
        <v>7.3545868396758998</v>
      </c>
      <c r="AF33">
        <v>38.395697612898601</v>
      </c>
      <c r="AG33" t="b">
        <v>0</v>
      </c>
      <c r="AH33">
        <v>329719</v>
      </c>
      <c r="AI33">
        <v>1225715</v>
      </c>
      <c r="AJ33">
        <v>2291673</v>
      </c>
      <c r="AK33">
        <v>3847107</v>
      </c>
      <c r="AL33">
        <f>IF(AND(HCBS!H33 &lt; 300000,'ASP-1'!B33 &gt; 0,'ASP-2'!B33 &gt; 0,'ASP-3'!B33 &gt; 0,'ASP-4'!B33 &gt;0),AD33, -1)</f>
        <v>19.154716014862</v>
      </c>
      <c r="AM33">
        <f>IF(AND('ASP-1'!B33 &gt; 0,'ASP-2'!B33 &gt; 0,'ASP-3'!B33 &gt; 0,'ASP-4'!B33 &gt;0),AD33, -1)</f>
        <v>19.154716014862</v>
      </c>
    </row>
    <row r="34" spans="1:39" x14ac:dyDescent="0.25">
      <c r="A34" t="s">
        <v>93</v>
      </c>
      <c r="B34">
        <v>1</v>
      </c>
      <c r="C34">
        <v>2</v>
      </c>
      <c r="D34">
        <v>1</v>
      </c>
      <c r="E34">
        <v>0</v>
      </c>
      <c r="F34">
        <v>4</v>
      </c>
      <c r="G34">
        <v>22</v>
      </c>
      <c r="H34">
        <v>334</v>
      </c>
      <c r="I34" t="s">
        <v>50</v>
      </c>
      <c r="J34">
        <v>3.85673522949218</v>
      </c>
      <c r="K34">
        <v>1.03965759277343</v>
      </c>
      <c r="L34">
        <v>3.0986785888671799E-2</v>
      </c>
      <c r="M34">
        <v>6.4375</v>
      </c>
      <c r="N34">
        <v>-288</v>
      </c>
      <c r="O34">
        <v>46</v>
      </c>
      <c r="P34">
        <v>-1</v>
      </c>
      <c r="Q34" t="s">
        <v>50</v>
      </c>
      <c r="R34">
        <v>-288</v>
      </c>
      <c r="S34">
        <v>3.85673522949218</v>
      </c>
      <c r="T34">
        <v>1.03965759277343</v>
      </c>
      <c r="U34">
        <v>3.0986785888671799E-2</v>
      </c>
      <c r="V34">
        <v>6.4375</v>
      </c>
      <c r="W34">
        <v>336</v>
      </c>
      <c r="X34">
        <v>-1</v>
      </c>
      <c r="Y34">
        <v>-1</v>
      </c>
      <c r="Z34" t="b">
        <v>0</v>
      </c>
      <c r="AA34" t="b">
        <v>0</v>
      </c>
      <c r="AB34">
        <v>24</v>
      </c>
      <c r="AC34">
        <v>0</v>
      </c>
      <c r="AD34">
        <v>7.3345932960510201</v>
      </c>
      <c r="AE34">
        <v>3.3918874263763401</v>
      </c>
      <c r="AF34">
        <v>46.245064851824097</v>
      </c>
      <c r="AG34" t="b">
        <v>0</v>
      </c>
      <c r="AH34">
        <v>167201</v>
      </c>
      <c r="AI34">
        <v>575875</v>
      </c>
      <c r="AJ34">
        <v>1055438</v>
      </c>
      <c r="AK34">
        <v>1798514</v>
      </c>
      <c r="AL34">
        <f>IF(AND(HCBS!H34 &lt; 300000,'ASP-1'!B34 &gt; 0,'ASP-2'!B34 &gt; 0,'ASP-3'!B34 &gt; 0,'ASP-4'!B34 &gt;0),AD34, -1)</f>
        <v>7.3345932960510201</v>
      </c>
      <c r="AM34">
        <f>IF(AND('ASP-1'!B34 &gt; 0,'ASP-2'!B34 &gt; 0,'ASP-3'!B34 &gt; 0,'ASP-4'!B34 &gt;0),AD34, -1)</f>
        <v>7.3345932960510201</v>
      </c>
    </row>
    <row r="35" spans="1:39" x14ac:dyDescent="0.25">
      <c r="A35" t="s">
        <v>94</v>
      </c>
      <c r="B35">
        <v>1</v>
      </c>
      <c r="C35">
        <v>1</v>
      </c>
      <c r="D35">
        <v>1</v>
      </c>
      <c r="E35">
        <v>0</v>
      </c>
      <c r="F35">
        <v>4</v>
      </c>
      <c r="G35">
        <v>27</v>
      </c>
      <c r="H35">
        <v>325</v>
      </c>
      <c r="I35" t="s">
        <v>50</v>
      </c>
      <c r="J35">
        <v>4.8304157257079998</v>
      </c>
      <c r="K35">
        <v>1.11463546752929</v>
      </c>
      <c r="L35">
        <v>3.49884033203125E-2</v>
      </c>
      <c r="M35">
        <v>7.546875</v>
      </c>
      <c r="N35">
        <v>-377</v>
      </c>
      <c r="O35">
        <v>-52</v>
      </c>
      <c r="P35">
        <v>-1</v>
      </c>
      <c r="Q35" t="s">
        <v>50</v>
      </c>
      <c r="R35">
        <v>-377</v>
      </c>
      <c r="S35">
        <v>4.8304157257079998</v>
      </c>
      <c r="T35">
        <v>1.11463546752929</v>
      </c>
      <c r="U35">
        <v>3.49884033203125E-2</v>
      </c>
      <c r="V35">
        <v>7.546875</v>
      </c>
      <c r="W35">
        <v>325</v>
      </c>
      <c r="X35">
        <v>-1</v>
      </c>
      <c r="Y35">
        <v>-1</v>
      </c>
      <c r="Z35" t="b">
        <v>0</v>
      </c>
      <c r="AA35" t="b">
        <v>0</v>
      </c>
      <c r="AB35">
        <v>27</v>
      </c>
      <c r="AC35">
        <v>0</v>
      </c>
      <c r="AD35">
        <v>5.1443121433258003</v>
      </c>
      <c r="AE35">
        <v>2.4621925354003902</v>
      </c>
      <c r="AF35">
        <v>47.862424884050199</v>
      </c>
      <c r="AG35" t="b">
        <v>0</v>
      </c>
      <c r="AH35">
        <v>209662</v>
      </c>
      <c r="AI35">
        <v>739049</v>
      </c>
      <c r="AJ35">
        <v>1364866</v>
      </c>
      <c r="AK35">
        <v>2313577</v>
      </c>
      <c r="AL35">
        <f>IF(AND(HCBS!H35 &lt; 300000,'ASP-1'!B35 &gt; 0,'ASP-2'!B35 &gt; 0,'ASP-3'!B35 &gt; 0,'ASP-4'!B35 &gt;0),AD35, -1)</f>
        <v>5.1443121433258003</v>
      </c>
      <c r="AM35">
        <f>IF(AND('ASP-1'!B35 &gt; 0,'ASP-2'!B35 &gt; 0,'ASP-3'!B35 &gt; 0,'ASP-4'!B35 &gt;0),AD35, -1)</f>
        <v>5.1443121433258003</v>
      </c>
    </row>
    <row r="36" spans="1:39" x14ac:dyDescent="0.25">
      <c r="A36" t="s">
        <v>95</v>
      </c>
      <c r="B36">
        <v>1</v>
      </c>
      <c r="C36">
        <v>2</v>
      </c>
      <c r="D36">
        <v>1</v>
      </c>
      <c r="E36">
        <v>0</v>
      </c>
      <c r="F36">
        <v>4</v>
      </c>
      <c r="G36">
        <v>24</v>
      </c>
      <c r="H36">
        <v>355</v>
      </c>
      <c r="I36" t="s">
        <v>50</v>
      </c>
      <c r="J36">
        <v>4.4575386047363201</v>
      </c>
      <c r="K36">
        <v>1.40053939819335</v>
      </c>
      <c r="L36">
        <v>3.3988952636718701E-2</v>
      </c>
      <c r="M36">
        <v>8.21875</v>
      </c>
      <c r="N36">
        <v>-294</v>
      </c>
      <c r="O36">
        <v>61</v>
      </c>
      <c r="P36">
        <v>-1</v>
      </c>
      <c r="Q36" t="s">
        <v>50</v>
      </c>
      <c r="R36">
        <v>-294</v>
      </c>
      <c r="S36">
        <v>4.4575386047363201</v>
      </c>
      <c r="T36">
        <v>1.40053939819335</v>
      </c>
      <c r="U36">
        <v>3.3988952636718701E-2</v>
      </c>
      <c r="V36">
        <v>8.21875</v>
      </c>
      <c r="W36">
        <v>356</v>
      </c>
      <c r="X36">
        <v>-1</v>
      </c>
      <c r="Y36">
        <v>-1</v>
      </c>
      <c r="Z36" t="b">
        <v>0</v>
      </c>
      <c r="AA36" t="b">
        <v>0</v>
      </c>
      <c r="AB36">
        <v>25</v>
      </c>
      <c r="AC36">
        <v>0</v>
      </c>
      <c r="AD36">
        <v>9.1799888610839808</v>
      </c>
      <c r="AE36">
        <v>3.9017200469970699</v>
      </c>
      <c r="AF36">
        <v>42.502448598138599</v>
      </c>
      <c r="AG36" t="b">
        <v>0</v>
      </c>
      <c r="AH36">
        <v>181607</v>
      </c>
      <c r="AI36">
        <v>629598</v>
      </c>
      <c r="AJ36">
        <v>1159683</v>
      </c>
      <c r="AK36">
        <v>1970888</v>
      </c>
      <c r="AL36">
        <f>IF(AND(HCBS!H36 &lt; 300000,'ASP-1'!B36 &gt; 0,'ASP-2'!B36 &gt; 0,'ASP-3'!B36 &gt; 0,'ASP-4'!B36 &gt;0),AD36, -1)</f>
        <v>9.1799888610839808</v>
      </c>
      <c r="AM36">
        <f>IF(AND('ASP-1'!B36 &gt; 0,'ASP-2'!B36 &gt; 0,'ASP-3'!B36 &gt; 0,'ASP-4'!B36 &gt;0),AD36, -1)</f>
        <v>9.1799888610839808</v>
      </c>
    </row>
    <row r="37" spans="1:39" x14ac:dyDescent="0.25">
      <c r="A37" t="s">
        <v>96</v>
      </c>
      <c r="B37">
        <v>1</v>
      </c>
      <c r="C37">
        <v>1</v>
      </c>
      <c r="D37">
        <v>1</v>
      </c>
      <c r="E37">
        <v>0</v>
      </c>
      <c r="F37">
        <v>4</v>
      </c>
      <c r="G37">
        <v>24</v>
      </c>
      <c r="H37">
        <v>363</v>
      </c>
      <c r="I37" t="s">
        <v>50</v>
      </c>
      <c r="J37">
        <v>6.2279586791992099</v>
      </c>
      <c r="K37">
        <v>1.97835350036621</v>
      </c>
      <c r="L37">
        <v>0.33089256286620999</v>
      </c>
      <c r="M37">
        <v>10.03125</v>
      </c>
      <c r="N37">
        <v>-386</v>
      </c>
      <c r="O37">
        <v>-23</v>
      </c>
      <c r="P37">
        <v>-1</v>
      </c>
      <c r="Q37" t="s">
        <v>50</v>
      </c>
      <c r="R37">
        <v>-386</v>
      </c>
      <c r="S37">
        <v>6.2279586791992099</v>
      </c>
      <c r="T37">
        <v>1.97835350036621</v>
      </c>
      <c r="U37">
        <v>0.33089256286620999</v>
      </c>
      <c r="V37">
        <v>10.03125</v>
      </c>
      <c r="W37">
        <v>368</v>
      </c>
      <c r="X37">
        <v>-1</v>
      </c>
      <c r="Y37">
        <v>-1</v>
      </c>
      <c r="Z37" t="b">
        <v>0</v>
      </c>
      <c r="AA37" t="b">
        <v>0</v>
      </c>
      <c r="AB37">
        <v>29</v>
      </c>
      <c r="AC37">
        <v>0</v>
      </c>
      <c r="AD37">
        <v>11.0743656158447</v>
      </c>
      <c r="AE37">
        <v>4.7474424839019704</v>
      </c>
      <c r="AF37">
        <v>42.868753376803198</v>
      </c>
      <c r="AG37" t="b">
        <v>0</v>
      </c>
      <c r="AH37">
        <v>235664</v>
      </c>
      <c r="AI37">
        <v>845366</v>
      </c>
      <c r="AJ37">
        <v>1568056</v>
      </c>
      <c r="AK37">
        <v>2649086</v>
      </c>
      <c r="AL37">
        <f>IF(AND(HCBS!H37 &lt; 300000,'ASP-1'!B37 &gt; 0,'ASP-2'!B37 &gt; 0,'ASP-3'!B37 &gt; 0,'ASP-4'!B37 &gt;0),AD37, -1)</f>
        <v>11.0743656158447</v>
      </c>
      <c r="AM37">
        <f>IF(AND('ASP-1'!B37 &gt; 0,'ASP-2'!B37 &gt; 0,'ASP-3'!B37 &gt; 0,'ASP-4'!B37 &gt;0),AD37, -1)</f>
        <v>11.0743656158447</v>
      </c>
    </row>
    <row r="38" spans="1:39" x14ac:dyDescent="0.25">
      <c r="A38" t="s">
        <v>97</v>
      </c>
      <c r="B38">
        <v>1</v>
      </c>
      <c r="C38">
        <v>2</v>
      </c>
      <c r="D38">
        <v>1</v>
      </c>
      <c r="E38">
        <v>0</v>
      </c>
      <c r="F38">
        <v>4</v>
      </c>
      <c r="G38">
        <v>29</v>
      </c>
      <c r="H38">
        <v>345</v>
      </c>
      <c r="I38" t="s">
        <v>50</v>
      </c>
      <c r="J38">
        <v>7.78444480895996</v>
      </c>
      <c r="K38">
        <v>2.5981464385986301</v>
      </c>
      <c r="L38">
        <v>3.0986785888671799E-2</v>
      </c>
      <c r="M38">
        <v>14.640625</v>
      </c>
      <c r="N38">
        <v>-509</v>
      </c>
      <c r="O38">
        <v>-164</v>
      </c>
      <c r="P38">
        <v>-1</v>
      </c>
      <c r="Q38" t="s">
        <v>50</v>
      </c>
      <c r="R38">
        <v>-509</v>
      </c>
      <c r="S38">
        <v>7.78444480895996</v>
      </c>
      <c r="T38">
        <v>2.5981464385986301</v>
      </c>
      <c r="U38">
        <v>3.0986785888671799E-2</v>
      </c>
      <c r="V38">
        <v>14.640625</v>
      </c>
      <c r="W38">
        <v>349</v>
      </c>
      <c r="X38">
        <v>-1</v>
      </c>
      <c r="Y38">
        <v>-1</v>
      </c>
      <c r="Z38" t="b">
        <v>0</v>
      </c>
      <c r="AA38" t="b">
        <v>0</v>
      </c>
      <c r="AB38">
        <v>33</v>
      </c>
      <c r="AC38">
        <v>0</v>
      </c>
      <c r="AD38">
        <v>14.524233579635601</v>
      </c>
      <c r="AE38">
        <v>6.1229908466339102</v>
      </c>
      <c r="AF38">
        <v>42.157066760609901</v>
      </c>
      <c r="AG38" t="b">
        <v>0</v>
      </c>
      <c r="AH38">
        <v>279820</v>
      </c>
      <c r="AI38">
        <v>1022059</v>
      </c>
      <c r="AJ38">
        <v>1902255</v>
      </c>
      <c r="AK38">
        <v>3204134</v>
      </c>
      <c r="AL38">
        <f>IF(AND(HCBS!H38 &lt; 300000,'ASP-1'!B38 &gt; 0,'ASP-2'!B38 &gt; 0,'ASP-3'!B38 &gt; 0,'ASP-4'!B38 &gt;0),AD38, -1)</f>
        <v>14.524233579635601</v>
      </c>
      <c r="AM38">
        <f>IF(AND('ASP-1'!B38 &gt; 0,'ASP-2'!B38 &gt; 0,'ASP-3'!B38 &gt; 0,'ASP-4'!B38 &gt;0),AD38, -1)</f>
        <v>14.524233579635601</v>
      </c>
    </row>
    <row r="39" spans="1:39" x14ac:dyDescent="0.25">
      <c r="A39" t="s">
        <v>98</v>
      </c>
      <c r="B39">
        <v>1</v>
      </c>
      <c r="C39">
        <v>3</v>
      </c>
      <c r="D39">
        <v>1</v>
      </c>
      <c r="E39">
        <v>0</v>
      </c>
      <c r="F39">
        <v>4</v>
      </c>
      <c r="G39">
        <v>35</v>
      </c>
      <c r="H39">
        <v>351</v>
      </c>
      <c r="I39" t="s">
        <v>50</v>
      </c>
      <c r="J39">
        <v>9.1410007476806605</v>
      </c>
      <c r="K39">
        <v>2.5851516723632799</v>
      </c>
      <c r="L39">
        <v>6.3976287841796806E-2</v>
      </c>
      <c r="M39">
        <v>15.390625</v>
      </c>
      <c r="N39">
        <v>-609</v>
      </c>
      <c r="O39">
        <v>-258</v>
      </c>
      <c r="P39">
        <v>-1</v>
      </c>
      <c r="Q39" t="s">
        <v>50</v>
      </c>
      <c r="R39">
        <v>-609</v>
      </c>
      <c r="S39">
        <v>9.1410007476806605</v>
      </c>
      <c r="T39">
        <v>2.5851516723632799</v>
      </c>
      <c r="U39">
        <v>6.3976287841796806E-2</v>
      </c>
      <c r="V39">
        <v>15.390625</v>
      </c>
      <c r="W39">
        <v>353</v>
      </c>
      <c r="X39">
        <v>-1</v>
      </c>
      <c r="Y39">
        <v>-1</v>
      </c>
      <c r="Z39" t="b">
        <v>0</v>
      </c>
      <c r="AA39" t="b">
        <v>0</v>
      </c>
      <c r="AB39">
        <v>37</v>
      </c>
      <c r="AC39">
        <v>0</v>
      </c>
      <c r="AD39">
        <v>18.885803937911898</v>
      </c>
      <c r="AE39">
        <v>8.3402626514434797</v>
      </c>
      <c r="AF39">
        <v>44.1615441887594</v>
      </c>
      <c r="AG39" t="b">
        <v>0</v>
      </c>
      <c r="AH39">
        <v>341887</v>
      </c>
      <c r="AI39">
        <v>1280287</v>
      </c>
      <c r="AJ39">
        <v>2394251</v>
      </c>
      <c r="AK39">
        <v>4016425</v>
      </c>
      <c r="AL39">
        <f>IF(AND(HCBS!H39 &lt; 300000,'ASP-1'!B39 &gt; 0,'ASP-2'!B39 &gt; 0,'ASP-3'!B39 &gt; 0,'ASP-4'!B39 &gt;0),AD39, -1)</f>
        <v>18.885803937911898</v>
      </c>
      <c r="AM39">
        <f>IF(AND('ASP-1'!B39 &gt; 0,'ASP-2'!B39 &gt; 0,'ASP-3'!B39 &gt; 0,'ASP-4'!B39 &gt;0),AD39, -1)</f>
        <v>18.885803937911898</v>
      </c>
    </row>
    <row r="40" spans="1:39" x14ac:dyDescent="0.25">
      <c r="A40" t="s">
        <v>99</v>
      </c>
      <c r="B40">
        <v>1</v>
      </c>
      <c r="C40">
        <v>1</v>
      </c>
      <c r="D40">
        <v>1</v>
      </c>
      <c r="E40">
        <v>0</v>
      </c>
      <c r="F40">
        <v>4</v>
      </c>
      <c r="G40">
        <v>28</v>
      </c>
      <c r="H40">
        <v>344</v>
      </c>
      <c r="I40" t="s">
        <v>50</v>
      </c>
      <c r="J40">
        <v>6.79677391052246</v>
      </c>
      <c r="K40">
        <v>2.00734519958496</v>
      </c>
      <c r="L40">
        <v>0.25691604614257801</v>
      </c>
      <c r="M40">
        <v>12.109375</v>
      </c>
      <c r="N40">
        <v>-459</v>
      </c>
      <c r="O40">
        <v>-115</v>
      </c>
      <c r="P40">
        <v>-1</v>
      </c>
      <c r="Q40" t="s">
        <v>50</v>
      </c>
      <c r="R40">
        <v>-459</v>
      </c>
      <c r="S40">
        <v>6.79677391052246</v>
      </c>
      <c r="T40">
        <v>2.00734519958496</v>
      </c>
      <c r="U40">
        <v>0.25691604614257801</v>
      </c>
      <c r="V40">
        <v>12.109375</v>
      </c>
      <c r="W40">
        <v>347</v>
      </c>
      <c r="X40">
        <v>-1</v>
      </c>
      <c r="Y40">
        <v>-1</v>
      </c>
      <c r="Z40" t="b">
        <v>0</v>
      </c>
      <c r="AA40" t="b">
        <v>0</v>
      </c>
      <c r="AB40">
        <v>31</v>
      </c>
      <c r="AC40">
        <v>0</v>
      </c>
      <c r="AD40">
        <v>13.7454903125762</v>
      </c>
      <c r="AE40">
        <v>5.8200905323028502</v>
      </c>
      <c r="AF40">
        <v>42.341818297873402</v>
      </c>
      <c r="AG40" t="b">
        <v>0</v>
      </c>
      <c r="AH40">
        <v>262959</v>
      </c>
      <c r="AI40">
        <v>957342</v>
      </c>
      <c r="AJ40">
        <v>1781673</v>
      </c>
      <c r="AK40">
        <v>3001974</v>
      </c>
      <c r="AL40">
        <f>IF(AND(HCBS!H40 &lt; 300000,'ASP-1'!B40 &gt; 0,'ASP-2'!B40 &gt; 0,'ASP-3'!B40 &gt; 0,'ASP-4'!B40 &gt;0),AD40, -1)</f>
        <v>13.7454903125762</v>
      </c>
      <c r="AM40">
        <f>IF(AND('ASP-1'!B40 &gt; 0,'ASP-2'!B40 &gt; 0,'ASP-3'!B40 &gt; 0,'ASP-4'!B40 &gt;0),AD40, -1)</f>
        <v>13.7454903125762</v>
      </c>
    </row>
    <row r="41" spans="1:39" x14ac:dyDescent="0.25">
      <c r="A41" t="s">
        <v>100</v>
      </c>
      <c r="B41">
        <v>1</v>
      </c>
      <c r="C41">
        <v>2</v>
      </c>
      <c r="D41">
        <v>1</v>
      </c>
      <c r="E41">
        <v>0</v>
      </c>
      <c r="F41">
        <v>4</v>
      </c>
      <c r="G41">
        <v>28</v>
      </c>
      <c r="H41">
        <v>384</v>
      </c>
      <c r="I41" t="s">
        <v>50</v>
      </c>
      <c r="J41">
        <v>7.5825138092040998</v>
      </c>
      <c r="K41">
        <v>2.7001132965087802</v>
      </c>
      <c r="L41">
        <v>3.0988693237304601E-2</v>
      </c>
      <c r="M41">
        <v>14.515625</v>
      </c>
      <c r="N41">
        <v>-444</v>
      </c>
      <c r="O41">
        <v>-60</v>
      </c>
      <c r="P41">
        <v>-1</v>
      </c>
      <c r="Q41" t="s">
        <v>50</v>
      </c>
      <c r="R41">
        <v>-444</v>
      </c>
      <c r="S41">
        <v>7.5825138092040998</v>
      </c>
      <c r="T41">
        <v>2.7001132965087802</v>
      </c>
      <c r="U41">
        <v>3.0988693237304601E-2</v>
      </c>
      <c r="V41">
        <v>14.515625</v>
      </c>
      <c r="W41">
        <v>388</v>
      </c>
      <c r="X41">
        <v>-1</v>
      </c>
      <c r="Y41">
        <v>-1</v>
      </c>
      <c r="Z41" t="b">
        <v>0</v>
      </c>
      <c r="AA41" t="b">
        <v>0</v>
      </c>
      <c r="AB41">
        <v>32</v>
      </c>
      <c r="AC41">
        <v>0</v>
      </c>
      <c r="AD41">
        <v>14.1523563861846</v>
      </c>
      <c r="AE41">
        <v>5.78310227394104</v>
      </c>
      <c r="AF41">
        <v>40.8631758283476</v>
      </c>
      <c r="AG41" t="b">
        <v>0</v>
      </c>
      <c r="AH41">
        <v>268325</v>
      </c>
      <c r="AI41">
        <v>972103</v>
      </c>
      <c r="AJ41">
        <v>1805084</v>
      </c>
      <c r="AK41">
        <v>3045512</v>
      </c>
      <c r="AL41">
        <f>IF(AND(HCBS!H41 &lt; 300000,'ASP-1'!B41 &gt; 0,'ASP-2'!B41 &gt; 0,'ASP-3'!B41 &gt; 0,'ASP-4'!B41 &gt;0),AD41, -1)</f>
        <v>14.1523563861846</v>
      </c>
      <c r="AM41">
        <f>IF(AND('ASP-1'!B41 &gt; 0,'ASP-2'!B41 &gt; 0,'ASP-3'!B41 &gt; 0,'ASP-4'!B41 &gt;0),AD41, -1)</f>
        <v>14.1523563861846</v>
      </c>
    </row>
    <row r="42" spans="1:39" x14ac:dyDescent="0.25">
      <c r="A42" t="s">
        <v>101</v>
      </c>
      <c r="B42">
        <v>1</v>
      </c>
      <c r="C42">
        <v>3</v>
      </c>
      <c r="D42">
        <v>1</v>
      </c>
      <c r="E42">
        <v>0</v>
      </c>
      <c r="F42">
        <v>4</v>
      </c>
      <c r="G42">
        <v>26</v>
      </c>
      <c r="H42">
        <v>427</v>
      </c>
      <c r="I42" t="s">
        <v>50</v>
      </c>
      <c r="J42">
        <v>7.9054088592529297</v>
      </c>
      <c r="K42">
        <v>2.9680271148681601</v>
      </c>
      <c r="L42">
        <v>4.29840087890625E-2</v>
      </c>
      <c r="M42">
        <v>15.859375</v>
      </c>
      <c r="N42">
        <v>-436</v>
      </c>
      <c r="O42">
        <v>-9</v>
      </c>
      <c r="P42">
        <v>-1</v>
      </c>
      <c r="Q42" t="s">
        <v>50</v>
      </c>
      <c r="R42">
        <v>-436</v>
      </c>
      <c r="S42">
        <v>7.9054088592529297</v>
      </c>
      <c r="T42">
        <v>2.9680271148681601</v>
      </c>
      <c r="U42">
        <v>4.29840087890625E-2</v>
      </c>
      <c r="V42">
        <v>15.859375</v>
      </c>
      <c r="W42">
        <v>432</v>
      </c>
      <c r="X42">
        <v>-1</v>
      </c>
      <c r="Y42">
        <v>-1</v>
      </c>
      <c r="Z42" t="b">
        <v>0</v>
      </c>
      <c r="AA42" t="b">
        <v>0</v>
      </c>
      <c r="AB42">
        <v>31</v>
      </c>
      <c r="AC42">
        <v>0</v>
      </c>
      <c r="AD42">
        <v>14.097374677657999</v>
      </c>
      <c r="AE42">
        <v>5.5511786937713596</v>
      </c>
      <c r="AF42">
        <v>39.377393455882398</v>
      </c>
      <c r="AG42" t="b">
        <v>0</v>
      </c>
      <c r="AH42">
        <v>268493</v>
      </c>
      <c r="AI42">
        <v>976786</v>
      </c>
      <c r="AJ42">
        <v>1819970</v>
      </c>
      <c r="AK42">
        <v>3065249</v>
      </c>
      <c r="AL42">
        <f>IF(AND(HCBS!H42 &lt; 300000,'ASP-1'!B42 &gt; 0,'ASP-2'!B42 &gt; 0,'ASP-3'!B42 &gt; 0,'ASP-4'!B42 &gt;0),AD42, -1)</f>
        <v>14.097374677657999</v>
      </c>
      <c r="AM42">
        <f>IF(AND('ASP-1'!B42 &gt; 0,'ASP-2'!B42 &gt; 0,'ASP-3'!B42 &gt; 0,'ASP-4'!B42 &gt;0),AD42, -1)</f>
        <v>14.097374677657999</v>
      </c>
    </row>
    <row r="43" spans="1:39" x14ac:dyDescent="0.25">
      <c r="A43" t="s">
        <v>102</v>
      </c>
      <c r="B43">
        <v>1</v>
      </c>
      <c r="C43">
        <v>3</v>
      </c>
      <c r="D43">
        <v>1</v>
      </c>
      <c r="E43">
        <v>0</v>
      </c>
      <c r="F43">
        <v>4</v>
      </c>
      <c r="G43">
        <v>30</v>
      </c>
      <c r="H43">
        <v>351</v>
      </c>
      <c r="I43" t="s">
        <v>50</v>
      </c>
      <c r="J43">
        <v>8.7711219787597603</v>
      </c>
      <c r="K43">
        <v>2.6941165924072199</v>
      </c>
      <c r="L43">
        <v>0.23492050170898399</v>
      </c>
      <c r="M43">
        <v>15.515625</v>
      </c>
      <c r="N43">
        <v>-597</v>
      </c>
      <c r="O43">
        <v>-246</v>
      </c>
      <c r="P43">
        <v>-1</v>
      </c>
      <c r="Q43" t="s">
        <v>50</v>
      </c>
      <c r="R43">
        <v>-597</v>
      </c>
      <c r="S43">
        <v>8.7711219787597603</v>
      </c>
      <c r="T43">
        <v>2.6941165924072199</v>
      </c>
      <c r="U43">
        <v>0.23492050170898399</v>
      </c>
      <c r="V43">
        <v>15.515625</v>
      </c>
      <c r="W43">
        <v>355</v>
      </c>
      <c r="X43">
        <v>-1</v>
      </c>
      <c r="Y43">
        <v>-1</v>
      </c>
      <c r="Z43" t="b">
        <v>0</v>
      </c>
      <c r="AA43" t="b">
        <v>0</v>
      </c>
      <c r="AB43">
        <v>34</v>
      </c>
      <c r="AC43">
        <v>0</v>
      </c>
      <c r="AD43">
        <v>16.785492420196501</v>
      </c>
      <c r="AE43">
        <v>7.2406249046325604</v>
      </c>
      <c r="AF43">
        <v>43.1362078834252</v>
      </c>
      <c r="AG43" t="b">
        <v>0</v>
      </c>
      <c r="AH43">
        <v>319801</v>
      </c>
      <c r="AI43">
        <v>1188396</v>
      </c>
      <c r="AJ43">
        <v>2225773</v>
      </c>
      <c r="AK43">
        <v>3733970</v>
      </c>
      <c r="AL43">
        <f>IF(AND(HCBS!H43 &lt; 300000,'ASP-1'!B43 &gt; 0,'ASP-2'!B43 &gt; 0,'ASP-3'!B43 &gt; 0,'ASP-4'!B43 &gt;0),AD43, -1)</f>
        <v>16.785492420196501</v>
      </c>
      <c r="AM43">
        <f>IF(AND('ASP-1'!B43 &gt; 0,'ASP-2'!B43 &gt; 0,'ASP-3'!B43 &gt; 0,'ASP-4'!B43 &gt;0),AD43, -1)</f>
        <v>16.785492420196501</v>
      </c>
    </row>
    <row r="44" spans="1:39" x14ac:dyDescent="0.25">
      <c r="A44" t="s">
        <v>103</v>
      </c>
      <c r="B44">
        <v>1</v>
      </c>
      <c r="C44">
        <v>2</v>
      </c>
      <c r="D44">
        <v>1</v>
      </c>
      <c r="E44">
        <v>0</v>
      </c>
      <c r="F44">
        <v>4</v>
      </c>
      <c r="G44">
        <v>31</v>
      </c>
      <c r="H44">
        <v>426</v>
      </c>
      <c r="I44" t="s">
        <v>50</v>
      </c>
      <c r="J44">
        <v>7.9723854064941397</v>
      </c>
      <c r="K44">
        <v>2.1243038177490199</v>
      </c>
      <c r="L44">
        <v>3.9985656738281201E-2</v>
      </c>
      <c r="M44">
        <v>13.390625</v>
      </c>
      <c r="N44">
        <v>-496</v>
      </c>
      <c r="O44">
        <v>-70</v>
      </c>
      <c r="P44">
        <v>-1</v>
      </c>
      <c r="Q44" t="s">
        <v>50</v>
      </c>
      <c r="R44">
        <v>-496</v>
      </c>
      <c r="S44">
        <v>7.9723854064941397</v>
      </c>
      <c r="T44">
        <v>2.1243038177490199</v>
      </c>
      <c r="U44">
        <v>3.9985656738281201E-2</v>
      </c>
      <c r="V44">
        <v>13.390625</v>
      </c>
      <c r="W44">
        <v>428</v>
      </c>
      <c r="X44">
        <v>-1</v>
      </c>
      <c r="Y44">
        <v>-1</v>
      </c>
      <c r="Z44" t="b">
        <v>0</v>
      </c>
      <c r="AA44" t="b">
        <v>0</v>
      </c>
      <c r="AB44">
        <v>33</v>
      </c>
      <c r="AC44">
        <v>0</v>
      </c>
      <c r="AD44">
        <v>16.7245128154754</v>
      </c>
      <c r="AE44">
        <v>7.3265967369079501</v>
      </c>
      <c r="AF44">
        <v>43.807534591551899</v>
      </c>
      <c r="AG44" t="b">
        <v>0</v>
      </c>
      <c r="AH44">
        <v>306222</v>
      </c>
      <c r="AI44">
        <v>1131453</v>
      </c>
      <c r="AJ44">
        <v>2120350</v>
      </c>
      <c r="AK44">
        <v>3558025</v>
      </c>
      <c r="AL44">
        <f>IF(AND(HCBS!H44 &lt; 300000,'ASP-1'!B44 &gt; 0,'ASP-2'!B44 &gt; 0,'ASP-3'!B44 &gt; 0,'ASP-4'!B44 &gt;0),AD44, -1)</f>
        <v>16.7245128154754</v>
      </c>
      <c r="AM44">
        <f>IF(AND('ASP-1'!B44 &gt; 0,'ASP-2'!B44 &gt; 0,'ASP-3'!B44 &gt; 0,'ASP-4'!B44 &gt;0),AD44, -1)</f>
        <v>16.7245128154754</v>
      </c>
    </row>
    <row r="45" spans="1:39" x14ac:dyDescent="0.25">
      <c r="A45" t="s">
        <v>104</v>
      </c>
      <c r="B45">
        <v>1</v>
      </c>
      <c r="C45">
        <v>2</v>
      </c>
      <c r="D45">
        <v>1</v>
      </c>
      <c r="E45">
        <v>0</v>
      </c>
      <c r="F45">
        <v>4</v>
      </c>
      <c r="G45">
        <v>33</v>
      </c>
      <c r="H45">
        <v>363</v>
      </c>
      <c r="I45" t="s">
        <v>50</v>
      </c>
      <c r="J45">
        <v>12.8627815246582</v>
      </c>
      <c r="K45">
        <v>5.2502784729003897</v>
      </c>
      <c r="L45">
        <v>4.3985366821289E-2</v>
      </c>
      <c r="M45">
        <v>26.640625</v>
      </c>
      <c r="N45">
        <v>-723</v>
      </c>
      <c r="O45">
        <v>-360</v>
      </c>
      <c r="P45">
        <v>-1</v>
      </c>
      <c r="Q45" t="s">
        <v>50</v>
      </c>
      <c r="R45">
        <v>-723</v>
      </c>
      <c r="S45">
        <v>12.8627815246582</v>
      </c>
      <c r="T45">
        <v>5.2502784729003897</v>
      </c>
      <c r="U45">
        <v>4.3985366821289E-2</v>
      </c>
      <c r="V45">
        <v>26.640625</v>
      </c>
      <c r="W45">
        <v>369</v>
      </c>
      <c r="X45">
        <v>-1</v>
      </c>
      <c r="Y45">
        <v>-1</v>
      </c>
      <c r="Z45" t="b">
        <v>0</v>
      </c>
      <c r="AA45" t="b">
        <v>0</v>
      </c>
      <c r="AB45">
        <v>39</v>
      </c>
      <c r="AC45">
        <v>0</v>
      </c>
      <c r="AD45">
        <v>23.611253261566102</v>
      </c>
      <c r="AE45">
        <v>8.9550616741180402</v>
      </c>
      <c r="AF45">
        <v>37.927091691887703</v>
      </c>
      <c r="AG45" t="b">
        <v>0</v>
      </c>
      <c r="AH45">
        <v>389836</v>
      </c>
      <c r="AI45">
        <v>1477109</v>
      </c>
      <c r="AJ45">
        <v>2775849</v>
      </c>
      <c r="AK45">
        <v>4642794</v>
      </c>
      <c r="AL45">
        <f>IF(AND(HCBS!H45 &lt; 300000,'ASP-1'!B45 &gt; 0,'ASP-2'!B45 &gt; 0,'ASP-3'!B45 &gt; 0,'ASP-4'!B45 &gt;0),AD45, -1)</f>
        <v>23.611253261566102</v>
      </c>
      <c r="AM45">
        <f>IF(AND('ASP-1'!B45 &gt; 0,'ASP-2'!B45 &gt; 0,'ASP-3'!B45 &gt; 0,'ASP-4'!B45 &gt;0),AD45, -1)</f>
        <v>23.611253261566102</v>
      </c>
    </row>
    <row r="46" spans="1:39" x14ac:dyDescent="0.25">
      <c r="A46" t="s">
        <v>105</v>
      </c>
      <c r="B46">
        <v>1</v>
      </c>
      <c r="C46">
        <v>2</v>
      </c>
      <c r="D46">
        <v>1</v>
      </c>
      <c r="E46">
        <v>0</v>
      </c>
      <c r="F46">
        <v>4</v>
      </c>
      <c r="G46">
        <v>23</v>
      </c>
      <c r="H46">
        <v>362</v>
      </c>
      <c r="I46" t="s">
        <v>50</v>
      </c>
      <c r="J46">
        <v>5.3342514038085902</v>
      </c>
      <c r="K46">
        <v>1.63346672058105</v>
      </c>
      <c r="L46">
        <v>4.0985107421875E-2</v>
      </c>
      <c r="M46">
        <v>9.625</v>
      </c>
      <c r="N46">
        <v>-363</v>
      </c>
      <c r="O46">
        <v>-1</v>
      </c>
      <c r="P46">
        <v>-1</v>
      </c>
      <c r="Q46" t="s">
        <v>50</v>
      </c>
      <c r="R46">
        <v>-363</v>
      </c>
      <c r="S46">
        <v>5.3342514038085902</v>
      </c>
      <c r="T46">
        <v>1.63346672058105</v>
      </c>
      <c r="U46">
        <v>4.0985107421875E-2</v>
      </c>
      <c r="V46">
        <v>9.625</v>
      </c>
      <c r="W46">
        <v>365</v>
      </c>
      <c r="X46">
        <v>-1</v>
      </c>
      <c r="Y46">
        <v>-1</v>
      </c>
      <c r="Z46" t="b">
        <v>0</v>
      </c>
      <c r="AA46" t="b">
        <v>0</v>
      </c>
      <c r="AB46">
        <v>26</v>
      </c>
      <c r="AC46">
        <v>0</v>
      </c>
      <c r="AD46">
        <v>10.503553867340001</v>
      </c>
      <c r="AE46">
        <v>4.3735647201537997</v>
      </c>
      <c r="AF46">
        <v>41.638904083245897</v>
      </c>
      <c r="AG46" t="b">
        <v>0</v>
      </c>
      <c r="AH46">
        <v>212674</v>
      </c>
      <c r="AI46">
        <v>756073</v>
      </c>
      <c r="AJ46">
        <v>1403932</v>
      </c>
      <c r="AK46">
        <v>2372679</v>
      </c>
      <c r="AL46">
        <f>IF(AND(HCBS!H46 &lt; 300000,'ASP-1'!B46 &gt; 0,'ASP-2'!B46 &gt; 0,'ASP-3'!B46 &gt; 0,'ASP-4'!B46 &gt;0),AD46, -1)</f>
        <v>10.503553867340001</v>
      </c>
      <c r="AM46">
        <f>IF(AND('ASP-1'!B46 &gt; 0,'ASP-2'!B46 &gt; 0,'ASP-3'!B46 &gt; 0,'ASP-4'!B46 &gt;0),AD46, -1)</f>
        <v>10.503553867340001</v>
      </c>
    </row>
    <row r="47" spans="1:39" x14ac:dyDescent="0.25">
      <c r="A47" t="s">
        <v>106</v>
      </c>
      <c r="B47">
        <v>1</v>
      </c>
      <c r="C47">
        <v>2</v>
      </c>
      <c r="D47">
        <v>1</v>
      </c>
      <c r="E47">
        <v>0</v>
      </c>
      <c r="F47">
        <v>4</v>
      </c>
      <c r="G47">
        <v>31</v>
      </c>
      <c r="H47">
        <v>421</v>
      </c>
      <c r="I47" t="s">
        <v>50</v>
      </c>
      <c r="J47">
        <v>87.026449203491197</v>
      </c>
      <c r="K47">
        <v>80.235677719116197</v>
      </c>
      <c r="L47">
        <v>7.19757080078125E-2</v>
      </c>
      <c r="M47">
        <v>302.359375</v>
      </c>
      <c r="N47">
        <v>-609</v>
      </c>
      <c r="O47">
        <v>-188</v>
      </c>
      <c r="P47">
        <v>-1</v>
      </c>
      <c r="Q47" t="s">
        <v>50</v>
      </c>
      <c r="R47">
        <v>-609</v>
      </c>
      <c r="S47">
        <v>87.026449203491197</v>
      </c>
      <c r="T47">
        <v>80.235677719116197</v>
      </c>
      <c r="U47">
        <v>7.19757080078125E-2</v>
      </c>
      <c r="V47">
        <v>302.359375</v>
      </c>
      <c r="W47">
        <v>427</v>
      </c>
      <c r="X47">
        <v>-1</v>
      </c>
      <c r="Y47">
        <v>-1</v>
      </c>
      <c r="Z47" t="b">
        <v>0</v>
      </c>
      <c r="AA47" t="b">
        <v>0</v>
      </c>
      <c r="AB47">
        <v>37</v>
      </c>
      <c r="AC47">
        <v>0</v>
      </c>
      <c r="AD47">
        <v>101.246781826019</v>
      </c>
      <c r="AE47">
        <v>7.7744486331939697</v>
      </c>
      <c r="AF47">
        <v>7.6787118493834603</v>
      </c>
      <c r="AG47" t="b">
        <v>0</v>
      </c>
      <c r="AH47">
        <v>353089</v>
      </c>
      <c r="AI47">
        <v>1321135</v>
      </c>
      <c r="AJ47">
        <v>2476293</v>
      </c>
      <c r="AK47">
        <v>4150517</v>
      </c>
      <c r="AL47">
        <f>IF(AND(HCBS!H47 &lt; 300000,'ASP-1'!B47 &gt; 0,'ASP-2'!B47 &gt; 0,'ASP-3'!B47 &gt; 0,'ASP-4'!B47 &gt;0),AD47, -1)</f>
        <v>101.246781826019</v>
      </c>
      <c r="AM47">
        <f>IF(AND('ASP-1'!B47 &gt; 0,'ASP-2'!B47 &gt; 0,'ASP-3'!B47 &gt; 0,'ASP-4'!B47 &gt;0),AD47, -1)</f>
        <v>101.246781826019</v>
      </c>
    </row>
    <row r="48" spans="1:39" x14ac:dyDescent="0.25">
      <c r="A48" t="s">
        <v>107</v>
      </c>
      <c r="B48">
        <v>1</v>
      </c>
      <c r="C48">
        <v>3</v>
      </c>
      <c r="D48">
        <v>1</v>
      </c>
      <c r="E48">
        <v>0</v>
      </c>
      <c r="F48">
        <v>4</v>
      </c>
      <c r="G48">
        <v>22</v>
      </c>
      <c r="H48">
        <v>347</v>
      </c>
      <c r="I48" t="s">
        <v>50</v>
      </c>
      <c r="J48">
        <v>8.8161087036132795</v>
      </c>
      <c r="K48">
        <v>4.3305797576904297</v>
      </c>
      <c r="L48">
        <v>2.2991180419921799E-2</v>
      </c>
      <c r="M48">
        <v>20.0625</v>
      </c>
      <c r="N48">
        <v>-458</v>
      </c>
      <c r="O48">
        <v>-111</v>
      </c>
      <c r="P48">
        <v>-1</v>
      </c>
      <c r="Q48" t="s">
        <v>50</v>
      </c>
      <c r="R48">
        <v>-458</v>
      </c>
      <c r="S48">
        <v>8.8161087036132795</v>
      </c>
      <c r="T48">
        <v>4.3305797576904297</v>
      </c>
      <c r="U48">
        <v>2.2991180419921799E-2</v>
      </c>
      <c r="V48">
        <v>20.0625</v>
      </c>
      <c r="W48">
        <v>354</v>
      </c>
      <c r="X48">
        <v>-1</v>
      </c>
      <c r="Y48">
        <v>-1</v>
      </c>
      <c r="Z48" t="b">
        <v>0</v>
      </c>
      <c r="AA48" t="b">
        <v>0</v>
      </c>
      <c r="AB48">
        <v>29</v>
      </c>
      <c r="AC48">
        <v>0</v>
      </c>
      <c r="AD48">
        <v>13.674513578414899</v>
      </c>
      <c r="AE48">
        <v>4.68546319007873</v>
      </c>
      <c r="AF48">
        <v>34.264203718914601</v>
      </c>
      <c r="AG48" t="b">
        <v>0</v>
      </c>
      <c r="AH48">
        <v>247276</v>
      </c>
      <c r="AI48">
        <v>894379</v>
      </c>
      <c r="AJ48">
        <v>1666879</v>
      </c>
      <c r="AK48">
        <v>2808534</v>
      </c>
      <c r="AL48">
        <f>IF(AND(HCBS!H48 &lt; 300000,'ASP-1'!B48 &gt; 0,'ASP-2'!B48 &gt; 0,'ASP-3'!B48 &gt; 0,'ASP-4'!B48 &gt;0),AD48, -1)</f>
        <v>13.674513578414899</v>
      </c>
      <c r="AM48">
        <f>IF(AND('ASP-1'!B48 &gt; 0,'ASP-2'!B48 &gt; 0,'ASP-3'!B48 &gt; 0,'ASP-4'!B48 &gt;0),AD48, -1)</f>
        <v>13.674513578414899</v>
      </c>
    </row>
    <row r="49" spans="1:39" x14ac:dyDescent="0.25">
      <c r="A49" t="s">
        <v>108</v>
      </c>
      <c r="B49">
        <v>1</v>
      </c>
      <c r="C49">
        <v>2</v>
      </c>
      <c r="D49">
        <v>1</v>
      </c>
      <c r="E49">
        <v>0</v>
      </c>
      <c r="F49">
        <v>4</v>
      </c>
      <c r="G49">
        <v>33</v>
      </c>
      <c r="H49">
        <v>461</v>
      </c>
      <c r="I49" t="s">
        <v>50</v>
      </c>
      <c r="J49">
        <v>10.0936889648437</v>
      </c>
      <c r="K49">
        <v>3.4808597564697199</v>
      </c>
      <c r="L49">
        <v>0.10696220397949199</v>
      </c>
      <c r="M49">
        <v>18.75</v>
      </c>
      <c r="N49">
        <v>-544</v>
      </c>
      <c r="O49">
        <v>-83</v>
      </c>
      <c r="P49">
        <v>-1</v>
      </c>
      <c r="Q49" t="s">
        <v>50</v>
      </c>
      <c r="R49">
        <v>-544</v>
      </c>
      <c r="S49">
        <v>10.0936889648437</v>
      </c>
      <c r="T49">
        <v>3.4808597564697199</v>
      </c>
      <c r="U49">
        <v>0.10696220397949199</v>
      </c>
      <c r="V49">
        <v>18.75</v>
      </c>
      <c r="W49">
        <v>464</v>
      </c>
      <c r="X49">
        <v>-1</v>
      </c>
      <c r="Y49">
        <v>-1</v>
      </c>
      <c r="Z49" t="b">
        <v>0</v>
      </c>
      <c r="AA49" t="b">
        <v>0</v>
      </c>
      <c r="AB49">
        <v>36</v>
      </c>
      <c r="AC49">
        <v>0</v>
      </c>
      <c r="AD49">
        <v>20.829165458679199</v>
      </c>
      <c r="AE49">
        <v>8.2472949028015101</v>
      </c>
      <c r="AF49">
        <v>39.594936816659498</v>
      </c>
      <c r="AG49" t="b">
        <v>0</v>
      </c>
      <c r="AH49">
        <v>343823</v>
      </c>
      <c r="AI49">
        <v>1285392</v>
      </c>
      <c r="AJ49">
        <v>2412414</v>
      </c>
      <c r="AK49">
        <v>4041629</v>
      </c>
      <c r="AL49">
        <f>IF(AND(HCBS!H49 &lt; 300000,'ASP-1'!B49 &gt; 0,'ASP-2'!B49 &gt; 0,'ASP-3'!B49 &gt; 0,'ASP-4'!B49 &gt;0),AD49, -1)</f>
        <v>20.829165458679199</v>
      </c>
      <c r="AM49">
        <f>IF(AND('ASP-1'!B49 &gt; 0,'ASP-2'!B49 &gt; 0,'ASP-3'!B49 &gt; 0,'ASP-4'!B49 &gt;0),AD49, -1)</f>
        <v>20.829165458679199</v>
      </c>
    </row>
    <row r="50" spans="1:39" x14ac:dyDescent="0.25">
      <c r="A50" t="s">
        <v>109</v>
      </c>
      <c r="B50">
        <v>1</v>
      </c>
      <c r="C50">
        <v>2</v>
      </c>
      <c r="D50">
        <v>1</v>
      </c>
      <c r="E50">
        <v>0</v>
      </c>
      <c r="F50">
        <v>4</v>
      </c>
      <c r="G50">
        <v>28</v>
      </c>
      <c r="H50">
        <v>383</v>
      </c>
      <c r="I50" t="s">
        <v>50</v>
      </c>
      <c r="J50">
        <v>10.286628723144499</v>
      </c>
      <c r="K50">
        <v>3.6857929229736301</v>
      </c>
      <c r="L50">
        <v>0.62879371643066395</v>
      </c>
      <c r="M50">
        <v>19.375</v>
      </c>
      <c r="N50">
        <v>-617</v>
      </c>
      <c r="O50">
        <v>-234</v>
      </c>
      <c r="P50">
        <v>-1</v>
      </c>
      <c r="Q50" t="s">
        <v>50</v>
      </c>
      <c r="R50">
        <v>-617</v>
      </c>
      <c r="S50">
        <v>10.286628723144499</v>
      </c>
      <c r="T50">
        <v>3.6857929229736301</v>
      </c>
      <c r="U50">
        <v>0.62879371643066395</v>
      </c>
      <c r="V50">
        <v>19.375</v>
      </c>
      <c r="W50">
        <v>391</v>
      </c>
      <c r="X50">
        <v>-1</v>
      </c>
      <c r="Y50">
        <v>-1</v>
      </c>
      <c r="Z50" t="b">
        <v>0</v>
      </c>
      <c r="AA50" t="b">
        <v>0</v>
      </c>
      <c r="AB50">
        <v>36</v>
      </c>
      <c r="AC50">
        <v>0</v>
      </c>
      <c r="AD50">
        <v>18.1720371246337</v>
      </c>
      <c r="AE50">
        <v>7.0966715812683097</v>
      </c>
      <c r="AF50">
        <v>39.052702416330298</v>
      </c>
      <c r="AG50" t="b">
        <v>0</v>
      </c>
      <c r="AH50">
        <v>343794</v>
      </c>
      <c r="AI50">
        <v>1284616</v>
      </c>
      <c r="AJ50">
        <v>2407852</v>
      </c>
      <c r="AK50">
        <v>4036262</v>
      </c>
      <c r="AL50">
        <f>IF(AND(HCBS!H50 &lt; 300000,'ASP-1'!B50 &gt; 0,'ASP-2'!B50 &gt; 0,'ASP-3'!B50 &gt; 0,'ASP-4'!B50 &gt;0),AD50, -1)</f>
        <v>18.1720371246337</v>
      </c>
      <c r="AM50">
        <f>IF(AND('ASP-1'!B50 &gt; 0,'ASP-2'!B50 &gt; 0,'ASP-3'!B50 &gt; 0,'ASP-4'!B50 &gt;0),AD50, -1)</f>
        <v>18.1720371246337</v>
      </c>
    </row>
    <row r="51" spans="1:39" x14ac:dyDescent="0.25">
      <c r="A51" t="s">
        <v>110</v>
      </c>
      <c r="B51">
        <v>1</v>
      </c>
      <c r="C51">
        <v>2</v>
      </c>
      <c r="D51">
        <v>1</v>
      </c>
      <c r="E51">
        <v>0</v>
      </c>
      <c r="F51">
        <v>4</v>
      </c>
      <c r="G51">
        <v>31</v>
      </c>
      <c r="H51">
        <v>352</v>
      </c>
      <c r="I51" t="s">
        <v>50</v>
      </c>
      <c r="J51">
        <v>8.8281040191650302</v>
      </c>
      <c r="K51">
        <v>2.7600955963134699</v>
      </c>
      <c r="L51">
        <v>4.4984817504882799E-2</v>
      </c>
      <c r="M51">
        <v>15.78125</v>
      </c>
      <c r="N51">
        <v>-597</v>
      </c>
      <c r="O51">
        <v>-245</v>
      </c>
      <c r="P51">
        <v>-1</v>
      </c>
      <c r="Q51" t="s">
        <v>50</v>
      </c>
      <c r="R51">
        <v>-597</v>
      </c>
      <c r="S51">
        <v>8.8281040191650302</v>
      </c>
      <c r="T51">
        <v>2.7600955963134699</v>
      </c>
      <c r="U51">
        <v>4.4984817504882799E-2</v>
      </c>
      <c r="V51">
        <v>15.78125</v>
      </c>
      <c r="W51">
        <v>355</v>
      </c>
      <c r="X51">
        <v>-1</v>
      </c>
      <c r="Y51">
        <v>-1</v>
      </c>
      <c r="Z51" t="b">
        <v>0</v>
      </c>
      <c r="AA51" t="b">
        <v>0</v>
      </c>
      <c r="AB51">
        <v>34</v>
      </c>
      <c r="AC51">
        <v>0</v>
      </c>
      <c r="AD51">
        <v>17.1173832416534</v>
      </c>
      <c r="AE51">
        <v>7.4125678539276096</v>
      </c>
      <c r="AF51">
        <v>43.304328408619497</v>
      </c>
      <c r="AG51" t="b">
        <v>0</v>
      </c>
      <c r="AH51">
        <v>318735</v>
      </c>
      <c r="AI51">
        <v>1186677</v>
      </c>
      <c r="AJ51">
        <v>2220586</v>
      </c>
      <c r="AK51">
        <v>3725998</v>
      </c>
      <c r="AL51">
        <f>IF(AND(HCBS!H51 &lt; 300000,'ASP-1'!B51 &gt; 0,'ASP-2'!B51 &gt; 0,'ASP-3'!B51 &gt; 0,'ASP-4'!B51 &gt;0),AD51, -1)</f>
        <v>17.1173832416534</v>
      </c>
      <c r="AM51">
        <f>IF(AND('ASP-1'!B51 &gt; 0,'ASP-2'!B51 &gt; 0,'ASP-3'!B51 &gt; 0,'ASP-4'!B51 &gt;0),AD51, -1)</f>
        <v>17.1173832416534</v>
      </c>
    </row>
    <row r="52" spans="1:39" x14ac:dyDescent="0.25">
      <c r="A52" t="s">
        <v>111</v>
      </c>
      <c r="B52">
        <v>1</v>
      </c>
      <c r="C52">
        <v>4</v>
      </c>
      <c r="D52">
        <v>1</v>
      </c>
      <c r="E52">
        <v>0</v>
      </c>
      <c r="F52">
        <v>4</v>
      </c>
      <c r="G52">
        <v>34</v>
      </c>
      <c r="H52">
        <v>459</v>
      </c>
      <c r="I52" t="s">
        <v>50</v>
      </c>
      <c r="J52">
        <v>11.7931308746337</v>
      </c>
      <c r="K52">
        <v>3.5508365631103498</v>
      </c>
      <c r="L52">
        <v>0.1109619140625</v>
      </c>
      <c r="M52">
        <v>20.453125</v>
      </c>
      <c r="N52">
        <v>-735</v>
      </c>
      <c r="O52">
        <v>-276</v>
      </c>
      <c r="P52">
        <v>-1</v>
      </c>
      <c r="Q52" t="s">
        <v>50</v>
      </c>
      <c r="R52">
        <v>-735</v>
      </c>
      <c r="S52">
        <v>11.7931308746337</v>
      </c>
      <c r="T52">
        <v>3.5508365631103498</v>
      </c>
      <c r="U52">
        <v>0.1109619140625</v>
      </c>
      <c r="V52">
        <v>20.453125</v>
      </c>
      <c r="W52">
        <v>465</v>
      </c>
      <c r="X52">
        <v>-1</v>
      </c>
      <c r="Y52">
        <v>-1</v>
      </c>
      <c r="Z52" t="b">
        <v>0</v>
      </c>
      <c r="AA52" t="b">
        <v>0</v>
      </c>
      <c r="AB52">
        <v>40</v>
      </c>
      <c r="AC52">
        <v>0</v>
      </c>
      <c r="AD52">
        <v>24.03511428833</v>
      </c>
      <c r="AE52">
        <v>9.8337736129760707</v>
      </c>
      <c r="AF52">
        <v>40.914195351884501</v>
      </c>
      <c r="AG52" t="b">
        <v>0</v>
      </c>
      <c r="AH52">
        <v>421558</v>
      </c>
      <c r="AI52">
        <v>1602532</v>
      </c>
      <c r="AJ52">
        <v>3022131</v>
      </c>
      <c r="AK52">
        <v>5046221</v>
      </c>
      <c r="AL52">
        <f>IF(AND(HCBS!H52 &lt; 300000,'ASP-1'!B52 &gt; 0,'ASP-2'!B52 &gt; 0,'ASP-3'!B52 &gt; 0,'ASP-4'!B52 &gt;0),AD52, -1)</f>
        <v>24.03511428833</v>
      </c>
      <c r="AM52">
        <f>IF(AND('ASP-1'!B52 &gt; 0,'ASP-2'!B52 &gt; 0,'ASP-3'!B52 &gt; 0,'ASP-4'!B52 &gt;0),AD52, -1)</f>
        <v>24.03511428833</v>
      </c>
    </row>
    <row r="53" spans="1:39" x14ac:dyDescent="0.25">
      <c r="A53" t="s">
        <v>112</v>
      </c>
      <c r="B53">
        <v>1</v>
      </c>
      <c r="C53">
        <v>2</v>
      </c>
      <c r="D53">
        <v>1</v>
      </c>
      <c r="E53">
        <v>0</v>
      </c>
      <c r="F53">
        <v>4</v>
      </c>
      <c r="G53">
        <v>23</v>
      </c>
      <c r="H53">
        <v>386</v>
      </c>
      <c r="I53" t="s">
        <v>50</v>
      </c>
      <c r="J53">
        <v>6.2069625854492099</v>
      </c>
      <c r="K53">
        <v>2.21327400207519</v>
      </c>
      <c r="L53">
        <v>2.4990081787109299E-2</v>
      </c>
      <c r="M53">
        <v>12.015625</v>
      </c>
      <c r="N53">
        <v>-391</v>
      </c>
      <c r="O53">
        <v>-5</v>
      </c>
      <c r="P53">
        <v>-1</v>
      </c>
      <c r="Q53" t="s">
        <v>50</v>
      </c>
      <c r="R53">
        <v>-391</v>
      </c>
      <c r="S53">
        <v>6.2069625854492099</v>
      </c>
      <c r="T53">
        <v>2.21327400207519</v>
      </c>
      <c r="U53">
        <v>2.4990081787109299E-2</v>
      </c>
      <c r="V53">
        <v>12.015625</v>
      </c>
      <c r="W53">
        <v>389</v>
      </c>
      <c r="X53">
        <v>-1</v>
      </c>
      <c r="Y53">
        <v>-1</v>
      </c>
      <c r="Z53" t="b">
        <v>0</v>
      </c>
      <c r="AA53" t="b">
        <v>0</v>
      </c>
      <c r="AB53">
        <v>26</v>
      </c>
      <c r="AC53">
        <v>0</v>
      </c>
      <c r="AD53">
        <v>11.758142709732001</v>
      </c>
      <c r="AE53">
        <v>4.68546390533447</v>
      </c>
      <c r="AF53">
        <v>39.848673561823396</v>
      </c>
      <c r="AG53" t="b">
        <v>0</v>
      </c>
      <c r="AH53">
        <v>226125</v>
      </c>
      <c r="AI53">
        <v>813924</v>
      </c>
      <c r="AJ53">
        <v>1519421</v>
      </c>
      <c r="AK53">
        <v>2559470</v>
      </c>
      <c r="AL53">
        <f>IF(AND(HCBS!H53 &lt; 300000,'ASP-1'!B53 &gt; 0,'ASP-2'!B53 &gt; 0,'ASP-3'!B53 &gt; 0,'ASP-4'!B53 &gt;0),AD53, -1)</f>
        <v>11.758142709732001</v>
      </c>
      <c r="AM53">
        <f>IF(AND('ASP-1'!B53 &gt; 0,'ASP-2'!B53 &gt; 0,'ASP-3'!B53 &gt; 0,'ASP-4'!B53 &gt;0),AD53, -1)</f>
        <v>11.758142709732001</v>
      </c>
    </row>
    <row r="54" spans="1:39" x14ac:dyDescent="0.25">
      <c r="A54" t="s">
        <v>113</v>
      </c>
      <c r="B54">
        <v>1</v>
      </c>
      <c r="C54">
        <v>1</v>
      </c>
      <c r="D54">
        <v>1</v>
      </c>
      <c r="E54">
        <v>0</v>
      </c>
      <c r="F54">
        <v>4</v>
      </c>
      <c r="G54">
        <v>26</v>
      </c>
      <c r="H54">
        <v>414</v>
      </c>
      <c r="I54" t="s">
        <v>50</v>
      </c>
      <c r="J54">
        <v>5.1243190765380797</v>
      </c>
      <c r="K54">
        <v>1.1876106262207</v>
      </c>
      <c r="L54">
        <v>3.0988693237304601E-2</v>
      </c>
      <c r="M54">
        <v>8.15625</v>
      </c>
      <c r="N54">
        <v>-366</v>
      </c>
      <c r="O54">
        <v>48</v>
      </c>
      <c r="P54">
        <v>-1</v>
      </c>
      <c r="Q54" t="s">
        <v>50</v>
      </c>
      <c r="R54">
        <v>-366</v>
      </c>
      <c r="S54">
        <v>5.1243190765380797</v>
      </c>
      <c r="T54">
        <v>1.1876106262207</v>
      </c>
      <c r="U54">
        <v>3.0988693237304601E-2</v>
      </c>
      <c r="V54">
        <v>8.15625</v>
      </c>
      <c r="W54">
        <v>414</v>
      </c>
      <c r="X54">
        <v>-1</v>
      </c>
      <c r="Y54">
        <v>-1</v>
      </c>
      <c r="Z54" t="b">
        <v>0</v>
      </c>
      <c r="AA54" t="b">
        <v>0</v>
      </c>
      <c r="AB54">
        <v>26</v>
      </c>
      <c r="AC54">
        <v>0</v>
      </c>
      <c r="AD54">
        <v>5.5141916275024396</v>
      </c>
      <c r="AE54">
        <v>2.5741555690765301</v>
      </c>
      <c r="AF54">
        <v>46.682374189495803</v>
      </c>
      <c r="AG54" t="b">
        <v>0</v>
      </c>
      <c r="AH54">
        <v>223089</v>
      </c>
      <c r="AI54">
        <v>800172</v>
      </c>
      <c r="AJ54">
        <v>1493003</v>
      </c>
      <c r="AK54">
        <v>2516264</v>
      </c>
      <c r="AL54">
        <f>IF(AND(HCBS!H54 &lt; 300000,'ASP-1'!B54 &gt; 0,'ASP-2'!B54 &gt; 0,'ASP-3'!B54 &gt; 0,'ASP-4'!B54 &gt;0),AD54, -1)</f>
        <v>5.5141916275024396</v>
      </c>
      <c r="AM54">
        <f>IF(AND('ASP-1'!B54 &gt; 0,'ASP-2'!B54 &gt; 0,'ASP-3'!B54 &gt; 0,'ASP-4'!B54 &gt;0),AD54, -1)</f>
        <v>5.5141916275024396</v>
      </c>
    </row>
    <row r="55" spans="1:39" x14ac:dyDescent="0.25">
      <c r="A55" t="s">
        <v>114</v>
      </c>
      <c r="B55">
        <v>1</v>
      </c>
      <c r="C55">
        <v>4</v>
      </c>
      <c r="D55">
        <v>1</v>
      </c>
      <c r="E55">
        <v>0</v>
      </c>
      <c r="F55">
        <v>4</v>
      </c>
      <c r="G55">
        <v>31</v>
      </c>
      <c r="H55">
        <v>425</v>
      </c>
      <c r="I55" t="s">
        <v>50</v>
      </c>
      <c r="J55">
        <v>10.040706634521401</v>
      </c>
      <c r="K55">
        <v>3.27192878723144</v>
      </c>
      <c r="L55">
        <v>5.2980422973632799E-2</v>
      </c>
      <c r="M55">
        <v>18.53125</v>
      </c>
      <c r="N55">
        <v>-621</v>
      </c>
      <c r="O55">
        <v>-196</v>
      </c>
      <c r="P55">
        <v>-1</v>
      </c>
      <c r="Q55" t="s">
        <v>50</v>
      </c>
      <c r="R55">
        <v>-621</v>
      </c>
      <c r="S55">
        <v>10.040706634521401</v>
      </c>
      <c r="T55">
        <v>3.27192878723144</v>
      </c>
      <c r="U55">
        <v>5.2980422973632799E-2</v>
      </c>
      <c r="V55">
        <v>18.53125</v>
      </c>
      <c r="W55">
        <v>429</v>
      </c>
      <c r="X55">
        <v>-1</v>
      </c>
      <c r="Y55">
        <v>-1</v>
      </c>
      <c r="Z55" t="b">
        <v>0</v>
      </c>
      <c r="AA55" t="b">
        <v>0</v>
      </c>
      <c r="AB55">
        <v>35</v>
      </c>
      <c r="AC55">
        <v>0</v>
      </c>
      <c r="AD55">
        <v>19.766514062881399</v>
      </c>
      <c r="AE55">
        <v>8.2682871818542392</v>
      </c>
      <c r="AF55">
        <v>41.829769050582499</v>
      </c>
      <c r="AG55" t="b">
        <v>0</v>
      </c>
      <c r="AH55">
        <v>349755</v>
      </c>
      <c r="AI55">
        <v>1315253</v>
      </c>
      <c r="AJ55">
        <v>2474172</v>
      </c>
      <c r="AK55">
        <v>4139180</v>
      </c>
      <c r="AL55">
        <f>IF(AND(HCBS!H55 &lt; 300000,'ASP-1'!B55 &gt; 0,'ASP-2'!B55 &gt; 0,'ASP-3'!B55 &gt; 0,'ASP-4'!B55 &gt;0),AD55, -1)</f>
        <v>19.766514062881399</v>
      </c>
      <c r="AM55">
        <f>IF(AND('ASP-1'!B55 &gt; 0,'ASP-2'!B55 &gt; 0,'ASP-3'!B55 &gt; 0,'ASP-4'!B55 &gt;0),AD55, -1)</f>
        <v>19.766514062881399</v>
      </c>
    </row>
    <row r="56" spans="1:39" x14ac:dyDescent="0.25">
      <c r="A56" t="s">
        <v>115</v>
      </c>
      <c r="B56">
        <v>1</v>
      </c>
      <c r="C56">
        <v>3</v>
      </c>
      <c r="D56">
        <v>1</v>
      </c>
      <c r="E56">
        <v>0</v>
      </c>
      <c r="F56">
        <v>4</v>
      </c>
      <c r="G56">
        <v>25</v>
      </c>
      <c r="H56">
        <v>417</v>
      </c>
      <c r="I56" t="s">
        <v>50</v>
      </c>
      <c r="J56">
        <v>8.1883163452148402</v>
      </c>
      <c r="K56">
        <v>3.1779594421386701</v>
      </c>
      <c r="L56">
        <v>2.2991180419921799E-2</v>
      </c>
      <c r="M56">
        <v>16.5</v>
      </c>
      <c r="N56">
        <v>-478</v>
      </c>
      <c r="O56">
        <v>-61</v>
      </c>
      <c r="P56">
        <v>-1</v>
      </c>
      <c r="Q56" t="s">
        <v>50</v>
      </c>
      <c r="R56">
        <v>-478</v>
      </c>
      <c r="S56">
        <v>8.1883163452148402</v>
      </c>
      <c r="T56">
        <v>3.1779594421386701</v>
      </c>
      <c r="U56">
        <v>2.2991180419921799E-2</v>
      </c>
      <c r="V56">
        <v>16.5</v>
      </c>
      <c r="W56">
        <v>422</v>
      </c>
      <c r="X56">
        <v>-1</v>
      </c>
      <c r="Y56">
        <v>-1</v>
      </c>
      <c r="Z56" t="b">
        <v>0</v>
      </c>
      <c r="AA56" t="b">
        <v>0</v>
      </c>
      <c r="AB56">
        <v>30</v>
      </c>
      <c r="AC56">
        <v>0</v>
      </c>
      <c r="AD56">
        <v>15.1210398674011</v>
      </c>
      <c r="AE56">
        <v>5.6151566505432102</v>
      </c>
      <c r="AF56">
        <v>37.1347255200928</v>
      </c>
      <c r="AG56" t="b">
        <v>0</v>
      </c>
      <c r="AH56">
        <v>277889</v>
      </c>
      <c r="AI56">
        <v>1018221</v>
      </c>
      <c r="AJ56">
        <v>1906864</v>
      </c>
      <c r="AK56">
        <v>3202974</v>
      </c>
      <c r="AL56">
        <f>IF(AND(HCBS!H56 &lt; 300000,'ASP-1'!B56 &gt; 0,'ASP-2'!B56 &gt; 0,'ASP-3'!B56 &gt; 0,'ASP-4'!B56 &gt;0),AD56, -1)</f>
        <v>15.1210398674011</v>
      </c>
      <c r="AM56">
        <f>IF(AND('ASP-1'!B56 &gt; 0,'ASP-2'!B56 &gt; 0,'ASP-3'!B56 &gt; 0,'ASP-4'!B56 &gt;0),AD56, -1)</f>
        <v>15.1210398674011</v>
      </c>
    </row>
    <row r="57" spans="1:39" x14ac:dyDescent="0.25">
      <c r="A57" t="s">
        <v>116</v>
      </c>
      <c r="B57">
        <v>1</v>
      </c>
      <c r="C57">
        <v>1</v>
      </c>
      <c r="D57">
        <v>1</v>
      </c>
      <c r="E57">
        <v>0</v>
      </c>
      <c r="F57">
        <v>4</v>
      </c>
      <c r="G57">
        <v>24</v>
      </c>
      <c r="H57">
        <v>365</v>
      </c>
      <c r="I57" t="s">
        <v>50</v>
      </c>
      <c r="J57">
        <v>5.3702373504638601</v>
      </c>
      <c r="K57">
        <v>1.4355278015136701</v>
      </c>
      <c r="L57">
        <v>6.4975738525390597E-2</v>
      </c>
      <c r="M57">
        <v>9.0625</v>
      </c>
      <c r="N57">
        <v>-413</v>
      </c>
      <c r="O57">
        <v>-48</v>
      </c>
      <c r="P57">
        <v>-1</v>
      </c>
      <c r="Q57" t="s">
        <v>50</v>
      </c>
      <c r="R57">
        <v>-413</v>
      </c>
      <c r="S57">
        <v>5.3702373504638601</v>
      </c>
      <c r="T57">
        <v>1.4355278015136701</v>
      </c>
      <c r="U57">
        <v>6.4975738525390597E-2</v>
      </c>
      <c r="V57">
        <v>9.0625</v>
      </c>
      <c r="W57">
        <v>367</v>
      </c>
      <c r="X57">
        <v>-1</v>
      </c>
      <c r="Y57">
        <v>-1</v>
      </c>
      <c r="Z57" t="b">
        <v>0</v>
      </c>
      <c r="AA57" t="b">
        <v>0</v>
      </c>
      <c r="AB57">
        <v>26</v>
      </c>
      <c r="AC57">
        <v>0</v>
      </c>
      <c r="AD57">
        <v>10.6954905986785</v>
      </c>
      <c r="AE57">
        <v>4.7834308147430402</v>
      </c>
      <c r="AF57">
        <v>44.723809259708197</v>
      </c>
      <c r="AG57" t="b">
        <v>0</v>
      </c>
      <c r="AH57">
        <v>224059</v>
      </c>
      <c r="AI57">
        <v>801114</v>
      </c>
      <c r="AJ57">
        <v>1493849</v>
      </c>
      <c r="AK57">
        <v>2519022</v>
      </c>
      <c r="AL57">
        <f>IF(AND(HCBS!H57 &lt; 300000,'ASP-1'!B57 &gt; 0,'ASP-2'!B57 &gt; 0,'ASP-3'!B57 &gt; 0,'ASP-4'!B57 &gt;0),AD57, -1)</f>
        <v>10.6954905986785</v>
      </c>
      <c r="AM57">
        <f>IF(AND('ASP-1'!B57 &gt; 0,'ASP-2'!B57 &gt; 0,'ASP-3'!B57 &gt; 0,'ASP-4'!B57 &gt;0),AD57, -1)</f>
        <v>10.6954905986785</v>
      </c>
    </row>
    <row r="58" spans="1:39" x14ac:dyDescent="0.25">
      <c r="A58" t="s">
        <v>117</v>
      </c>
      <c r="B58">
        <v>1</v>
      </c>
      <c r="C58">
        <v>2</v>
      </c>
      <c r="D58">
        <v>1</v>
      </c>
      <c r="E58">
        <v>0</v>
      </c>
      <c r="F58">
        <v>4</v>
      </c>
      <c r="G58">
        <v>29</v>
      </c>
      <c r="H58">
        <v>363</v>
      </c>
      <c r="I58" t="s">
        <v>50</v>
      </c>
      <c r="J58">
        <v>9.8897552490234304</v>
      </c>
      <c r="K58">
        <v>3.10498046875</v>
      </c>
      <c r="L58">
        <v>0.71576309204101496</v>
      </c>
      <c r="M58">
        <v>17.984375</v>
      </c>
      <c r="N58">
        <v>-681</v>
      </c>
      <c r="O58">
        <v>-318</v>
      </c>
      <c r="P58">
        <v>-1</v>
      </c>
      <c r="Q58" t="s">
        <v>50</v>
      </c>
      <c r="R58">
        <v>-681</v>
      </c>
      <c r="S58">
        <v>9.8897552490234304</v>
      </c>
      <c r="T58">
        <v>3.10498046875</v>
      </c>
      <c r="U58">
        <v>0.71576309204101496</v>
      </c>
      <c r="V58">
        <v>17.984375</v>
      </c>
      <c r="W58">
        <v>369</v>
      </c>
      <c r="X58">
        <v>-1</v>
      </c>
      <c r="Y58">
        <v>-1</v>
      </c>
      <c r="Z58" t="b">
        <v>0</v>
      </c>
      <c r="AA58" t="b">
        <v>0</v>
      </c>
      <c r="AB58">
        <v>35</v>
      </c>
      <c r="AC58">
        <v>0</v>
      </c>
      <c r="AD58">
        <v>17.569234132766699</v>
      </c>
      <c r="AE58">
        <v>7.59150838851928</v>
      </c>
      <c r="AF58">
        <v>43.209102520644699</v>
      </c>
      <c r="AG58" t="b">
        <v>0</v>
      </c>
      <c r="AH58">
        <v>351565</v>
      </c>
      <c r="AI58">
        <v>1320540</v>
      </c>
      <c r="AJ58">
        <v>2484365</v>
      </c>
      <c r="AK58">
        <v>4156470</v>
      </c>
      <c r="AL58">
        <f>IF(AND(HCBS!H58 &lt; 300000,'ASP-1'!B58 &gt; 0,'ASP-2'!B58 &gt; 0,'ASP-3'!B58 &gt; 0,'ASP-4'!B58 &gt;0),AD58, -1)</f>
        <v>17.569234132766699</v>
      </c>
      <c r="AM58">
        <f>IF(AND('ASP-1'!B58 &gt; 0,'ASP-2'!B58 &gt; 0,'ASP-3'!B58 &gt; 0,'ASP-4'!B58 &gt;0),AD58, -1)</f>
        <v>17.569234132766699</v>
      </c>
    </row>
    <row r="59" spans="1:39" x14ac:dyDescent="0.25">
      <c r="A59" t="s">
        <v>118</v>
      </c>
      <c r="B59">
        <v>1</v>
      </c>
      <c r="C59">
        <v>3</v>
      </c>
      <c r="D59">
        <v>1</v>
      </c>
      <c r="E59">
        <v>0</v>
      </c>
      <c r="F59">
        <v>4</v>
      </c>
      <c r="G59">
        <v>31</v>
      </c>
      <c r="H59">
        <v>451</v>
      </c>
      <c r="I59" t="s">
        <v>50</v>
      </c>
      <c r="J59">
        <v>11.3072910308837</v>
      </c>
      <c r="K59">
        <v>4.4035568237304599</v>
      </c>
      <c r="L59">
        <v>4.0985107421875E-2</v>
      </c>
      <c r="M59">
        <v>22.75</v>
      </c>
      <c r="N59">
        <v>-624</v>
      </c>
      <c r="O59">
        <v>-173</v>
      </c>
      <c r="P59">
        <v>-1</v>
      </c>
      <c r="Q59" t="s">
        <v>50</v>
      </c>
      <c r="R59">
        <v>-624</v>
      </c>
      <c r="S59">
        <v>11.3072910308837</v>
      </c>
      <c r="T59">
        <v>4.4035568237304599</v>
      </c>
      <c r="U59">
        <v>4.0985107421875E-2</v>
      </c>
      <c r="V59">
        <v>22.75</v>
      </c>
      <c r="W59">
        <v>456</v>
      </c>
      <c r="X59">
        <v>-1</v>
      </c>
      <c r="Y59">
        <v>-1</v>
      </c>
      <c r="Z59" t="b">
        <v>0</v>
      </c>
      <c r="AA59" t="b">
        <v>0</v>
      </c>
      <c r="AB59">
        <v>36</v>
      </c>
      <c r="AC59">
        <v>0</v>
      </c>
      <c r="AD59">
        <v>21.805845975875801</v>
      </c>
      <c r="AE59">
        <v>8.0293650627136195</v>
      </c>
      <c r="AF59">
        <v>36.822075472772902</v>
      </c>
      <c r="AG59" t="b">
        <v>0</v>
      </c>
      <c r="AH59">
        <v>357356</v>
      </c>
      <c r="AI59">
        <v>1338710</v>
      </c>
      <c r="AJ59">
        <v>2516917</v>
      </c>
      <c r="AK59">
        <v>4212983</v>
      </c>
      <c r="AL59">
        <f>IF(AND(HCBS!H59 &lt; 300000,'ASP-1'!B59 &gt; 0,'ASP-2'!B59 &gt; 0,'ASP-3'!B59 &gt; 0,'ASP-4'!B59 &gt;0),AD59, -1)</f>
        <v>21.805845975875801</v>
      </c>
      <c r="AM59">
        <f>IF(AND('ASP-1'!B59 &gt; 0,'ASP-2'!B59 &gt; 0,'ASP-3'!B59 &gt; 0,'ASP-4'!B59 &gt;0),AD59, -1)</f>
        <v>21.805845975875801</v>
      </c>
    </row>
    <row r="60" spans="1:39" x14ac:dyDescent="0.25">
      <c r="A60" t="s">
        <v>119</v>
      </c>
      <c r="B60">
        <v>1</v>
      </c>
      <c r="C60">
        <v>1</v>
      </c>
      <c r="D60">
        <v>1</v>
      </c>
      <c r="E60">
        <v>0</v>
      </c>
      <c r="F60">
        <v>4</v>
      </c>
      <c r="G60">
        <v>26</v>
      </c>
      <c r="H60">
        <v>369</v>
      </c>
      <c r="I60" t="s">
        <v>50</v>
      </c>
      <c r="J60">
        <v>9.6688289642333896</v>
      </c>
      <c r="K60">
        <v>3.0340042114257799</v>
      </c>
      <c r="L60">
        <v>1.2565841674804601</v>
      </c>
      <c r="M60">
        <v>17.375</v>
      </c>
      <c r="N60">
        <v>-643</v>
      </c>
      <c r="O60">
        <v>-274</v>
      </c>
      <c r="P60">
        <v>-1</v>
      </c>
      <c r="Q60" t="s">
        <v>50</v>
      </c>
      <c r="R60">
        <v>-643</v>
      </c>
      <c r="S60">
        <v>9.6688289642333896</v>
      </c>
      <c r="T60">
        <v>3.0340042114257799</v>
      </c>
      <c r="U60">
        <v>1.2565841674804601</v>
      </c>
      <c r="V60">
        <v>17.375</v>
      </c>
      <c r="W60">
        <v>377</v>
      </c>
      <c r="X60">
        <v>-1</v>
      </c>
      <c r="Y60">
        <v>-1</v>
      </c>
      <c r="Z60" t="b">
        <v>0</v>
      </c>
      <c r="AA60" t="b">
        <v>0</v>
      </c>
      <c r="AB60">
        <v>34</v>
      </c>
      <c r="AC60">
        <v>0</v>
      </c>
      <c r="AD60">
        <v>16.622546911239599</v>
      </c>
      <c r="AE60">
        <v>6.9607164859771702</v>
      </c>
      <c r="AF60">
        <v>41.875150198977998</v>
      </c>
      <c r="AG60" t="b">
        <v>0</v>
      </c>
      <c r="AH60">
        <v>341361</v>
      </c>
      <c r="AI60">
        <v>1276836</v>
      </c>
      <c r="AJ60">
        <v>2400899</v>
      </c>
      <c r="AK60">
        <v>4019096</v>
      </c>
      <c r="AL60">
        <f>IF(AND(HCBS!H60 &lt; 300000,'ASP-1'!B60 &gt; 0,'ASP-2'!B60 &gt; 0,'ASP-3'!B60 &gt; 0,'ASP-4'!B60 &gt;0),AD60, -1)</f>
        <v>16.622546911239599</v>
      </c>
      <c r="AM60">
        <f>IF(AND('ASP-1'!B60 &gt; 0,'ASP-2'!B60 &gt; 0,'ASP-3'!B60 &gt; 0,'ASP-4'!B60 &gt;0),AD60, -1)</f>
        <v>16.622546911239599</v>
      </c>
    </row>
    <row r="61" spans="1:39" x14ac:dyDescent="0.25">
      <c r="A61" t="s">
        <v>120</v>
      </c>
      <c r="B61">
        <v>1</v>
      </c>
      <c r="C61">
        <v>1</v>
      </c>
      <c r="D61">
        <v>1</v>
      </c>
      <c r="E61">
        <v>0</v>
      </c>
      <c r="F61">
        <v>4</v>
      </c>
      <c r="G61">
        <v>27</v>
      </c>
      <c r="H61">
        <v>369</v>
      </c>
      <c r="I61" t="s">
        <v>50</v>
      </c>
      <c r="J61">
        <v>8.8760890960693306</v>
      </c>
      <c r="K61">
        <v>2.66412925720214</v>
      </c>
      <c r="L61">
        <v>0.53982162475585904</v>
      </c>
      <c r="M61">
        <v>15.828125</v>
      </c>
      <c r="N61">
        <v>-615</v>
      </c>
      <c r="O61">
        <v>-246</v>
      </c>
      <c r="P61">
        <v>-1</v>
      </c>
      <c r="Q61" t="s">
        <v>50</v>
      </c>
      <c r="R61">
        <v>-615</v>
      </c>
      <c r="S61">
        <v>8.8760890960693306</v>
      </c>
      <c r="T61">
        <v>2.66412925720214</v>
      </c>
      <c r="U61">
        <v>0.53982162475585904</v>
      </c>
      <c r="V61">
        <v>15.828125</v>
      </c>
      <c r="W61">
        <v>375</v>
      </c>
      <c r="X61">
        <v>-1</v>
      </c>
      <c r="Y61">
        <v>-1</v>
      </c>
      <c r="Z61" t="b">
        <v>0</v>
      </c>
      <c r="AA61" t="b">
        <v>0</v>
      </c>
      <c r="AB61">
        <v>33</v>
      </c>
      <c r="AC61">
        <v>0</v>
      </c>
      <c r="AD61">
        <v>15.881789445877001</v>
      </c>
      <c r="AE61">
        <v>6.8907394409179599</v>
      </c>
      <c r="AF61">
        <v>43.387676586449203</v>
      </c>
      <c r="AG61" t="b">
        <v>0</v>
      </c>
      <c r="AH61">
        <v>324078</v>
      </c>
      <c r="AI61">
        <v>1208659</v>
      </c>
      <c r="AJ61">
        <v>2272060</v>
      </c>
      <c r="AK61">
        <v>3804797</v>
      </c>
      <c r="AL61">
        <f>IF(AND(HCBS!H61 &lt; 300000,'ASP-1'!B61 &gt; 0,'ASP-2'!B61 &gt; 0,'ASP-3'!B61 &gt; 0,'ASP-4'!B61 &gt;0),AD61, -1)</f>
        <v>15.881789445877001</v>
      </c>
      <c r="AM61">
        <f>IF(AND('ASP-1'!B61 &gt; 0,'ASP-2'!B61 &gt; 0,'ASP-3'!B61 &gt; 0,'ASP-4'!B61 &gt;0),AD61, -1)</f>
        <v>15.881789445877001</v>
      </c>
    </row>
    <row r="62" spans="1:39" x14ac:dyDescent="0.25">
      <c r="A62" t="s">
        <v>121</v>
      </c>
      <c r="B62">
        <v>1</v>
      </c>
      <c r="C62">
        <v>2</v>
      </c>
      <c r="D62">
        <v>1</v>
      </c>
      <c r="E62">
        <v>0</v>
      </c>
      <c r="F62">
        <v>4</v>
      </c>
      <c r="G62">
        <v>23</v>
      </c>
      <c r="H62">
        <v>413</v>
      </c>
      <c r="I62" t="s">
        <v>50</v>
      </c>
      <c r="J62">
        <v>7.1686496734619096</v>
      </c>
      <c r="K62">
        <v>2.63613510131835</v>
      </c>
      <c r="L62">
        <v>3.89862060546875E-2</v>
      </c>
      <c r="M62">
        <v>14.171875</v>
      </c>
      <c r="N62">
        <v>-447</v>
      </c>
      <c r="O62">
        <v>-34</v>
      </c>
      <c r="P62">
        <v>-1</v>
      </c>
      <c r="Q62" t="s">
        <v>50</v>
      </c>
      <c r="R62">
        <v>-447</v>
      </c>
      <c r="S62">
        <v>7.1686496734619096</v>
      </c>
      <c r="T62">
        <v>2.63613510131835</v>
      </c>
      <c r="U62">
        <v>3.89862060546875E-2</v>
      </c>
      <c r="V62">
        <v>14.171875</v>
      </c>
      <c r="W62">
        <v>417</v>
      </c>
      <c r="X62">
        <v>-1</v>
      </c>
      <c r="Y62">
        <v>-1</v>
      </c>
      <c r="Z62" t="b">
        <v>0</v>
      </c>
      <c r="AA62" t="b">
        <v>0</v>
      </c>
      <c r="AB62">
        <v>27</v>
      </c>
      <c r="AC62">
        <v>0</v>
      </c>
      <c r="AD62">
        <v>13.4076013565063</v>
      </c>
      <c r="AE62">
        <v>5.1433124542236301</v>
      </c>
      <c r="AF62">
        <v>38.361167799247802</v>
      </c>
      <c r="AG62" t="b">
        <v>0</v>
      </c>
      <c r="AH62">
        <v>253686</v>
      </c>
      <c r="AI62">
        <v>919759</v>
      </c>
      <c r="AJ62">
        <v>1725676</v>
      </c>
      <c r="AK62">
        <v>2899121</v>
      </c>
      <c r="AL62">
        <f>IF(AND(HCBS!H62 &lt; 300000,'ASP-1'!B62 &gt; 0,'ASP-2'!B62 &gt; 0,'ASP-3'!B62 &gt; 0,'ASP-4'!B62 &gt;0),AD62, -1)</f>
        <v>13.4076013565063</v>
      </c>
      <c r="AM62">
        <f>IF(AND('ASP-1'!B62 &gt; 0,'ASP-2'!B62 &gt; 0,'ASP-3'!B62 &gt; 0,'ASP-4'!B62 &gt;0),AD62, -1)</f>
        <v>13.4076013565063</v>
      </c>
    </row>
    <row r="63" spans="1:39" x14ac:dyDescent="0.25">
      <c r="A63" t="s">
        <v>122</v>
      </c>
      <c r="B63">
        <v>1</v>
      </c>
      <c r="C63">
        <v>3</v>
      </c>
      <c r="D63">
        <v>1</v>
      </c>
      <c r="E63">
        <v>0</v>
      </c>
      <c r="F63">
        <v>4</v>
      </c>
      <c r="G63">
        <v>30</v>
      </c>
      <c r="H63">
        <v>448</v>
      </c>
      <c r="I63" t="s">
        <v>50</v>
      </c>
      <c r="J63">
        <v>11.4912300109863</v>
      </c>
      <c r="K63">
        <v>4.1256446838378897</v>
      </c>
      <c r="L63">
        <v>7.4972152709960896E-2</v>
      </c>
      <c r="M63">
        <v>22</v>
      </c>
      <c r="N63">
        <v>-667</v>
      </c>
      <c r="O63">
        <v>-219</v>
      </c>
      <c r="P63">
        <v>-1</v>
      </c>
      <c r="Q63" t="s">
        <v>50</v>
      </c>
      <c r="R63">
        <v>-667</v>
      </c>
      <c r="S63">
        <v>11.4912300109863</v>
      </c>
      <c r="T63">
        <v>4.1256446838378897</v>
      </c>
      <c r="U63">
        <v>7.4972152709960896E-2</v>
      </c>
      <c r="V63">
        <v>22</v>
      </c>
      <c r="W63">
        <v>453</v>
      </c>
      <c r="X63">
        <v>-1</v>
      </c>
      <c r="Y63">
        <v>-1</v>
      </c>
      <c r="Z63" t="b">
        <v>0</v>
      </c>
      <c r="AA63" t="b">
        <v>0</v>
      </c>
      <c r="AB63">
        <v>35</v>
      </c>
      <c r="AC63">
        <v>0</v>
      </c>
      <c r="AD63">
        <v>21.905812501907299</v>
      </c>
      <c r="AE63">
        <v>8.5341999530792201</v>
      </c>
      <c r="AF63">
        <v>38.958609512138104</v>
      </c>
      <c r="AG63" t="b">
        <v>0</v>
      </c>
      <c r="AH63">
        <v>372334</v>
      </c>
      <c r="AI63">
        <v>1404767</v>
      </c>
      <c r="AJ63">
        <v>2651562</v>
      </c>
      <c r="AK63">
        <v>4428663</v>
      </c>
      <c r="AL63">
        <f>IF(AND(HCBS!H63 &lt; 300000,'ASP-1'!B63 &gt; 0,'ASP-2'!B63 &gt; 0,'ASP-3'!B63 &gt; 0,'ASP-4'!B63 &gt;0),AD63, -1)</f>
        <v>21.905812501907299</v>
      </c>
      <c r="AM63">
        <f>IF(AND('ASP-1'!B63 &gt; 0,'ASP-2'!B63 &gt; 0,'ASP-3'!B63 &gt; 0,'ASP-4'!B63 &gt;0),AD63, -1)</f>
        <v>21.905812501907299</v>
      </c>
    </row>
    <row r="64" spans="1:39" x14ac:dyDescent="0.25">
      <c r="A64" t="s">
        <v>123</v>
      </c>
      <c r="B64">
        <v>1</v>
      </c>
      <c r="C64">
        <v>2</v>
      </c>
      <c r="D64">
        <v>1</v>
      </c>
      <c r="E64">
        <v>0</v>
      </c>
      <c r="F64">
        <v>4</v>
      </c>
      <c r="G64">
        <v>31</v>
      </c>
      <c r="H64">
        <v>478</v>
      </c>
      <c r="I64" t="s">
        <v>50</v>
      </c>
      <c r="J64">
        <v>21.369989395141602</v>
      </c>
      <c r="K64">
        <v>12.6428527832031</v>
      </c>
      <c r="L64">
        <v>3.69873046875E-2</v>
      </c>
      <c r="M64">
        <v>54.921875</v>
      </c>
      <c r="N64">
        <v>-793</v>
      </c>
      <c r="O64">
        <v>-315</v>
      </c>
      <c r="P64">
        <v>-1</v>
      </c>
      <c r="Q64" t="s">
        <v>50</v>
      </c>
      <c r="R64">
        <v>-793</v>
      </c>
      <c r="S64">
        <v>21.369989395141602</v>
      </c>
      <c r="T64">
        <v>12.6428527832031</v>
      </c>
      <c r="U64">
        <v>3.69873046875E-2</v>
      </c>
      <c r="V64">
        <v>54.921875</v>
      </c>
      <c r="W64">
        <v>487</v>
      </c>
      <c r="X64">
        <v>-1</v>
      </c>
      <c r="Y64">
        <v>-1</v>
      </c>
      <c r="Z64" t="b">
        <v>0</v>
      </c>
      <c r="AA64" t="b">
        <v>0</v>
      </c>
      <c r="AB64">
        <v>40</v>
      </c>
      <c r="AC64">
        <v>0</v>
      </c>
      <c r="AD64">
        <v>39.588011980056699</v>
      </c>
      <c r="AE64">
        <v>9.48188924789428</v>
      </c>
      <c r="AF64">
        <v>23.951415526172301</v>
      </c>
      <c r="AG64" t="b">
        <v>0</v>
      </c>
      <c r="AH64">
        <v>443161</v>
      </c>
      <c r="AI64">
        <v>1695642</v>
      </c>
      <c r="AJ64">
        <v>3203977</v>
      </c>
      <c r="AK64">
        <v>5342780</v>
      </c>
      <c r="AL64">
        <f>IF(AND(HCBS!H64 &lt; 300000,'ASP-1'!B64 &gt; 0,'ASP-2'!B64 &gt; 0,'ASP-3'!B64 &gt; 0,'ASP-4'!B64 &gt;0),AD64, -1)</f>
        <v>39.588011980056699</v>
      </c>
      <c r="AM64">
        <f>IF(AND('ASP-1'!B64 &gt; 0,'ASP-2'!B64 &gt; 0,'ASP-3'!B64 &gt; 0,'ASP-4'!B64 &gt;0),AD64, -1)</f>
        <v>39.588011980056699</v>
      </c>
    </row>
    <row r="65" spans="1:39" x14ac:dyDescent="0.25">
      <c r="A65" t="s">
        <v>124</v>
      </c>
      <c r="B65">
        <v>1</v>
      </c>
      <c r="C65">
        <v>4</v>
      </c>
      <c r="D65">
        <v>1</v>
      </c>
      <c r="E65">
        <v>0</v>
      </c>
      <c r="F65">
        <v>4</v>
      </c>
      <c r="G65">
        <v>30</v>
      </c>
      <c r="H65">
        <v>436</v>
      </c>
      <c r="I65" t="s">
        <v>50</v>
      </c>
      <c r="J65">
        <v>9.3869228363037092</v>
      </c>
      <c r="K65">
        <v>3.25293540954589</v>
      </c>
      <c r="L65">
        <v>5.0981521606445299E-2</v>
      </c>
      <c r="M65">
        <v>17.6875</v>
      </c>
      <c r="N65">
        <v>-586</v>
      </c>
      <c r="O65">
        <v>-150</v>
      </c>
      <c r="P65">
        <v>-1</v>
      </c>
      <c r="Q65" t="s">
        <v>50</v>
      </c>
      <c r="R65">
        <v>-586</v>
      </c>
      <c r="S65">
        <v>9.3869228363037092</v>
      </c>
      <c r="T65">
        <v>3.25293540954589</v>
      </c>
      <c r="U65">
        <v>5.0981521606445299E-2</v>
      </c>
      <c r="V65">
        <v>17.6875</v>
      </c>
      <c r="W65">
        <v>438</v>
      </c>
      <c r="X65">
        <v>-1</v>
      </c>
      <c r="Y65">
        <v>-1</v>
      </c>
      <c r="Z65" t="b">
        <v>0</v>
      </c>
      <c r="AA65" t="b">
        <v>0</v>
      </c>
      <c r="AB65">
        <v>32</v>
      </c>
      <c r="AC65">
        <v>0</v>
      </c>
      <c r="AD65">
        <v>18.671873807907101</v>
      </c>
      <c r="AE65">
        <v>7.5615193843841499</v>
      </c>
      <c r="AF65">
        <v>40.496842803115001</v>
      </c>
      <c r="AG65" t="b">
        <v>0</v>
      </c>
      <c r="AH65">
        <v>323030</v>
      </c>
      <c r="AI65">
        <v>1203961</v>
      </c>
      <c r="AJ65">
        <v>2269769</v>
      </c>
      <c r="AK65">
        <v>3796760</v>
      </c>
      <c r="AL65">
        <f>IF(AND(HCBS!H65 &lt; 300000,'ASP-1'!B65 &gt; 0,'ASP-2'!B65 &gt; 0,'ASP-3'!B65 &gt; 0,'ASP-4'!B65 &gt;0),AD65, -1)</f>
        <v>18.671873807907101</v>
      </c>
      <c r="AM65">
        <f>IF(AND('ASP-1'!B65 &gt; 0,'ASP-2'!B65 &gt; 0,'ASP-3'!B65 &gt; 0,'ASP-4'!B65 &gt;0),AD65, -1)</f>
        <v>18.671873807907101</v>
      </c>
    </row>
    <row r="66" spans="1:39" x14ac:dyDescent="0.25">
      <c r="A66" t="s">
        <v>125</v>
      </c>
      <c r="B66">
        <v>1</v>
      </c>
      <c r="C66">
        <v>2</v>
      </c>
      <c r="D66">
        <v>1</v>
      </c>
      <c r="E66">
        <v>0</v>
      </c>
      <c r="F66">
        <v>4</v>
      </c>
      <c r="G66">
        <v>26</v>
      </c>
      <c r="H66">
        <v>418</v>
      </c>
      <c r="I66" t="s">
        <v>50</v>
      </c>
      <c r="J66">
        <v>8.3102741241455007</v>
      </c>
      <c r="K66">
        <v>2.8570632934570299</v>
      </c>
      <c r="L66">
        <v>4.0985107421875E-2</v>
      </c>
      <c r="M66">
        <v>15.8125</v>
      </c>
      <c r="N66">
        <v>-538</v>
      </c>
      <c r="O66">
        <v>-120</v>
      </c>
      <c r="P66">
        <v>-1</v>
      </c>
      <c r="Q66" t="s">
        <v>50</v>
      </c>
      <c r="R66">
        <v>-538</v>
      </c>
      <c r="S66">
        <v>8.3102741241455007</v>
      </c>
      <c r="T66">
        <v>2.8570632934570299</v>
      </c>
      <c r="U66">
        <v>4.0985107421875E-2</v>
      </c>
      <c r="V66">
        <v>15.8125</v>
      </c>
      <c r="W66">
        <v>422</v>
      </c>
      <c r="X66">
        <v>-1</v>
      </c>
      <c r="Y66">
        <v>-1</v>
      </c>
      <c r="Z66" t="b">
        <v>0</v>
      </c>
      <c r="AA66" t="b">
        <v>0</v>
      </c>
      <c r="AB66">
        <v>30</v>
      </c>
      <c r="AC66">
        <v>0</v>
      </c>
      <c r="AD66">
        <v>15.958764076232899</v>
      </c>
      <c r="AE66">
        <v>6.2949347496032697</v>
      </c>
      <c r="AF66">
        <v>39.445001627526999</v>
      </c>
      <c r="AG66" t="b">
        <v>0</v>
      </c>
      <c r="AH66">
        <v>294227</v>
      </c>
      <c r="AI66">
        <v>1085872</v>
      </c>
      <c r="AJ66">
        <v>2041937</v>
      </c>
      <c r="AK66">
        <v>3422036</v>
      </c>
      <c r="AL66">
        <f>IF(AND(HCBS!H66 &lt; 300000,'ASP-1'!B66 &gt; 0,'ASP-2'!B66 &gt; 0,'ASP-3'!B66 &gt; 0,'ASP-4'!B66 &gt;0),AD66, -1)</f>
        <v>15.958764076232899</v>
      </c>
      <c r="AM66">
        <f>IF(AND('ASP-1'!B66 &gt; 0,'ASP-2'!B66 &gt; 0,'ASP-3'!B66 &gt; 0,'ASP-4'!B66 &gt;0),AD66, -1)</f>
        <v>15.958764076232899</v>
      </c>
    </row>
    <row r="67" spans="1:39" x14ac:dyDescent="0.25">
      <c r="A67" t="s">
        <v>126</v>
      </c>
      <c r="B67">
        <v>1</v>
      </c>
      <c r="C67">
        <v>3</v>
      </c>
      <c r="D67">
        <v>1</v>
      </c>
      <c r="E67">
        <v>0</v>
      </c>
      <c r="F67">
        <v>4</v>
      </c>
      <c r="G67">
        <v>27</v>
      </c>
      <c r="H67">
        <v>352</v>
      </c>
      <c r="I67" t="s">
        <v>50</v>
      </c>
      <c r="J67">
        <v>9.6348400115966797</v>
      </c>
      <c r="K67">
        <v>3.4728622436523402</v>
      </c>
      <c r="L67">
        <v>5.39798736572265E-2</v>
      </c>
      <c r="M67">
        <v>18.59375</v>
      </c>
      <c r="N67">
        <v>-667</v>
      </c>
      <c r="O67">
        <v>-315</v>
      </c>
      <c r="P67">
        <v>-1</v>
      </c>
      <c r="Q67" t="s">
        <v>50</v>
      </c>
      <c r="R67">
        <v>-667</v>
      </c>
      <c r="S67">
        <v>9.6348400115966797</v>
      </c>
      <c r="T67">
        <v>3.4728622436523402</v>
      </c>
      <c r="U67">
        <v>5.39798736572265E-2</v>
      </c>
      <c r="V67">
        <v>18.59375</v>
      </c>
      <c r="W67">
        <v>357</v>
      </c>
      <c r="X67">
        <v>-1</v>
      </c>
      <c r="Y67">
        <v>-1</v>
      </c>
      <c r="Z67" t="b">
        <v>0</v>
      </c>
      <c r="AA67" t="b">
        <v>0</v>
      </c>
      <c r="AB67">
        <v>32</v>
      </c>
      <c r="AC67">
        <v>0</v>
      </c>
      <c r="AD67">
        <v>18.088064908981298</v>
      </c>
      <c r="AE67">
        <v>6.9967041015625</v>
      </c>
      <c r="AF67">
        <v>38.681330129948797</v>
      </c>
      <c r="AG67" t="b">
        <v>0</v>
      </c>
      <c r="AH67">
        <v>328803</v>
      </c>
      <c r="AI67">
        <v>1231146</v>
      </c>
      <c r="AJ67">
        <v>2321825</v>
      </c>
      <c r="AK67">
        <v>3881774</v>
      </c>
      <c r="AL67">
        <f>IF(AND(HCBS!H67 &lt; 300000,'ASP-1'!B67 &gt; 0,'ASP-2'!B67 &gt; 0,'ASP-3'!B67 &gt; 0,'ASP-4'!B67 &gt;0),AD67, -1)</f>
        <v>18.088064908981298</v>
      </c>
      <c r="AM67">
        <f>IF(AND('ASP-1'!B67 &gt; 0,'ASP-2'!B67 &gt; 0,'ASP-3'!B67 &gt; 0,'ASP-4'!B67 &gt;0),AD67, -1)</f>
        <v>18.088064908981298</v>
      </c>
    </row>
    <row r="68" spans="1:39" x14ac:dyDescent="0.25">
      <c r="A68" t="s">
        <v>127</v>
      </c>
      <c r="B68">
        <v>1</v>
      </c>
      <c r="C68">
        <v>2</v>
      </c>
      <c r="D68">
        <v>1</v>
      </c>
      <c r="E68">
        <v>0</v>
      </c>
      <c r="F68">
        <v>4</v>
      </c>
      <c r="G68">
        <v>28</v>
      </c>
      <c r="H68">
        <v>422</v>
      </c>
      <c r="I68" t="s">
        <v>50</v>
      </c>
      <c r="J68">
        <v>13.098705291748001</v>
      </c>
      <c r="K68">
        <v>6.45888328552246</v>
      </c>
      <c r="L68">
        <v>2.4993896484375E-2</v>
      </c>
      <c r="M68">
        <v>30.265625</v>
      </c>
      <c r="N68">
        <v>-629</v>
      </c>
      <c r="O68">
        <v>-207</v>
      </c>
      <c r="P68">
        <v>-1</v>
      </c>
      <c r="Q68" t="s">
        <v>50</v>
      </c>
      <c r="R68">
        <v>-629</v>
      </c>
      <c r="S68">
        <v>13.098705291748001</v>
      </c>
      <c r="T68">
        <v>6.45888328552246</v>
      </c>
      <c r="U68">
        <v>2.4993896484375E-2</v>
      </c>
      <c r="V68">
        <v>30.265625</v>
      </c>
      <c r="W68">
        <v>427</v>
      </c>
      <c r="X68">
        <v>-1</v>
      </c>
      <c r="Y68">
        <v>-1</v>
      </c>
      <c r="Z68" t="b">
        <v>0</v>
      </c>
      <c r="AA68" t="b">
        <v>0</v>
      </c>
      <c r="AB68">
        <v>33</v>
      </c>
      <c r="AC68">
        <v>0</v>
      </c>
      <c r="AD68">
        <v>25.4916365146636</v>
      </c>
      <c r="AE68">
        <v>7.5345277786254803</v>
      </c>
      <c r="AF68">
        <v>29.556861813447501</v>
      </c>
      <c r="AG68" t="b">
        <v>0</v>
      </c>
      <c r="AH68">
        <v>343757</v>
      </c>
      <c r="AI68">
        <v>1294922</v>
      </c>
      <c r="AJ68">
        <v>2441374</v>
      </c>
      <c r="AK68">
        <v>4080053</v>
      </c>
      <c r="AL68">
        <f>IF(AND(HCBS!H68 &lt; 300000,'ASP-1'!B68 &gt; 0,'ASP-2'!B68 &gt; 0,'ASP-3'!B68 &gt; 0,'ASP-4'!B68 &gt;0),AD68, -1)</f>
        <v>25.4916365146636</v>
      </c>
      <c r="AM68">
        <f>IF(AND('ASP-1'!B68 &gt; 0,'ASP-2'!B68 &gt; 0,'ASP-3'!B68 &gt; 0,'ASP-4'!B68 &gt;0),AD68, -1)</f>
        <v>25.4916365146636</v>
      </c>
    </row>
    <row r="69" spans="1:39" x14ac:dyDescent="0.25">
      <c r="A69" t="s">
        <v>128</v>
      </c>
      <c r="B69">
        <v>1</v>
      </c>
      <c r="C69">
        <v>2</v>
      </c>
      <c r="D69">
        <v>1</v>
      </c>
      <c r="E69">
        <v>0</v>
      </c>
      <c r="F69">
        <v>4</v>
      </c>
      <c r="G69">
        <v>30</v>
      </c>
      <c r="H69">
        <v>416</v>
      </c>
      <c r="I69" t="s">
        <v>50</v>
      </c>
      <c r="J69">
        <v>24.000127792358398</v>
      </c>
      <c r="K69">
        <v>9.7098159790038991</v>
      </c>
      <c r="L69">
        <v>0.13995361328125</v>
      </c>
      <c r="M69">
        <v>49.0625</v>
      </c>
      <c r="N69">
        <v>-1371</v>
      </c>
      <c r="O69">
        <v>-955</v>
      </c>
      <c r="P69">
        <v>-1</v>
      </c>
      <c r="Q69" t="s">
        <v>50</v>
      </c>
      <c r="R69">
        <v>-1371</v>
      </c>
      <c r="S69">
        <v>24.000127792358398</v>
      </c>
      <c r="T69">
        <v>9.7098159790038991</v>
      </c>
      <c r="U69">
        <v>0.13995361328125</v>
      </c>
      <c r="V69">
        <v>49.0625</v>
      </c>
      <c r="W69">
        <v>421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37.881572246551499</v>
      </c>
      <c r="AE69">
        <v>13.030725002288801</v>
      </c>
      <c r="AF69">
        <v>34.398585458593303</v>
      </c>
      <c r="AG69" t="b">
        <v>0</v>
      </c>
      <c r="AH69">
        <v>684220</v>
      </c>
      <c r="AI69">
        <v>2678408</v>
      </c>
      <c r="AJ69">
        <v>5079026</v>
      </c>
      <c r="AK69">
        <v>8441654</v>
      </c>
      <c r="AL69">
        <f>IF(AND(HCBS!H69 &lt; 300000,'ASP-1'!B69 &gt; 0,'ASP-2'!B69 &gt; 0,'ASP-3'!B69 &gt; 0,'ASP-4'!B69 &gt;0),AD69, -1)</f>
        <v>37.881572246551499</v>
      </c>
      <c r="AM69">
        <f>IF(AND('ASP-1'!B69 &gt; 0,'ASP-2'!B69 &gt; 0,'ASP-3'!B69 &gt; 0,'ASP-4'!B69 &gt;0),AD69, -1)</f>
        <v>37.881572246551499</v>
      </c>
    </row>
    <row r="70" spans="1:39" x14ac:dyDescent="0.25">
      <c r="A70" t="s">
        <v>129</v>
      </c>
      <c r="B70">
        <v>1</v>
      </c>
      <c r="C70">
        <v>2</v>
      </c>
      <c r="D70">
        <v>1</v>
      </c>
      <c r="E70">
        <v>0</v>
      </c>
      <c r="F70">
        <v>4</v>
      </c>
      <c r="G70">
        <v>30</v>
      </c>
      <c r="H70">
        <v>432</v>
      </c>
      <c r="I70" t="s">
        <v>50</v>
      </c>
      <c r="J70">
        <v>10.3286113739013</v>
      </c>
      <c r="K70">
        <v>3.2889232635497998</v>
      </c>
      <c r="L70">
        <v>4.4981002807617097E-2</v>
      </c>
      <c r="M70">
        <v>18.796875</v>
      </c>
      <c r="N70">
        <v>-652</v>
      </c>
      <c r="O70">
        <v>-220</v>
      </c>
      <c r="P70">
        <v>-1</v>
      </c>
      <c r="Q70" t="s">
        <v>50</v>
      </c>
      <c r="R70">
        <v>-652</v>
      </c>
      <c r="S70">
        <v>10.3286113739013</v>
      </c>
      <c r="T70">
        <v>3.2889232635497998</v>
      </c>
      <c r="U70">
        <v>4.4981002807617097E-2</v>
      </c>
      <c r="V70">
        <v>18.796875</v>
      </c>
      <c r="W70">
        <v>436</v>
      </c>
      <c r="X70">
        <v>-1</v>
      </c>
      <c r="Y70">
        <v>-1</v>
      </c>
      <c r="Z70" t="b">
        <v>0</v>
      </c>
      <c r="AA70" t="b">
        <v>0</v>
      </c>
      <c r="AB70">
        <v>34</v>
      </c>
      <c r="AC70">
        <v>0</v>
      </c>
      <c r="AD70">
        <v>20.237360477447499</v>
      </c>
      <c r="AE70">
        <v>8.2442951202392507</v>
      </c>
      <c r="AF70">
        <v>40.737996091074599</v>
      </c>
      <c r="AG70" t="b">
        <v>0</v>
      </c>
      <c r="AH70">
        <v>356322</v>
      </c>
      <c r="AI70">
        <v>1342069</v>
      </c>
      <c r="AJ70">
        <v>2532681</v>
      </c>
      <c r="AK70">
        <v>4231072</v>
      </c>
      <c r="AL70">
        <f>IF(AND(HCBS!H70 &lt; 300000,'ASP-1'!B70 &gt; 0,'ASP-2'!B70 &gt; 0,'ASP-3'!B70 &gt; 0,'ASP-4'!B70 &gt;0),AD70, -1)</f>
        <v>20.237360477447499</v>
      </c>
      <c r="AM70">
        <f>IF(AND('ASP-1'!B70 &gt; 0,'ASP-2'!B70 &gt; 0,'ASP-3'!B70 &gt; 0,'ASP-4'!B70 &gt;0),AD70, -1)</f>
        <v>20.237360477447499</v>
      </c>
    </row>
    <row r="71" spans="1:39" x14ac:dyDescent="0.25">
      <c r="A71" t="s">
        <v>130</v>
      </c>
      <c r="B71">
        <v>1</v>
      </c>
      <c r="C71">
        <v>2</v>
      </c>
      <c r="D71">
        <v>1</v>
      </c>
      <c r="E71">
        <v>0</v>
      </c>
      <c r="F71">
        <v>4</v>
      </c>
      <c r="G71">
        <v>28</v>
      </c>
      <c r="H71">
        <v>463</v>
      </c>
      <c r="I71" t="s">
        <v>50</v>
      </c>
      <c r="J71">
        <v>26.042455673217699</v>
      </c>
      <c r="K71">
        <v>18.898797988891602</v>
      </c>
      <c r="L71">
        <v>2.89859771728515E-2</v>
      </c>
      <c r="M71">
        <v>77.078125</v>
      </c>
      <c r="N71">
        <v>-650</v>
      </c>
      <c r="O71">
        <v>-187</v>
      </c>
      <c r="P71">
        <v>-1</v>
      </c>
      <c r="Q71" t="s">
        <v>50</v>
      </c>
      <c r="R71">
        <v>-650</v>
      </c>
      <c r="S71">
        <v>26.042455673217699</v>
      </c>
      <c r="T71">
        <v>18.898797988891602</v>
      </c>
      <c r="U71">
        <v>2.89859771728515E-2</v>
      </c>
      <c r="V71">
        <v>77.078125</v>
      </c>
      <c r="W71">
        <v>470</v>
      </c>
      <c r="X71">
        <v>-1</v>
      </c>
      <c r="Y71">
        <v>-1</v>
      </c>
      <c r="Z71" t="b">
        <v>0</v>
      </c>
      <c r="AA71" t="b">
        <v>0</v>
      </c>
      <c r="AB71">
        <v>35</v>
      </c>
      <c r="AC71">
        <v>0</v>
      </c>
      <c r="AD71">
        <v>40.9985477924346</v>
      </c>
      <c r="AE71">
        <v>7.7474582195281902</v>
      </c>
      <c r="AF71">
        <v>18.896908882606301</v>
      </c>
      <c r="AG71" t="b">
        <v>0</v>
      </c>
      <c r="AH71">
        <v>366538</v>
      </c>
      <c r="AI71">
        <v>1378607</v>
      </c>
      <c r="AJ71">
        <v>2598445</v>
      </c>
      <c r="AK71">
        <v>4343590</v>
      </c>
      <c r="AL71">
        <f>IF(AND(HCBS!H71 &lt; 300000,'ASP-1'!B71 &gt; 0,'ASP-2'!B71 &gt; 0,'ASP-3'!B71 &gt; 0,'ASP-4'!B71 &gt;0),AD71, -1)</f>
        <v>40.9985477924346</v>
      </c>
      <c r="AM71">
        <f>IF(AND('ASP-1'!B71 &gt; 0,'ASP-2'!B71 &gt; 0,'ASP-3'!B71 &gt; 0,'ASP-4'!B71 &gt;0),AD71, -1)</f>
        <v>40.9985477924346</v>
      </c>
    </row>
    <row r="72" spans="1:39" x14ac:dyDescent="0.25">
      <c r="A72" t="s">
        <v>131</v>
      </c>
      <c r="B72">
        <v>1</v>
      </c>
      <c r="C72">
        <v>2</v>
      </c>
      <c r="D72">
        <v>1</v>
      </c>
      <c r="E72">
        <v>0</v>
      </c>
      <c r="F72">
        <v>4</v>
      </c>
      <c r="G72">
        <v>26</v>
      </c>
      <c r="H72">
        <v>414</v>
      </c>
      <c r="I72" t="s">
        <v>50</v>
      </c>
      <c r="J72">
        <v>18.250015258788999</v>
      </c>
      <c r="K72">
        <v>8.8680934906005806</v>
      </c>
      <c r="L72">
        <v>4.2985916137695299E-2</v>
      </c>
      <c r="M72">
        <v>41.734375</v>
      </c>
      <c r="N72">
        <v>-932</v>
      </c>
      <c r="O72">
        <v>-518</v>
      </c>
      <c r="P72">
        <v>-1</v>
      </c>
      <c r="Q72" t="s">
        <v>50</v>
      </c>
      <c r="R72">
        <v>-932</v>
      </c>
      <c r="S72">
        <v>18.250015258788999</v>
      </c>
      <c r="T72">
        <v>8.8680934906005806</v>
      </c>
      <c r="U72">
        <v>4.2985916137695299E-2</v>
      </c>
      <c r="V72">
        <v>41.734375</v>
      </c>
      <c r="W72">
        <v>428</v>
      </c>
      <c r="X72">
        <v>-1</v>
      </c>
      <c r="Y72">
        <v>-1</v>
      </c>
      <c r="Z72" t="b">
        <v>0</v>
      </c>
      <c r="AA72" t="b">
        <v>0</v>
      </c>
      <c r="AB72">
        <v>40</v>
      </c>
      <c r="AC72">
        <v>0</v>
      </c>
      <c r="AD72">
        <v>28.268725633621202</v>
      </c>
      <c r="AE72">
        <v>9.0200397968292201</v>
      </c>
      <c r="AF72">
        <v>31.908193930402302</v>
      </c>
      <c r="AG72" t="b">
        <v>0</v>
      </c>
      <c r="AH72">
        <v>468091</v>
      </c>
      <c r="AI72">
        <v>1800773</v>
      </c>
      <c r="AJ72">
        <v>3416575</v>
      </c>
      <c r="AK72">
        <v>5685439</v>
      </c>
      <c r="AL72">
        <f>IF(AND(HCBS!H72 &lt; 300000,'ASP-1'!B72 &gt; 0,'ASP-2'!B72 &gt; 0,'ASP-3'!B72 &gt; 0,'ASP-4'!B72 &gt;0),AD72, -1)</f>
        <v>28.268725633621202</v>
      </c>
      <c r="AM72">
        <f>IF(AND('ASP-1'!B72 &gt; 0,'ASP-2'!B72 &gt; 0,'ASP-3'!B72 &gt; 0,'ASP-4'!B72 &gt;0),AD72, -1)</f>
        <v>28.268725633621202</v>
      </c>
    </row>
    <row r="73" spans="1:39" x14ac:dyDescent="0.25">
      <c r="A73" t="s">
        <v>132</v>
      </c>
      <c r="B73">
        <v>1</v>
      </c>
      <c r="C73">
        <v>2</v>
      </c>
      <c r="D73">
        <v>1</v>
      </c>
      <c r="E73">
        <v>0</v>
      </c>
      <c r="F73">
        <v>4</v>
      </c>
      <c r="G73">
        <v>31</v>
      </c>
      <c r="H73">
        <v>536</v>
      </c>
      <c r="I73" t="s">
        <v>50</v>
      </c>
      <c r="J73">
        <v>15.8288059234619</v>
      </c>
      <c r="K73">
        <v>7.2436237335204998</v>
      </c>
      <c r="L73">
        <v>5.0981521606445299E-2</v>
      </c>
      <c r="M73">
        <v>33.21875</v>
      </c>
      <c r="N73">
        <v>-749</v>
      </c>
      <c r="O73">
        <v>-213</v>
      </c>
      <c r="P73">
        <v>-1</v>
      </c>
      <c r="Q73" t="s">
        <v>50</v>
      </c>
      <c r="R73">
        <v>-749</v>
      </c>
      <c r="S73">
        <v>15.8288059234619</v>
      </c>
      <c r="T73">
        <v>7.2436237335204998</v>
      </c>
      <c r="U73">
        <v>5.0981521606445299E-2</v>
      </c>
      <c r="V73">
        <v>33.21875</v>
      </c>
      <c r="W73">
        <v>543</v>
      </c>
      <c r="X73">
        <v>-1</v>
      </c>
      <c r="Y73">
        <v>-1</v>
      </c>
      <c r="Z73" t="b">
        <v>0</v>
      </c>
      <c r="AA73" t="b">
        <v>0</v>
      </c>
      <c r="AB73">
        <v>38</v>
      </c>
      <c r="AC73">
        <v>0</v>
      </c>
      <c r="AD73">
        <v>28.3456997871398</v>
      </c>
      <c r="AE73">
        <v>9.5558648109436</v>
      </c>
      <c r="AF73">
        <v>33.711867700225099</v>
      </c>
      <c r="AG73" t="b">
        <v>0</v>
      </c>
      <c r="AH73">
        <v>430990</v>
      </c>
      <c r="AI73">
        <v>1644113</v>
      </c>
      <c r="AJ73">
        <v>3112680</v>
      </c>
      <c r="AK73">
        <v>5187783</v>
      </c>
      <c r="AL73">
        <f>IF(AND(HCBS!H73 &lt; 300000,'ASP-1'!B73 &gt; 0,'ASP-2'!B73 &gt; 0,'ASP-3'!B73 &gt; 0,'ASP-4'!B73 &gt;0),AD73, -1)</f>
        <v>28.3456997871398</v>
      </c>
      <c r="AM73">
        <f>IF(AND('ASP-1'!B73 &gt; 0,'ASP-2'!B73 &gt; 0,'ASP-3'!B73 &gt; 0,'ASP-4'!B73 &gt;0),AD73, -1)</f>
        <v>28.3456997871398</v>
      </c>
    </row>
    <row r="74" spans="1:39" x14ac:dyDescent="0.25">
      <c r="A74" t="s">
        <v>133</v>
      </c>
      <c r="B74">
        <v>1</v>
      </c>
      <c r="C74">
        <v>4</v>
      </c>
      <c r="D74">
        <v>1</v>
      </c>
      <c r="E74">
        <v>0</v>
      </c>
      <c r="F74">
        <v>4</v>
      </c>
      <c r="G74">
        <v>34</v>
      </c>
      <c r="H74">
        <v>476</v>
      </c>
      <c r="I74" t="s">
        <v>50</v>
      </c>
      <c r="J74">
        <v>17.990098953246999</v>
      </c>
      <c r="K74">
        <v>8.7461299896240199</v>
      </c>
      <c r="L74">
        <v>4.7981262207031201E-2</v>
      </c>
      <c r="M74">
        <v>40.921875</v>
      </c>
      <c r="N74">
        <v>-878</v>
      </c>
      <c r="O74">
        <v>-402</v>
      </c>
      <c r="P74">
        <v>-1</v>
      </c>
      <c r="Q74" t="s">
        <v>50</v>
      </c>
      <c r="R74">
        <v>-878</v>
      </c>
      <c r="S74">
        <v>17.990098953246999</v>
      </c>
      <c r="T74">
        <v>8.7461299896240199</v>
      </c>
      <c r="U74">
        <v>4.7981262207031201E-2</v>
      </c>
      <c r="V74">
        <v>40.921875</v>
      </c>
      <c r="W74">
        <v>482</v>
      </c>
      <c r="X74">
        <v>-1</v>
      </c>
      <c r="Y74">
        <v>-1</v>
      </c>
      <c r="Z74" t="b">
        <v>0</v>
      </c>
      <c r="AA74" t="b">
        <v>0</v>
      </c>
      <c r="AB74">
        <v>40</v>
      </c>
      <c r="AC74">
        <v>0</v>
      </c>
      <c r="AD74">
        <v>33.857890844345</v>
      </c>
      <c r="AE74">
        <v>10.6355102062225</v>
      </c>
      <c r="AF74">
        <v>31.412205370727801</v>
      </c>
      <c r="AG74" t="b">
        <v>0</v>
      </c>
      <c r="AH74">
        <v>464743</v>
      </c>
      <c r="AI74">
        <v>1779588</v>
      </c>
      <c r="AJ74">
        <v>3372446</v>
      </c>
      <c r="AK74">
        <v>5616777</v>
      </c>
      <c r="AL74">
        <f>IF(AND(HCBS!H74 &lt; 300000,'ASP-1'!B74 &gt; 0,'ASP-2'!B74 &gt; 0,'ASP-3'!B74 &gt; 0,'ASP-4'!B74 &gt;0),AD74, -1)</f>
        <v>33.857890844345</v>
      </c>
      <c r="AM74">
        <f>IF(AND('ASP-1'!B74 &gt; 0,'ASP-2'!B74 &gt; 0,'ASP-3'!B74 &gt; 0,'ASP-4'!B74 &gt;0),AD74, -1)</f>
        <v>33.857890844345</v>
      </c>
    </row>
    <row r="75" spans="1:39" x14ac:dyDescent="0.25">
      <c r="A75" t="s">
        <v>134</v>
      </c>
      <c r="B75">
        <v>1</v>
      </c>
      <c r="C75">
        <v>2</v>
      </c>
      <c r="D75">
        <v>1</v>
      </c>
      <c r="E75">
        <v>0</v>
      </c>
      <c r="F75">
        <v>4</v>
      </c>
      <c r="G75">
        <v>29</v>
      </c>
      <c r="H75">
        <v>473</v>
      </c>
      <c r="I75" t="s">
        <v>50</v>
      </c>
      <c r="J75">
        <v>10.408586502075099</v>
      </c>
      <c r="K75">
        <v>4.3225803375244096</v>
      </c>
      <c r="L75">
        <v>5.1979064941406201E-2</v>
      </c>
      <c r="M75">
        <v>21.65625</v>
      </c>
      <c r="N75">
        <v>-579</v>
      </c>
      <c r="O75">
        <v>-106</v>
      </c>
      <c r="P75">
        <v>-1</v>
      </c>
      <c r="Q75" t="s">
        <v>50</v>
      </c>
      <c r="R75">
        <v>-579</v>
      </c>
      <c r="S75">
        <v>10.408586502075099</v>
      </c>
      <c r="T75">
        <v>4.3225803375244096</v>
      </c>
      <c r="U75">
        <v>5.1979064941406201E-2</v>
      </c>
      <c r="V75">
        <v>21.65625</v>
      </c>
      <c r="W75">
        <v>475</v>
      </c>
      <c r="X75">
        <v>-1</v>
      </c>
      <c r="Y75">
        <v>-1</v>
      </c>
      <c r="Z75" t="b">
        <v>0</v>
      </c>
      <c r="AA75" t="b">
        <v>0</v>
      </c>
      <c r="AB75">
        <v>31</v>
      </c>
      <c r="AC75">
        <v>0</v>
      </c>
      <c r="AD75">
        <v>20.985114812850899</v>
      </c>
      <c r="AE75">
        <v>7.5275299549102703</v>
      </c>
      <c r="AF75">
        <v>35.870806626707299</v>
      </c>
      <c r="AG75" t="b">
        <v>0</v>
      </c>
      <c r="AH75">
        <v>321162</v>
      </c>
      <c r="AI75">
        <v>1197488</v>
      </c>
      <c r="AJ75">
        <v>2259624</v>
      </c>
      <c r="AK75">
        <v>3778274</v>
      </c>
      <c r="AL75">
        <f>IF(AND(HCBS!H75 &lt; 300000,'ASP-1'!B75 &gt; 0,'ASP-2'!B75 &gt; 0,'ASP-3'!B75 &gt; 0,'ASP-4'!B75 &gt;0),AD75, -1)</f>
        <v>20.985114812850899</v>
      </c>
      <c r="AM75">
        <f>IF(AND('ASP-1'!B75 &gt; 0,'ASP-2'!B75 &gt; 0,'ASP-3'!B75 &gt; 0,'ASP-4'!B75 &gt;0),AD75, -1)</f>
        <v>20.985114812850899</v>
      </c>
    </row>
    <row r="76" spans="1:39" x14ac:dyDescent="0.25">
      <c r="A76" t="s">
        <v>135</v>
      </c>
      <c r="B76">
        <v>1</v>
      </c>
      <c r="C76">
        <v>3</v>
      </c>
      <c r="D76">
        <v>1</v>
      </c>
      <c r="E76">
        <v>0</v>
      </c>
      <c r="F76">
        <v>4</v>
      </c>
      <c r="G76">
        <v>28</v>
      </c>
      <c r="H76">
        <v>424</v>
      </c>
      <c r="I76" t="s">
        <v>50</v>
      </c>
      <c r="J76">
        <v>10.9763984680175</v>
      </c>
      <c r="K76">
        <v>4.3445758819579998</v>
      </c>
      <c r="L76">
        <v>2.9989242553710899E-2</v>
      </c>
      <c r="M76">
        <v>22.3125</v>
      </c>
      <c r="N76">
        <v>-660</v>
      </c>
      <c r="O76">
        <v>-236</v>
      </c>
      <c r="P76">
        <v>-1</v>
      </c>
      <c r="Q76" t="s">
        <v>50</v>
      </c>
      <c r="R76">
        <v>-660</v>
      </c>
      <c r="S76">
        <v>10.9763984680175</v>
      </c>
      <c r="T76">
        <v>4.3445758819579998</v>
      </c>
      <c r="U76">
        <v>2.9989242553710899E-2</v>
      </c>
      <c r="V76">
        <v>22.3125</v>
      </c>
      <c r="W76">
        <v>428</v>
      </c>
      <c r="X76">
        <v>-1</v>
      </c>
      <c r="Y76">
        <v>-1</v>
      </c>
      <c r="Z76" t="b">
        <v>0</v>
      </c>
      <c r="AA76" t="b">
        <v>0</v>
      </c>
      <c r="AB76">
        <v>32</v>
      </c>
      <c r="AC76">
        <v>0</v>
      </c>
      <c r="AD76">
        <v>21.246029853820801</v>
      </c>
      <c r="AE76">
        <v>7.6444916725158603</v>
      </c>
      <c r="AF76">
        <v>35.980800766601099</v>
      </c>
      <c r="AG76" t="b">
        <v>0</v>
      </c>
      <c r="AH76">
        <v>342299</v>
      </c>
      <c r="AI76">
        <v>1284946</v>
      </c>
      <c r="AJ76">
        <v>2427520</v>
      </c>
      <c r="AK76">
        <v>4054765</v>
      </c>
      <c r="AL76">
        <f>IF(AND(HCBS!H76 &lt; 300000,'ASP-1'!B76 &gt; 0,'ASP-2'!B76 &gt; 0,'ASP-3'!B76 &gt; 0,'ASP-4'!B76 &gt;0),AD76, -1)</f>
        <v>21.246029853820801</v>
      </c>
      <c r="AM76">
        <f>IF(AND('ASP-1'!B76 &gt; 0,'ASP-2'!B76 &gt; 0,'ASP-3'!B76 &gt; 0,'ASP-4'!B76 &gt;0),AD76, -1)</f>
        <v>21.246029853820801</v>
      </c>
    </row>
    <row r="77" spans="1:39" x14ac:dyDescent="0.25">
      <c r="A77" t="s">
        <v>136</v>
      </c>
      <c r="B77">
        <v>1</v>
      </c>
      <c r="C77">
        <v>2</v>
      </c>
      <c r="D77">
        <v>1</v>
      </c>
      <c r="E77">
        <v>0</v>
      </c>
      <c r="F77">
        <v>4</v>
      </c>
      <c r="G77">
        <v>27</v>
      </c>
      <c r="H77">
        <v>457</v>
      </c>
      <c r="I77" t="s">
        <v>50</v>
      </c>
      <c r="J77">
        <v>12.418926239013601</v>
      </c>
      <c r="K77">
        <v>6.1299896240234304</v>
      </c>
      <c r="L77">
        <v>5.39798736572265E-2</v>
      </c>
      <c r="M77">
        <v>26.8125</v>
      </c>
      <c r="N77">
        <v>-626</v>
      </c>
      <c r="O77">
        <v>-169</v>
      </c>
      <c r="P77">
        <v>-1</v>
      </c>
      <c r="Q77" t="s">
        <v>50</v>
      </c>
      <c r="R77">
        <v>-626</v>
      </c>
      <c r="S77">
        <v>12.418926239013601</v>
      </c>
      <c r="T77">
        <v>6.1299896240234304</v>
      </c>
      <c r="U77">
        <v>5.39798736572265E-2</v>
      </c>
      <c r="V77">
        <v>26.8125</v>
      </c>
      <c r="W77">
        <v>462</v>
      </c>
      <c r="X77">
        <v>-1</v>
      </c>
      <c r="Y77">
        <v>-1</v>
      </c>
      <c r="Z77" t="b">
        <v>0</v>
      </c>
      <c r="AA77" t="b">
        <v>0</v>
      </c>
      <c r="AB77">
        <v>32</v>
      </c>
      <c r="AC77">
        <v>0</v>
      </c>
      <c r="AD77">
        <v>22.555599451065</v>
      </c>
      <c r="AE77">
        <v>7.0906736850738499</v>
      </c>
      <c r="AF77">
        <v>31.436423139439199</v>
      </c>
      <c r="AG77" t="b">
        <v>0</v>
      </c>
      <c r="AH77">
        <v>336133</v>
      </c>
      <c r="AI77">
        <v>1251952</v>
      </c>
      <c r="AJ77">
        <v>2361098</v>
      </c>
      <c r="AK77">
        <v>3949183</v>
      </c>
      <c r="AL77">
        <f>IF(AND(HCBS!H77 &lt; 300000,'ASP-1'!B77 &gt; 0,'ASP-2'!B77 &gt; 0,'ASP-3'!B77 &gt; 0,'ASP-4'!B77 &gt;0),AD77, -1)</f>
        <v>22.555599451065</v>
      </c>
      <c r="AM77">
        <f>IF(AND('ASP-1'!B77 &gt; 0,'ASP-2'!B77 &gt; 0,'ASP-3'!B77 &gt; 0,'ASP-4'!B77 &gt;0),AD77, -1)</f>
        <v>22.555599451065</v>
      </c>
    </row>
    <row r="78" spans="1:39" x14ac:dyDescent="0.25">
      <c r="A78" t="s">
        <v>137</v>
      </c>
      <c r="B78">
        <v>1</v>
      </c>
      <c r="C78">
        <v>2</v>
      </c>
      <c r="D78">
        <v>1</v>
      </c>
      <c r="E78">
        <v>0</v>
      </c>
      <c r="F78">
        <v>4</v>
      </c>
      <c r="G78">
        <v>27</v>
      </c>
      <c r="H78">
        <v>417</v>
      </c>
      <c r="I78" t="s">
        <v>50</v>
      </c>
      <c r="J78">
        <v>15.124038696289</v>
      </c>
      <c r="K78">
        <v>7.5435256958007804</v>
      </c>
      <c r="L78">
        <v>9.7967147827148396E-2</v>
      </c>
      <c r="M78">
        <v>35.09375</v>
      </c>
      <c r="N78">
        <v>-765</v>
      </c>
      <c r="O78">
        <v>-348</v>
      </c>
      <c r="P78">
        <v>-1</v>
      </c>
      <c r="Q78" t="s">
        <v>50</v>
      </c>
      <c r="R78">
        <v>-765</v>
      </c>
      <c r="S78">
        <v>15.124038696289</v>
      </c>
      <c r="T78">
        <v>7.5435256958007804</v>
      </c>
      <c r="U78">
        <v>9.7967147827148396E-2</v>
      </c>
      <c r="V78">
        <v>35.09375</v>
      </c>
      <c r="W78">
        <v>425</v>
      </c>
      <c r="X78">
        <v>-1</v>
      </c>
      <c r="Y78">
        <v>-1</v>
      </c>
      <c r="Z78" t="b">
        <v>0</v>
      </c>
      <c r="AA78" t="b">
        <v>0</v>
      </c>
      <c r="AB78">
        <v>35</v>
      </c>
      <c r="AC78">
        <v>0</v>
      </c>
      <c r="AD78">
        <v>25.309696674346899</v>
      </c>
      <c r="AE78">
        <v>7.9843802452087402</v>
      </c>
      <c r="AF78">
        <v>31.5467243560506</v>
      </c>
      <c r="AG78" t="b">
        <v>0</v>
      </c>
      <c r="AH78">
        <v>384928</v>
      </c>
      <c r="AI78">
        <v>1452583</v>
      </c>
      <c r="AJ78">
        <v>2743465</v>
      </c>
      <c r="AK78">
        <v>4580976</v>
      </c>
      <c r="AL78">
        <f>IF(AND(HCBS!H78 &lt; 300000,'ASP-1'!B78 &gt; 0,'ASP-2'!B78 &gt; 0,'ASP-3'!B78 &gt; 0,'ASP-4'!B78 &gt;0),AD78, -1)</f>
        <v>25.309696674346899</v>
      </c>
      <c r="AM78">
        <f>IF(AND('ASP-1'!B78 &gt; 0,'ASP-2'!B78 &gt; 0,'ASP-3'!B78 &gt; 0,'ASP-4'!B78 &gt;0),AD78, -1)</f>
        <v>25.309696674346899</v>
      </c>
    </row>
    <row r="79" spans="1:39" x14ac:dyDescent="0.25">
      <c r="A79" t="s">
        <v>138</v>
      </c>
      <c r="B79">
        <v>1</v>
      </c>
      <c r="C79">
        <v>3</v>
      </c>
      <c r="D79">
        <v>1</v>
      </c>
      <c r="E79">
        <v>0</v>
      </c>
      <c r="F79">
        <v>4</v>
      </c>
      <c r="G79">
        <v>27</v>
      </c>
      <c r="H79">
        <v>510</v>
      </c>
      <c r="I79" t="s">
        <v>50</v>
      </c>
      <c r="J79">
        <v>23.752210617065401</v>
      </c>
      <c r="K79">
        <v>14.791149139404199</v>
      </c>
      <c r="L79">
        <v>2.7990341186523399E-2</v>
      </c>
      <c r="M79">
        <v>63.625</v>
      </c>
      <c r="N79">
        <v>-804</v>
      </c>
      <c r="O79">
        <v>-294</v>
      </c>
      <c r="P79">
        <v>-1</v>
      </c>
      <c r="Q79" t="s">
        <v>50</v>
      </c>
      <c r="R79">
        <v>-804</v>
      </c>
      <c r="S79">
        <v>23.752210617065401</v>
      </c>
      <c r="T79">
        <v>14.791149139404199</v>
      </c>
      <c r="U79">
        <v>2.7990341186523399E-2</v>
      </c>
      <c r="V79">
        <v>63.625</v>
      </c>
      <c r="W79">
        <v>522</v>
      </c>
      <c r="X79">
        <v>-1</v>
      </c>
      <c r="Y79">
        <v>-1</v>
      </c>
      <c r="Z79" t="b">
        <v>0</v>
      </c>
      <c r="AA79" t="b">
        <v>0</v>
      </c>
      <c r="AB79">
        <v>39</v>
      </c>
      <c r="AC79">
        <v>0</v>
      </c>
      <c r="AD79">
        <v>36.914888858795102</v>
      </c>
      <c r="AE79">
        <v>8.9040784835815394</v>
      </c>
      <c r="AF79">
        <v>24.120561537218599</v>
      </c>
      <c r="AG79" t="b">
        <v>0</v>
      </c>
      <c r="AH79">
        <v>449565</v>
      </c>
      <c r="AI79">
        <v>1722752</v>
      </c>
      <c r="AJ79">
        <v>3266118</v>
      </c>
      <c r="AK79">
        <v>5438435</v>
      </c>
      <c r="AL79">
        <f>IF(AND(HCBS!H79 &lt; 300000,'ASP-1'!B79 &gt; 0,'ASP-2'!B79 &gt; 0,'ASP-3'!B79 &gt; 0,'ASP-4'!B79 &gt;0),AD79, -1)</f>
        <v>-1</v>
      </c>
      <c r="AM79">
        <f>IF(AND('ASP-1'!B79 &gt; 0,'ASP-2'!B79 &gt; 0,'ASP-3'!B79 &gt; 0,'ASP-4'!B79 &gt;0),AD79, -1)</f>
        <v>36.914888858795102</v>
      </c>
    </row>
    <row r="80" spans="1:39" x14ac:dyDescent="0.25">
      <c r="A80" t="s">
        <v>139</v>
      </c>
      <c r="B80">
        <v>1</v>
      </c>
      <c r="C80">
        <v>2</v>
      </c>
      <c r="D80">
        <v>1</v>
      </c>
      <c r="E80">
        <v>0</v>
      </c>
      <c r="F80">
        <v>4</v>
      </c>
      <c r="G80">
        <v>31</v>
      </c>
      <c r="H80">
        <v>473</v>
      </c>
      <c r="I80" t="s">
        <v>50</v>
      </c>
      <c r="J80">
        <v>15.0690574645996</v>
      </c>
      <c r="K80">
        <v>6.2809410095214799</v>
      </c>
      <c r="L80">
        <v>6.7975997924804604E-2</v>
      </c>
      <c r="M80">
        <v>31.03125</v>
      </c>
      <c r="N80">
        <v>-812</v>
      </c>
      <c r="O80">
        <v>-339</v>
      </c>
      <c r="P80">
        <v>-1</v>
      </c>
      <c r="Q80" t="s">
        <v>50</v>
      </c>
      <c r="R80">
        <v>-812</v>
      </c>
      <c r="S80">
        <v>15.0690574645996</v>
      </c>
      <c r="T80">
        <v>6.2809410095214799</v>
      </c>
      <c r="U80">
        <v>6.7975997924804604E-2</v>
      </c>
      <c r="V80">
        <v>31.03125</v>
      </c>
      <c r="W80">
        <v>480</v>
      </c>
      <c r="X80">
        <v>-1</v>
      </c>
      <c r="Y80">
        <v>-1</v>
      </c>
      <c r="Z80" t="b">
        <v>0</v>
      </c>
      <c r="AA80" t="b">
        <v>0</v>
      </c>
      <c r="AB80">
        <v>38</v>
      </c>
      <c r="AC80">
        <v>0</v>
      </c>
      <c r="AD80">
        <v>26.942160606384199</v>
      </c>
      <c r="AE80">
        <v>9.8047831058502197</v>
      </c>
      <c r="AF80">
        <v>36.391970373477903</v>
      </c>
      <c r="AG80" t="b">
        <v>0</v>
      </c>
      <c r="AH80">
        <v>438836</v>
      </c>
      <c r="AI80">
        <v>1682437</v>
      </c>
      <c r="AJ80">
        <v>3187464</v>
      </c>
      <c r="AK80">
        <v>5308737</v>
      </c>
      <c r="AL80">
        <f>IF(AND(HCBS!H80 &lt; 300000,'ASP-1'!B80 &gt; 0,'ASP-2'!B80 &gt; 0,'ASP-3'!B80 &gt; 0,'ASP-4'!B80 &gt;0),AD80, -1)</f>
        <v>26.942160606384199</v>
      </c>
      <c r="AM80">
        <f>IF(AND('ASP-1'!B80 &gt; 0,'ASP-2'!B80 &gt; 0,'ASP-3'!B80 &gt; 0,'ASP-4'!B80 &gt;0),AD80, -1)</f>
        <v>26.942160606384199</v>
      </c>
    </row>
    <row r="81" spans="1:39" x14ac:dyDescent="0.25">
      <c r="A81" t="s">
        <v>140</v>
      </c>
      <c r="B81">
        <v>1</v>
      </c>
      <c r="C81">
        <v>2</v>
      </c>
      <c r="D81">
        <v>1</v>
      </c>
      <c r="E81">
        <v>0</v>
      </c>
      <c r="F81">
        <v>4</v>
      </c>
      <c r="G81">
        <v>27</v>
      </c>
      <c r="H81">
        <v>440</v>
      </c>
      <c r="I81" t="s">
        <v>50</v>
      </c>
      <c r="J81">
        <v>14.5842170715332</v>
      </c>
      <c r="K81">
        <v>6.9267272949218697</v>
      </c>
      <c r="L81">
        <v>6.1977386474609299E-2</v>
      </c>
      <c r="M81">
        <v>32.953125</v>
      </c>
      <c r="N81">
        <v>-742</v>
      </c>
      <c r="O81">
        <v>-302</v>
      </c>
      <c r="P81">
        <v>-1</v>
      </c>
      <c r="Q81" t="s">
        <v>50</v>
      </c>
      <c r="R81">
        <v>-742</v>
      </c>
      <c r="S81">
        <v>14.5842170715332</v>
      </c>
      <c r="T81">
        <v>6.9267272949218697</v>
      </c>
      <c r="U81">
        <v>6.1977386474609299E-2</v>
      </c>
      <c r="V81">
        <v>32.953125</v>
      </c>
      <c r="W81">
        <v>448</v>
      </c>
      <c r="X81">
        <v>-1</v>
      </c>
      <c r="Y81">
        <v>-1</v>
      </c>
      <c r="Z81" t="b">
        <v>0</v>
      </c>
      <c r="AA81" t="b">
        <v>0</v>
      </c>
      <c r="AB81">
        <v>35</v>
      </c>
      <c r="AC81">
        <v>0</v>
      </c>
      <c r="AD81">
        <v>24.705892801284701</v>
      </c>
      <c r="AE81">
        <v>8.0833473205566406</v>
      </c>
      <c r="AF81">
        <v>32.718296746338503</v>
      </c>
      <c r="AG81" t="b">
        <v>0</v>
      </c>
      <c r="AH81">
        <v>387069</v>
      </c>
      <c r="AI81">
        <v>1468293</v>
      </c>
      <c r="AJ81">
        <v>2778900</v>
      </c>
      <c r="AK81">
        <v>4634262</v>
      </c>
      <c r="AL81">
        <f>IF(AND(HCBS!H81 &lt; 300000,'ASP-1'!B81 &gt; 0,'ASP-2'!B81 &gt; 0,'ASP-3'!B81 &gt; 0,'ASP-4'!B81 &gt;0),AD81, -1)</f>
        <v>24.705892801284701</v>
      </c>
      <c r="AM81">
        <f>IF(AND('ASP-1'!B81 &gt; 0,'ASP-2'!B81 &gt; 0,'ASP-3'!B81 &gt; 0,'ASP-4'!B81 &gt;0),AD81, -1)</f>
        <v>24.705892801284701</v>
      </c>
    </row>
    <row r="82" spans="1:39" x14ac:dyDescent="0.25">
      <c r="A82" t="s">
        <v>141</v>
      </c>
      <c r="B82">
        <v>1</v>
      </c>
      <c r="C82">
        <v>3</v>
      </c>
      <c r="D82">
        <v>1</v>
      </c>
      <c r="E82">
        <v>0</v>
      </c>
      <c r="F82">
        <v>4</v>
      </c>
      <c r="G82">
        <v>31</v>
      </c>
      <c r="H82">
        <v>504</v>
      </c>
      <c r="I82" t="s">
        <v>50</v>
      </c>
      <c r="J82">
        <v>25.596603393554599</v>
      </c>
      <c r="K82">
        <v>15.059061050415</v>
      </c>
      <c r="L82">
        <v>4.8982620239257799E-2</v>
      </c>
      <c r="M82">
        <v>65.78125</v>
      </c>
      <c r="N82">
        <v>-997</v>
      </c>
      <c r="O82">
        <v>-493</v>
      </c>
      <c r="P82">
        <v>-1</v>
      </c>
      <c r="Q82" t="s">
        <v>50</v>
      </c>
      <c r="R82">
        <v>-997</v>
      </c>
      <c r="S82">
        <v>25.596603393554599</v>
      </c>
      <c r="T82">
        <v>15.059061050415</v>
      </c>
      <c r="U82">
        <v>4.8982620239257799E-2</v>
      </c>
      <c r="V82">
        <v>65.78125</v>
      </c>
      <c r="W82">
        <v>515</v>
      </c>
      <c r="X82">
        <v>-1</v>
      </c>
      <c r="Y82">
        <v>-1</v>
      </c>
      <c r="Z82" t="b">
        <v>0</v>
      </c>
      <c r="AA82" t="b">
        <v>0</v>
      </c>
      <c r="AB82">
        <v>42</v>
      </c>
      <c r="AC82">
        <v>0</v>
      </c>
      <c r="AD82">
        <v>46.775652885436998</v>
      </c>
      <c r="AE82">
        <v>10.991394519805899</v>
      </c>
      <c r="AF82">
        <v>23.498110324031199</v>
      </c>
      <c r="AG82" t="b">
        <v>0</v>
      </c>
      <c r="AH82">
        <v>517660</v>
      </c>
      <c r="AI82">
        <v>2002590</v>
      </c>
      <c r="AJ82">
        <v>3805120</v>
      </c>
      <c r="AK82">
        <v>6325370</v>
      </c>
      <c r="AL82">
        <f>IF(AND(HCBS!H82 &lt; 300000,'ASP-1'!B82 &gt; 0,'ASP-2'!B82 &gt; 0,'ASP-3'!B82 &gt; 0,'ASP-4'!B82 &gt;0),AD82, -1)</f>
        <v>-1</v>
      </c>
      <c r="AM82">
        <f>IF(AND('ASP-1'!B82 &gt; 0,'ASP-2'!B82 &gt; 0,'ASP-3'!B82 &gt; 0,'ASP-4'!B82 &gt;0),AD82, -1)</f>
        <v>46.775652885436998</v>
      </c>
    </row>
    <row r="83" spans="1:39" x14ac:dyDescent="0.25">
      <c r="A83" t="s">
        <v>142</v>
      </c>
      <c r="B83">
        <v>1</v>
      </c>
      <c r="C83">
        <v>2</v>
      </c>
      <c r="D83">
        <v>1</v>
      </c>
      <c r="E83">
        <v>0</v>
      </c>
      <c r="F83">
        <v>4</v>
      </c>
      <c r="G83">
        <v>27</v>
      </c>
      <c r="H83">
        <v>518</v>
      </c>
      <c r="I83" t="s">
        <v>50</v>
      </c>
      <c r="J83">
        <v>16.606554031371999</v>
      </c>
      <c r="K83">
        <v>7.1966419219970703</v>
      </c>
      <c r="L83">
        <v>5.7981491088867097E-2</v>
      </c>
      <c r="M83">
        <v>35.0625</v>
      </c>
      <c r="N83">
        <v>-874</v>
      </c>
      <c r="O83">
        <v>-356</v>
      </c>
      <c r="P83">
        <v>-1</v>
      </c>
      <c r="Q83" t="s">
        <v>50</v>
      </c>
      <c r="R83">
        <v>-874</v>
      </c>
      <c r="S83">
        <v>16.606554031371999</v>
      </c>
      <c r="T83">
        <v>7.1966419219970703</v>
      </c>
      <c r="U83">
        <v>5.7981491088867097E-2</v>
      </c>
      <c r="V83">
        <v>35.0625</v>
      </c>
      <c r="W83">
        <v>530</v>
      </c>
      <c r="X83">
        <v>-1</v>
      </c>
      <c r="Y83">
        <v>-1</v>
      </c>
      <c r="Z83" t="b">
        <v>0</v>
      </c>
      <c r="AA83" t="b">
        <v>0</v>
      </c>
      <c r="AB83">
        <v>39</v>
      </c>
      <c r="AC83">
        <v>0</v>
      </c>
      <c r="AD83">
        <v>27.944831609725899</v>
      </c>
      <c r="AE83">
        <v>9.3269405364990199</v>
      </c>
      <c r="AF83">
        <v>33.376263155770303</v>
      </c>
      <c r="AG83" t="b">
        <v>0</v>
      </c>
      <c r="AH83">
        <v>468802</v>
      </c>
      <c r="AI83">
        <v>1800050</v>
      </c>
      <c r="AJ83">
        <v>3416700</v>
      </c>
      <c r="AK83">
        <v>5685552</v>
      </c>
      <c r="AL83">
        <f>IF(AND(HCBS!H83 &lt; 300000,'ASP-1'!B83 &gt; 0,'ASP-2'!B83 &gt; 0,'ASP-3'!B83 &gt; 0,'ASP-4'!B83 &gt;0),AD83, -1)</f>
        <v>27.944831609725899</v>
      </c>
      <c r="AM83">
        <f>IF(AND('ASP-1'!B83 &gt; 0,'ASP-2'!B83 &gt; 0,'ASP-3'!B83 &gt; 0,'ASP-4'!B83 &gt;0),AD83, -1)</f>
        <v>27.944831609725899</v>
      </c>
    </row>
    <row r="84" spans="1:39" x14ac:dyDescent="0.25">
      <c r="A84" t="s">
        <v>143</v>
      </c>
      <c r="B84">
        <v>1</v>
      </c>
      <c r="C84">
        <v>3</v>
      </c>
      <c r="D84">
        <v>1</v>
      </c>
      <c r="E84">
        <v>0</v>
      </c>
      <c r="F84">
        <v>4</v>
      </c>
      <c r="G84">
        <v>28</v>
      </c>
      <c r="H84">
        <v>430</v>
      </c>
      <c r="I84" t="s">
        <v>50</v>
      </c>
      <c r="J84">
        <v>17.212354660034102</v>
      </c>
      <c r="K84">
        <v>7.2446231842040998</v>
      </c>
      <c r="L84">
        <v>0.14995002746582001</v>
      </c>
      <c r="M84">
        <v>35.90625</v>
      </c>
      <c r="N84">
        <v>-998</v>
      </c>
      <c r="O84">
        <v>-568</v>
      </c>
      <c r="P84">
        <v>-1</v>
      </c>
      <c r="Q84" t="s">
        <v>50</v>
      </c>
      <c r="R84">
        <v>-998</v>
      </c>
      <c r="S84">
        <v>17.212354660034102</v>
      </c>
      <c r="T84">
        <v>7.2446231842040998</v>
      </c>
      <c r="U84">
        <v>0.14995002746582001</v>
      </c>
      <c r="V84">
        <v>35.90625</v>
      </c>
      <c r="W84">
        <v>442</v>
      </c>
      <c r="X84">
        <v>-1</v>
      </c>
      <c r="Y84">
        <v>-1</v>
      </c>
      <c r="Z84" t="b">
        <v>0</v>
      </c>
      <c r="AA84" t="b">
        <v>0</v>
      </c>
      <c r="AB84">
        <v>40</v>
      </c>
      <c r="AC84">
        <v>0</v>
      </c>
      <c r="AD84">
        <v>29.396355152130099</v>
      </c>
      <c r="AE84">
        <v>10.0676975250244</v>
      </c>
      <c r="AF84">
        <v>34.248115022841098</v>
      </c>
      <c r="AG84" t="b">
        <v>0</v>
      </c>
      <c r="AH84">
        <v>491675</v>
      </c>
      <c r="AI84">
        <v>1893480</v>
      </c>
      <c r="AJ84">
        <v>3596797</v>
      </c>
      <c r="AK84">
        <v>5981952</v>
      </c>
      <c r="AL84">
        <f>IF(AND(HCBS!H84 &lt; 300000,'ASP-1'!B84 &gt; 0,'ASP-2'!B84 &gt; 0,'ASP-3'!B84 &gt; 0,'ASP-4'!B84 &gt;0),AD84, -1)</f>
        <v>-1</v>
      </c>
      <c r="AM84">
        <f>IF(AND('ASP-1'!B84 &gt; 0,'ASP-2'!B84 &gt; 0,'ASP-3'!B84 &gt; 0,'ASP-4'!B84 &gt;0),AD84, -1)</f>
        <v>29.396355152130099</v>
      </c>
    </row>
    <row r="85" spans="1:39" x14ac:dyDescent="0.25">
      <c r="A85" t="s">
        <v>144</v>
      </c>
      <c r="B85">
        <v>1</v>
      </c>
      <c r="C85">
        <v>1</v>
      </c>
      <c r="D85">
        <v>1</v>
      </c>
      <c r="E85">
        <v>0</v>
      </c>
      <c r="F85">
        <v>4</v>
      </c>
      <c r="G85">
        <v>28</v>
      </c>
      <c r="H85">
        <v>496</v>
      </c>
      <c r="I85" t="s">
        <v>50</v>
      </c>
      <c r="J85">
        <v>8.5831851959228498</v>
      </c>
      <c r="K85">
        <v>2.3472309112548801</v>
      </c>
      <c r="L85">
        <v>0.30189895629882801</v>
      </c>
      <c r="M85">
        <v>14.234375</v>
      </c>
      <c r="N85">
        <v>-582</v>
      </c>
      <c r="O85">
        <v>-86</v>
      </c>
      <c r="P85">
        <v>-1</v>
      </c>
      <c r="Q85" t="s">
        <v>50</v>
      </c>
      <c r="R85">
        <v>-582</v>
      </c>
      <c r="S85">
        <v>8.5831851959228498</v>
      </c>
      <c r="T85">
        <v>2.3472309112548801</v>
      </c>
      <c r="U85">
        <v>0.30189895629882801</v>
      </c>
      <c r="V85">
        <v>14.234375</v>
      </c>
      <c r="W85">
        <v>498</v>
      </c>
      <c r="X85">
        <v>-1</v>
      </c>
      <c r="Y85">
        <v>-1</v>
      </c>
      <c r="Z85" t="b">
        <v>0</v>
      </c>
      <c r="AA85" t="b">
        <v>0</v>
      </c>
      <c r="AB85">
        <v>30</v>
      </c>
      <c r="AC85">
        <v>0</v>
      </c>
      <c r="AD85">
        <v>17.541245460510201</v>
      </c>
      <c r="AE85">
        <v>7.6994738578796298</v>
      </c>
      <c r="AF85">
        <v>43.893541511707802</v>
      </c>
      <c r="AG85" t="b">
        <v>0</v>
      </c>
      <c r="AH85">
        <v>328176</v>
      </c>
      <c r="AI85">
        <v>1230033</v>
      </c>
      <c r="AJ85">
        <v>2327447</v>
      </c>
      <c r="AK85">
        <v>3885656</v>
      </c>
      <c r="AL85">
        <f>IF(AND(HCBS!H85 &lt; 300000,'ASP-1'!B85 &gt; 0,'ASP-2'!B85 &gt; 0,'ASP-3'!B85 &gt; 0,'ASP-4'!B85 &gt;0),AD85, -1)</f>
        <v>17.541245460510201</v>
      </c>
      <c r="AM85">
        <f>IF(AND('ASP-1'!B85 &gt; 0,'ASP-2'!B85 &gt; 0,'ASP-3'!B85 &gt; 0,'ASP-4'!B85 &gt;0),AD85, -1)</f>
        <v>17.541245460510201</v>
      </c>
    </row>
    <row r="86" spans="1:39" x14ac:dyDescent="0.25">
      <c r="A86" t="s">
        <v>145</v>
      </c>
      <c r="B86">
        <v>1</v>
      </c>
      <c r="C86">
        <v>2</v>
      </c>
      <c r="D86">
        <v>1</v>
      </c>
      <c r="E86">
        <v>0</v>
      </c>
      <c r="F86">
        <v>4</v>
      </c>
      <c r="G86">
        <v>25</v>
      </c>
      <c r="H86">
        <v>464</v>
      </c>
      <c r="I86" t="s">
        <v>50</v>
      </c>
      <c r="J86">
        <v>8.6081771850585902</v>
      </c>
      <c r="K86">
        <v>2.9650287628173801</v>
      </c>
      <c r="L86">
        <v>3.7986755371093701E-2</v>
      </c>
      <c r="M86">
        <v>16.125</v>
      </c>
      <c r="N86">
        <v>-576</v>
      </c>
      <c r="O86">
        <v>-112</v>
      </c>
      <c r="P86">
        <v>-1</v>
      </c>
      <c r="Q86" t="s">
        <v>50</v>
      </c>
      <c r="R86">
        <v>-576</v>
      </c>
      <c r="S86">
        <v>8.6081771850585902</v>
      </c>
      <c r="T86">
        <v>2.9650287628173801</v>
      </c>
      <c r="U86">
        <v>3.7986755371093701E-2</v>
      </c>
      <c r="V86">
        <v>16.125</v>
      </c>
      <c r="W86">
        <v>468</v>
      </c>
      <c r="X86">
        <v>-1</v>
      </c>
      <c r="Y86">
        <v>-1</v>
      </c>
      <c r="Z86" t="b">
        <v>0</v>
      </c>
      <c r="AA86" t="b">
        <v>0</v>
      </c>
      <c r="AB86">
        <v>29</v>
      </c>
      <c r="AC86">
        <v>0</v>
      </c>
      <c r="AD86">
        <v>17.3872950077056</v>
      </c>
      <c r="AE86">
        <v>6.3979010581970197</v>
      </c>
      <c r="AF86">
        <v>36.796414021626703</v>
      </c>
      <c r="AG86" t="b">
        <v>0</v>
      </c>
      <c r="AH86">
        <v>300668</v>
      </c>
      <c r="AI86">
        <v>1108657</v>
      </c>
      <c r="AJ86">
        <v>2092317</v>
      </c>
      <c r="AK86">
        <v>3501642</v>
      </c>
      <c r="AL86">
        <f>IF(AND(HCBS!H86 &lt; 300000,'ASP-1'!B86 &gt; 0,'ASP-2'!B86 &gt; 0,'ASP-3'!B86 &gt; 0,'ASP-4'!B86 &gt;0),AD86, -1)</f>
        <v>17.3872950077056</v>
      </c>
      <c r="AM86">
        <f>IF(AND('ASP-1'!B86 &gt; 0,'ASP-2'!B86 &gt; 0,'ASP-3'!B86 &gt; 0,'ASP-4'!B86 &gt;0),AD86, -1)</f>
        <v>17.3872950077056</v>
      </c>
    </row>
    <row r="87" spans="1:39" x14ac:dyDescent="0.25">
      <c r="A87" t="s">
        <v>146</v>
      </c>
      <c r="B87">
        <v>1</v>
      </c>
      <c r="C87">
        <v>2</v>
      </c>
      <c r="D87">
        <v>1</v>
      </c>
      <c r="E87">
        <v>0</v>
      </c>
      <c r="F87">
        <v>4</v>
      </c>
      <c r="G87">
        <v>26</v>
      </c>
      <c r="H87">
        <v>486</v>
      </c>
      <c r="I87" t="s">
        <v>50</v>
      </c>
      <c r="J87">
        <v>15.827806472778301</v>
      </c>
      <c r="K87">
        <v>8.0733509063720703</v>
      </c>
      <c r="L87">
        <v>5.39798736572265E-2</v>
      </c>
      <c r="M87">
        <v>34.453125</v>
      </c>
      <c r="N87">
        <v>-765</v>
      </c>
      <c r="O87">
        <v>-279</v>
      </c>
      <c r="P87">
        <v>-1</v>
      </c>
      <c r="Q87" t="s">
        <v>50</v>
      </c>
      <c r="R87">
        <v>-765</v>
      </c>
      <c r="S87">
        <v>15.827806472778301</v>
      </c>
      <c r="T87">
        <v>8.0733509063720703</v>
      </c>
      <c r="U87">
        <v>5.39798736572265E-2</v>
      </c>
      <c r="V87">
        <v>34.453125</v>
      </c>
      <c r="W87">
        <v>495</v>
      </c>
      <c r="X87">
        <v>-1</v>
      </c>
      <c r="Y87">
        <v>-1</v>
      </c>
      <c r="Z87" t="b">
        <v>0</v>
      </c>
      <c r="AA87" t="b">
        <v>0</v>
      </c>
      <c r="AB87">
        <v>35</v>
      </c>
      <c r="AC87">
        <v>0</v>
      </c>
      <c r="AD87">
        <v>25.617594480514501</v>
      </c>
      <c r="AE87">
        <v>7.9653856754302899</v>
      </c>
      <c r="AF87">
        <v>31.093417773823301</v>
      </c>
      <c r="AG87" t="b">
        <v>0</v>
      </c>
      <c r="AH87">
        <v>401864</v>
      </c>
      <c r="AI87">
        <v>1522251</v>
      </c>
      <c r="AJ87">
        <v>2881601</v>
      </c>
      <c r="AK87">
        <v>4805716</v>
      </c>
      <c r="AL87">
        <f>IF(AND(HCBS!H87 &lt; 300000,'ASP-1'!B87 &gt; 0,'ASP-2'!B87 &gt; 0,'ASP-3'!B87 &gt; 0,'ASP-4'!B87 &gt;0),AD87, -1)</f>
        <v>25.617594480514501</v>
      </c>
      <c r="AM87">
        <f>IF(AND('ASP-1'!B87 &gt; 0,'ASP-2'!B87 &gt; 0,'ASP-3'!B87 &gt; 0,'ASP-4'!B87 &gt;0),AD87, -1)</f>
        <v>25.617594480514501</v>
      </c>
    </row>
    <row r="88" spans="1:39" x14ac:dyDescent="0.25">
      <c r="A88" t="s">
        <v>147</v>
      </c>
      <c r="B88">
        <v>1</v>
      </c>
      <c r="C88">
        <v>3</v>
      </c>
      <c r="D88">
        <v>1</v>
      </c>
      <c r="E88">
        <v>0</v>
      </c>
      <c r="F88">
        <v>4</v>
      </c>
      <c r="G88">
        <v>24</v>
      </c>
      <c r="H88">
        <v>456</v>
      </c>
      <c r="I88" t="s">
        <v>50</v>
      </c>
      <c r="J88">
        <v>19.6645488739013</v>
      </c>
      <c r="K88">
        <v>11.5832004547119</v>
      </c>
      <c r="L88">
        <v>7.19757080078125E-2</v>
      </c>
      <c r="M88">
        <v>49.796875</v>
      </c>
      <c r="N88">
        <v>-793</v>
      </c>
      <c r="O88">
        <v>-337</v>
      </c>
      <c r="P88">
        <v>-1</v>
      </c>
      <c r="Q88" t="s">
        <v>50</v>
      </c>
      <c r="R88">
        <v>-793</v>
      </c>
      <c r="S88">
        <v>19.6645488739013</v>
      </c>
      <c r="T88">
        <v>11.5832004547119</v>
      </c>
      <c r="U88">
        <v>7.19757080078125E-2</v>
      </c>
      <c r="V88">
        <v>49.796875</v>
      </c>
      <c r="W88">
        <v>467</v>
      </c>
      <c r="X88">
        <v>-1</v>
      </c>
      <c r="Y88">
        <v>-1</v>
      </c>
      <c r="Z88" t="b">
        <v>0</v>
      </c>
      <c r="AA88" t="b">
        <v>0</v>
      </c>
      <c r="AB88">
        <v>35</v>
      </c>
      <c r="AC88">
        <v>0</v>
      </c>
      <c r="AD88">
        <v>33.430032253265303</v>
      </c>
      <c r="AE88">
        <v>7.8954098224639804</v>
      </c>
      <c r="AF88">
        <v>23.617715240740701</v>
      </c>
      <c r="AG88" t="b">
        <v>0</v>
      </c>
      <c r="AH88">
        <v>413347</v>
      </c>
      <c r="AI88">
        <v>1575438</v>
      </c>
      <c r="AJ88">
        <v>2991667</v>
      </c>
      <c r="AK88">
        <v>4980452</v>
      </c>
      <c r="AL88">
        <f>IF(AND(HCBS!H88 &lt; 300000,'ASP-1'!B88 &gt; 0,'ASP-2'!B88 &gt; 0,'ASP-3'!B88 &gt; 0,'ASP-4'!B88 &gt;0),AD88, -1)</f>
        <v>-1</v>
      </c>
      <c r="AM88">
        <f>IF(AND('ASP-1'!B88 &gt; 0,'ASP-2'!B88 &gt; 0,'ASP-3'!B88 &gt; 0,'ASP-4'!B88 &gt;0),AD88, -1)</f>
        <v>33.430032253265303</v>
      </c>
    </row>
    <row r="89" spans="1:39" x14ac:dyDescent="0.25">
      <c r="A89" t="s">
        <v>148</v>
      </c>
      <c r="B89">
        <v>1</v>
      </c>
      <c r="C89">
        <v>2</v>
      </c>
      <c r="D89">
        <v>1</v>
      </c>
      <c r="E89">
        <v>0</v>
      </c>
      <c r="F89">
        <v>4</v>
      </c>
      <c r="G89">
        <v>34</v>
      </c>
      <c r="H89">
        <v>469</v>
      </c>
      <c r="I89" t="s">
        <v>50</v>
      </c>
      <c r="J89">
        <v>19.695539474487301</v>
      </c>
      <c r="K89">
        <v>8.9520664215087802</v>
      </c>
      <c r="L89">
        <v>9.8966598510742104E-2</v>
      </c>
      <c r="M89">
        <v>35.4375</v>
      </c>
      <c r="N89">
        <v>-965</v>
      </c>
      <c r="O89">
        <v>-496</v>
      </c>
      <c r="P89">
        <v>-1</v>
      </c>
      <c r="Q89" t="s">
        <v>50</v>
      </c>
      <c r="R89">
        <v>-965</v>
      </c>
      <c r="S89">
        <v>19.695539474487301</v>
      </c>
      <c r="T89">
        <v>8.9520664215087802</v>
      </c>
      <c r="U89">
        <v>9.8966598510742104E-2</v>
      </c>
      <c r="V89">
        <v>35.4375</v>
      </c>
      <c r="W89">
        <v>475</v>
      </c>
      <c r="X89">
        <v>-1</v>
      </c>
      <c r="Y89">
        <v>-1</v>
      </c>
      <c r="Z89" t="b">
        <v>0</v>
      </c>
      <c r="AA89" t="b">
        <v>0</v>
      </c>
      <c r="AB89">
        <v>40</v>
      </c>
      <c r="AC89">
        <v>0</v>
      </c>
      <c r="AD89">
        <v>36.570001840591402</v>
      </c>
      <c r="AE89">
        <v>11.9570770263671</v>
      </c>
      <c r="AF89">
        <v>32.696408051845502</v>
      </c>
      <c r="AG89" t="b">
        <v>0</v>
      </c>
      <c r="AH89">
        <v>495700</v>
      </c>
      <c r="AI89">
        <v>1919921</v>
      </c>
      <c r="AJ89">
        <v>3651688</v>
      </c>
      <c r="AK89">
        <v>6067309</v>
      </c>
      <c r="AL89">
        <f>IF(AND(HCBS!H89 &lt; 300000,'ASP-1'!B89 &gt; 0,'ASP-2'!B89 &gt; 0,'ASP-3'!B89 &gt; 0,'ASP-4'!B89 &gt;0),AD89, -1)</f>
        <v>36.570001840591402</v>
      </c>
      <c r="AM89">
        <f>IF(AND('ASP-1'!B89 &gt; 0,'ASP-2'!B89 &gt; 0,'ASP-3'!B89 &gt; 0,'ASP-4'!B89 &gt;0),AD89, -1)</f>
        <v>36.570001840591402</v>
      </c>
    </row>
    <row r="90" spans="1:39" x14ac:dyDescent="0.25">
      <c r="A90" t="s">
        <v>149</v>
      </c>
      <c r="B90">
        <v>1</v>
      </c>
      <c r="C90">
        <v>3</v>
      </c>
      <c r="D90">
        <v>1</v>
      </c>
      <c r="E90">
        <v>0</v>
      </c>
      <c r="F90">
        <v>4</v>
      </c>
      <c r="G90">
        <v>25</v>
      </c>
      <c r="H90">
        <v>490</v>
      </c>
      <c r="I90" t="s">
        <v>50</v>
      </c>
      <c r="J90">
        <v>11.505226135253899</v>
      </c>
      <c r="K90">
        <v>5.3132572174072203</v>
      </c>
      <c r="L90">
        <v>4.1984558105468701E-2</v>
      </c>
      <c r="M90">
        <v>20.640625</v>
      </c>
      <c r="N90">
        <v>-550</v>
      </c>
      <c r="O90">
        <v>-60</v>
      </c>
      <c r="P90">
        <v>-1</v>
      </c>
      <c r="Q90" t="s">
        <v>50</v>
      </c>
      <c r="R90">
        <v>-550</v>
      </c>
      <c r="S90">
        <v>11.505226135253899</v>
      </c>
      <c r="T90">
        <v>5.3132572174072203</v>
      </c>
      <c r="U90">
        <v>4.1984558105468701E-2</v>
      </c>
      <c r="V90">
        <v>20.640625</v>
      </c>
      <c r="W90">
        <v>494</v>
      </c>
      <c r="X90">
        <v>-1</v>
      </c>
      <c r="Y90">
        <v>-1</v>
      </c>
      <c r="Z90" t="b">
        <v>0</v>
      </c>
      <c r="AA90" t="b">
        <v>0</v>
      </c>
      <c r="AB90">
        <v>29</v>
      </c>
      <c r="AC90">
        <v>0</v>
      </c>
      <c r="AD90">
        <v>20.780182123184201</v>
      </c>
      <c r="AE90">
        <v>7.0806765556335396</v>
      </c>
      <c r="AF90">
        <v>34.074179493035899</v>
      </c>
      <c r="AG90" t="b">
        <v>0</v>
      </c>
      <c r="AH90">
        <v>308090</v>
      </c>
      <c r="AI90">
        <v>1140904</v>
      </c>
      <c r="AJ90">
        <v>2154929</v>
      </c>
      <c r="AK90">
        <v>3603923</v>
      </c>
      <c r="AL90">
        <f>IF(AND(HCBS!H90 &lt; 300000,'ASP-1'!B90 &gt; 0,'ASP-2'!B90 &gt; 0,'ASP-3'!B90 &gt; 0,'ASP-4'!B90 &gt;0),AD90, -1)</f>
        <v>20.780182123184201</v>
      </c>
      <c r="AM90">
        <f>IF(AND('ASP-1'!B90 &gt; 0,'ASP-2'!B90 &gt; 0,'ASP-3'!B90 &gt; 0,'ASP-4'!B90 &gt;0),AD90, -1)</f>
        <v>20.780182123184201</v>
      </c>
    </row>
    <row r="91" spans="1:39" x14ac:dyDescent="0.25">
      <c r="A91" t="s">
        <v>150</v>
      </c>
      <c r="B91">
        <v>1</v>
      </c>
      <c r="C91">
        <v>2</v>
      </c>
      <c r="D91">
        <v>1</v>
      </c>
      <c r="E91">
        <v>0</v>
      </c>
      <c r="F91">
        <v>4</v>
      </c>
      <c r="G91">
        <v>28</v>
      </c>
      <c r="H91">
        <v>515</v>
      </c>
      <c r="I91" t="s">
        <v>50</v>
      </c>
      <c r="J91">
        <v>35.609317779541001</v>
      </c>
      <c r="K91">
        <v>18.291000366210898</v>
      </c>
      <c r="L91">
        <v>5.6980133056640597E-2</v>
      </c>
      <c r="M91">
        <v>62.125</v>
      </c>
      <c r="N91">
        <v>-983</v>
      </c>
      <c r="O91">
        <v>-468</v>
      </c>
      <c r="P91">
        <v>-1</v>
      </c>
      <c r="Q91" t="s">
        <v>50</v>
      </c>
      <c r="R91">
        <v>-983</v>
      </c>
      <c r="S91">
        <v>35.609317779541001</v>
      </c>
      <c r="T91">
        <v>18.291000366210898</v>
      </c>
      <c r="U91">
        <v>5.6980133056640597E-2</v>
      </c>
      <c r="V91">
        <v>62.125</v>
      </c>
      <c r="W91">
        <v>529</v>
      </c>
      <c r="X91">
        <v>-1</v>
      </c>
      <c r="Y91">
        <v>-1</v>
      </c>
      <c r="Z91" t="b">
        <v>0</v>
      </c>
      <c r="AA91" t="b">
        <v>0</v>
      </c>
      <c r="AB91">
        <v>42</v>
      </c>
      <c r="AC91">
        <v>0</v>
      </c>
      <c r="AD91">
        <v>54.048267602920497</v>
      </c>
      <c r="AE91">
        <v>15.8947849273681</v>
      </c>
      <c r="AF91">
        <v>29.408500276351599</v>
      </c>
      <c r="AG91" t="b">
        <v>0</v>
      </c>
      <c r="AH91">
        <v>522409</v>
      </c>
      <c r="AI91">
        <v>2025776</v>
      </c>
      <c r="AJ91">
        <v>3852325</v>
      </c>
      <c r="AK91">
        <v>6400510</v>
      </c>
      <c r="AL91">
        <f>IF(AND(HCBS!H91 &lt; 300000,'ASP-1'!B91 &gt; 0,'ASP-2'!B91 &gt; 0,'ASP-3'!B91 &gt; 0,'ASP-4'!B91 &gt;0),AD91, -1)</f>
        <v>54.048267602920497</v>
      </c>
      <c r="AM91">
        <f>IF(AND('ASP-1'!B91 &gt; 0,'ASP-2'!B91 &gt; 0,'ASP-3'!B91 &gt; 0,'ASP-4'!B91 &gt;0),AD91, -1)</f>
        <v>54.048267602920497</v>
      </c>
    </row>
    <row r="92" spans="1:39" x14ac:dyDescent="0.25">
      <c r="A92" t="s">
        <v>151</v>
      </c>
      <c r="B92">
        <v>1</v>
      </c>
      <c r="C92">
        <v>3</v>
      </c>
      <c r="D92">
        <v>1</v>
      </c>
      <c r="E92">
        <v>0</v>
      </c>
      <c r="F92">
        <v>4</v>
      </c>
      <c r="G92">
        <v>29</v>
      </c>
      <c r="H92">
        <v>451</v>
      </c>
      <c r="I92" t="s">
        <v>50</v>
      </c>
      <c r="J92">
        <v>10.8364448547363</v>
      </c>
      <c r="K92">
        <v>3.6268119812011701</v>
      </c>
      <c r="L92">
        <v>8.6971282958984306E-2</v>
      </c>
      <c r="M92">
        <v>17.828125</v>
      </c>
      <c r="N92">
        <v>-688</v>
      </c>
      <c r="O92">
        <v>-237</v>
      </c>
      <c r="P92">
        <v>-1</v>
      </c>
      <c r="Q92" t="s">
        <v>50</v>
      </c>
      <c r="R92">
        <v>-688</v>
      </c>
      <c r="S92">
        <v>10.8364448547363</v>
      </c>
      <c r="T92">
        <v>3.6268119812011701</v>
      </c>
      <c r="U92">
        <v>8.6971282958984306E-2</v>
      </c>
      <c r="V92">
        <v>17.828125</v>
      </c>
      <c r="W92">
        <v>452</v>
      </c>
      <c r="X92">
        <v>-1</v>
      </c>
      <c r="Y92">
        <v>-1</v>
      </c>
      <c r="Z92" t="b">
        <v>0</v>
      </c>
      <c r="AA92" t="b">
        <v>0</v>
      </c>
      <c r="AB92">
        <v>30</v>
      </c>
      <c r="AC92">
        <v>0</v>
      </c>
      <c r="AD92">
        <v>22.411645650863601</v>
      </c>
      <c r="AE92">
        <v>9.1489989757537806</v>
      </c>
      <c r="AF92">
        <v>40.822521997179699</v>
      </c>
      <c r="AG92" t="b">
        <v>0</v>
      </c>
      <c r="AH92">
        <v>346353</v>
      </c>
      <c r="AI92">
        <v>1300750</v>
      </c>
      <c r="AJ92">
        <v>2468036</v>
      </c>
      <c r="AK92">
        <v>4115139</v>
      </c>
      <c r="AL92">
        <f>IF(AND(HCBS!H92 &lt; 300000,'ASP-1'!B92 &gt; 0,'ASP-2'!B92 &gt; 0,'ASP-3'!B92 &gt; 0,'ASP-4'!B92 &gt;0),AD92, -1)</f>
        <v>22.411645650863601</v>
      </c>
      <c r="AM92">
        <f>IF(AND('ASP-1'!B92 &gt; 0,'ASP-2'!B92 &gt; 0,'ASP-3'!B92 &gt; 0,'ASP-4'!B92 &gt;0),AD92, -1)</f>
        <v>22.411645650863601</v>
      </c>
    </row>
    <row r="93" spans="1:39" x14ac:dyDescent="0.25">
      <c r="A93" t="s">
        <v>152</v>
      </c>
      <c r="B93">
        <v>1</v>
      </c>
      <c r="C93">
        <v>4</v>
      </c>
      <c r="D93">
        <v>1</v>
      </c>
      <c r="E93">
        <v>0</v>
      </c>
      <c r="F93">
        <v>4</v>
      </c>
      <c r="G93">
        <v>23</v>
      </c>
      <c r="H93">
        <v>518</v>
      </c>
      <c r="I93" t="s">
        <v>50</v>
      </c>
      <c r="J93">
        <v>9.7617988586425692</v>
      </c>
      <c r="K93">
        <v>3.9067211151122998</v>
      </c>
      <c r="L93">
        <v>4.19864654541015E-2</v>
      </c>
      <c r="M93">
        <v>17.046875</v>
      </c>
      <c r="N93">
        <v>-504</v>
      </c>
      <c r="O93">
        <v>14</v>
      </c>
      <c r="P93">
        <v>-1</v>
      </c>
      <c r="Q93" t="s">
        <v>50</v>
      </c>
      <c r="R93">
        <v>-504</v>
      </c>
      <c r="S93">
        <v>9.7617988586425692</v>
      </c>
      <c r="T93">
        <v>3.9067211151122998</v>
      </c>
      <c r="U93">
        <v>4.19864654541015E-2</v>
      </c>
      <c r="V93">
        <v>17.046875</v>
      </c>
      <c r="W93">
        <v>522</v>
      </c>
      <c r="X93">
        <v>-1</v>
      </c>
      <c r="Y93">
        <v>-1</v>
      </c>
      <c r="Z93" t="b">
        <v>0</v>
      </c>
      <c r="AA93" t="b">
        <v>0</v>
      </c>
      <c r="AB93">
        <v>27</v>
      </c>
      <c r="AC93">
        <v>0</v>
      </c>
      <c r="AD93">
        <v>18.252012014388999</v>
      </c>
      <c r="AE93">
        <v>6.61382961273193</v>
      </c>
      <c r="AF93">
        <v>36.236167319624201</v>
      </c>
      <c r="AG93" t="b">
        <v>0</v>
      </c>
      <c r="AH93">
        <v>286796</v>
      </c>
      <c r="AI93">
        <v>1052911</v>
      </c>
      <c r="AJ93">
        <v>1987789</v>
      </c>
      <c r="AK93">
        <v>3327496</v>
      </c>
      <c r="AL93">
        <f>IF(AND(HCBS!H93 &lt; 300000,'ASP-1'!B93 &gt; 0,'ASP-2'!B93 &gt; 0,'ASP-3'!B93 &gt; 0,'ASP-4'!B93 &gt;0),AD93, -1)</f>
        <v>18.252012014388999</v>
      </c>
      <c r="AM93">
        <f>IF(AND('ASP-1'!B93 &gt; 0,'ASP-2'!B93 &gt; 0,'ASP-3'!B93 &gt; 0,'ASP-4'!B93 &gt;0),AD93, -1)</f>
        <v>18.252012014388999</v>
      </c>
    </row>
    <row r="94" spans="1:39" x14ac:dyDescent="0.25">
      <c r="A94" t="s">
        <v>153</v>
      </c>
      <c r="B94">
        <v>1</v>
      </c>
      <c r="C94">
        <v>2</v>
      </c>
      <c r="D94">
        <v>1</v>
      </c>
      <c r="E94">
        <v>0</v>
      </c>
      <c r="F94">
        <v>4</v>
      </c>
      <c r="G94">
        <v>26</v>
      </c>
      <c r="H94">
        <v>501</v>
      </c>
      <c r="I94" t="s">
        <v>50</v>
      </c>
      <c r="J94">
        <v>11.7561435699462</v>
      </c>
      <c r="K94">
        <v>4.9243850708007804</v>
      </c>
      <c r="L94">
        <v>0.121959686279296</v>
      </c>
      <c r="M94">
        <v>20.40625</v>
      </c>
      <c r="N94">
        <v>-598</v>
      </c>
      <c r="O94">
        <v>-97</v>
      </c>
      <c r="P94">
        <v>-1</v>
      </c>
      <c r="Q94" t="s">
        <v>50</v>
      </c>
      <c r="R94">
        <v>-598</v>
      </c>
      <c r="S94">
        <v>11.7561435699462</v>
      </c>
      <c r="T94">
        <v>4.9243850708007804</v>
      </c>
      <c r="U94">
        <v>0.121959686279296</v>
      </c>
      <c r="V94">
        <v>20.40625</v>
      </c>
      <c r="W94">
        <v>504</v>
      </c>
      <c r="X94">
        <v>-1</v>
      </c>
      <c r="Y94">
        <v>-1</v>
      </c>
      <c r="Z94" t="b">
        <v>0</v>
      </c>
      <c r="AA94" t="b">
        <v>0</v>
      </c>
      <c r="AB94">
        <v>29</v>
      </c>
      <c r="AC94">
        <v>0</v>
      </c>
      <c r="AD94">
        <v>23.690227508544901</v>
      </c>
      <c r="AE94">
        <v>8.0583553314208896</v>
      </c>
      <c r="AF94">
        <v>34.015525298413799</v>
      </c>
      <c r="AG94" t="b">
        <v>0</v>
      </c>
      <c r="AH94">
        <v>328977</v>
      </c>
      <c r="AI94">
        <v>1232528</v>
      </c>
      <c r="AJ94">
        <v>2337903</v>
      </c>
      <c r="AK94">
        <v>3899408</v>
      </c>
      <c r="AL94">
        <f>IF(AND(HCBS!H94 &lt; 300000,'ASP-1'!B94 &gt; 0,'ASP-2'!B94 &gt; 0,'ASP-3'!B94 &gt; 0,'ASP-4'!B94 &gt;0),AD94, -1)</f>
        <v>23.690227508544901</v>
      </c>
      <c r="AM94">
        <f>IF(AND('ASP-1'!B94 &gt; 0,'ASP-2'!B94 &gt; 0,'ASP-3'!B94 &gt; 0,'ASP-4'!B94 &gt;0),AD94, -1)</f>
        <v>23.690227508544901</v>
      </c>
    </row>
    <row r="95" spans="1:39" x14ac:dyDescent="0.25">
      <c r="A95" t="s">
        <v>154</v>
      </c>
      <c r="B95">
        <v>1</v>
      </c>
      <c r="C95">
        <v>2</v>
      </c>
      <c r="D95">
        <v>1</v>
      </c>
      <c r="E95">
        <v>0</v>
      </c>
      <c r="F95">
        <v>4</v>
      </c>
      <c r="G95">
        <v>26</v>
      </c>
      <c r="H95">
        <v>540</v>
      </c>
      <c r="I95" t="s">
        <v>50</v>
      </c>
      <c r="J95">
        <v>11.812126159667899</v>
      </c>
      <c r="K95">
        <v>4.7704353332519496</v>
      </c>
      <c r="L95">
        <v>4.8982620239257799E-2</v>
      </c>
      <c r="M95">
        <v>20.796875</v>
      </c>
      <c r="N95">
        <v>-596</v>
      </c>
      <c r="O95">
        <v>-56</v>
      </c>
      <c r="P95">
        <v>-1</v>
      </c>
      <c r="Q95" t="s">
        <v>50</v>
      </c>
      <c r="R95">
        <v>-596</v>
      </c>
      <c r="S95">
        <v>11.812126159667899</v>
      </c>
      <c r="T95">
        <v>4.7704353332519496</v>
      </c>
      <c r="U95">
        <v>4.8982620239257799E-2</v>
      </c>
      <c r="V95">
        <v>20.796875</v>
      </c>
      <c r="W95">
        <v>544</v>
      </c>
      <c r="X95">
        <v>-1</v>
      </c>
      <c r="Y95">
        <v>-1</v>
      </c>
      <c r="Z95" t="b">
        <v>0</v>
      </c>
      <c r="AA95" t="b">
        <v>0</v>
      </c>
      <c r="AB95">
        <v>30</v>
      </c>
      <c r="AC95">
        <v>0</v>
      </c>
      <c r="AD95">
        <v>23.801191568374598</v>
      </c>
      <c r="AE95">
        <v>8.1653213500976491</v>
      </c>
      <c r="AF95">
        <v>34.306355321080503</v>
      </c>
      <c r="AG95" t="b">
        <v>0</v>
      </c>
      <c r="AH95">
        <v>342846</v>
      </c>
      <c r="AI95">
        <v>1282135</v>
      </c>
      <c r="AJ95">
        <v>2430774</v>
      </c>
      <c r="AK95">
        <v>4055755</v>
      </c>
      <c r="AL95">
        <f>IF(AND(HCBS!H95 &lt; 300000,'ASP-1'!B95 &gt; 0,'ASP-2'!B95 &gt; 0,'ASP-3'!B95 &gt; 0,'ASP-4'!B95 &gt;0),AD95, -1)</f>
        <v>23.801191568374598</v>
      </c>
      <c r="AM95">
        <f>IF(AND('ASP-1'!B95 &gt; 0,'ASP-2'!B95 &gt; 0,'ASP-3'!B95 &gt; 0,'ASP-4'!B95 &gt;0),AD95, -1)</f>
        <v>23.801191568374598</v>
      </c>
    </row>
    <row r="96" spans="1:39" x14ac:dyDescent="0.25">
      <c r="A96" t="s">
        <v>155</v>
      </c>
      <c r="B96">
        <v>1</v>
      </c>
      <c r="C96">
        <v>2</v>
      </c>
      <c r="D96">
        <v>1</v>
      </c>
      <c r="E96">
        <v>0</v>
      </c>
      <c r="F96">
        <v>4</v>
      </c>
      <c r="G96">
        <v>30</v>
      </c>
      <c r="H96">
        <v>526</v>
      </c>
      <c r="I96" t="s">
        <v>50</v>
      </c>
      <c r="J96">
        <v>36.869903564453097</v>
      </c>
      <c r="K96">
        <v>26.306369781494102</v>
      </c>
      <c r="L96">
        <v>4.3983459472656201E-2</v>
      </c>
      <c r="M96">
        <v>107.640625</v>
      </c>
      <c r="N96">
        <v>-984</v>
      </c>
      <c r="O96">
        <v>-458</v>
      </c>
      <c r="P96">
        <v>-1</v>
      </c>
      <c r="Q96" t="s">
        <v>50</v>
      </c>
      <c r="R96">
        <v>-984</v>
      </c>
      <c r="S96">
        <v>36.869903564453097</v>
      </c>
      <c r="T96">
        <v>26.306369781494102</v>
      </c>
      <c r="U96">
        <v>4.3983459472656201E-2</v>
      </c>
      <c r="V96">
        <v>107.640625</v>
      </c>
      <c r="W96">
        <v>536</v>
      </c>
      <c r="X96">
        <v>-1</v>
      </c>
      <c r="Y96">
        <v>-1</v>
      </c>
      <c r="Z96" t="b">
        <v>0</v>
      </c>
      <c r="AA96" t="b">
        <v>0</v>
      </c>
      <c r="AB96">
        <v>40</v>
      </c>
      <c r="AC96">
        <v>0</v>
      </c>
      <c r="AD96">
        <v>62.992332696914602</v>
      </c>
      <c r="AE96">
        <v>11.100357532501199</v>
      </c>
      <c r="AF96">
        <v>17.621759755921701</v>
      </c>
      <c r="AG96" t="b">
        <v>0</v>
      </c>
      <c r="AH96">
        <v>515590</v>
      </c>
      <c r="AI96">
        <v>1995066</v>
      </c>
      <c r="AJ96">
        <v>3799950</v>
      </c>
      <c r="AK96">
        <v>6310606</v>
      </c>
      <c r="AL96">
        <f>IF(AND(HCBS!H96 &lt; 300000,'ASP-1'!B96 &gt; 0,'ASP-2'!B96 &gt; 0,'ASP-3'!B96 &gt; 0,'ASP-4'!B96 &gt;0),AD96, -1)</f>
        <v>-1</v>
      </c>
      <c r="AM96">
        <f>IF(AND('ASP-1'!B96 &gt; 0,'ASP-2'!B96 &gt; 0,'ASP-3'!B96 &gt; 0,'ASP-4'!B96 &gt;0),AD96, -1)</f>
        <v>62.992332696914602</v>
      </c>
    </row>
    <row r="97" spans="1:39" x14ac:dyDescent="0.25">
      <c r="A97" t="s">
        <v>156</v>
      </c>
      <c r="B97">
        <v>1</v>
      </c>
      <c r="C97">
        <v>2</v>
      </c>
      <c r="D97">
        <v>1</v>
      </c>
      <c r="E97">
        <v>0</v>
      </c>
      <c r="F97">
        <v>4</v>
      </c>
      <c r="G97">
        <v>29</v>
      </c>
      <c r="H97">
        <v>491</v>
      </c>
      <c r="I97" t="s">
        <v>50</v>
      </c>
      <c r="J97">
        <v>32.403367996215799</v>
      </c>
      <c r="K97">
        <v>18.257009506225501</v>
      </c>
      <c r="L97">
        <v>0.19693374633788999</v>
      </c>
      <c r="M97">
        <v>79.78125</v>
      </c>
      <c r="N97">
        <v>-1314</v>
      </c>
      <c r="O97">
        <v>-823</v>
      </c>
      <c r="P97">
        <v>-1</v>
      </c>
      <c r="Q97" t="s">
        <v>50</v>
      </c>
      <c r="R97">
        <v>-1314</v>
      </c>
      <c r="S97">
        <v>32.403367996215799</v>
      </c>
      <c r="T97">
        <v>18.257009506225501</v>
      </c>
      <c r="U97">
        <v>0.19693374633788999</v>
      </c>
      <c r="V97">
        <v>79.78125</v>
      </c>
      <c r="W97">
        <v>510</v>
      </c>
      <c r="X97">
        <v>-1</v>
      </c>
      <c r="Y97">
        <v>-1</v>
      </c>
      <c r="Z97" t="b">
        <v>0</v>
      </c>
      <c r="AA97" t="b">
        <v>0</v>
      </c>
      <c r="AB97">
        <v>48</v>
      </c>
      <c r="AC97">
        <v>0</v>
      </c>
      <c r="AD97">
        <v>48.342138767242403</v>
      </c>
      <c r="AE97">
        <v>13.297636747360199</v>
      </c>
      <c r="AF97">
        <v>27.507340565517001</v>
      </c>
      <c r="AG97" t="b">
        <v>0</v>
      </c>
      <c r="AH97">
        <v>657552</v>
      </c>
      <c r="AI97">
        <v>2590366</v>
      </c>
      <c r="AJ97">
        <v>4945142</v>
      </c>
      <c r="AK97">
        <v>8193060</v>
      </c>
      <c r="AL97">
        <f>IF(AND(HCBS!H97 &lt; 300000,'ASP-1'!B97 &gt; 0,'ASP-2'!B97 &gt; 0,'ASP-3'!B97 &gt; 0,'ASP-4'!B97 &gt;0),AD97, -1)</f>
        <v>-1</v>
      </c>
      <c r="AM97">
        <f>IF(AND('ASP-1'!B97 &gt; 0,'ASP-2'!B97 &gt; 0,'ASP-3'!B97 &gt; 0,'ASP-4'!B97 &gt;0),AD97, -1)</f>
        <v>-1</v>
      </c>
    </row>
    <row r="98" spans="1:39" x14ac:dyDescent="0.25">
      <c r="A98" t="s">
        <v>157</v>
      </c>
      <c r="B98">
        <v>1</v>
      </c>
      <c r="C98">
        <v>2</v>
      </c>
      <c r="D98">
        <v>1</v>
      </c>
      <c r="E98">
        <v>0</v>
      </c>
      <c r="F98">
        <v>4</v>
      </c>
      <c r="G98">
        <v>34</v>
      </c>
      <c r="H98">
        <v>494</v>
      </c>
      <c r="I98" t="s">
        <v>50</v>
      </c>
      <c r="J98">
        <v>17.100389480590799</v>
      </c>
      <c r="K98">
        <v>6.5528507232665998</v>
      </c>
      <c r="L98">
        <v>7.4975967407226493E-2</v>
      </c>
      <c r="M98">
        <v>33.90625</v>
      </c>
      <c r="N98">
        <v>-1020</v>
      </c>
      <c r="O98">
        <v>-526</v>
      </c>
      <c r="P98">
        <v>-1</v>
      </c>
      <c r="Q98" t="s">
        <v>50</v>
      </c>
      <c r="R98">
        <v>-1020</v>
      </c>
      <c r="S98">
        <v>17.100389480590799</v>
      </c>
      <c r="T98">
        <v>6.5528507232665998</v>
      </c>
      <c r="U98">
        <v>7.4975967407226493E-2</v>
      </c>
      <c r="V98">
        <v>33.90625</v>
      </c>
      <c r="W98">
        <v>500</v>
      </c>
      <c r="X98">
        <v>-1</v>
      </c>
      <c r="Y98">
        <v>-1</v>
      </c>
      <c r="Z98" t="b">
        <v>0</v>
      </c>
      <c r="AA98" t="b">
        <v>0</v>
      </c>
      <c r="AB98">
        <v>40</v>
      </c>
      <c r="AC98">
        <v>0</v>
      </c>
      <c r="AD98">
        <v>31.5986325740814</v>
      </c>
      <c r="AE98">
        <v>11.969073057174599</v>
      </c>
      <c r="AF98">
        <v>37.8784525852939</v>
      </c>
      <c r="AG98" t="b">
        <v>0</v>
      </c>
      <c r="AH98">
        <v>509038</v>
      </c>
      <c r="AI98">
        <v>1969990</v>
      </c>
      <c r="AJ98">
        <v>3748930</v>
      </c>
      <c r="AK98">
        <v>6227958</v>
      </c>
      <c r="AL98">
        <f>IF(AND(HCBS!H98 &lt; 300000,'ASP-1'!B98 &gt; 0,'ASP-2'!B98 &gt; 0,'ASP-3'!B98 &gt; 0,'ASP-4'!B98 &gt;0),AD98, -1)</f>
        <v>31.5986325740814</v>
      </c>
      <c r="AM98">
        <f>IF(AND('ASP-1'!B98 &gt; 0,'ASP-2'!B98 &gt; 0,'ASP-3'!B98 &gt; 0,'ASP-4'!B98 &gt;0),AD98, -1)</f>
        <v>31.5986325740814</v>
      </c>
    </row>
    <row r="99" spans="1:39" x14ac:dyDescent="0.25">
      <c r="A99" t="s">
        <v>158</v>
      </c>
      <c r="B99">
        <v>1</v>
      </c>
      <c r="C99">
        <v>3</v>
      </c>
      <c r="D99">
        <v>1</v>
      </c>
      <c r="E99">
        <v>0</v>
      </c>
      <c r="F99">
        <v>4</v>
      </c>
      <c r="G99">
        <v>29</v>
      </c>
      <c r="H99">
        <v>496</v>
      </c>
      <c r="I99" t="s">
        <v>50</v>
      </c>
      <c r="J99">
        <v>17.093395233154201</v>
      </c>
      <c r="K99">
        <v>8.0923480987548793</v>
      </c>
      <c r="L99">
        <v>4.3985366821289E-2</v>
      </c>
      <c r="M99">
        <v>38.25</v>
      </c>
      <c r="N99">
        <v>-902</v>
      </c>
      <c r="O99">
        <v>-406</v>
      </c>
      <c r="P99">
        <v>-1</v>
      </c>
      <c r="Q99" t="s">
        <v>50</v>
      </c>
      <c r="R99">
        <v>-902</v>
      </c>
      <c r="S99">
        <v>17.093395233154201</v>
      </c>
      <c r="T99">
        <v>8.0923480987548793</v>
      </c>
      <c r="U99">
        <v>4.3985366821289E-2</v>
      </c>
      <c r="V99">
        <v>38.25</v>
      </c>
      <c r="W99">
        <v>504</v>
      </c>
      <c r="X99">
        <v>-1</v>
      </c>
      <c r="Y99">
        <v>-1</v>
      </c>
      <c r="Z99" t="b">
        <v>0</v>
      </c>
      <c r="AA99" t="b">
        <v>0</v>
      </c>
      <c r="AB99">
        <v>37</v>
      </c>
      <c r="AC99">
        <v>0</v>
      </c>
      <c r="AD99">
        <v>31.726590871810899</v>
      </c>
      <c r="AE99">
        <v>9.7358047962188703</v>
      </c>
      <c r="AF99">
        <v>30.686577185540401</v>
      </c>
      <c r="AG99" t="b">
        <v>0</v>
      </c>
      <c r="AH99">
        <v>458466</v>
      </c>
      <c r="AI99">
        <v>1759164</v>
      </c>
      <c r="AJ99">
        <v>3345525</v>
      </c>
      <c r="AK99">
        <v>5563155</v>
      </c>
      <c r="AL99">
        <f>IF(AND(HCBS!H99 &lt; 300000,'ASP-1'!B99 &gt; 0,'ASP-2'!B99 &gt; 0,'ASP-3'!B99 &gt; 0,'ASP-4'!B99 &gt;0),AD99, -1)</f>
        <v>31.726590871810899</v>
      </c>
      <c r="AM99">
        <f>IF(AND('ASP-1'!B99 &gt; 0,'ASP-2'!B99 &gt; 0,'ASP-3'!B99 &gt; 0,'ASP-4'!B99 &gt;0),AD99, -1)</f>
        <v>31.726590871810899</v>
      </c>
    </row>
    <row r="100" spans="1:39" x14ac:dyDescent="0.25">
      <c r="A100" t="s">
        <v>159</v>
      </c>
      <c r="B100">
        <v>1</v>
      </c>
      <c r="C100">
        <v>3</v>
      </c>
      <c r="D100">
        <v>1</v>
      </c>
      <c r="E100">
        <v>0</v>
      </c>
      <c r="F100">
        <v>4</v>
      </c>
      <c r="G100">
        <v>32</v>
      </c>
      <c r="H100">
        <v>529</v>
      </c>
      <c r="I100" t="s">
        <v>50</v>
      </c>
      <c r="J100">
        <v>25.312696456909102</v>
      </c>
      <c r="K100">
        <v>13.983411788940399</v>
      </c>
      <c r="L100">
        <v>0.12895584106445299</v>
      </c>
      <c r="M100">
        <v>62.40625</v>
      </c>
      <c r="N100">
        <v>-1020</v>
      </c>
      <c r="O100">
        <v>-491</v>
      </c>
      <c r="P100">
        <v>-1</v>
      </c>
      <c r="Q100" t="s">
        <v>50</v>
      </c>
      <c r="R100">
        <v>-1020</v>
      </c>
      <c r="S100">
        <v>25.312696456909102</v>
      </c>
      <c r="T100">
        <v>13.983411788940399</v>
      </c>
      <c r="U100">
        <v>0.12895584106445299</v>
      </c>
      <c r="V100">
        <v>62.40625</v>
      </c>
      <c r="W100">
        <v>538</v>
      </c>
      <c r="X100">
        <v>-1</v>
      </c>
      <c r="Y100">
        <v>-1</v>
      </c>
      <c r="Z100" t="b">
        <v>0</v>
      </c>
      <c r="AA100" t="b">
        <v>0</v>
      </c>
      <c r="AB100">
        <v>41</v>
      </c>
      <c r="AC100">
        <v>0</v>
      </c>
      <c r="AD100">
        <v>44.131520986557</v>
      </c>
      <c r="AE100">
        <v>12.300965309143001</v>
      </c>
      <c r="AF100">
        <v>27.873422520130401</v>
      </c>
      <c r="AG100" t="b">
        <v>0</v>
      </c>
      <c r="AH100">
        <v>539623</v>
      </c>
      <c r="AI100">
        <v>2102806</v>
      </c>
      <c r="AJ100">
        <v>4009366</v>
      </c>
      <c r="AK100">
        <v>6651795</v>
      </c>
      <c r="AL100">
        <f>IF(AND(HCBS!H100 &lt; 300000,'ASP-1'!B100 &gt; 0,'ASP-2'!B100 &gt; 0,'ASP-3'!B100 &gt; 0,'ASP-4'!B100 &gt;0),AD100, -1)</f>
        <v>44.131520986557</v>
      </c>
      <c r="AM100">
        <f>IF(AND('ASP-1'!B100 &gt; 0,'ASP-2'!B100 &gt; 0,'ASP-3'!B100 &gt; 0,'ASP-4'!B100 &gt;0),AD100, -1)</f>
        <v>44.131520986557</v>
      </c>
    </row>
    <row r="101" spans="1:39" x14ac:dyDescent="0.25">
      <c r="A101" t="s">
        <v>160</v>
      </c>
      <c r="B101">
        <v>1</v>
      </c>
      <c r="C101">
        <v>3</v>
      </c>
      <c r="D101">
        <v>1</v>
      </c>
      <c r="E101">
        <v>0</v>
      </c>
      <c r="F101">
        <v>4</v>
      </c>
      <c r="G101">
        <v>26</v>
      </c>
      <c r="H101">
        <v>542</v>
      </c>
      <c r="I101" t="s">
        <v>50</v>
      </c>
      <c r="J101">
        <v>8.1973114013671804</v>
      </c>
      <c r="K101">
        <v>2.8130760192871</v>
      </c>
      <c r="L101">
        <v>6.9974899291992104E-2</v>
      </c>
      <c r="M101">
        <v>15.34375</v>
      </c>
      <c r="N101">
        <v>-483</v>
      </c>
      <c r="O101">
        <v>59</v>
      </c>
      <c r="P101">
        <v>-1</v>
      </c>
      <c r="Q101" t="s">
        <v>50</v>
      </c>
      <c r="R101">
        <v>-483</v>
      </c>
      <c r="S101">
        <v>8.1973114013671804</v>
      </c>
      <c r="T101">
        <v>2.8130760192871</v>
      </c>
      <c r="U101">
        <v>6.9974899291992104E-2</v>
      </c>
      <c r="V101">
        <v>15.34375</v>
      </c>
      <c r="W101">
        <v>543</v>
      </c>
      <c r="X101">
        <v>-1</v>
      </c>
      <c r="Y101">
        <v>-1</v>
      </c>
      <c r="Z101" t="b">
        <v>0</v>
      </c>
      <c r="AA101" t="b">
        <v>0</v>
      </c>
      <c r="AB101">
        <v>27</v>
      </c>
      <c r="AC101">
        <v>0</v>
      </c>
      <c r="AD101">
        <v>17.1663672924041</v>
      </c>
      <c r="AE101">
        <v>6.7417876720428396</v>
      </c>
      <c r="AF101">
        <v>39.273234442711498</v>
      </c>
      <c r="AG101" t="b">
        <v>0</v>
      </c>
      <c r="AH101">
        <v>288034</v>
      </c>
      <c r="AI101">
        <v>1055169</v>
      </c>
      <c r="AJ101">
        <v>1993250</v>
      </c>
      <c r="AK101">
        <v>3336453</v>
      </c>
      <c r="AL101">
        <f>IF(AND(HCBS!H101 &lt; 300000,'ASP-1'!B101 &gt; 0,'ASP-2'!B101 &gt; 0,'ASP-3'!B101 &gt; 0,'ASP-4'!B101 &gt;0),AD101, -1)</f>
        <v>17.1663672924041</v>
      </c>
      <c r="AM101">
        <f>IF(AND('ASP-1'!B101 &gt; 0,'ASP-2'!B101 &gt; 0,'ASP-3'!B101 &gt; 0,'ASP-4'!B101 &gt;0),AD101, -1)</f>
        <v>17.1663672924041</v>
      </c>
    </row>
    <row r="102" spans="1:39" x14ac:dyDescent="0.25">
      <c r="A102" t="s">
        <v>161</v>
      </c>
      <c r="B102">
        <v>1</v>
      </c>
      <c r="C102">
        <v>2</v>
      </c>
      <c r="D102">
        <v>1</v>
      </c>
      <c r="E102">
        <v>0</v>
      </c>
      <c r="F102">
        <v>4</v>
      </c>
      <c r="G102">
        <v>21</v>
      </c>
      <c r="H102">
        <v>432</v>
      </c>
      <c r="I102" t="s">
        <v>50</v>
      </c>
      <c r="J102">
        <v>29.9611721038818</v>
      </c>
      <c r="K102">
        <v>15.956768035888601</v>
      </c>
      <c r="L102">
        <v>7.0974349975585896E-2</v>
      </c>
      <c r="M102">
        <v>71.84375</v>
      </c>
      <c r="N102">
        <v>-1397</v>
      </c>
      <c r="O102">
        <v>-965</v>
      </c>
      <c r="P102">
        <v>-1</v>
      </c>
      <c r="Q102" t="s">
        <v>50</v>
      </c>
      <c r="R102">
        <v>-1397</v>
      </c>
      <c r="S102">
        <v>29.9611721038818</v>
      </c>
      <c r="T102">
        <v>15.956768035888601</v>
      </c>
      <c r="U102">
        <v>7.0974349975585896E-2</v>
      </c>
      <c r="V102">
        <v>71.84375</v>
      </c>
      <c r="W102">
        <v>443</v>
      </c>
      <c r="X102">
        <v>-1</v>
      </c>
      <c r="Y102">
        <v>-1</v>
      </c>
      <c r="Z102" t="b">
        <v>0</v>
      </c>
      <c r="AA102" t="b">
        <v>0</v>
      </c>
      <c r="AB102">
        <v>32</v>
      </c>
      <c r="AC102">
        <v>0</v>
      </c>
      <c r="AD102">
        <v>40.0938460826873</v>
      </c>
      <c r="AE102">
        <v>11.352275848388601</v>
      </c>
      <c r="AF102">
        <v>28.314260061198201</v>
      </c>
      <c r="AG102" t="b">
        <v>0</v>
      </c>
      <c r="AH102">
        <v>647650</v>
      </c>
      <c r="AI102">
        <v>2545274</v>
      </c>
      <c r="AJ102">
        <v>4859153</v>
      </c>
      <c r="AK102">
        <v>8052077</v>
      </c>
      <c r="AL102">
        <f>IF(AND(HCBS!H102 &lt; 300000,'ASP-1'!B102 &gt; 0,'ASP-2'!B102 &gt; 0,'ASP-3'!B102 &gt; 0,'ASP-4'!B102 &gt;0),AD102, -1)</f>
        <v>-1</v>
      </c>
      <c r="AM102">
        <f>IF(AND('ASP-1'!B102 &gt; 0,'ASP-2'!B102 &gt; 0,'ASP-3'!B102 &gt; 0,'ASP-4'!B102 &gt;0),AD102, -1)</f>
        <v>-1</v>
      </c>
    </row>
    <row r="103" spans="1:39" x14ac:dyDescent="0.25">
      <c r="A103" t="s">
        <v>162</v>
      </c>
      <c r="B103">
        <v>1</v>
      </c>
      <c r="C103">
        <v>2</v>
      </c>
      <c r="D103">
        <v>1</v>
      </c>
      <c r="E103">
        <v>0</v>
      </c>
      <c r="F103">
        <v>4</v>
      </c>
      <c r="G103">
        <v>27</v>
      </c>
      <c r="H103">
        <v>553</v>
      </c>
      <c r="I103" t="s">
        <v>50</v>
      </c>
      <c r="J103">
        <v>13.640525817871</v>
      </c>
      <c r="K103">
        <v>4.9613742828369096</v>
      </c>
      <c r="L103">
        <v>0.214927673339843</v>
      </c>
      <c r="M103">
        <v>26.25</v>
      </c>
      <c r="N103">
        <v>-839</v>
      </c>
      <c r="O103">
        <v>-286</v>
      </c>
      <c r="P103">
        <v>-1</v>
      </c>
      <c r="Q103" t="s">
        <v>50</v>
      </c>
      <c r="R103">
        <v>-839</v>
      </c>
      <c r="S103">
        <v>13.640525817871</v>
      </c>
      <c r="T103">
        <v>4.9613742828369096</v>
      </c>
      <c r="U103">
        <v>0.214927673339843</v>
      </c>
      <c r="V103">
        <v>26.25</v>
      </c>
      <c r="W103">
        <v>561</v>
      </c>
      <c r="X103">
        <v>-1</v>
      </c>
      <c r="Y103">
        <v>-1</v>
      </c>
      <c r="Z103" t="b">
        <v>0</v>
      </c>
      <c r="AA103" t="b">
        <v>0</v>
      </c>
      <c r="AB103">
        <v>35</v>
      </c>
      <c r="AC103">
        <v>0</v>
      </c>
      <c r="AD103">
        <v>24.786867618560699</v>
      </c>
      <c r="AE103">
        <v>9.2289714813232404</v>
      </c>
      <c r="AF103">
        <v>37.233310894081797</v>
      </c>
      <c r="AG103" t="b">
        <v>0</v>
      </c>
      <c r="AH103">
        <v>440700</v>
      </c>
      <c r="AI103">
        <v>1686526</v>
      </c>
      <c r="AJ103">
        <v>3208505</v>
      </c>
      <c r="AK103">
        <v>5335731</v>
      </c>
      <c r="AL103">
        <f>IF(AND(HCBS!H103 &lt; 300000,'ASP-1'!B103 &gt; 0,'ASP-2'!B103 &gt; 0,'ASP-3'!B103 &gt; 0,'ASP-4'!B103 &gt;0),AD103, -1)</f>
        <v>24.786867618560699</v>
      </c>
      <c r="AM103">
        <f>IF(AND('ASP-1'!B103 &gt; 0,'ASP-2'!B103 &gt; 0,'ASP-3'!B103 &gt; 0,'ASP-4'!B103 &gt;0),AD103, -1)</f>
        <v>24.786867618560699</v>
      </c>
    </row>
    <row r="104" spans="1:39" x14ac:dyDescent="0.25">
      <c r="A104" t="s">
        <v>163</v>
      </c>
      <c r="B104">
        <v>1</v>
      </c>
      <c r="C104">
        <v>2</v>
      </c>
      <c r="D104">
        <v>1</v>
      </c>
      <c r="E104">
        <v>0</v>
      </c>
      <c r="F104">
        <v>4</v>
      </c>
      <c r="G104">
        <v>28</v>
      </c>
      <c r="H104">
        <v>518</v>
      </c>
      <c r="I104" t="s">
        <v>50</v>
      </c>
      <c r="J104">
        <v>18.797834396362301</v>
      </c>
      <c r="K104">
        <v>8.9340705871581996</v>
      </c>
      <c r="L104">
        <v>7.6972961425781194E-2</v>
      </c>
      <c r="M104">
        <v>41.828125</v>
      </c>
      <c r="N104">
        <v>-992</v>
      </c>
      <c r="O104">
        <v>-474</v>
      </c>
      <c r="P104">
        <v>-1</v>
      </c>
      <c r="Q104" t="s">
        <v>50</v>
      </c>
      <c r="R104">
        <v>-992</v>
      </c>
      <c r="S104">
        <v>18.797834396362301</v>
      </c>
      <c r="T104">
        <v>8.9340705871581996</v>
      </c>
      <c r="U104">
        <v>7.6972961425781194E-2</v>
      </c>
      <c r="V104">
        <v>41.828125</v>
      </c>
      <c r="W104">
        <v>528</v>
      </c>
      <c r="X104">
        <v>-1</v>
      </c>
      <c r="Y104">
        <v>-1</v>
      </c>
      <c r="Z104" t="b">
        <v>0</v>
      </c>
      <c r="AA104" t="b">
        <v>0</v>
      </c>
      <c r="AB104">
        <v>38</v>
      </c>
      <c r="AC104">
        <v>0</v>
      </c>
      <c r="AD104">
        <v>32.2734115123748</v>
      </c>
      <c r="AE104">
        <v>10.3206136226654</v>
      </c>
      <c r="AF104">
        <v>31.978688149246501</v>
      </c>
      <c r="AG104" t="b">
        <v>0</v>
      </c>
      <c r="AH104">
        <v>498102</v>
      </c>
      <c r="AI104">
        <v>1924411</v>
      </c>
      <c r="AJ104">
        <v>3667512</v>
      </c>
      <c r="AK104">
        <v>6090025</v>
      </c>
      <c r="AL104">
        <f>IF(AND(HCBS!H104 &lt; 300000,'ASP-1'!B104 &gt; 0,'ASP-2'!B104 &gt; 0,'ASP-3'!B104 &gt; 0,'ASP-4'!B104 &gt;0),AD104, -1)</f>
        <v>-1</v>
      </c>
      <c r="AM104">
        <f>IF(AND('ASP-1'!B104 &gt; 0,'ASP-2'!B104 &gt; 0,'ASP-3'!B104 &gt; 0,'ASP-4'!B104 &gt;0),AD104, -1)</f>
        <v>32.2734115123748</v>
      </c>
    </row>
    <row r="105" spans="1:39" x14ac:dyDescent="0.25">
      <c r="A105" t="s">
        <v>164</v>
      </c>
      <c r="B105">
        <v>1</v>
      </c>
      <c r="C105">
        <v>2</v>
      </c>
      <c r="D105">
        <v>1</v>
      </c>
      <c r="E105">
        <v>0</v>
      </c>
      <c r="F105">
        <v>4</v>
      </c>
      <c r="G105">
        <v>31</v>
      </c>
      <c r="H105">
        <v>563</v>
      </c>
      <c r="I105" t="s">
        <v>50</v>
      </c>
      <c r="J105">
        <v>22.328676223754801</v>
      </c>
      <c r="K105">
        <v>11.5961952209472</v>
      </c>
      <c r="L105">
        <v>0.10796165466308499</v>
      </c>
      <c r="M105">
        <v>50.625</v>
      </c>
      <c r="N105">
        <v>-1028</v>
      </c>
      <c r="O105">
        <v>-465</v>
      </c>
      <c r="P105">
        <v>-1</v>
      </c>
      <c r="Q105" t="s">
        <v>50</v>
      </c>
      <c r="R105">
        <v>-1028</v>
      </c>
      <c r="S105">
        <v>22.328676223754801</v>
      </c>
      <c r="T105">
        <v>11.5961952209472</v>
      </c>
      <c r="U105">
        <v>0.10796165466308499</v>
      </c>
      <c r="V105">
        <v>50.625</v>
      </c>
      <c r="W105">
        <v>572</v>
      </c>
      <c r="X105">
        <v>-1</v>
      </c>
      <c r="Y105">
        <v>-1</v>
      </c>
      <c r="Z105" t="b">
        <v>0</v>
      </c>
      <c r="AA105" t="b">
        <v>0</v>
      </c>
      <c r="AB105">
        <v>40</v>
      </c>
      <c r="AC105">
        <v>0</v>
      </c>
      <c r="AD105">
        <v>37.246778964996302</v>
      </c>
      <c r="AE105">
        <v>11.5672049522399</v>
      </c>
      <c r="AF105">
        <v>31.055584599974601</v>
      </c>
      <c r="AG105" t="b">
        <v>0</v>
      </c>
      <c r="AH105">
        <v>537124</v>
      </c>
      <c r="AI105">
        <v>2086961</v>
      </c>
      <c r="AJ105">
        <v>3985965</v>
      </c>
      <c r="AK105">
        <v>6610050</v>
      </c>
      <c r="AL105">
        <f>IF(AND(HCBS!H105 &lt; 300000,'ASP-1'!B105 &gt; 0,'ASP-2'!B105 &gt; 0,'ASP-3'!B105 &gt; 0,'ASP-4'!B105 &gt;0),AD105, -1)</f>
        <v>-1</v>
      </c>
      <c r="AM105">
        <f>IF(AND('ASP-1'!B105 &gt; 0,'ASP-2'!B105 &gt; 0,'ASP-3'!B105 &gt; 0,'ASP-4'!B105 &gt;0),AD105, -1)</f>
        <v>37.246778964996302</v>
      </c>
    </row>
    <row r="106" spans="1:39" x14ac:dyDescent="0.25">
      <c r="A106" t="s">
        <v>165</v>
      </c>
      <c r="B106">
        <v>1</v>
      </c>
      <c r="C106">
        <v>2</v>
      </c>
      <c r="D106">
        <v>1</v>
      </c>
      <c r="E106">
        <v>0</v>
      </c>
      <c r="F106">
        <v>4</v>
      </c>
      <c r="G106">
        <v>27</v>
      </c>
      <c r="H106">
        <v>514</v>
      </c>
      <c r="I106" t="s">
        <v>50</v>
      </c>
      <c r="J106">
        <v>17.7991619110107</v>
      </c>
      <c r="K106">
        <v>8.1833152770996094</v>
      </c>
      <c r="L106">
        <v>5.1980972290039E-2</v>
      </c>
      <c r="M106">
        <v>38.203125</v>
      </c>
      <c r="N106">
        <v>-956</v>
      </c>
      <c r="O106">
        <v>-442</v>
      </c>
      <c r="P106">
        <v>-1</v>
      </c>
      <c r="Q106" t="s">
        <v>50</v>
      </c>
      <c r="R106">
        <v>-956</v>
      </c>
      <c r="S106">
        <v>17.7991619110107</v>
      </c>
      <c r="T106">
        <v>8.1833152770996094</v>
      </c>
      <c r="U106">
        <v>5.1980972290039E-2</v>
      </c>
      <c r="V106">
        <v>38.203125</v>
      </c>
      <c r="W106">
        <v>524</v>
      </c>
      <c r="X106">
        <v>-1</v>
      </c>
      <c r="Y106">
        <v>-1</v>
      </c>
      <c r="Z106" t="b">
        <v>0</v>
      </c>
      <c r="AA106" t="b">
        <v>0</v>
      </c>
      <c r="AB106">
        <v>37</v>
      </c>
      <c r="AC106">
        <v>0</v>
      </c>
      <c r="AD106">
        <v>30.465004682540801</v>
      </c>
      <c r="AE106">
        <v>9.8527672290802002</v>
      </c>
      <c r="AF106">
        <v>32.341262808755403</v>
      </c>
      <c r="AG106" t="b">
        <v>0</v>
      </c>
      <c r="AH106">
        <v>481022</v>
      </c>
      <c r="AI106">
        <v>1854382</v>
      </c>
      <c r="AJ106">
        <v>3531841</v>
      </c>
      <c r="AK106">
        <v>5867245</v>
      </c>
      <c r="AL106">
        <f>IF(AND(HCBS!H106 &lt; 300000,'ASP-1'!B106 &gt; 0,'ASP-2'!B106 &gt; 0,'ASP-3'!B106 &gt; 0,'ASP-4'!B106 &gt;0),AD106, -1)</f>
        <v>30.465004682540801</v>
      </c>
      <c r="AM106">
        <f>IF(AND('ASP-1'!B106 &gt; 0,'ASP-2'!B106 &gt; 0,'ASP-3'!B106 &gt; 0,'ASP-4'!B106 &gt;0),AD106, -1)</f>
        <v>30.465004682540801</v>
      </c>
    </row>
    <row r="107" spans="1:39" x14ac:dyDescent="0.25">
      <c r="A107" t="s">
        <v>166</v>
      </c>
      <c r="B107">
        <v>1</v>
      </c>
      <c r="C107">
        <v>3</v>
      </c>
      <c r="D107">
        <v>1</v>
      </c>
      <c r="E107">
        <v>0</v>
      </c>
      <c r="F107">
        <v>4</v>
      </c>
      <c r="G107">
        <v>27</v>
      </c>
      <c r="H107">
        <v>546</v>
      </c>
      <c r="I107" t="s">
        <v>50</v>
      </c>
      <c r="J107">
        <v>14.856126785278301</v>
      </c>
      <c r="K107">
        <v>6.2879390716552699</v>
      </c>
      <c r="L107">
        <v>0.20493125915527299</v>
      </c>
      <c r="M107">
        <v>30.828125</v>
      </c>
      <c r="N107">
        <v>-846</v>
      </c>
      <c r="O107">
        <v>-300</v>
      </c>
      <c r="P107">
        <v>-1</v>
      </c>
      <c r="Q107" t="s">
        <v>50</v>
      </c>
      <c r="R107">
        <v>-846</v>
      </c>
      <c r="S107">
        <v>14.856126785278301</v>
      </c>
      <c r="T107">
        <v>6.2879390716552699</v>
      </c>
      <c r="U107">
        <v>0.20493125915527299</v>
      </c>
      <c r="V107">
        <v>30.828125</v>
      </c>
      <c r="W107">
        <v>554</v>
      </c>
      <c r="X107">
        <v>-1</v>
      </c>
      <c r="Y107">
        <v>-1</v>
      </c>
      <c r="Z107" t="b">
        <v>0</v>
      </c>
      <c r="AA107" t="b">
        <v>0</v>
      </c>
      <c r="AB107">
        <v>35</v>
      </c>
      <c r="AC107">
        <v>0</v>
      </c>
      <c r="AD107">
        <v>26.277378082275298</v>
      </c>
      <c r="AE107">
        <v>9.1330039501190097</v>
      </c>
      <c r="AF107">
        <v>34.756146224038197</v>
      </c>
      <c r="AG107" t="b">
        <v>0</v>
      </c>
      <c r="AH107">
        <v>438615</v>
      </c>
      <c r="AI107">
        <v>1672797</v>
      </c>
      <c r="AJ107">
        <v>3181722</v>
      </c>
      <c r="AK107">
        <v>5293134</v>
      </c>
      <c r="AL107">
        <f>IF(AND(HCBS!H107 &lt; 300000,'ASP-1'!B107 &gt; 0,'ASP-2'!B107 &gt; 0,'ASP-3'!B107 &gt; 0,'ASP-4'!B107 &gt;0),AD107, -1)</f>
        <v>26.277378082275298</v>
      </c>
      <c r="AM107">
        <f>IF(AND('ASP-1'!B107 &gt; 0,'ASP-2'!B107 &gt; 0,'ASP-3'!B107 &gt; 0,'ASP-4'!B107 &gt;0),AD107, -1)</f>
        <v>26.277378082275298</v>
      </c>
    </row>
    <row r="108" spans="1:39" x14ac:dyDescent="0.25">
      <c r="A108" t="s">
        <v>167</v>
      </c>
      <c r="B108">
        <v>1</v>
      </c>
      <c r="C108">
        <v>3</v>
      </c>
      <c r="D108">
        <v>1</v>
      </c>
      <c r="E108">
        <v>0</v>
      </c>
      <c r="F108">
        <v>4</v>
      </c>
      <c r="G108">
        <v>24</v>
      </c>
      <c r="H108">
        <v>474</v>
      </c>
      <c r="I108" t="s">
        <v>50</v>
      </c>
      <c r="J108">
        <v>12.210994720458901</v>
      </c>
      <c r="K108">
        <v>4.9423789978027299</v>
      </c>
      <c r="L108">
        <v>6.2978744506835896E-2</v>
      </c>
      <c r="M108">
        <v>25.015625</v>
      </c>
      <c r="N108">
        <v>-759</v>
      </c>
      <c r="O108">
        <v>-285</v>
      </c>
      <c r="P108">
        <v>-1</v>
      </c>
      <c r="Q108" t="s">
        <v>50</v>
      </c>
      <c r="R108">
        <v>-759</v>
      </c>
      <c r="S108">
        <v>12.210994720458901</v>
      </c>
      <c r="T108">
        <v>4.9423789978027299</v>
      </c>
      <c r="U108">
        <v>6.2978744506835896E-2</v>
      </c>
      <c r="V108">
        <v>25.015625</v>
      </c>
      <c r="W108">
        <v>481</v>
      </c>
      <c r="X108">
        <v>-1</v>
      </c>
      <c r="Y108">
        <v>-1</v>
      </c>
      <c r="Z108" t="b">
        <v>0</v>
      </c>
      <c r="AA108" t="b">
        <v>0</v>
      </c>
      <c r="AB108">
        <v>31</v>
      </c>
      <c r="AC108">
        <v>0</v>
      </c>
      <c r="AD108">
        <v>21.260024785995402</v>
      </c>
      <c r="AE108">
        <v>7.6764802932739196</v>
      </c>
      <c r="AF108">
        <v>36.107579226956503</v>
      </c>
      <c r="AG108" t="b">
        <v>0</v>
      </c>
      <c r="AH108">
        <v>376301</v>
      </c>
      <c r="AI108">
        <v>1419358</v>
      </c>
      <c r="AJ108">
        <v>2696661</v>
      </c>
      <c r="AK108">
        <v>4492320</v>
      </c>
      <c r="AL108">
        <f>IF(AND(HCBS!H108 &lt; 300000,'ASP-1'!B108 &gt; 0,'ASP-2'!B108 &gt; 0,'ASP-3'!B108 &gt; 0,'ASP-4'!B108 &gt;0),AD108, -1)</f>
        <v>21.260024785995402</v>
      </c>
      <c r="AM108">
        <f>IF(AND('ASP-1'!B108 &gt; 0,'ASP-2'!B108 &gt; 0,'ASP-3'!B108 &gt; 0,'ASP-4'!B108 &gt;0),AD108, -1)</f>
        <v>21.260024785995402</v>
      </c>
    </row>
    <row r="109" spans="1:39" x14ac:dyDescent="0.25">
      <c r="A109" t="s">
        <v>168</v>
      </c>
      <c r="B109">
        <v>1</v>
      </c>
      <c r="C109">
        <v>3</v>
      </c>
      <c r="D109">
        <v>1</v>
      </c>
      <c r="E109">
        <v>0</v>
      </c>
      <c r="F109">
        <v>4</v>
      </c>
      <c r="G109">
        <v>28</v>
      </c>
      <c r="H109">
        <v>563</v>
      </c>
      <c r="I109" t="s">
        <v>50</v>
      </c>
      <c r="J109">
        <v>18.887802124023398</v>
      </c>
      <c r="K109">
        <v>10.4035873413085</v>
      </c>
      <c r="L109">
        <v>4.8982620239257799E-2</v>
      </c>
      <c r="M109">
        <v>46.25</v>
      </c>
      <c r="N109">
        <v>-791</v>
      </c>
      <c r="O109">
        <v>-228</v>
      </c>
      <c r="P109">
        <v>-1</v>
      </c>
      <c r="Q109" t="s">
        <v>50</v>
      </c>
      <c r="R109">
        <v>-791</v>
      </c>
      <c r="S109">
        <v>18.887802124023398</v>
      </c>
      <c r="T109">
        <v>10.4035873413085</v>
      </c>
      <c r="U109">
        <v>4.8982620239257799E-2</v>
      </c>
      <c r="V109">
        <v>46.25</v>
      </c>
      <c r="W109">
        <v>569</v>
      </c>
      <c r="X109">
        <v>-1</v>
      </c>
      <c r="Y109">
        <v>-1</v>
      </c>
      <c r="Z109" t="b">
        <v>0</v>
      </c>
      <c r="AA109" t="b">
        <v>0</v>
      </c>
      <c r="AB109">
        <v>34</v>
      </c>
      <c r="AC109">
        <v>0</v>
      </c>
      <c r="AD109">
        <v>34.295748710632303</v>
      </c>
      <c r="AE109">
        <v>9.4778902530670095</v>
      </c>
      <c r="AF109">
        <v>27.635758393951299</v>
      </c>
      <c r="AG109" t="b">
        <v>0</v>
      </c>
      <c r="AH109">
        <v>430984</v>
      </c>
      <c r="AI109">
        <v>1646286</v>
      </c>
      <c r="AJ109">
        <v>3132901</v>
      </c>
      <c r="AK109">
        <v>5210171</v>
      </c>
      <c r="AL109">
        <f>IF(AND(HCBS!H109 &lt; 300000,'ASP-1'!B109 &gt; 0,'ASP-2'!B109 &gt; 0,'ASP-3'!B109 &gt; 0,'ASP-4'!B109 &gt;0),AD109, -1)</f>
        <v>34.295748710632303</v>
      </c>
      <c r="AM109">
        <f>IF(AND('ASP-1'!B109 &gt; 0,'ASP-2'!B109 &gt; 0,'ASP-3'!B109 &gt; 0,'ASP-4'!B109 &gt;0),AD109, -1)</f>
        <v>34.295748710632303</v>
      </c>
    </row>
    <row r="110" spans="1:39" x14ac:dyDescent="0.25">
      <c r="A110" t="s">
        <v>169</v>
      </c>
      <c r="B110">
        <v>1</v>
      </c>
      <c r="C110">
        <v>3</v>
      </c>
      <c r="D110">
        <v>1</v>
      </c>
      <c r="E110">
        <v>0</v>
      </c>
      <c r="F110">
        <v>4</v>
      </c>
      <c r="G110">
        <v>29</v>
      </c>
      <c r="H110">
        <v>541</v>
      </c>
      <c r="I110" t="s">
        <v>50</v>
      </c>
      <c r="J110">
        <v>17.343309402465799</v>
      </c>
      <c r="K110">
        <v>7.2396240234375</v>
      </c>
      <c r="L110">
        <v>6.4977645874023396E-2</v>
      </c>
      <c r="M110">
        <v>35.953125</v>
      </c>
      <c r="N110">
        <v>-1012</v>
      </c>
      <c r="O110">
        <v>-471</v>
      </c>
      <c r="P110">
        <v>-1</v>
      </c>
      <c r="Q110" t="s">
        <v>50</v>
      </c>
      <c r="R110">
        <v>-1012</v>
      </c>
      <c r="S110">
        <v>17.343309402465799</v>
      </c>
      <c r="T110">
        <v>7.2396240234375</v>
      </c>
      <c r="U110">
        <v>6.4977645874023396E-2</v>
      </c>
      <c r="V110">
        <v>35.953125</v>
      </c>
      <c r="W110">
        <v>548</v>
      </c>
      <c r="X110">
        <v>-1</v>
      </c>
      <c r="Y110">
        <v>-1</v>
      </c>
      <c r="Z110" t="b">
        <v>0</v>
      </c>
      <c r="AA110" t="b">
        <v>0</v>
      </c>
      <c r="AB110">
        <v>36</v>
      </c>
      <c r="AC110">
        <v>0</v>
      </c>
      <c r="AD110">
        <v>37.292764663696197</v>
      </c>
      <c r="AE110">
        <v>10.524547576904199</v>
      </c>
      <c r="AF110">
        <v>28.2214195483064</v>
      </c>
      <c r="AG110" t="b">
        <v>0</v>
      </c>
      <c r="AH110">
        <v>506619</v>
      </c>
      <c r="AI110">
        <v>1952978</v>
      </c>
      <c r="AJ110">
        <v>3718384</v>
      </c>
      <c r="AK110">
        <v>6177981</v>
      </c>
      <c r="AL110">
        <f>IF(AND(HCBS!H110 &lt; 300000,'ASP-1'!B110 &gt; 0,'ASP-2'!B110 &gt; 0,'ASP-3'!B110 &gt; 0,'ASP-4'!B110 &gt;0),AD110, -1)</f>
        <v>37.292764663696197</v>
      </c>
      <c r="AM110">
        <f>IF(AND('ASP-1'!B110 &gt; 0,'ASP-2'!B110 &gt; 0,'ASP-3'!B110 &gt; 0,'ASP-4'!B110 &gt;0),AD110, -1)</f>
        <v>37.292764663696197</v>
      </c>
    </row>
    <row r="111" spans="1:39" x14ac:dyDescent="0.25">
      <c r="A111" t="s">
        <v>170</v>
      </c>
      <c r="B111">
        <v>1</v>
      </c>
      <c r="C111">
        <v>2</v>
      </c>
      <c r="D111">
        <v>1</v>
      </c>
      <c r="E111">
        <v>0</v>
      </c>
      <c r="F111">
        <v>4</v>
      </c>
      <c r="G111">
        <v>27</v>
      </c>
      <c r="H111">
        <v>475</v>
      </c>
      <c r="I111" t="s">
        <v>50</v>
      </c>
      <c r="J111">
        <v>18.053077697753899</v>
      </c>
      <c r="K111">
        <v>9.9827251434326101</v>
      </c>
      <c r="L111">
        <v>3.5987854003906201E-2</v>
      </c>
      <c r="M111">
        <v>44.3125</v>
      </c>
      <c r="N111">
        <v>-839</v>
      </c>
      <c r="O111">
        <v>-364</v>
      </c>
      <c r="P111">
        <v>-1</v>
      </c>
      <c r="Q111" t="s">
        <v>50</v>
      </c>
      <c r="R111">
        <v>-839</v>
      </c>
      <c r="S111">
        <v>18.053077697753899</v>
      </c>
      <c r="T111">
        <v>9.9827251434326101</v>
      </c>
      <c r="U111">
        <v>3.5987854003906201E-2</v>
      </c>
      <c r="V111">
        <v>44.3125</v>
      </c>
      <c r="W111">
        <v>481</v>
      </c>
      <c r="X111">
        <v>-1</v>
      </c>
      <c r="Y111">
        <v>-1</v>
      </c>
      <c r="Z111" t="b">
        <v>0</v>
      </c>
      <c r="AA111" t="b">
        <v>0</v>
      </c>
      <c r="AB111">
        <v>33</v>
      </c>
      <c r="AC111">
        <v>0</v>
      </c>
      <c r="AD111">
        <v>30.413021087646399</v>
      </c>
      <c r="AE111">
        <v>8.9730565547943097</v>
      </c>
      <c r="AF111">
        <v>29.503996097379101</v>
      </c>
      <c r="AG111" t="b">
        <v>0</v>
      </c>
      <c r="AH111">
        <v>412434</v>
      </c>
      <c r="AI111">
        <v>1570503</v>
      </c>
      <c r="AJ111">
        <v>2990934</v>
      </c>
      <c r="AK111">
        <v>4973871</v>
      </c>
      <c r="AL111">
        <f>IF(AND(HCBS!H111 &lt; 300000,'ASP-1'!B111 &gt; 0,'ASP-2'!B111 &gt; 0,'ASP-3'!B111 &gt; 0,'ASP-4'!B111 &gt;0),AD111, -1)</f>
        <v>30.413021087646399</v>
      </c>
      <c r="AM111">
        <f>IF(AND('ASP-1'!B111 &gt; 0,'ASP-2'!B111 &gt; 0,'ASP-3'!B111 &gt; 0,'ASP-4'!B111 &gt;0),AD111, -1)</f>
        <v>30.413021087646399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EABC-5375-4CFC-A834-E34BDF851A19}">
  <dimension ref="A1:AF45"/>
  <sheetViews>
    <sheetView zoomScale="60" zoomScaleNormal="60" workbookViewId="0">
      <selection activeCell="N51" sqref="N51"/>
    </sheetView>
  </sheetViews>
  <sheetFormatPr defaultRowHeight="15" x14ac:dyDescent="0.25"/>
  <cols>
    <col min="4" max="4" width="10.85546875" customWidth="1"/>
    <col min="5" max="6" width="12.7109375" customWidth="1"/>
    <col min="7" max="7" width="29.7109375" customWidth="1"/>
    <col min="8" max="8" width="11.7109375" customWidth="1"/>
    <col min="9" max="9" width="10.85546875" customWidth="1"/>
    <col min="10" max="10" width="13" customWidth="1"/>
    <col min="12" max="13" width="10.140625" customWidth="1"/>
    <col min="14" max="14" width="33" customWidth="1"/>
    <col min="15" max="15" width="11.7109375" customWidth="1"/>
    <col min="21" max="21" width="33.5703125" customWidth="1"/>
    <col min="22" max="22" width="13.42578125" customWidth="1"/>
    <col min="27" max="27" width="20.28515625" customWidth="1"/>
    <col min="29" max="29" width="12.28515625" customWidth="1"/>
    <col min="30" max="30" width="12.7109375" customWidth="1"/>
    <col min="31" max="32" width="16.7109375" customWidth="1"/>
  </cols>
  <sheetData>
    <row r="1" spans="1:32" ht="57.75" customHeight="1" x14ac:dyDescent="0.25">
      <c r="A1" s="4" t="s">
        <v>53</v>
      </c>
      <c r="B1" s="16" t="s">
        <v>172</v>
      </c>
      <c r="C1" s="16"/>
      <c r="D1" s="16"/>
      <c r="E1" s="12"/>
      <c r="F1" s="13"/>
      <c r="H1" s="3" t="s">
        <v>56</v>
      </c>
      <c r="I1" s="16" t="s">
        <v>173</v>
      </c>
      <c r="J1" s="16"/>
      <c r="K1" s="16"/>
      <c r="L1" s="12"/>
      <c r="M1" s="13"/>
      <c r="O1" s="3" t="s">
        <v>57</v>
      </c>
      <c r="P1" s="16" t="s">
        <v>174</v>
      </c>
      <c r="Q1" s="16"/>
      <c r="R1" s="16"/>
      <c r="S1" s="12"/>
      <c r="T1" s="13"/>
      <c r="V1" s="3" t="s">
        <v>58</v>
      </c>
      <c r="W1" s="16" t="s">
        <v>175</v>
      </c>
      <c r="X1" s="16"/>
      <c r="Y1" s="12"/>
      <c r="Z1" s="13"/>
      <c r="AB1" s="3" t="s">
        <v>59</v>
      </c>
      <c r="AC1" s="16" t="s">
        <v>176</v>
      </c>
      <c r="AD1" s="16"/>
      <c r="AE1" s="12"/>
      <c r="AF1" s="13"/>
    </row>
    <row r="2" spans="1:32" x14ac:dyDescent="0.25">
      <c r="A2" t="s">
        <v>51</v>
      </c>
      <c r="B2" t="s">
        <v>52</v>
      </c>
      <c r="C2" t="s">
        <v>54</v>
      </c>
      <c r="D2" t="s">
        <v>55</v>
      </c>
      <c r="E2" t="s">
        <v>184</v>
      </c>
      <c r="F2" t="s">
        <v>185</v>
      </c>
      <c r="H2" t="s">
        <v>51</v>
      </c>
      <c r="I2" t="s">
        <v>52</v>
      </c>
      <c r="J2" t="s">
        <v>54</v>
      </c>
      <c r="K2" t="s">
        <v>55</v>
      </c>
      <c r="L2" t="s">
        <v>184</v>
      </c>
      <c r="M2" t="s">
        <v>185</v>
      </c>
      <c r="O2" t="s">
        <v>51</v>
      </c>
      <c r="P2" t="s">
        <v>52</v>
      </c>
      <c r="Q2" t="s">
        <v>54</v>
      </c>
      <c r="R2" t="s">
        <v>55</v>
      </c>
      <c r="S2" t="s">
        <v>184</v>
      </c>
      <c r="T2" t="s">
        <v>185</v>
      </c>
      <c r="V2" t="s">
        <v>51</v>
      </c>
      <c r="W2" t="s">
        <v>54</v>
      </c>
      <c r="X2" t="s">
        <v>55</v>
      </c>
      <c r="Y2" t="s">
        <v>184</v>
      </c>
      <c r="Z2" t="s">
        <v>185</v>
      </c>
      <c r="AB2" t="s">
        <v>51</v>
      </c>
      <c r="AC2" t="s">
        <v>54</v>
      </c>
      <c r="AD2" t="s">
        <v>55</v>
      </c>
      <c r="AE2" t="s">
        <v>184</v>
      </c>
      <c r="AF2" t="s">
        <v>185</v>
      </c>
    </row>
    <row r="3" spans="1:32" x14ac:dyDescent="0.25">
      <c r="A3">
        <v>20</v>
      </c>
      <c r="B3">
        <f>AVERAGE(HCBS!H2:H11)/1000</f>
        <v>9.3683699999999592E-3</v>
      </c>
      <c r="C3">
        <f>AVERAGE('ASP-1'!AD2:AD11)</f>
        <v>17.652369928359953</v>
      </c>
      <c r="D3">
        <f>AVERAGE('ASP-2'!AD2:AD11)</f>
        <v>28.307808637618979</v>
      </c>
      <c r="E3">
        <f>AVERAGEIF('ASP-3'!AD2:AD11,"&gt;=0")</f>
        <v>8.0469596385955686</v>
      </c>
      <c r="F3">
        <f>AVERAGE('ASP-4'!AD2:AD11)</f>
        <v>6.4276910305022925</v>
      </c>
      <c r="H3">
        <v>20</v>
      </c>
      <c r="I3">
        <f>AVERAGEIF(HCBS!O2:O11, "&gt;=0")/1000</f>
        <v>9.3683699999999592E-3</v>
      </c>
      <c r="J3">
        <f>AVERAGEIF('ASP-1'!AL2:AL11, "&gt;=0")</f>
        <v>17.652369928359953</v>
      </c>
      <c r="K3">
        <f>AVERAGEIF('ASP-2'!AL2:AL11, "&gt;=0")</f>
        <v>28.307808637618979</v>
      </c>
      <c r="L3">
        <f>AVERAGEIF('ASP-3'!AL2:AL11,"&gt;=0")</f>
        <v>8.0469596385955686</v>
      </c>
      <c r="M3">
        <f>AVERAGEIF('ASP-4'!AL2:AL11,"&gt;=0")</f>
        <v>6.4276910305022925</v>
      </c>
      <c r="O3">
        <v>20</v>
      </c>
      <c r="P3">
        <f>AVERAGE(HCBS!G2:G11)</f>
        <v>1</v>
      </c>
      <c r="Q3">
        <f>AVERAGE('ASP-1'!B2:B11)</f>
        <v>1</v>
      </c>
      <c r="R3">
        <f>AVERAGE('ASP-2'!B2:B11)</f>
        <v>1</v>
      </c>
      <c r="S3">
        <f>AVERAGE('ASP-3'!B2:B11)</f>
        <v>1</v>
      </c>
      <c r="T3">
        <f>AVERAGE('ASP-4'!B2:B11)</f>
        <v>1</v>
      </c>
      <c r="V3">
        <v>20</v>
      </c>
      <c r="W3">
        <f>AVERAGE('ASP-1'!AF2:AF11)</f>
        <v>55.417424240726838</v>
      </c>
      <c r="X3">
        <f>AVERAGE('ASP-2'!AF2:AF11)</f>
        <v>55.78063098560024</v>
      </c>
      <c r="Y3">
        <f>AVERAGE('ASP-3'!AF2:AF11)</f>
        <v>52.01742133054271</v>
      </c>
      <c r="Z3">
        <f>AVERAGE('ASP-4'!AF2:AF11)</f>
        <v>49.388532111349207</v>
      </c>
      <c r="AB3">
        <v>20</v>
      </c>
      <c r="AC3">
        <f>AVERAGE('ASP-1'!AK2:AK11)</f>
        <v>6016105.9000000004</v>
      </c>
      <c r="AD3">
        <f>AVERAGE('ASP-2'!AK2:AK11)</f>
        <v>9378758.4000000004</v>
      </c>
      <c r="AE3">
        <f>AVERAGE('ASP-3'!AK2:AK11)</f>
        <v>3239863.3</v>
      </c>
      <c r="AF3">
        <f>AVERAGE('ASP-4'!AK2:AK11)</f>
        <v>1939027.2</v>
      </c>
    </row>
    <row r="4" spans="1:32" x14ac:dyDescent="0.25">
      <c r="A4">
        <v>22</v>
      </c>
      <c r="B4">
        <f>AVERAGE(HCBS!H12:H21)/1000</f>
        <v>2.7514139999999958E-2</v>
      </c>
      <c r="C4">
        <f>AVERAGE('ASP-1'!AD12:AD21)</f>
        <v>32.318299484252883</v>
      </c>
      <c r="D4">
        <f>AVERAGE('ASP-2'!AD12:AD21)</f>
        <v>51.206479024887038</v>
      </c>
      <c r="E4">
        <f>AVERAGEIF('ASP-3'!AD12:AD21,"&gt;=0")</f>
        <v>13.351019716262755</v>
      </c>
      <c r="F4">
        <f>AVERAGE('ASP-4'!AD12:AD21)</f>
        <v>10.755571222305267</v>
      </c>
      <c r="H4">
        <v>22</v>
      </c>
      <c r="I4">
        <f>AVERAGEIF(HCBS!O12:O21, "&gt;=0")/1000</f>
        <v>2.7514139999999958E-2</v>
      </c>
      <c r="J4">
        <f>AVERAGEIF('ASP-1'!AL12:AL21, "&gt;=0")</f>
        <v>32.318299484252883</v>
      </c>
      <c r="K4">
        <f>AVERAGEIF('ASP-2'!AL12:AL21, "&gt;=0")</f>
        <v>51.206479024887038</v>
      </c>
      <c r="L4">
        <f>AVERAGEIF('ASP-3'!AL12:AL21,"&gt;=0")</f>
        <v>13.351019716262755</v>
      </c>
      <c r="M4">
        <f>AVERAGEIF('ASP-4'!AL12:AL21,"&gt;=0")</f>
        <v>10.755571222305267</v>
      </c>
      <c r="O4">
        <v>22</v>
      </c>
      <c r="P4">
        <f>AVERAGE(HCBS!G12:G21)</f>
        <v>1</v>
      </c>
      <c r="Q4">
        <f>AVERAGE('ASP-1'!B12:B21)</f>
        <v>1</v>
      </c>
      <c r="R4">
        <f>AVERAGE('ASP-2'!B12:B21)</f>
        <v>1</v>
      </c>
      <c r="S4">
        <f>AVERAGE('ASP-3'!B12:B21)</f>
        <v>1</v>
      </c>
      <c r="T4">
        <f>AVERAGE('ASP-4'!B12:B21)</f>
        <v>1</v>
      </c>
      <c r="V4">
        <v>22</v>
      </c>
      <c r="W4">
        <f>AVERAGE('ASP-1'!AF12:AF21)</f>
        <v>52.093258175823735</v>
      </c>
      <c r="X4">
        <f>AVERAGE('ASP-2'!AF12:AF21)</f>
        <v>52.536637525651528</v>
      </c>
      <c r="Y4">
        <f>AVERAGE('ASP-3'!AF12:AF21)</f>
        <v>49.989055679213834</v>
      </c>
      <c r="Z4">
        <f>AVERAGE('ASP-4'!AF12:AF21)</f>
        <v>43.991840067304544</v>
      </c>
      <c r="AB4">
        <v>22</v>
      </c>
      <c r="AC4">
        <f>AVERAGE('ASP-1'!AK12:AK21)</f>
        <v>9503467.8000000007</v>
      </c>
      <c r="AD4">
        <f>AVERAGE('ASP-2'!AK12:AK21)</f>
        <v>15230039.4</v>
      </c>
      <c r="AE4">
        <f>AVERAGE('ASP-3'!AK12:AK21)</f>
        <v>4957242.4000000004</v>
      </c>
      <c r="AF4">
        <f>AVERAGE('ASP-4'!AK12:AK21)</f>
        <v>2693190.4</v>
      </c>
    </row>
    <row r="5" spans="1:32" x14ac:dyDescent="0.25">
      <c r="A5">
        <v>24</v>
      </c>
      <c r="B5">
        <f>AVERAGE(HCBS!H22:H31)/1000</f>
        <v>0.12669431000000003</v>
      </c>
      <c r="C5">
        <f>AVERAGE('ASP-1'!AD22:AD31)</f>
        <v>42.812148451805079</v>
      </c>
      <c r="D5">
        <f>AVERAGE('ASP-2'!AD22:AD31)</f>
        <v>70.638732171058521</v>
      </c>
      <c r="E5">
        <f>AVERAGEIF('ASP-3'!AD22:AD31,"&gt;=0")</f>
        <v>15.998650765418963</v>
      </c>
      <c r="F5">
        <f>AVERAGE('ASP-4'!AD22:AD31)</f>
        <v>12.0902329444885</v>
      </c>
      <c r="H5">
        <v>24</v>
      </c>
      <c r="I5">
        <f>AVERAGEIF(HCBS!O22:O31, "&gt;=0")/1000</f>
        <v>0.12669431000000003</v>
      </c>
      <c r="J5">
        <f>AVERAGEIF('ASP-1'!AL22:AL31, "&gt;=0")</f>
        <v>42.812148451805079</v>
      </c>
      <c r="K5">
        <f>AVERAGEIF('ASP-2'!AL22:AL31, "&gt;=0")</f>
        <v>70.638732171058521</v>
      </c>
      <c r="L5">
        <f>AVERAGEIF('ASP-3'!AL22:AL31,"&gt;=0")</f>
        <v>15.998650765418963</v>
      </c>
      <c r="M5">
        <f>AVERAGEIF('ASP-4'!AL22:AL31,"&gt;=0")</f>
        <v>12.0902329444885</v>
      </c>
      <c r="O5">
        <v>24</v>
      </c>
      <c r="P5">
        <f>AVERAGE(HCBS!G22:G31)</f>
        <v>1</v>
      </c>
      <c r="Q5">
        <f>AVERAGE('ASP-1'!B22:B31)</f>
        <v>1</v>
      </c>
      <c r="R5">
        <f>AVERAGE('ASP-2'!B22:B31)</f>
        <v>1</v>
      </c>
      <c r="S5">
        <f>AVERAGE('ASP-3'!B22:B31)</f>
        <v>1</v>
      </c>
      <c r="T5">
        <f>AVERAGE('ASP-4'!B22:B31)</f>
        <v>1</v>
      </c>
      <c r="V5">
        <v>24</v>
      </c>
      <c r="W5">
        <f>AVERAGE('ASP-1'!AF22:AF31)</f>
        <v>51.949733191110624</v>
      </c>
      <c r="X5">
        <f>AVERAGE('ASP-2'!AF22:AF31)</f>
        <v>51.223080451747443</v>
      </c>
      <c r="Y5">
        <f>AVERAGE('ASP-3'!AF22:AF31)</f>
        <v>50.101399651146167</v>
      </c>
      <c r="Z5">
        <f>AVERAGE('ASP-4'!AF22:AF31)</f>
        <v>43.89473693350461</v>
      </c>
      <c r="AB5">
        <v>24</v>
      </c>
      <c r="AC5">
        <f>AVERAGE('ASP-1'!AK22:AK31)</f>
        <v>11180564.800000001</v>
      </c>
      <c r="AD5">
        <f>AVERAGE('ASP-2'!AK22:AK31)</f>
        <v>17866706.399999999</v>
      </c>
      <c r="AE5">
        <f>AVERAGE('ASP-3'!AK22:AK31)</f>
        <v>5606030</v>
      </c>
      <c r="AF5">
        <f>AVERAGE('ASP-4'!AK22:AK31)</f>
        <v>2868841.9</v>
      </c>
    </row>
    <row r="6" spans="1:32" x14ac:dyDescent="0.25">
      <c r="A6">
        <v>26</v>
      </c>
      <c r="B6">
        <f>AVERAGE(HCBS!H32:H41)/1000</f>
        <v>4.4087380000000072E-2</v>
      </c>
      <c r="C6">
        <f>AVERAGE('ASP-1'!AD32:AD41)</f>
        <v>47.441991543769795</v>
      </c>
      <c r="D6">
        <f>AVERAGE('ASP-2'!AD32:AD41)</f>
        <v>83.011305332183724</v>
      </c>
      <c r="E6">
        <f>AVERAGEIF('ASP-3'!AD32:AD41,"&gt;=0")</f>
        <v>16.961335349082912</v>
      </c>
      <c r="F6">
        <f>AVERAGE('ASP-4'!AD32:AD41)</f>
        <v>12.949951076507521</v>
      </c>
      <c r="H6">
        <v>26</v>
      </c>
      <c r="I6">
        <f>AVERAGEIF(HCBS!O32:O41, "&gt;=0")/1000</f>
        <v>4.4087380000000072E-2</v>
      </c>
      <c r="J6">
        <f>AVERAGEIF('ASP-1'!AL32:AL41, "&gt;=0")</f>
        <v>47.441991543769795</v>
      </c>
      <c r="K6">
        <f>AVERAGEIF('ASP-2'!AL32:AL41, "&gt;=0")</f>
        <v>83.011305332183724</v>
      </c>
      <c r="L6">
        <f>AVERAGEIF('ASP-3'!AL32:AL41,"&gt;=0")</f>
        <v>16.961335349082912</v>
      </c>
      <c r="M6">
        <f>AVERAGEIF('ASP-4'!AL32:AL41,"&gt;=0")</f>
        <v>12.949951076507521</v>
      </c>
      <c r="O6">
        <v>26</v>
      </c>
      <c r="P6">
        <f>AVERAGE(HCBS!G32:G41)</f>
        <v>1</v>
      </c>
      <c r="Q6">
        <f>AVERAGE('ASP-1'!B32:B41)</f>
        <v>1</v>
      </c>
      <c r="R6">
        <f>AVERAGE('ASP-2'!B32:B41)</f>
        <v>1</v>
      </c>
      <c r="S6">
        <f>AVERAGE('ASP-3'!B32:B41)</f>
        <v>1</v>
      </c>
      <c r="T6">
        <f>AVERAGE('ASP-4'!B32:B41)</f>
        <v>1</v>
      </c>
      <c r="V6">
        <v>26</v>
      </c>
      <c r="W6">
        <f>AVERAGE('ASP-1'!AF32:AF41)</f>
        <v>52.337761508563084</v>
      </c>
      <c r="X6">
        <f>AVERAGE('ASP-2'!AF32:AF41)</f>
        <v>50.617290048209256</v>
      </c>
      <c r="Y6">
        <f>AVERAGE('ASP-3'!AF32:AF41)</f>
        <v>51.193194758800914</v>
      </c>
      <c r="Z6">
        <f>AVERAGE('ASP-4'!AF32:AF41)</f>
        <v>43.315800770797956</v>
      </c>
      <c r="AB6">
        <v>26</v>
      </c>
      <c r="AC6">
        <f>AVERAGE('ASP-1'!AK32:AK41)</f>
        <v>12138146.5</v>
      </c>
      <c r="AD6">
        <f>AVERAGE('ASP-2'!AK32:AK41)</f>
        <v>19401555.399999999</v>
      </c>
      <c r="AE6">
        <f>AVERAGE('ASP-3'!AK32:AK41)</f>
        <v>5988636.4000000004</v>
      </c>
      <c r="AF6">
        <f>AVERAGE('ASP-4'!AK32:AK41)</f>
        <v>2936123.9</v>
      </c>
    </row>
    <row r="7" spans="1:32" x14ac:dyDescent="0.25">
      <c r="A7">
        <v>28</v>
      </c>
      <c r="B7">
        <f>AVERAGE(HCBS!H42:H51)/1000</f>
        <v>0.14116696000000001</v>
      </c>
      <c r="C7">
        <f>AVERAGE('ASP-1'!AD42:AD51)</f>
        <v>67.204163622856115</v>
      </c>
      <c r="D7">
        <f>AVERAGE('ASP-2'!AD42:AD51)</f>
        <v>101.6422134160993</v>
      </c>
      <c r="E7">
        <f>AVERAGEIF('ASP-3'!AD42:AD51,"&gt;=0")</f>
        <v>23.268665552139232</v>
      </c>
      <c r="F7">
        <f>AVERAGE('ASP-4'!AD42:AD51)</f>
        <v>25.276206827163616</v>
      </c>
      <c r="H7">
        <v>28</v>
      </c>
      <c r="I7">
        <f>AVERAGEIF(HCBS!O42:O51, "&gt;=0")/1000</f>
        <v>0.14116696000000001</v>
      </c>
      <c r="J7">
        <f>AVERAGEIF('ASP-1'!AL42:AL51, "&gt;=0")</f>
        <v>67.204163622856115</v>
      </c>
      <c r="K7">
        <f>AVERAGEIF('ASP-2'!AL42:AL51, "&gt;=0")</f>
        <v>101.6422134160993</v>
      </c>
      <c r="L7">
        <f>AVERAGEIF('ASP-3'!AL42:AL51,"&gt;=0")</f>
        <v>23.268665552139232</v>
      </c>
      <c r="M7">
        <f>AVERAGEIF('ASP-4'!AL42:AL51,"&gt;=0")</f>
        <v>25.276206827163616</v>
      </c>
      <c r="O7">
        <v>28</v>
      </c>
      <c r="P7">
        <f>AVERAGE(HCBS!G42:G51)</f>
        <v>1</v>
      </c>
      <c r="Q7">
        <f>AVERAGE('ASP-1'!B42:B51)</f>
        <v>1</v>
      </c>
      <c r="R7">
        <f>AVERAGE('ASP-2'!B42:B51)</f>
        <v>1</v>
      </c>
      <c r="S7">
        <f>AVERAGE('ASP-3'!B42:B51)</f>
        <v>1</v>
      </c>
      <c r="T7">
        <f>AVERAGE('ASP-4'!B42:B51)</f>
        <v>1</v>
      </c>
      <c r="V7">
        <v>28</v>
      </c>
      <c r="W7">
        <f>AVERAGE('ASP-1'!AF42:AF51)</f>
        <v>51.028848512791953</v>
      </c>
      <c r="X7">
        <f>AVERAGE('ASP-2'!AF42:AF51)</f>
        <v>47.37689646851301</v>
      </c>
      <c r="Y7">
        <f>AVERAGE('ASP-3'!AF42:AF51)</f>
        <v>48.429095475798761</v>
      </c>
      <c r="Z7">
        <f>AVERAGE('ASP-4'!AF42:AF51)</f>
        <v>36.978201491590049</v>
      </c>
      <c r="AB7">
        <v>28</v>
      </c>
      <c r="AC7">
        <f>AVERAGE('ASP-1'!AK42:AK51)</f>
        <v>16405567.199999999</v>
      </c>
      <c r="AD7">
        <f>AVERAGE('ASP-2'!AK42:AK51)</f>
        <v>26827301.800000001</v>
      </c>
      <c r="AE7">
        <f>AVERAGE('ASP-3'!AK42:AK51)</f>
        <v>7924519</v>
      </c>
      <c r="AF7">
        <f>AVERAGE('ASP-4'!AK42:AK51)</f>
        <v>3613565.7</v>
      </c>
    </row>
    <row r="8" spans="1:32" x14ac:dyDescent="0.25">
      <c r="A8">
        <v>30</v>
      </c>
      <c r="B8">
        <f>AVERAGE(HCBS!H52:H61)/1000</f>
        <v>9.4512119999999436E-2</v>
      </c>
      <c r="C8">
        <f>AVERAGE('ASP-1'!AD52:AD61)</f>
        <v>74.130158829688952</v>
      </c>
      <c r="D8">
        <f>AVERAGE('ASP-2'!AD52:AD61)</f>
        <v>108.61650066375701</v>
      </c>
      <c r="E8">
        <f>AVERAGEIF('ASP-3'!AD52:AD61,"&gt;=0")</f>
        <v>22.74853630065914</v>
      </c>
      <c r="F8">
        <f>AVERAGE('ASP-4'!AD52:AD61)</f>
        <v>15.876990962028453</v>
      </c>
      <c r="H8">
        <v>30</v>
      </c>
      <c r="I8">
        <f>AVERAGEIF(HCBS!O52:O61, "&gt;=0")/1000</f>
        <v>9.4512119999999436E-2</v>
      </c>
      <c r="J8">
        <f>AVERAGEIF('ASP-1'!AL52:AL61, "&gt;=0")</f>
        <v>74.130158829688952</v>
      </c>
      <c r="K8">
        <f>AVERAGEIF('ASP-2'!AL52:AL61, "&gt;=0")</f>
        <v>108.61650066375701</v>
      </c>
      <c r="L8">
        <f>AVERAGEIF('ASP-3'!AL52:AL61,"&gt;=0")</f>
        <v>22.74853630065914</v>
      </c>
      <c r="M8">
        <f>AVERAGEIF('ASP-4'!AL52:AL61,"&gt;=0")</f>
        <v>15.876990962028453</v>
      </c>
      <c r="O8">
        <v>30</v>
      </c>
      <c r="P8">
        <f>AVERAGE(HCBS!G52:G61)</f>
        <v>1</v>
      </c>
      <c r="Q8">
        <f>AVERAGE('ASP-1'!B52:B61)</f>
        <v>1</v>
      </c>
      <c r="R8">
        <f>AVERAGE('ASP-2'!B52:B61)</f>
        <v>1</v>
      </c>
      <c r="S8">
        <f>AVERAGE('ASP-3'!B52:B61)</f>
        <v>1</v>
      </c>
      <c r="T8">
        <f>AVERAGE('ASP-4'!B52:B61)</f>
        <v>1</v>
      </c>
      <c r="V8">
        <v>30</v>
      </c>
      <c r="W8">
        <f>AVERAGE('ASP-1'!AF52:AF61)</f>
        <v>49.648342592190986</v>
      </c>
      <c r="X8">
        <f>AVERAGE('ASP-2'!AF52:AF61)</f>
        <v>46.021590569105534</v>
      </c>
      <c r="Y8">
        <f>AVERAGE('ASP-3'!AF52:AF61)</f>
        <v>49.93514206199675</v>
      </c>
      <c r="Z8">
        <f>AVERAGE('ASP-4'!AF52:AF61)</f>
        <v>41.642755171243195</v>
      </c>
      <c r="AB8">
        <v>30</v>
      </c>
      <c r="AC8">
        <f>AVERAGE('ASP-1'!AK52:AK61)</f>
        <v>17094096.600000001</v>
      </c>
      <c r="AD8">
        <f>AVERAGE('ASP-2'!AK52:AK61)</f>
        <v>28465225</v>
      </c>
      <c r="AE8">
        <f>AVERAGE('ASP-3'!AK52:AK61)</f>
        <v>8289042.2000000002</v>
      </c>
      <c r="AF8">
        <f>AVERAGE('ASP-4'!AK52:AK61)</f>
        <v>3617647.7</v>
      </c>
    </row>
    <row r="9" spans="1:32" x14ac:dyDescent="0.25">
      <c r="A9">
        <v>32</v>
      </c>
      <c r="B9">
        <f>AVERAGE(HCBS!H62:H71)/1000</f>
        <v>0.33612387999999993</v>
      </c>
      <c r="C9">
        <f>AVERAGE('ASP-1'!AD62:AD71)</f>
        <v>185.0524580240245</v>
      </c>
      <c r="D9">
        <f>AVERAGE('ASP-2'!AD62:AD71)</f>
        <v>175.30759088993017</v>
      </c>
      <c r="E9">
        <f>AVERAGEIF('ASP-3'!AD62:AD71,"&gt;=0")</f>
        <v>31.078903293609585</v>
      </c>
      <c r="F9">
        <f>AVERAGE('ASP-4'!AD62:AD71)</f>
        <v>25.22292456626888</v>
      </c>
      <c r="H9">
        <v>32</v>
      </c>
      <c r="I9">
        <f>AVERAGEIF(HCBS!O62:O71, "&gt;=0")/1000</f>
        <v>0.33612387999999993</v>
      </c>
      <c r="J9">
        <f>AVERAGEIF('ASP-1'!AL62:AL71, "&gt;=0")</f>
        <v>185.0524580240245</v>
      </c>
      <c r="K9">
        <f>AVERAGEIF('ASP-2'!AL62:AL71, "&gt;=0")</f>
        <v>175.30759088993017</v>
      </c>
      <c r="L9">
        <f>AVERAGEIF('ASP-3'!AL62:AL71,"&gt;=0")</f>
        <v>31.078903293609585</v>
      </c>
      <c r="M9">
        <f>AVERAGEIF('ASP-4'!AL62:AL71,"&gt;=0")</f>
        <v>25.22292456626888</v>
      </c>
      <c r="O9">
        <v>32</v>
      </c>
      <c r="P9">
        <f>AVERAGE(HCBS!G62:G71)</f>
        <v>1</v>
      </c>
      <c r="Q9">
        <f>AVERAGE('ASP-1'!B62:B71)</f>
        <v>1</v>
      </c>
      <c r="R9">
        <f>AVERAGE('ASP-2'!B62:B71)</f>
        <v>1</v>
      </c>
      <c r="S9">
        <f>AVERAGE('ASP-3'!B62:B71)</f>
        <v>1</v>
      </c>
      <c r="T9">
        <f>AVERAGE('ASP-4'!B62:B71)</f>
        <v>1</v>
      </c>
      <c r="V9">
        <v>32</v>
      </c>
      <c r="W9">
        <f>AVERAGE('ASP-1'!AF62:AF71)</f>
        <v>43.969959314685092</v>
      </c>
      <c r="X9">
        <f>AVERAGE('ASP-2'!AF62:AF71)</f>
        <v>41.801798285156821</v>
      </c>
      <c r="Y9">
        <f>AVERAGE('ASP-3'!AF62:AF71)</f>
        <v>47.354360914259779</v>
      </c>
      <c r="Z9">
        <f>AVERAGE('ASP-4'!AF62:AF71)</f>
        <v>34.348471964387066</v>
      </c>
      <c r="AB9">
        <v>32</v>
      </c>
      <c r="AC9">
        <f>AVERAGE('ASP-1'!AK62:AK71)</f>
        <v>23468453.199999999</v>
      </c>
      <c r="AD9">
        <f>AVERAGE('ASP-2'!AK62:AK71)</f>
        <v>38838787</v>
      </c>
      <c r="AE9">
        <f>AVERAGE('ASP-3'!AK62:AK71)</f>
        <v>10963858.1</v>
      </c>
      <c r="AF9">
        <f>AVERAGE('ASP-4'!AK62:AK71)</f>
        <v>4486750.3</v>
      </c>
    </row>
    <row r="10" spans="1:32" x14ac:dyDescent="0.25">
      <c r="A10">
        <v>34</v>
      </c>
      <c r="B10">
        <f>AVERAGE(HCBS!H72:H81)/1000</f>
        <v>33.269764699999989</v>
      </c>
      <c r="C10">
        <f>AVERAGE('ASP-1'!AD72:AD81)</f>
        <v>145.70864033698993</v>
      </c>
      <c r="D10">
        <f>AVERAGE('ASP-2'!AD72:AD81)</f>
        <v>214.82835078239401</v>
      </c>
      <c r="E10">
        <f>AVERAGEIF('ASP-3'!AD72:AD81,"&gt;=0")</f>
        <v>35.810350656509357</v>
      </c>
      <c r="F10">
        <f>AVERAGE('ASP-4'!AD72:AD81)</f>
        <v>26.91316993236536</v>
      </c>
      <c r="H10">
        <v>34</v>
      </c>
      <c r="I10">
        <f>AVERAGEIF(HCBS!O72:O81, "&gt;=0")/1000</f>
        <v>3.6327681111111056</v>
      </c>
      <c r="J10">
        <f>AVERAGEIF('ASP-1'!AL72:AL81, "&gt;=0")</f>
        <v>147.23954277568347</v>
      </c>
      <c r="K10">
        <f>AVERAGEIF('ASP-2'!AL72:AL81, "&gt;=0")</f>
        <v>211.36658989058554</v>
      </c>
      <c r="L10">
        <f>AVERAGEIF('ASP-3'!AL72:AL81,"&gt;=0")</f>
        <v>35.164240333769015</v>
      </c>
      <c r="M10">
        <f>AVERAGEIF('ASP-4'!AL72:AL81,"&gt;=0")</f>
        <v>25.801867829428723</v>
      </c>
      <c r="O10">
        <v>34</v>
      </c>
      <c r="P10">
        <f>AVERAGE(HCBS!G72:G81)</f>
        <v>0.9</v>
      </c>
      <c r="Q10">
        <f>AVERAGE('ASP-1'!B72:B81)</f>
        <v>1</v>
      </c>
      <c r="R10">
        <f>AVERAGE('ASP-2'!B72:B81)</f>
        <v>1</v>
      </c>
      <c r="S10">
        <f>AVERAGE('ASP-3'!B72:B81)</f>
        <v>1</v>
      </c>
      <c r="T10">
        <f>AVERAGE('ASP-4'!B72:B81)</f>
        <v>1</v>
      </c>
      <c r="V10">
        <v>34</v>
      </c>
      <c r="W10">
        <f>AVERAGE('ASP-1'!AF72:AF81)</f>
        <v>45.182508799156963</v>
      </c>
      <c r="X10">
        <f>AVERAGE('ASP-2'!AF72:AF81)</f>
        <v>39.663774644331639</v>
      </c>
      <c r="Y10">
        <f>AVERAGE('ASP-3'!AF72:AF81)</f>
        <v>46.250966265352425</v>
      </c>
      <c r="Z10">
        <f>AVERAGE('ASP-4'!AF72:AF81)</f>
        <v>32.509785054718847</v>
      </c>
      <c r="AB10">
        <v>34</v>
      </c>
      <c r="AC10">
        <f>AVERAGE('ASP-1'!AK72:AK81)</f>
        <v>26646738</v>
      </c>
      <c r="AD10">
        <f>AVERAGE('ASP-2'!AK72:AK81)</f>
        <v>44552750.200000003</v>
      </c>
      <c r="AE10">
        <f>AVERAGE('ASP-3'!AK72:AK81)</f>
        <v>12307449.800000001</v>
      </c>
      <c r="AF10">
        <f>AVERAGE('ASP-4'!AK72:AK81)</f>
        <v>4823463.0999999996</v>
      </c>
    </row>
    <row r="11" spans="1:32" x14ac:dyDescent="0.25">
      <c r="A11">
        <v>36</v>
      </c>
      <c r="B11">
        <f>AVERAGE(HCBS!H82:H91)/1000</f>
        <v>114.98334452</v>
      </c>
      <c r="C11">
        <f>AVERAGE('ASP-1'!AD82:AD91)</f>
        <v>146.11966626644087</v>
      </c>
      <c r="D11">
        <f>AVERAGE('ASP-2'!AD82:AD91)</f>
        <v>264.49375889301251</v>
      </c>
      <c r="E11">
        <f>AVERAGEIF('ASP-3'!AD82:AD91,"&gt;=0")</f>
        <v>37.931754660606337</v>
      </c>
      <c r="F11">
        <f>AVERAGE('ASP-4'!AD82:AD91)</f>
        <v>30.949145841598465</v>
      </c>
      <c r="H11">
        <v>36</v>
      </c>
      <c r="I11">
        <f>AVERAGEIF(HCBS!O82:O91, "&gt;=0")/1000</f>
        <v>35.689477642857121</v>
      </c>
      <c r="J11">
        <f>AVERAGEIF('ASP-1'!AL82:AL91, "&gt;=0")</f>
        <v>127.90493079594164</v>
      </c>
      <c r="K11">
        <f>AVERAGEIF('ASP-2'!AL82:AL91, "&gt;=0")</f>
        <v>245.73805148260885</v>
      </c>
      <c r="L11">
        <f>AVERAGEIF('ASP-3'!AL82:AL91,"&gt;=0")</f>
        <v>35.158750159399801</v>
      </c>
      <c r="M11">
        <f>AVERAGEIF('ASP-4'!AL82:AL91,"&gt;=0")</f>
        <v>28.555631160736045</v>
      </c>
      <c r="O11">
        <v>36</v>
      </c>
      <c r="P11">
        <f>AVERAGE(HCBS!G82:G91)</f>
        <v>0.7</v>
      </c>
      <c r="Q11">
        <f>AVERAGE('ASP-1'!B82:B91)</f>
        <v>1</v>
      </c>
      <c r="R11">
        <f>AVERAGE('ASP-2'!B82:B91)</f>
        <v>1</v>
      </c>
      <c r="S11">
        <f>AVERAGE('ASP-3'!B82:B91)</f>
        <v>1</v>
      </c>
      <c r="T11">
        <f>AVERAGE('ASP-4'!B82:B91)</f>
        <v>1</v>
      </c>
      <c r="V11">
        <v>36</v>
      </c>
      <c r="W11">
        <f>AVERAGE('ASP-1'!AF82:AF91)</f>
        <v>43.188864829905356</v>
      </c>
      <c r="X11">
        <f>AVERAGE('ASP-2'!AF82:AF91)</f>
        <v>37.51883655278138</v>
      </c>
      <c r="Y11">
        <f>AVERAGE('ASP-3'!AF82:AF91)</f>
        <v>46.460024656840197</v>
      </c>
      <c r="Z11">
        <f>AVERAGE('ASP-4'!AF82:AF91)</f>
        <v>32.270266487177409</v>
      </c>
      <c r="AB11">
        <v>36</v>
      </c>
      <c r="AC11">
        <f>AVERAGE('ASP-1'!AK82:AK91)</f>
        <v>29279068.600000001</v>
      </c>
      <c r="AD11">
        <f>AVERAGE('ASP-2'!AK82:AK91)</f>
        <v>50174460.299999997</v>
      </c>
      <c r="AE11">
        <f>AVERAGE('ASP-3'!AK82:AK91)</f>
        <v>13657803</v>
      </c>
      <c r="AF11">
        <f>AVERAGE('ASP-4'!AK82:AK91)</f>
        <v>5123808.2</v>
      </c>
    </row>
    <row r="12" spans="1:32" x14ac:dyDescent="0.25">
      <c r="A12">
        <v>38</v>
      </c>
      <c r="B12">
        <f>AVERAGE(HCBS!H92:H101)/1000</f>
        <v>60.165739799999912</v>
      </c>
      <c r="C12">
        <f>AVERAGE('ASP-1'!AD92:AD101)</f>
        <v>173.8925085306164</v>
      </c>
      <c r="D12">
        <f>AVERAGE('ASP-2'!AD92:AD101)</f>
        <v>292.01525947782704</v>
      </c>
      <c r="E12">
        <f>AVERAGEIF('ASP-3'!AD92:AD101,"&gt;=0")</f>
        <v>41.707515978813127</v>
      </c>
      <c r="F12">
        <f>AVERAGE('ASP-4'!AD92:AD101)</f>
        <v>32.411265993118249</v>
      </c>
      <c r="H12">
        <v>38</v>
      </c>
      <c r="I12">
        <f>AVERAGEIF(HCBS!O92:O101, "&gt;=0")/1000</f>
        <v>0.20650463749989284</v>
      </c>
      <c r="J12">
        <f>AVERAGEIF('ASP-1'!AL92:AL101, "&gt;=0")</f>
        <v>135.83544057607611</v>
      </c>
      <c r="K12">
        <f>AVERAGEIF('ASP-2'!AL92:AL101, "&gt;=0")</f>
        <v>276.33452731370903</v>
      </c>
      <c r="L12">
        <f>AVERAGEIF('ASP-3'!AL92:AL101,"&gt;=0")</f>
        <v>37.367739796638446</v>
      </c>
      <c r="M12">
        <f>AVERAGEIF('ASP-4'!AL92:AL101,"&gt;=0")</f>
        <v>26.597273558378188</v>
      </c>
      <c r="O12">
        <v>38</v>
      </c>
      <c r="P12">
        <f>AVERAGE(HCBS!G92:G101)</f>
        <v>0.8</v>
      </c>
      <c r="Q12">
        <f>AVERAGE('ASP-1'!B92:B101)</f>
        <v>1</v>
      </c>
      <c r="R12">
        <f>AVERAGE('ASP-2'!B92:B101)</f>
        <v>0.9</v>
      </c>
      <c r="S12">
        <f>AVERAGE('ASP-3'!B92:B101)</f>
        <v>1</v>
      </c>
      <c r="T12">
        <f>AVERAGE('ASP-4'!B92:B101)</f>
        <v>1</v>
      </c>
      <c r="V12">
        <v>38</v>
      </c>
      <c r="W12">
        <f>AVERAGE('ASP-1'!AF92:AF101)</f>
        <v>43.862193789537358</v>
      </c>
      <c r="X12">
        <f>AVERAGE('ASP-2'!AF92:AF101)</f>
        <v>37.6648237000393</v>
      </c>
      <c r="Y12">
        <f>AVERAGE('ASP-3'!AF92:AF101)</f>
        <v>47.475572196469066</v>
      </c>
      <c r="Z12">
        <f>AVERAGE('ASP-4'!AF92:AF101)</f>
        <v>32.62213569914131</v>
      </c>
      <c r="AB12">
        <v>38</v>
      </c>
      <c r="AC12">
        <f>AVERAGE('ASP-1'!AK92:AK101)</f>
        <v>31271873</v>
      </c>
      <c r="AD12">
        <f>AVERAGE('ASP-2'!AK92:AK101)</f>
        <v>49203930.777777776</v>
      </c>
      <c r="AE12">
        <f>AVERAGE('ASP-3'!AK92:AK101)</f>
        <v>14326602.5</v>
      </c>
      <c r="AF12">
        <f>AVERAGE('ASP-4'!AK92:AK101)</f>
        <v>5168082.5</v>
      </c>
    </row>
    <row r="13" spans="1:32" x14ac:dyDescent="0.25">
      <c r="A13">
        <v>40</v>
      </c>
      <c r="B13">
        <f>AVERAGE(HCBS!H102:H111)/1000</f>
        <v>90.681544140000042</v>
      </c>
      <c r="C13">
        <f>AVERAGE('ASP-1'!AD102:AD111)</f>
        <v>148.18448581695512</v>
      </c>
      <c r="D13">
        <f>AVERAGE('ASP-2'!AD102:AD111)</f>
        <v>364.47897413041795</v>
      </c>
      <c r="E13">
        <f>AVERAGEIF('ASP-3'!AD102:AD111,"&gt;=0")</f>
        <v>45.541258239746057</v>
      </c>
      <c r="F13">
        <f>AVERAGE('ASP-4'!AD102:AD111)</f>
        <v>31.440484619140545</v>
      </c>
      <c r="H13">
        <v>40</v>
      </c>
      <c r="I13">
        <f>AVERAGEIF(HCBS!O102:O111, "&gt;=0")/1000</f>
        <v>0.97197827142862903</v>
      </c>
      <c r="J13">
        <f>AVERAGEIF('ASP-1'!AL102:AL111, "&gt;=0")</f>
        <v>135.074928249631</v>
      </c>
      <c r="K13">
        <f>AVERAGEIF('ASP-2'!AL102:AL111, "&gt;=0")</f>
        <v>332.34486440249788</v>
      </c>
      <c r="L13">
        <f>AVERAGEIF('ASP-3'!AL102:AL111,"&gt;=0")</f>
        <v>42.535615716661688</v>
      </c>
      <c r="M13">
        <f>AVERAGEIF('ASP-4'!AL102:AL111,"&gt;=0")</f>
        <v>29.255829947335297</v>
      </c>
      <c r="O13">
        <v>40</v>
      </c>
      <c r="P13">
        <f>AVERAGE(HCBS!G102:G111)</f>
        <v>0.7</v>
      </c>
      <c r="Q13">
        <f>AVERAGE('ASP-1'!B102:B111)</f>
        <v>1</v>
      </c>
      <c r="R13">
        <f>AVERAGE('ASP-2'!B102:B111)</f>
        <v>0.9</v>
      </c>
      <c r="S13">
        <f>AVERAGE('ASP-3'!B102:B111)</f>
        <v>1</v>
      </c>
      <c r="T13">
        <f>AVERAGE('ASP-4'!B102:B111)</f>
        <v>1</v>
      </c>
      <c r="V13">
        <v>40</v>
      </c>
      <c r="W13">
        <f>AVERAGE('ASP-1'!AF102:AF111)</f>
        <v>42.895676683023346</v>
      </c>
      <c r="X13">
        <f>AVERAGE('ASP-2'!AF102:AF111)</f>
        <v>34.313371941647688</v>
      </c>
      <c r="Y13">
        <f>AVERAGE('ASP-3'!AF102:AF111)</f>
        <v>46.701386214550027</v>
      </c>
      <c r="Z13">
        <f>AVERAGE('ASP-4'!AF102:AF111)</f>
        <v>31.714800600388799</v>
      </c>
      <c r="AB13">
        <v>40</v>
      </c>
      <c r="AC13">
        <f>AVERAGE('ASP-1'!AK102:AK111)</f>
        <v>37646395.299999997</v>
      </c>
      <c r="AD13">
        <f>AVERAGE('ASP-2'!AK102:AK111)</f>
        <v>60461933.555555552</v>
      </c>
      <c r="AE13">
        <f>AVERAGE('ASP-3'!AK102:AK111)</f>
        <v>16828700.5</v>
      </c>
      <c r="AF13">
        <f>AVERAGE('ASP-4'!AK102:AK111)</f>
        <v>5810260.5</v>
      </c>
    </row>
    <row r="31" spans="21:21" x14ac:dyDescent="0.25">
      <c r="U31" s="1"/>
    </row>
    <row r="33" spans="1:26" ht="52.5" customHeight="1" thickBot="1" x14ac:dyDescent="0.3">
      <c r="H33" s="2" t="s">
        <v>171</v>
      </c>
      <c r="I33" s="16" t="s">
        <v>177</v>
      </c>
      <c r="J33" s="16"/>
      <c r="V33" s="3" t="s">
        <v>60</v>
      </c>
      <c r="W33" s="16" t="s">
        <v>178</v>
      </c>
      <c r="X33" s="16"/>
      <c r="Y33" s="12"/>
      <c r="Z33" s="13"/>
    </row>
    <row r="34" spans="1:26" ht="15" customHeight="1" x14ac:dyDescent="0.25">
      <c r="A34" s="6" t="s">
        <v>179</v>
      </c>
      <c r="B34" s="17" t="s">
        <v>180</v>
      </c>
      <c r="C34" s="17"/>
      <c r="D34" s="17"/>
      <c r="E34" s="18"/>
      <c r="F34" s="18"/>
      <c r="G34" s="19"/>
      <c r="H34" t="s">
        <v>51</v>
      </c>
      <c r="I34" t="s">
        <v>54</v>
      </c>
      <c r="J34" t="s">
        <v>55</v>
      </c>
      <c r="K34" t="s">
        <v>184</v>
      </c>
      <c r="L34" t="s">
        <v>185</v>
      </c>
      <c r="V34" t="s">
        <v>51</v>
      </c>
      <c r="W34" t="s">
        <v>54</v>
      </c>
      <c r="X34" t="s">
        <v>55</v>
      </c>
      <c r="Y34" t="s">
        <v>184</v>
      </c>
      <c r="Z34" t="s">
        <v>185</v>
      </c>
    </row>
    <row r="35" spans="1:26" x14ac:dyDescent="0.25">
      <c r="A35" s="7"/>
      <c r="B35" s="20"/>
      <c r="C35" s="20"/>
      <c r="D35" s="20"/>
      <c r="E35" s="21"/>
      <c r="F35" s="21"/>
      <c r="G35" s="22"/>
      <c r="H35">
        <v>20</v>
      </c>
      <c r="I35">
        <f>AVERAGEIF('ASP-1'!AM2:AM11,"&gt;=0")</f>
        <v>17.652369928359953</v>
      </c>
      <c r="J35">
        <f>AVERAGEIF('ASP-2'!AM2:AM11,"&gt;=0")</f>
        <v>28.307808637618979</v>
      </c>
      <c r="K35">
        <f>AVERAGEIF('ASP-3'!AM2:AM11,"&gt;=0")</f>
        <v>8.0469596385955686</v>
      </c>
      <c r="L35">
        <f>AVERAGEIF('ASP-4'!AM2:AM11,"&gt;=0")</f>
        <v>6.4276910305022925</v>
      </c>
      <c r="V35">
        <v>20</v>
      </c>
      <c r="W35">
        <f>AVERAGE('ASP-1'!AE2:AE11)</f>
        <v>9.7026732683181436</v>
      </c>
      <c r="X35">
        <f>AVERAGE('ASP-2'!AE2:AE11)</f>
        <v>15.60831210613247</v>
      </c>
      <c r="Y35">
        <f>AVERAGE('ASP-3'!AE2:AE11)</f>
        <v>4.1416409730911194</v>
      </c>
      <c r="Z35">
        <f>AVERAGE('ASP-4'!AE2:AE11)</f>
        <v>3.1308729410171448</v>
      </c>
    </row>
    <row r="36" spans="1:26" x14ac:dyDescent="0.25">
      <c r="A36" s="7"/>
      <c r="B36" s="5" t="s">
        <v>181</v>
      </c>
      <c r="C36" s="5"/>
      <c r="D36" s="5"/>
      <c r="E36" s="14"/>
      <c r="F36" s="14"/>
      <c r="G36" s="8"/>
      <c r="H36">
        <v>22</v>
      </c>
      <c r="I36">
        <f>AVERAGEIF('ASP-1'!AM12:AM21,"&gt;=0")</f>
        <v>32.318299484252883</v>
      </c>
      <c r="J36">
        <f>AVERAGEIF('ASP-2'!AM12:AM21,"&gt;=0")</f>
        <v>51.206479024887038</v>
      </c>
      <c r="K36">
        <f>AVERAGEIF('ASP-3'!AM12:AM21,"&gt;=0")</f>
        <v>13.351019716262755</v>
      </c>
      <c r="L36">
        <f>AVERAGEIF('ASP-4'!AM12:AM21,"&gt;=0")</f>
        <v>10.755571222305267</v>
      </c>
      <c r="V36">
        <v>22</v>
      </c>
      <c r="W36">
        <f>AVERAGE('ASP-1'!AE12:AE21)</f>
        <v>16.660367584228489</v>
      </c>
      <c r="X36">
        <f>AVERAGE('ASP-2'!AE12:AE21)</f>
        <v>26.741481280326791</v>
      </c>
      <c r="Y36">
        <f>AVERAGE('ASP-3'!AE12:AE21)</f>
        <v>6.6271258592605546</v>
      </c>
      <c r="Z36">
        <f>AVERAGE('ASP-4'!AE12:AE21)</f>
        <v>4.6532732009887647</v>
      </c>
    </row>
    <row r="37" spans="1:26" x14ac:dyDescent="0.25">
      <c r="A37" s="7"/>
      <c r="B37" s="5" t="s">
        <v>182</v>
      </c>
      <c r="C37" s="5"/>
      <c r="D37" s="5"/>
      <c r="E37" s="14"/>
      <c r="F37" s="14"/>
      <c r="G37" s="8"/>
      <c r="H37">
        <v>24</v>
      </c>
      <c r="I37">
        <f>AVERAGEIF('ASP-1'!AM22:AM31,"&gt;=0")</f>
        <v>42.812148451805079</v>
      </c>
      <c r="J37">
        <f>AVERAGEIF('ASP-2'!AM22:AM31,"&gt;=0")</f>
        <v>70.638732171058521</v>
      </c>
      <c r="K37">
        <f>AVERAGEIF('ASP-3'!AM22:AM31,"&gt;=0")</f>
        <v>15.998650765418963</v>
      </c>
      <c r="L37">
        <f>AVERAGEIF('ASP-4'!AM22:AM31,"&gt;=0")</f>
        <v>12.0902329444885</v>
      </c>
      <c r="V37">
        <v>24</v>
      </c>
      <c r="W37">
        <f>AVERAGE('ASP-1'!AE22:AE31)</f>
        <v>21.896184778213449</v>
      </c>
      <c r="X37">
        <f>AVERAGE('ASP-2'!AE22:AE31)</f>
        <v>35.57245812416074</v>
      </c>
      <c r="Y37">
        <f>AVERAGE('ASP-3'!AE22:AE31)</f>
        <v>7.9526908636092939</v>
      </c>
      <c r="Z37">
        <f>AVERAGE('ASP-4'!AE22:AE31)</f>
        <v>5.2656726837158159</v>
      </c>
    </row>
    <row r="38" spans="1:26" ht="15.75" thickBot="1" x14ac:dyDescent="0.3">
      <c r="A38" s="9"/>
      <c r="B38" s="10" t="s">
        <v>183</v>
      </c>
      <c r="C38" s="10"/>
      <c r="D38" s="10"/>
      <c r="E38" s="15"/>
      <c r="F38" s="15"/>
      <c r="G38" s="11"/>
      <c r="H38">
        <v>26</v>
      </c>
      <c r="I38">
        <f>AVERAGEIF('ASP-1'!AM32:AM41,"&gt;=0")</f>
        <v>47.441991543769795</v>
      </c>
      <c r="J38">
        <f>AVERAGEIF('ASP-2'!AM32:AM41,"&gt;=0")</f>
        <v>83.011305332183724</v>
      </c>
      <c r="K38">
        <f>AVERAGEIF('ASP-3'!AM32:AM41,"&gt;=0")</f>
        <v>16.961335349082912</v>
      </c>
      <c r="L38">
        <f>AVERAGEIF('ASP-4'!AM32:AM41,"&gt;=0")</f>
        <v>12.949951076507521</v>
      </c>
      <c r="V38">
        <v>26</v>
      </c>
      <c r="W38">
        <f>AVERAGE('ASP-1'!AE32:AE41)</f>
        <v>24.645556664466788</v>
      </c>
      <c r="X38">
        <f>AVERAGE('ASP-2'!AE32:AE41)</f>
        <v>41.213572907447748</v>
      </c>
      <c r="Y38">
        <f>AVERAGE('ASP-3'!AE32:AE41)</f>
        <v>8.6423646450042533</v>
      </c>
      <c r="Z38">
        <f>AVERAGE('ASP-4'!AE32:AE41)</f>
        <v>5.5384828329086284</v>
      </c>
    </row>
    <row r="39" spans="1:26" x14ac:dyDescent="0.25">
      <c r="H39">
        <v>28</v>
      </c>
      <c r="I39">
        <f>AVERAGEIF('ASP-1'!AM42:AM51,"&gt;=0")</f>
        <v>67.204163622856115</v>
      </c>
      <c r="J39">
        <f>AVERAGEIF('ASP-2'!AM42:AM51,"&gt;=0")</f>
        <v>101.6422134160993</v>
      </c>
      <c r="K39">
        <f>AVERAGEIF('ASP-3'!AM42:AM51,"&gt;=0")</f>
        <v>23.268665552139232</v>
      </c>
      <c r="L39">
        <f>AVERAGEIF('ASP-4'!AM42:AM51,"&gt;=0")</f>
        <v>25.276206827163616</v>
      </c>
      <c r="V39">
        <v>28</v>
      </c>
      <c r="W39">
        <f>AVERAGE('ASP-1'!AE42:AE51)</f>
        <v>34.136221909522973</v>
      </c>
      <c r="X39">
        <f>AVERAGE('ASP-2'!AE42:AE51)</f>
        <v>47.542629814147887</v>
      </c>
      <c r="Y39">
        <f>AVERAGE('ASP-3'!AE42:AE51)</f>
        <v>11.271502041816667</v>
      </c>
      <c r="Z39">
        <f>AVERAGE('ASP-4'!AE42:AE51)</f>
        <v>6.8663472890853843</v>
      </c>
    </row>
    <row r="40" spans="1:26" x14ac:dyDescent="0.25">
      <c r="H40">
        <v>30</v>
      </c>
      <c r="I40">
        <f>AVERAGEIF('ASP-1'!AM52:AM61,"&gt;=0")</f>
        <v>74.130158829688952</v>
      </c>
      <c r="J40">
        <f>AVERAGEIF('ASP-2'!AM52:AM61,"&gt;=0")</f>
        <v>108.61650066375701</v>
      </c>
      <c r="K40">
        <f>AVERAGEIF('ASP-3'!AM52:AM61,"&gt;=0")</f>
        <v>22.74853630065914</v>
      </c>
      <c r="L40">
        <f>AVERAGEIF('ASP-4'!AM52:AM61,"&gt;=0")</f>
        <v>15.876990962028453</v>
      </c>
      <c r="V40">
        <v>30</v>
      </c>
      <c r="W40">
        <f>AVERAGE('ASP-1'!AE52:AE61)</f>
        <v>36.125417947769094</v>
      </c>
      <c r="X40">
        <f>AVERAGE('ASP-2'!AE52:AE61)</f>
        <v>49.0141452312469</v>
      </c>
      <c r="Y40">
        <f>AVERAGE('ASP-3'!AE52:AE61)</f>
        <v>11.222817993164035</v>
      </c>
      <c r="Z40">
        <f>AVERAGE('ASP-4'!AE52:AE61)</f>
        <v>6.5232597112655579</v>
      </c>
    </row>
    <row r="41" spans="1:26" x14ac:dyDescent="0.25">
      <c r="H41">
        <v>32</v>
      </c>
      <c r="I41">
        <f>AVERAGEIF('ASP-1'!AM62:AM71,"&gt;=0")</f>
        <v>185.0524580240245</v>
      </c>
      <c r="J41">
        <f>AVERAGEIF('ASP-2'!AM62:AM71,"&gt;=0")</f>
        <v>175.30759088993017</v>
      </c>
      <c r="K41">
        <f>AVERAGEIF('ASP-3'!AM62:AM71,"&gt;=0")</f>
        <v>31.078903293609585</v>
      </c>
      <c r="L41">
        <f>AVERAGEIF('ASP-4'!AM62:AM71,"&gt;=0")</f>
        <v>25.22292456626888</v>
      </c>
      <c r="V41">
        <v>32</v>
      </c>
      <c r="W41">
        <f>AVERAGE('ASP-1'!AE62:AE71)</f>
        <v>69.383498501777595</v>
      </c>
      <c r="X41">
        <f>AVERAGE('ASP-2'!AE62:AE71)</f>
        <v>69.155748701095504</v>
      </c>
      <c r="Y41">
        <f>AVERAGE('ASP-3'!AE62:AE71)</f>
        <v>14.677584743499711</v>
      </c>
      <c r="Z41">
        <f>AVERAGE('ASP-4'!AE62:AE71)</f>
        <v>8.0569566011428755</v>
      </c>
    </row>
    <row r="42" spans="1:26" x14ac:dyDescent="0.25">
      <c r="H42">
        <v>34</v>
      </c>
      <c r="I42">
        <f>AVERAGEIF('ASP-1'!AM72:AM81,"&gt;=0")</f>
        <v>145.70864033698993</v>
      </c>
      <c r="J42">
        <f>AVERAGEIF('ASP-2'!AM72:AM81,"&gt;=0")</f>
        <v>214.82835078239401</v>
      </c>
      <c r="K42">
        <f>AVERAGEIF('ASP-3'!AM72:AM81,"&gt;=0")</f>
        <v>35.810350656509357</v>
      </c>
      <c r="L42">
        <f>AVERAGEIF('ASP-4'!AM72:AM81,"&gt;=0")</f>
        <v>26.91316993236536</v>
      </c>
      <c r="V42">
        <v>34</v>
      </c>
      <c r="W42">
        <f>AVERAGE('ASP-1'!AE72:AE81)</f>
        <v>65.350211739540043</v>
      </c>
      <c r="X42">
        <f>AVERAGE('ASP-2'!AE72:AE81)</f>
        <v>84.246016407012831</v>
      </c>
      <c r="Y42">
        <f>AVERAGE('ASP-3'!AE72:AE81)</f>
        <v>16.487990427017181</v>
      </c>
      <c r="Z42">
        <f>AVERAGE('ASP-4'!AE72:AE81)</f>
        <v>8.6250699281692444</v>
      </c>
    </row>
    <row r="43" spans="1:26" x14ac:dyDescent="0.25">
      <c r="H43">
        <v>36</v>
      </c>
      <c r="I43">
        <f>AVERAGEIF('ASP-1'!AM82:AM91,"&gt;=0")</f>
        <v>146.11966626644087</v>
      </c>
      <c r="J43">
        <f>AVERAGEIF('ASP-2'!AM82:AM91,"&gt;=0")</f>
        <v>264.49375889301251</v>
      </c>
      <c r="K43">
        <f>AVERAGEIF('ASP-3'!AM82:AM91,"&gt;=0")</f>
        <v>37.931754660606337</v>
      </c>
      <c r="L43">
        <f>AVERAGEIF('ASP-4'!AM82:AM91,"&gt;=0")</f>
        <v>30.949145841598465</v>
      </c>
      <c r="V43">
        <v>36</v>
      </c>
      <c r="W43">
        <f>AVERAGE('ASP-1'!AE82:AE91)</f>
        <v>61.296879363059944</v>
      </c>
      <c r="X43">
        <f>AVERAGE('ASP-2'!AE82:AE91)</f>
        <v>96.090962195396244</v>
      </c>
      <c r="Y43">
        <f>AVERAGE('ASP-3'!AE82:AE91)</f>
        <v>17.485963106155335</v>
      </c>
      <c r="Z43">
        <f>AVERAGE('ASP-4'!AE82:AE91)</f>
        <v>9.5276741504668987</v>
      </c>
    </row>
    <row r="44" spans="1:26" x14ac:dyDescent="0.25">
      <c r="H44">
        <v>38</v>
      </c>
      <c r="I44">
        <f>AVERAGEIF('ASP-1'!AM92:AM101,"&gt;=0")</f>
        <v>144.76159649425043</v>
      </c>
      <c r="J44">
        <f>AVERAGEIF('ASP-2'!AM92:AM101,"&gt;=0")</f>
        <v>292.01525947782704</v>
      </c>
      <c r="K44">
        <f>AVERAGEIF('ASP-3'!AM92:AM101,"&gt;=0")</f>
        <v>39.041301806767741</v>
      </c>
      <c r="L44">
        <f>AVERAGEIF('ASP-4'!AM92:AM101,"&gt;=0")</f>
        <v>30.641169018215564</v>
      </c>
      <c r="V44">
        <v>38</v>
      </c>
      <c r="W44">
        <f>AVERAGE('ASP-1'!AE92:AE101)</f>
        <v>69.296906590461546</v>
      </c>
      <c r="X44">
        <f>AVERAGE('ASP-2'!AE92:AE101)</f>
        <v>104.91395139694187</v>
      </c>
      <c r="Y44">
        <f>AVERAGE('ASP-3'!AE92:AE101)</f>
        <v>19.419028973579373</v>
      </c>
      <c r="Z44">
        <f>AVERAGE('ASP-4'!AE92:AE101)</f>
        <v>9.713213038444497</v>
      </c>
    </row>
    <row r="45" spans="1:26" x14ac:dyDescent="0.25">
      <c r="H45">
        <v>40</v>
      </c>
      <c r="I45">
        <f>AVERAGEIF('ASP-1'!AM102:AM111,"&gt;=0")</f>
        <v>143.67177300982954</v>
      </c>
      <c r="J45">
        <f>AVERAGEIF('ASP-2'!AM102:AM111,"&gt;=0")</f>
        <v>364.47897413041795</v>
      </c>
      <c r="K45">
        <f>AVERAGEIF('ASP-3'!AM102:AM111,"&gt;=0")</f>
        <v>44.740209897359165</v>
      </c>
      <c r="L45">
        <f>AVERAGEIF('ASP-4'!AM102:AM111,"&gt;=0")</f>
        <v>30.479000012079798</v>
      </c>
      <c r="V45">
        <v>40</v>
      </c>
      <c r="W45">
        <f>AVERAGE('ASP-1'!AE102:AE111)</f>
        <v>62.86265237331385</v>
      </c>
      <c r="X45">
        <f>AVERAGE('ASP-2'!AE102:AE111)</f>
        <v>123.51308033201401</v>
      </c>
      <c r="Y45">
        <f>AVERAGE('ASP-3'!AE102:AE111)</f>
        <v>21.24003169536585</v>
      </c>
      <c r="Z45">
        <f>AVERAGE('ASP-4'!AE102:AE111)</f>
        <v>9.8106811761855788</v>
      </c>
    </row>
  </sheetData>
  <mergeCells count="8">
    <mergeCell ref="AC1:AD1"/>
    <mergeCell ref="I33:J33"/>
    <mergeCell ref="W33:X33"/>
    <mergeCell ref="B34:G35"/>
    <mergeCell ref="B1:D1"/>
    <mergeCell ref="I1:K1"/>
    <mergeCell ref="P1:R1"/>
    <mergeCell ref="W1:X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HCBS</vt:lpstr>
      <vt:lpstr>ASP-1</vt:lpstr>
      <vt:lpstr>ASP-2</vt:lpstr>
      <vt:lpstr>ASP-3</vt:lpstr>
      <vt:lpstr>ASP-4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2019-04-27T15:51:39Z</dcterms:created>
  <dcterms:modified xsi:type="dcterms:W3CDTF">2019-05-15T10:02:38Z</dcterms:modified>
</cp:coreProperties>
</file>